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8800" windowHeight="13725" tabRatio="816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52511"/>
</workbook>
</file>

<file path=xl/calcChain.xml><?xml version="1.0" encoding="utf-8"?>
<calcChain xmlns="http://schemas.openxmlformats.org/spreadsheetml/2006/main">
  <c r="G11" i="15" l="1"/>
  <c r="C11" i="15"/>
  <c r="E10" i="15" s="1"/>
  <c r="K9" i="13"/>
  <c r="K10" i="13"/>
  <c r="G9" i="13"/>
  <c r="G8" i="13"/>
  <c r="G10" i="13" s="1"/>
  <c r="I10" i="13"/>
  <c r="K8" i="13" s="1"/>
  <c r="E10" i="13"/>
  <c r="Q70" i="12"/>
  <c r="O70" i="12"/>
  <c r="M70" i="12"/>
  <c r="K7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8" i="12"/>
  <c r="I70" i="12" s="1"/>
  <c r="G70" i="12"/>
  <c r="E70" i="12"/>
  <c r="C70" i="12"/>
  <c r="U6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8" i="11"/>
  <c r="Q62" i="11"/>
  <c r="O62" i="11"/>
  <c r="M62" i="11"/>
  <c r="K6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8" i="11"/>
  <c r="I6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8" i="11"/>
  <c r="G62" i="11"/>
  <c r="E62" i="11"/>
  <c r="C62" i="11"/>
  <c r="Q62" i="10"/>
  <c r="O62" i="10"/>
  <c r="M62" i="10"/>
  <c r="I62" i="10"/>
  <c r="G62" i="10"/>
  <c r="E62" i="10"/>
  <c r="Q101" i="9"/>
  <c r="O101" i="9"/>
  <c r="M101" i="9"/>
  <c r="Q46" i="9"/>
  <c r="G101" i="9"/>
  <c r="E101" i="9"/>
  <c r="I101" i="9"/>
  <c r="S13" i="8"/>
  <c r="Q13" i="8"/>
  <c r="O13" i="8"/>
  <c r="M13" i="8"/>
  <c r="K13" i="8"/>
  <c r="I13" i="8"/>
  <c r="S34" i="7"/>
  <c r="Q34" i="7"/>
  <c r="O34" i="7"/>
  <c r="M34" i="7"/>
  <c r="K34" i="7"/>
  <c r="I34" i="7"/>
  <c r="E9" i="15" l="1"/>
  <c r="E7" i="15"/>
  <c r="E8" i="15"/>
  <c r="S62" i="11"/>
  <c r="S11" i="6"/>
  <c r="Q11" i="6"/>
  <c r="O11" i="6"/>
  <c r="M11" i="6"/>
  <c r="K11" i="6"/>
  <c r="E11" i="15" l="1"/>
  <c r="AK60" i="3"/>
  <c r="AI60" i="3"/>
  <c r="AG60" i="3"/>
  <c r="S60" i="3"/>
  <c r="Q60" i="3"/>
  <c r="Y53" i="1"/>
  <c r="W53" i="1"/>
  <c r="U53" i="1"/>
  <c r="O53" i="6"/>
  <c r="O53" i="8"/>
  <c r="O53" i="1"/>
  <c r="K53" i="4"/>
  <c r="K53" i="6"/>
  <c r="K53" i="8"/>
  <c r="K53" i="1"/>
  <c r="G53" i="4"/>
  <c r="G53" i="6"/>
  <c r="G53" i="8"/>
  <c r="G53" i="1"/>
  <c r="E53" i="4"/>
  <c r="E53" i="6"/>
  <c r="E53" i="8"/>
  <c r="E53" i="1"/>
</calcChain>
</file>

<file path=xl/sharedStrings.xml><?xml version="1.0" encoding="utf-8"?>
<sst xmlns="http://schemas.openxmlformats.org/spreadsheetml/2006/main" count="1090" uniqueCount="317">
  <si>
    <t>صندوق سرمایه‌گذاری ثابت حامی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</si>
  <si>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</si>
  <si>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</si>
  <si>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</si>
  <si>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</si>
  <si>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</si>
  <si>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</si>
  <si>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</si>
  <si>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</si>
  <si>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</si>
  <si>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</si>
  <si>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</si>
  <si>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</si>
  <si>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</si>
  <si>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</si>
  <si>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</si>
  <si>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تجارت</t>
  </si>
  <si>
    <t>بانک خاورمیانه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</si>
  <si>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</si>
  <si>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</si>
  <si>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</si>
  <si>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</si>
  <si>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</si>
  <si>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زاگرس</t>
  </si>
  <si>
    <t>پتروشیمی‌شیراز</t>
  </si>
  <si>
    <t>پديده شيمي قرن</t>
  </si>
  <si>
    <t>پلی پروپیلن جم - جم پیلن</t>
  </si>
  <si>
    <t>تامین سرمایه امید</t>
  </si>
  <si>
    <t>تامین سرمایه لوتوس پارسیان</t>
  </si>
  <si>
    <t>تامین سرمایه نوین</t>
  </si>
  <si>
    <t>ذوب روی اصفهان</t>
  </si>
  <si>
    <t>س. نفت و گاز و پتروشیمی تأمین</t>
  </si>
  <si>
    <t>س.ص.بازنشستگی کارکنان بانکها</t>
  </si>
  <si>
    <t>سرمایه گذاری دارویی 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</si>
  <si>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</si>
  <si>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</si>
  <si>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</si>
  <si>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</si>
  <si>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</si>
  <si>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</si>
  <si>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</si>
  <si>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صنایع پتروشیمی خلیج فارس</t>
  </si>
  <si>
    <t>صندوق سرمایه‌گذاری مشترک آسمان خاورمیانه</t>
  </si>
  <si>
    <t>فولاد  خوزستان</t>
  </si>
  <si>
    <t>فولاد مبارکه اصفهان</t>
  </si>
  <si>
    <t>گروه توسعه مالی مهر آیندگان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</si>
  <si>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</si>
  <si>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</si>
  <si>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</si>
  <si>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</si>
  <si>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</si>
  <si>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ملی‌ صنایع‌ مس‌ ایران‌</t>
  </si>
  <si>
    <t>کالسیمین‌</t>
  </si>
  <si>
    <t>کلر پارس</t>
  </si>
  <si>
    <t>سيمان ساوه</t>
  </si>
  <si>
    <t>سرمايه گذاري كشاورزي كوثر</t>
  </si>
  <si>
    <t>تامين سرمايه بانك ملت</t>
  </si>
  <si>
    <t>پتروشيمي تندگويان</t>
  </si>
  <si>
    <t>صنعتی دوده فام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</si>
  <si>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</si>
  <si>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</si>
  <si>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</si>
  <si>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</si>
  <si>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</si>
  <si>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</si>
  <si>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</si>
  <si>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</si>
  <si>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</si>
  <si>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</si>
  <si>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</si>
  <si>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</si>
  <si>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</si>
  <si>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</si>
  <si>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</si>
  <si>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</si>
  <si>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</si>
  <si>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</si>
  <si>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</si>
  <si>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</si>
  <si>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</si>
  <si>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</si>
  <si>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</si>
  <si>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</si>
  <si>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</si>
  <si>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آپرورش-سپهر991118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</si>
  <si>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</si>
  <si>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</si>
  <si>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</si>
  <si>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</si>
  <si>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</si>
  <si>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</si>
  <si>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</si>
  <si>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</si>
  <si>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</si>
  <si>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</si>
  <si>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</si>
  <si>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</si>
  <si>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</si>
  <si>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</si>
  <si>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</si>
  <si>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</si>
  <si>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</si>
  <si>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</si>
  <si>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</si>
  <si>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</si>
  <si>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</si>
  <si>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</si>
  <si>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</si>
  <si>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</si>
  <si>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</si>
  <si>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</si>
  <si>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</si>
  <si>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</si>
  <si>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</si>
  <si>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</si>
  <si>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</si>
  <si>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</si>
  <si>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</si>
  <si>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</si>
  <si>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</si>
  <si>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</si>
  <si>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</si>
  <si>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</si>
  <si>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</si>
  <si>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</si>
  <si>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</si>
  <si>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</si>
  <si>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</si>
  <si>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</si>
  <si>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</si>
  <si>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</si>
  <si>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</si>
  <si>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</si>
  <si>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</si>
  <si>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</si>
  <si>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</si>
  <si>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</si>
  <si>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</si>
  <si>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اسنادخزانه-م5بودجه98-000422</t>
  </si>
  <si>
    <t>1398/07/22</t>
  </si>
  <si>
    <t>1399/04/20</t>
  </si>
  <si>
    <t>اسنادخزانه-م6بودجه97-990423</t>
  </si>
  <si>
    <t>1397/07/10</t>
  </si>
  <si>
    <t>1399/04/23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</si>
  <si>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</si>
  <si>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</si>
  <si>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</si>
  <si>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</si>
  <si>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</si>
  <si>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</si>
  <si>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</si>
  <si>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</si>
  <si>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</si>
  <si>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</si>
  <si>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</si>
  <si>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</si>
  <si>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</si>
  <si>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</si>
  <si>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</si>
  <si>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</si>
  <si>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</si>
  <si>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</si>
  <si>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</si>
  <si>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</si>
  <si>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</si>
  <si>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</si>
  <si>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</si>
  <si>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</si>
  <si>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</si>
  <si>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</si>
  <si>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</si>
  <si>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</si>
  <si>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</si>
  <si>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</si>
  <si>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</si>
  <si>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</si>
  <si>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</si>
  <si>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</si>
  <si>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</si>
  <si>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</si>
  <si>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</si>
  <si>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</si>
  <si>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</si>
  <si>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</si>
  <si>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</si>
  <si>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</si>
  <si>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</si>
  <si>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</si>
  <si>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</si>
  <si>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</si>
  <si>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</si>
  <si>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</si>
  <si>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مرابحه عام دولت1-ش.خ ساير0206</t>
  </si>
  <si>
    <t>1398/12/25</t>
  </si>
  <si>
    <t>1402/06/25</t>
  </si>
  <si>
    <t>منفعت دولت5-ش.خاص سپهر0108</t>
  </si>
  <si>
    <t>اسنادخزانه-م4بودجه98-000421</t>
  </si>
  <si>
    <t>1398/08/28</t>
  </si>
  <si>
    <t>1400/04/21</t>
  </si>
  <si>
    <t>اسنادخزانه-م1بودجه98-990423</t>
  </si>
  <si>
    <t>1398/09/09</t>
  </si>
  <si>
    <t>اسنادخزانه-م6بودجه98-000519</t>
  </si>
  <si>
    <t>1398/08/19</t>
  </si>
  <si>
    <t>1400/05/19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</si>
  <si>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</si>
  <si>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</si>
  <si>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</si>
  <si>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</si>
  <si>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</si>
  <si>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صکوک اجاره رایتل  ماهانه 21 %</t>
  </si>
  <si>
    <t/>
  </si>
  <si>
    <t>اجاره دولتی آپرورش-لوتوس991118</t>
  </si>
  <si>
    <t>اجاره دولتی آپرورش-ملت991118</t>
  </si>
  <si>
    <t>اجاره دولت آپرورش-کاردان991118</t>
  </si>
  <si>
    <t>مرابحه دولت تعاون-کاردان991118</t>
  </si>
  <si>
    <t>مرابحه دولتی تعاون-ملت991118</t>
  </si>
  <si>
    <t>سلف نفت خام سبک داخلی 993</t>
  </si>
  <si>
    <t>سلف نفت خام سبک داخلی2993</t>
  </si>
  <si>
    <t>منفعت دولتی4-شرایط خاص14010729</t>
  </si>
  <si>
    <t>منفعت دولت5-ش.خاص کاردان0108</t>
  </si>
  <si>
    <t>منفعت دولت5-ش.خاص سایر0108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</si>
  <si>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</si>
  <si>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</si>
  <si>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</si>
  <si>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</si>
  <si>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</si>
  <si>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</si>
  <si>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</si>
  <si>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</si>
  <si>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</si>
  <si>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</si>
  <si>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</si>
  <si>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</si>
  <si>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</si>
  <si>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</si>
  <si>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</si>
  <si>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</si>
  <si>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</si>
  <si>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</si>
  <si>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</si>
  <si>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</si>
  <si>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</si>
  <si>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</si>
  <si>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</si>
  <si>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</si>
  <si>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</si>
  <si>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</si>
  <si>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</si>
  <si>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</si>
  <si>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اسنادخزانه-م17بودجه97-981017</t>
  </si>
  <si>
    <t>اسنادخزانه-م19بودجه97-980827</t>
  </si>
  <si>
    <t>صكوك مرابحه سايپا012-3ماهه 16%</t>
  </si>
  <si>
    <t>اسنادخزانه-م10بودجه97-980327</t>
  </si>
  <si>
    <t>اسنادخزانه-م14بودجه97-980722</t>
  </si>
  <si>
    <t>اسنادخزانه-م15بودجه96-980820</t>
  </si>
  <si>
    <t>اسنادخزانه-م13بودجه96-981016</t>
  </si>
  <si>
    <t>اسنادخزانه-م12بودجه96-981114</t>
  </si>
  <si>
    <t>اسنادخزانه-م10بودجه96-980911</t>
  </si>
  <si>
    <t>اسنادخزانه-م14بودجه96-981016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</si>
  <si>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</si>
  <si>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</si>
  <si>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</si>
  <si>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</si>
  <si>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</si>
  <si>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</si>
  <si>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</si>
  <si>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1398/12/05</t>
  </si>
  <si>
    <t>1398/10/25</t>
  </si>
  <si>
    <t>1398/09/28</t>
  </si>
  <si>
    <t>1398/12/10</t>
  </si>
  <si>
    <t>1398/12/19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</si>
  <si>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</si>
  <si>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</si>
  <si>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</si>
  <si>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</si>
  <si>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</si>
  <si>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صکوک مرابحه سایپا908-3ماهه 18%</t>
  </si>
  <si>
    <t>مرابحه گندم2-واجدشرایط خاص1400</t>
  </si>
  <si>
    <t>مرابحه دولتی تعاون-لوتوس991118</t>
  </si>
  <si>
    <t>مرابحه صنعت غذایی کورش990411</t>
  </si>
  <si>
    <t>اجاره هواپیمایی ماهان 9903</t>
  </si>
  <si>
    <t>اجاره دولتی آپرورش-سپهر991118</t>
  </si>
  <si>
    <t>مرابحه پدیده شیمی قرن990701</t>
  </si>
  <si>
    <t>اجاره تامین اجتماعی-سپهر000523</t>
  </si>
  <si>
    <t>اجاره تامین اجتماعی-سپهر991226</t>
  </si>
  <si>
    <t>سلف نفت خام سبک داخلی 983</t>
  </si>
  <si>
    <t>اجاره دولت مرحله یک1394-981226</t>
  </si>
  <si>
    <t>سود و زیان ناشی از فروش</t>
  </si>
  <si>
    <t>توزیع دارو پخش</t>
  </si>
  <si>
    <t>ح . تامین سرمایه امید</t>
  </si>
  <si>
    <t>ح . تامین سرمایه لوتوس پارسیان</t>
  </si>
  <si>
    <t>سرمایه گذاری آوا نوین</t>
  </si>
  <si>
    <t>غلتک سازان سپاهان</t>
  </si>
  <si>
    <t>تولیدی فولاد سپید فراب کویر</t>
  </si>
  <si>
    <t>نفت ایرانول</t>
  </si>
  <si>
    <t>جنرال مکانیک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</si>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</sst>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b/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777777"/>
      </left>
      <right style="medium">
        <color rgb="FF777777"/>
      </right>
      <top style="medium">
        <color rgb="FF777777"/>
      </top>
      <bottom style="medium">
        <color rgb="FF77777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5" fillId="0" borderId="5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492125</xdr:colOff>
      <xdr:row>45</xdr:row>
      <xdr:rowOff>153618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916875" y="0"/>
          <a:ext cx="7731125" cy="872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P33" sqref="P33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4"/>
  <sheetViews>
    <sheetView rightToLeft="1" topLeftCell="A37" workbookViewId="0">
      <selection activeCell="Q48" sqref="Q48"/>
    </sheetView>
  </sheetViews>
  <sheetFormatPr defaultRowHeight="21.75"/>
  <cols>
    <col min="1" max="1" width="40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9.140625" style="1"/>
    <col min="19" max="19" width="17.5703125" style="1" customWidth="1"/>
    <col min="20" max="16384" width="9.140625" style="1"/>
  </cols>
  <sheetData>
    <row r="2" spans="1:19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2.5">
      <c r="A6" s="25" t="s">
        <v>3</v>
      </c>
      <c r="C6" s="26" t="s">
        <v>242</v>
      </c>
      <c r="D6" s="26" t="s">
        <v>242</v>
      </c>
      <c r="E6" s="26" t="s">
        <v>242</v>
      </c>
      <c r="F6" s="26" t="s">
        <v>242</v>
      </c>
      <c r="G6" s="26" t="s">
        <v>242</v>
      </c>
      <c r="H6" s="26" t="s">
        <v>242</v>
      </c>
      <c r="I6" s="26" t="s">
        <v>242</v>
      </c>
      <c r="J6" s="9"/>
      <c r="K6" s="26" t="s">
        <v>243</v>
      </c>
      <c r="L6" s="26" t="s">
        <v>243</v>
      </c>
      <c r="M6" s="26" t="s">
        <v>243</v>
      </c>
      <c r="N6" s="26" t="s">
        <v>243</v>
      </c>
      <c r="O6" s="26" t="s">
        <v>243</v>
      </c>
      <c r="P6" s="26" t="s">
        <v>243</v>
      </c>
      <c r="Q6" s="26" t="s">
        <v>243</v>
      </c>
    </row>
    <row r="7" spans="1:19" ht="22.5">
      <c r="A7" s="26" t="s">
        <v>3</v>
      </c>
      <c r="C7" s="28" t="s">
        <v>7</v>
      </c>
      <c r="E7" s="28" t="s">
        <v>271</v>
      </c>
      <c r="G7" s="28" t="s">
        <v>272</v>
      </c>
      <c r="I7" s="26" t="s">
        <v>287</v>
      </c>
      <c r="J7" s="9"/>
      <c r="K7" s="26" t="s">
        <v>7</v>
      </c>
      <c r="M7" s="26" t="s">
        <v>271</v>
      </c>
      <c r="N7" s="9"/>
      <c r="O7" s="26" t="s">
        <v>272</v>
      </c>
      <c r="Q7" s="28" t="s">
        <v>287</v>
      </c>
    </row>
    <row r="8" spans="1:19">
      <c r="A8" s="9" t="s">
        <v>40</v>
      </c>
      <c r="C8" s="16">
        <v>2950</v>
      </c>
      <c r="E8" s="16">
        <v>18208630679</v>
      </c>
      <c r="G8" s="16">
        <v>12777732254</v>
      </c>
      <c r="I8" s="5">
        <v>5430898425</v>
      </c>
      <c r="K8" s="5">
        <v>2950</v>
      </c>
      <c r="M8" s="5">
        <v>18208630679</v>
      </c>
      <c r="N8" s="9"/>
      <c r="O8" s="5">
        <v>12777732254</v>
      </c>
      <c r="Q8" s="16">
        <v>5430898425</v>
      </c>
    </row>
    <row r="9" spans="1:19">
      <c r="A9" s="9" t="s">
        <v>51</v>
      </c>
      <c r="B9" s="9"/>
      <c r="C9" s="16">
        <v>5597542</v>
      </c>
      <c r="D9" s="9"/>
      <c r="E9" s="16">
        <v>40956408849</v>
      </c>
      <c r="F9" s="9"/>
      <c r="G9" s="16">
        <v>23126214808</v>
      </c>
      <c r="H9" s="9"/>
      <c r="I9" s="16">
        <v>17830194041</v>
      </c>
      <c r="J9" s="9"/>
      <c r="K9" s="16">
        <v>8590755</v>
      </c>
      <c r="L9" s="9"/>
      <c r="M9" s="16">
        <v>58764838406</v>
      </c>
      <c r="N9" s="9"/>
      <c r="O9" s="16">
        <v>36794078718</v>
      </c>
      <c r="P9" s="9"/>
      <c r="Q9" s="16">
        <v>21970759688</v>
      </c>
      <c r="S9" s="3"/>
    </row>
    <row r="10" spans="1:19">
      <c r="A10" s="1" t="s">
        <v>18</v>
      </c>
      <c r="C10" s="3">
        <v>900000</v>
      </c>
      <c r="E10" s="3">
        <v>5365949958</v>
      </c>
      <c r="G10" s="3">
        <v>5034462969</v>
      </c>
      <c r="I10" s="3">
        <v>331486989</v>
      </c>
      <c r="K10" s="3">
        <v>2406217</v>
      </c>
      <c r="M10" s="3">
        <v>14419945136</v>
      </c>
      <c r="O10" s="3">
        <v>13460011520</v>
      </c>
      <c r="Q10" s="3">
        <v>959933616</v>
      </c>
      <c r="S10" s="3"/>
    </row>
    <row r="11" spans="1:19">
      <c r="A11" s="1" t="s">
        <v>17</v>
      </c>
      <c r="C11" s="3">
        <v>402853</v>
      </c>
      <c r="E11" s="3">
        <v>2750375260</v>
      </c>
      <c r="G11" s="3">
        <v>1532794276</v>
      </c>
      <c r="I11" s="3">
        <v>1217580984</v>
      </c>
      <c r="K11" s="3">
        <v>2018858</v>
      </c>
      <c r="M11" s="3">
        <v>10266944561</v>
      </c>
      <c r="O11" s="3">
        <v>7681447056</v>
      </c>
      <c r="Q11" s="3">
        <v>2585497505</v>
      </c>
      <c r="S11" s="3"/>
    </row>
    <row r="12" spans="1:19">
      <c r="A12" s="1" t="s">
        <v>50</v>
      </c>
      <c r="C12" s="3">
        <v>200000</v>
      </c>
      <c r="E12" s="3">
        <v>7252594050</v>
      </c>
      <c r="G12" s="3">
        <v>3388174657</v>
      </c>
      <c r="I12" s="3">
        <v>3864419393</v>
      </c>
      <c r="K12" s="3">
        <v>528423</v>
      </c>
      <c r="M12" s="3">
        <v>13746352450</v>
      </c>
      <c r="O12" s="3">
        <v>8951947090</v>
      </c>
      <c r="Q12" s="3">
        <v>4794405360</v>
      </c>
      <c r="S12" s="3"/>
    </row>
    <row r="13" spans="1:19">
      <c r="A13" s="1" t="s">
        <v>22</v>
      </c>
      <c r="C13" s="3">
        <v>1534553</v>
      </c>
      <c r="E13" s="3">
        <v>25114958264</v>
      </c>
      <c r="G13" s="3">
        <v>20677723976</v>
      </c>
      <c r="I13" s="3">
        <v>4437234288</v>
      </c>
      <c r="K13" s="3">
        <v>2231266</v>
      </c>
      <c r="M13" s="3">
        <v>35900781091</v>
      </c>
      <c r="O13" s="3">
        <v>30065760184</v>
      </c>
      <c r="Q13" s="3">
        <v>5835020907</v>
      </c>
      <c r="S13" s="3"/>
    </row>
    <row r="14" spans="1:19">
      <c r="A14" s="1" t="s">
        <v>20</v>
      </c>
      <c r="C14" s="3">
        <v>320292</v>
      </c>
      <c r="E14" s="3">
        <v>25613216355</v>
      </c>
      <c r="G14" s="3">
        <v>17903575880</v>
      </c>
      <c r="I14" s="3">
        <v>7709640475</v>
      </c>
      <c r="K14" s="3">
        <v>330000</v>
      </c>
      <c r="M14" s="3">
        <v>26148702174</v>
      </c>
      <c r="O14" s="3">
        <v>18446230433</v>
      </c>
      <c r="Q14" s="3">
        <v>7702471741</v>
      </c>
      <c r="S14" s="3"/>
    </row>
    <row r="15" spans="1:19">
      <c r="A15" s="1" t="s">
        <v>39</v>
      </c>
      <c r="C15" s="3">
        <v>300</v>
      </c>
      <c r="E15" s="3">
        <v>1837891806</v>
      </c>
      <c r="G15" s="3">
        <v>1296321492</v>
      </c>
      <c r="I15" s="3">
        <v>541570314</v>
      </c>
      <c r="K15" s="3">
        <v>300</v>
      </c>
      <c r="M15" s="3">
        <v>1837891806</v>
      </c>
      <c r="O15" s="3">
        <v>1296321492</v>
      </c>
      <c r="Q15" s="3">
        <v>541570314</v>
      </c>
      <c r="S15" s="3"/>
    </row>
    <row r="16" spans="1:19">
      <c r="A16" s="1" t="s">
        <v>52</v>
      </c>
      <c r="C16" s="3">
        <v>449020</v>
      </c>
      <c r="E16" s="3">
        <v>11027759318</v>
      </c>
      <c r="G16" s="3">
        <v>5995097374</v>
      </c>
      <c r="I16" s="3">
        <v>5032661944</v>
      </c>
      <c r="K16" s="3">
        <v>449020</v>
      </c>
      <c r="M16" s="3">
        <v>11027759318</v>
      </c>
      <c r="O16" s="3">
        <v>5995097374</v>
      </c>
      <c r="Q16" s="3">
        <v>5032661944</v>
      </c>
      <c r="S16" s="3"/>
    </row>
    <row r="17" spans="1:19">
      <c r="A17" s="1" t="s">
        <v>44</v>
      </c>
      <c r="C17" s="3">
        <v>0</v>
      </c>
      <c r="E17" s="3">
        <v>0</v>
      </c>
      <c r="G17" s="3">
        <v>0</v>
      </c>
      <c r="I17" s="3">
        <v>0</v>
      </c>
      <c r="K17" s="3">
        <v>2409221</v>
      </c>
      <c r="M17" s="3">
        <v>10260500591</v>
      </c>
      <c r="O17" s="3">
        <v>7601435849</v>
      </c>
      <c r="Q17" s="3">
        <v>2659064742</v>
      </c>
      <c r="S17" s="3"/>
    </row>
    <row r="18" spans="1:19">
      <c r="A18" s="1" t="s">
        <v>27</v>
      </c>
      <c r="C18" s="3">
        <v>0</v>
      </c>
      <c r="E18" s="3">
        <v>0</v>
      </c>
      <c r="G18" s="3">
        <v>0</v>
      </c>
      <c r="I18" s="3">
        <v>0</v>
      </c>
      <c r="K18" s="3">
        <v>600000</v>
      </c>
      <c r="M18" s="3">
        <v>1517027984</v>
      </c>
      <c r="O18" s="3">
        <v>1119641776</v>
      </c>
      <c r="Q18" s="3">
        <v>397386208</v>
      </c>
      <c r="S18" s="3"/>
    </row>
    <row r="19" spans="1:19">
      <c r="A19" s="1" t="s">
        <v>274</v>
      </c>
      <c r="C19" s="3">
        <v>0</v>
      </c>
      <c r="E19" s="3">
        <v>0</v>
      </c>
      <c r="G19" s="3">
        <v>0</v>
      </c>
      <c r="I19" s="3">
        <v>0</v>
      </c>
      <c r="K19" s="3">
        <v>22917</v>
      </c>
      <c r="M19" s="3">
        <v>259194186</v>
      </c>
      <c r="O19" s="3">
        <v>236875583</v>
      </c>
      <c r="Q19" s="3">
        <v>22318603</v>
      </c>
      <c r="S19" s="3"/>
    </row>
    <row r="20" spans="1:19">
      <c r="A20" s="1" t="s">
        <v>288</v>
      </c>
      <c r="C20" s="3">
        <v>0</v>
      </c>
      <c r="E20" s="3">
        <v>0</v>
      </c>
      <c r="G20" s="3">
        <v>0</v>
      </c>
      <c r="I20" s="3">
        <v>0</v>
      </c>
      <c r="K20" s="3">
        <v>65</v>
      </c>
      <c r="M20" s="3">
        <v>2066461</v>
      </c>
      <c r="O20" s="3">
        <v>1990935</v>
      </c>
      <c r="Q20" s="3">
        <v>75526</v>
      </c>
      <c r="S20" s="3"/>
    </row>
    <row r="21" spans="1:19">
      <c r="A21" s="1" t="s">
        <v>37</v>
      </c>
      <c r="C21" s="3">
        <v>0</v>
      </c>
      <c r="E21" s="3">
        <v>0</v>
      </c>
      <c r="G21" s="3">
        <v>0</v>
      </c>
      <c r="I21" s="3">
        <v>0</v>
      </c>
      <c r="K21" s="3">
        <v>1811000</v>
      </c>
      <c r="M21" s="3">
        <v>5507816899</v>
      </c>
      <c r="O21" s="3">
        <v>5594028430</v>
      </c>
      <c r="Q21" s="3">
        <v>-86211531</v>
      </c>
      <c r="S21" s="3"/>
    </row>
    <row r="22" spans="1:19">
      <c r="A22" s="1" t="s">
        <v>43</v>
      </c>
      <c r="C22" s="3">
        <v>0</v>
      </c>
      <c r="E22" s="3">
        <v>0</v>
      </c>
      <c r="G22" s="3">
        <v>0</v>
      </c>
      <c r="I22" s="3">
        <v>0</v>
      </c>
      <c r="K22" s="3">
        <v>120000</v>
      </c>
      <c r="M22" s="3">
        <v>1252233789</v>
      </c>
      <c r="O22" s="3">
        <v>1082795681</v>
      </c>
      <c r="Q22" s="3">
        <v>169438108</v>
      </c>
      <c r="S22" s="3"/>
    </row>
    <row r="23" spans="1:19">
      <c r="A23" s="1" t="s">
        <v>33</v>
      </c>
      <c r="C23" s="3">
        <v>0</v>
      </c>
      <c r="E23" s="3">
        <v>0</v>
      </c>
      <c r="G23" s="3">
        <v>0</v>
      </c>
      <c r="I23" s="3">
        <v>0</v>
      </c>
      <c r="K23" s="3">
        <v>645559</v>
      </c>
      <c r="M23" s="3">
        <v>16839721650</v>
      </c>
      <c r="O23" s="3">
        <v>12618886448</v>
      </c>
      <c r="Q23" s="3">
        <v>4220835202</v>
      </c>
      <c r="S23" s="3"/>
    </row>
    <row r="24" spans="1:19">
      <c r="A24" s="1" t="s">
        <v>46</v>
      </c>
      <c r="C24" s="3">
        <v>0</v>
      </c>
      <c r="E24" s="3">
        <v>0</v>
      </c>
      <c r="G24" s="3">
        <v>0</v>
      </c>
      <c r="I24" s="3">
        <v>0</v>
      </c>
      <c r="K24" s="3">
        <v>804650</v>
      </c>
      <c r="M24" s="3">
        <v>6807961786</v>
      </c>
      <c r="O24" s="3">
        <v>5327246871</v>
      </c>
      <c r="Q24" s="3">
        <v>1480714915</v>
      </c>
      <c r="S24" s="3"/>
    </row>
    <row r="25" spans="1:19">
      <c r="A25" s="1" t="s">
        <v>24</v>
      </c>
      <c r="C25" s="3">
        <v>0</v>
      </c>
      <c r="E25" s="3">
        <v>0</v>
      </c>
      <c r="G25" s="3">
        <v>0</v>
      </c>
      <c r="I25" s="3">
        <v>0</v>
      </c>
      <c r="K25" s="3">
        <v>111732</v>
      </c>
      <c r="M25" s="3">
        <v>1209251370</v>
      </c>
      <c r="O25" s="3">
        <v>1109068729</v>
      </c>
      <c r="Q25" s="3">
        <v>100182641</v>
      </c>
      <c r="S25" s="3"/>
    </row>
    <row r="26" spans="1:19">
      <c r="A26" s="1" t="s">
        <v>47</v>
      </c>
      <c r="C26" s="3">
        <v>0</v>
      </c>
      <c r="E26" s="3">
        <v>0</v>
      </c>
      <c r="G26" s="3">
        <v>0</v>
      </c>
      <c r="I26" s="3">
        <v>0</v>
      </c>
      <c r="K26" s="3">
        <v>2196676</v>
      </c>
      <c r="M26" s="3">
        <v>15450630791</v>
      </c>
      <c r="O26" s="3">
        <v>13795104404</v>
      </c>
      <c r="Q26" s="3">
        <v>1655526387</v>
      </c>
      <c r="S26" s="3"/>
    </row>
    <row r="27" spans="1:19">
      <c r="A27" s="1" t="s">
        <v>29</v>
      </c>
      <c r="C27" s="3">
        <v>0</v>
      </c>
      <c r="E27" s="3">
        <v>0</v>
      </c>
      <c r="G27" s="3">
        <v>0</v>
      </c>
      <c r="I27" s="3">
        <v>0</v>
      </c>
      <c r="K27" s="3">
        <v>3098488</v>
      </c>
      <c r="M27" s="3">
        <v>10568992377</v>
      </c>
      <c r="O27" s="3">
        <v>9090819109</v>
      </c>
      <c r="Q27" s="3">
        <v>1478173268</v>
      </c>
      <c r="S27" s="3"/>
    </row>
    <row r="28" spans="1:19">
      <c r="A28" s="1" t="s">
        <v>49</v>
      </c>
      <c r="C28" s="3">
        <v>0</v>
      </c>
      <c r="E28" s="3">
        <v>0</v>
      </c>
      <c r="G28" s="3">
        <v>0</v>
      </c>
      <c r="I28" s="3">
        <v>0</v>
      </c>
      <c r="K28" s="3">
        <v>857000</v>
      </c>
      <c r="M28" s="3">
        <v>3447054422</v>
      </c>
      <c r="O28" s="3">
        <v>3276247888</v>
      </c>
      <c r="Q28" s="3">
        <v>170806534</v>
      </c>
      <c r="S28" s="3"/>
    </row>
    <row r="29" spans="1:19">
      <c r="A29" s="1" t="s">
        <v>19</v>
      </c>
      <c r="C29" s="3">
        <v>0</v>
      </c>
      <c r="E29" s="3">
        <v>0</v>
      </c>
      <c r="G29" s="3">
        <v>0</v>
      </c>
      <c r="I29" s="3">
        <v>0</v>
      </c>
      <c r="K29" s="3">
        <v>137868</v>
      </c>
      <c r="M29" s="3">
        <v>6528336014</v>
      </c>
      <c r="O29" s="3">
        <v>6479296855</v>
      </c>
      <c r="Q29" s="3">
        <v>49039159</v>
      </c>
      <c r="S29" s="3"/>
    </row>
    <row r="30" spans="1:19">
      <c r="A30" s="1" t="s">
        <v>32</v>
      </c>
      <c r="C30" s="3">
        <v>0</v>
      </c>
      <c r="E30" s="3">
        <v>0</v>
      </c>
      <c r="G30" s="3">
        <v>0</v>
      </c>
      <c r="I30" s="3">
        <v>0</v>
      </c>
      <c r="K30" s="3">
        <v>1000000</v>
      </c>
      <c r="M30" s="3">
        <v>2200406101</v>
      </c>
      <c r="O30" s="3">
        <v>1977662894</v>
      </c>
      <c r="Q30" s="3">
        <v>222743207</v>
      </c>
      <c r="S30" s="3"/>
    </row>
    <row r="31" spans="1:19">
      <c r="A31" s="1" t="s">
        <v>289</v>
      </c>
      <c r="C31" s="3">
        <v>0</v>
      </c>
      <c r="E31" s="3">
        <v>0</v>
      </c>
      <c r="G31" s="3">
        <v>0</v>
      </c>
      <c r="I31" s="3">
        <v>0</v>
      </c>
      <c r="K31" s="3">
        <v>1800000</v>
      </c>
      <c r="M31" s="3">
        <v>1544589250</v>
      </c>
      <c r="O31" s="3">
        <v>1544589250</v>
      </c>
      <c r="Q31" s="3">
        <v>0</v>
      </c>
      <c r="S31" s="3"/>
    </row>
    <row r="32" spans="1:19">
      <c r="A32" s="1" t="s">
        <v>28</v>
      </c>
      <c r="C32" s="3">
        <v>0</v>
      </c>
      <c r="E32" s="3">
        <v>0</v>
      </c>
      <c r="G32" s="3">
        <v>0</v>
      </c>
      <c r="I32" s="3">
        <v>0</v>
      </c>
      <c r="K32" s="3">
        <v>5139070</v>
      </c>
      <c r="M32" s="3">
        <v>23344511489</v>
      </c>
      <c r="O32" s="3">
        <v>18050767091</v>
      </c>
      <c r="Q32" s="3">
        <v>5293744398</v>
      </c>
      <c r="S32" s="3"/>
    </row>
    <row r="33" spans="1:19">
      <c r="A33" s="1" t="s">
        <v>290</v>
      </c>
      <c r="C33" s="3">
        <v>0</v>
      </c>
      <c r="E33" s="3">
        <v>0</v>
      </c>
      <c r="G33" s="3">
        <v>0</v>
      </c>
      <c r="I33" s="3">
        <v>0</v>
      </c>
      <c r="K33" s="3">
        <v>216406</v>
      </c>
      <c r="M33" s="3">
        <v>404679220</v>
      </c>
      <c r="O33" s="3">
        <v>427788684</v>
      </c>
      <c r="Q33" s="3">
        <v>-23109464</v>
      </c>
      <c r="S33" s="3"/>
    </row>
    <row r="34" spans="1:19">
      <c r="A34" s="1" t="s">
        <v>291</v>
      </c>
      <c r="C34" s="3">
        <v>0</v>
      </c>
      <c r="E34" s="3">
        <v>0</v>
      </c>
      <c r="G34" s="3">
        <v>0</v>
      </c>
      <c r="I34" s="3">
        <v>0</v>
      </c>
      <c r="K34" s="3">
        <v>173</v>
      </c>
      <c r="M34" s="3">
        <v>548140</v>
      </c>
      <c r="O34" s="3">
        <v>374024</v>
      </c>
      <c r="Q34" s="3">
        <v>174116</v>
      </c>
      <c r="S34" s="3"/>
    </row>
    <row r="35" spans="1:19">
      <c r="A35" s="1" t="s">
        <v>275</v>
      </c>
      <c r="C35" s="3">
        <v>0</v>
      </c>
      <c r="E35" s="3">
        <v>0</v>
      </c>
      <c r="G35" s="3">
        <v>0</v>
      </c>
      <c r="I35" s="3">
        <v>0</v>
      </c>
      <c r="K35" s="3">
        <v>2522013</v>
      </c>
      <c r="M35" s="3">
        <v>24912140014</v>
      </c>
      <c r="O35" s="3">
        <v>20154592066</v>
      </c>
      <c r="Q35" s="3">
        <v>4757547948</v>
      </c>
      <c r="S35" s="3"/>
    </row>
    <row r="36" spans="1:19">
      <c r="A36" s="1" t="s">
        <v>292</v>
      </c>
      <c r="C36" s="3">
        <v>0</v>
      </c>
      <c r="E36" s="3">
        <v>0</v>
      </c>
      <c r="G36" s="3">
        <v>0</v>
      </c>
      <c r="I36" s="3">
        <v>0</v>
      </c>
      <c r="K36" s="3">
        <v>117</v>
      </c>
      <c r="M36" s="3">
        <v>1888879</v>
      </c>
      <c r="O36" s="3">
        <v>1870738</v>
      </c>
      <c r="Q36" s="3">
        <v>18141</v>
      </c>
      <c r="S36" s="3"/>
    </row>
    <row r="37" spans="1:19">
      <c r="A37" s="1" t="s">
        <v>293</v>
      </c>
      <c r="C37" s="3">
        <v>0</v>
      </c>
      <c r="E37" s="3">
        <v>0</v>
      </c>
      <c r="G37" s="3">
        <v>0</v>
      </c>
      <c r="I37" s="3">
        <v>0</v>
      </c>
      <c r="K37" s="3">
        <v>275</v>
      </c>
      <c r="M37" s="3">
        <v>3063004</v>
      </c>
      <c r="O37" s="3">
        <v>2210270</v>
      </c>
      <c r="Q37" s="3">
        <v>852734</v>
      </c>
      <c r="S37" s="3"/>
    </row>
    <row r="38" spans="1:19">
      <c r="A38" s="1" t="s">
        <v>36</v>
      </c>
      <c r="C38" s="3">
        <v>0</v>
      </c>
      <c r="E38" s="3">
        <v>0</v>
      </c>
      <c r="G38" s="3">
        <v>0</v>
      </c>
      <c r="I38" s="3">
        <v>0</v>
      </c>
      <c r="K38" s="3">
        <v>300000</v>
      </c>
      <c r="M38" s="3">
        <v>1166531784</v>
      </c>
      <c r="O38" s="3">
        <v>1172498062</v>
      </c>
      <c r="Q38" s="3">
        <v>-5966278</v>
      </c>
      <c r="S38" s="3"/>
    </row>
    <row r="39" spans="1:19">
      <c r="A39" s="1" t="s">
        <v>16</v>
      </c>
      <c r="C39" s="3">
        <v>0</v>
      </c>
      <c r="E39" s="3">
        <v>0</v>
      </c>
      <c r="G39" s="3">
        <v>0</v>
      </c>
      <c r="I39" s="3">
        <v>0</v>
      </c>
      <c r="K39" s="3">
        <v>6000000</v>
      </c>
      <c r="M39" s="3">
        <v>3081960162</v>
      </c>
      <c r="O39" s="3">
        <v>2873571191</v>
      </c>
      <c r="Q39" s="3">
        <v>208388971</v>
      </c>
      <c r="S39" s="3"/>
    </row>
    <row r="40" spans="1:19">
      <c r="A40" s="1" t="s">
        <v>31</v>
      </c>
      <c r="C40" s="3">
        <v>0</v>
      </c>
      <c r="E40" s="3">
        <v>0</v>
      </c>
      <c r="G40" s="3">
        <v>0</v>
      </c>
      <c r="I40" s="3">
        <v>0</v>
      </c>
      <c r="K40" s="3">
        <v>300000</v>
      </c>
      <c r="M40" s="3">
        <v>930252970</v>
      </c>
      <c r="O40" s="3">
        <v>925439336</v>
      </c>
      <c r="Q40" s="3">
        <v>4813634</v>
      </c>
      <c r="S40" s="3"/>
    </row>
    <row r="41" spans="1:19">
      <c r="A41" s="1" t="s">
        <v>294</v>
      </c>
      <c r="C41" s="3">
        <v>0</v>
      </c>
      <c r="E41" s="3">
        <v>0</v>
      </c>
      <c r="G41" s="3">
        <v>0</v>
      </c>
      <c r="I41" s="3">
        <v>0</v>
      </c>
      <c r="K41" s="3">
        <v>693923</v>
      </c>
      <c r="M41" s="3">
        <v>10770730384</v>
      </c>
      <c r="O41" s="3">
        <v>10172658340</v>
      </c>
      <c r="Q41" s="3">
        <v>598072044</v>
      </c>
      <c r="S41" s="3"/>
    </row>
    <row r="42" spans="1:19">
      <c r="A42" s="1" t="s">
        <v>15</v>
      </c>
      <c r="C42" s="3">
        <v>0</v>
      </c>
      <c r="E42" s="3">
        <v>0</v>
      </c>
      <c r="G42" s="3">
        <v>0</v>
      </c>
      <c r="I42" s="3">
        <v>0</v>
      </c>
      <c r="K42" s="3">
        <v>1218656</v>
      </c>
      <c r="M42" s="3">
        <v>2634490681</v>
      </c>
      <c r="O42" s="3">
        <v>2506006487</v>
      </c>
      <c r="Q42" s="3">
        <v>128484194</v>
      </c>
      <c r="S42" s="3"/>
    </row>
    <row r="43" spans="1:19">
      <c r="A43" s="1" t="s">
        <v>295</v>
      </c>
      <c r="C43" s="3">
        <v>0</v>
      </c>
      <c r="E43" s="3">
        <v>0</v>
      </c>
      <c r="G43" s="3">
        <v>0</v>
      </c>
      <c r="I43" s="3">
        <v>0</v>
      </c>
      <c r="K43" s="3">
        <v>156</v>
      </c>
      <c r="M43" s="3">
        <v>2186099</v>
      </c>
      <c r="O43" s="3">
        <v>2192606</v>
      </c>
      <c r="Q43" s="3">
        <v>-6507</v>
      </c>
      <c r="S43" s="3"/>
    </row>
    <row r="44" spans="1:19">
      <c r="A44" s="1" t="s">
        <v>285</v>
      </c>
      <c r="C44" s="3">
        <v>1130000</v>
      </c>
      <c r="E44" s="3">
        <v>1129707195502</v>
      </c>
      <c r="G44" s="3">
        <v>1052768084529</v>
      </c>
      <c r="I44" s="3">
        <v>76939110973</v>
      </c>
      <c r="K44" s="3">
        <v>1550000</v>
      </c>
      <c r="M44" s="3">
        <v>1535674981822</v>
      </c>
      <c r="O44" s="3">
        <v>1444062416836</v>
      </c>
      <c r="Q44" s="3">
        <v>91612564986</v>
      </c>
      <c r="S44" s="3"/>
    </row>
    <row r="45" spans="1:19">
      <c r="A45" s="1" t="s">
        <v>108</v>
      </c>
      <c r="C45" s="3">
        <v>25000</v>
      </c>
      <c r="E45" s="3">
        <v>19746988744</v>
      </c>
      <c r="G45" s="3">
        <v>19361635819</v>
      </c>
      <c r="I45" s="3">
        <v>385352925</v>
      </c>
      <c r="K45" s="3">
        <v>25000</v>
      </c>
      <c r="M45" s="3">
        <v>19746988744</v>
      </c>
      <c r="O45" s="3">
        <v>19361635819</v>
      </c>
      <c r="Q45" s="3">
        <v>385352925</v>
      </c>
      <c r="S45" s="3"/>
    </row>
    <row r="46" spans="1:19">
      <c r="A46" s="1" t="s">
        <v>117</v>
      </c>
      <c r="C46" s="3">
        <v>25000</v>
      </c>
      <c r="E46" s="3">
        <v>23071423375</v>
      </c>
      <c r="G46" s="3">
        <v>21791531603</v>
      </c>
      <c r="I46" s="3">
        <v>1279891772</v>
      </c>
      <c r="K46" s="3">
        <v>25000</v>
      </c>
      <c r="M46" s="3">
        <v>23071423375</v>
      </c>
      <c r="O46" s="3">
        <v>21791531603</v>
      </c>
      <c r="Q46" s="3">
        <v>1279891772</v>
      </c>
      <c r="S46" s="3"/>
    </row>
    <row r="47" spans="1:19">
      <c r="A47" s="1" t="s">
        <v>129</v>
      </c>
      <c r="C47" s="3">
        <v>100000</v>
      </c>
      <c r="E47" s="3">
        <v>89691445678</v>
      </c>
      <c r="G47" s="3">
        <v>82125698928</v>
      </c>
      <c r="I47" s="3">
        <v>7565746750</v>
      </c>
      <c r="K47" s="3">
        <v>118354</v>
      </c>
      <c r="M47" s="3">
        <v>105244049652</v>
      </c>
      <c r="O47" s="3">
        <v>96538232066</v>
      </c>
      <c r="Q47" s="3">
        <v>8705817586</v>
      </c>
      <c r="S47" s="3"/>
    </row>
    <row r="48" spans="1:19">
      <c r="A48" s="1" t="s">
        <v>102</v>
      </c>
      <c r="C48" s="3">
        <v>25000</v>
      </c>
      <c r="E48" s="3">
        <v>19624507731</v>
      </c>
      <c r="G48" s="3">
        <v>18816145391</v>
      </c>
      <c r="I48" s="3">
        <v>808362340</v>
      </c>
      <c r="K48" s="3">
        <v>25000</v>
      </c>
      <c r="M48" s="3">
        <v>19624507731</v>
      </c>
      <c r="O48" s="3">
        <v>18816145391</v>
      </c>
      <c r="Q48" s="3">
        <v>808362340</v>
      </c>
      <c r="S48" s="3"/>
    </row>
    <row r="49" spans="1:19">
      <c r="A49" s="1" t="s">
        <v>286</v>
      </c>
      <c r="C49" s="3">
        <v>719889</v>
      </c>
      <c r="E49" s="3">
        <v>719889000000</v>
      </c>
      <c r="G49" s="3">
        <v>713333089426</v>
      </c>
      <c r="I49" s="3">
        <v>6555910574</v>
      </c>
      <c r="K49" s="3">
        <v>719889</v>
      </c>
      <c r="M49" s="3">
        <v>719889000000</v>
      </c>
      <c r="O49" s="3">
        <v>713333089426</v>
      </c>
      <c r="Q49" s="3">
        <v>6555910574</v>
      </c>
      <c r="S49" s="3"/>
    </row>
    <row r="50" spans="1:19">
      <c r="A50" s="1" t="s">
        <v>126</v>
      </c>
      <c r="C50" s="3">
        <v>86259</v>
      </c>
      <c r="E50" s="3">
        <v>80510295487</v>
      </c>
      <c r="G50" s="3">
        <v>79383121919</v>
      </c>
      <c r="I50" s="3">
        <v>1127173568</v>
      </c>
      <c r="K50" s="3">
        <v>86259</v>
      </c>
      <c r="M50" s="3">
        <v>80510295487</v>
      </c>
      <c r="O50" s="3">
        <v>79383121919</v>
      </c>
      <c r="Q50" s="3">
        <v>1127173568</v>
      </c>
      <c r="S50" s="3"/>
    </row>
    <row r="51" spans="1:19">
      <c r="A51" s="1" t="s">
        <v>218</v>
      </c>
      <c r="C51" s="3">
        <v>0</v>
      </c>
      <c r="E51" s="3">
        <v>0</v>
      </c>
      <c r="G51" s="3">
        <v>0</v>
      </c>
      <c r="I51" s="3">
        <v>0</v>
      </c>
      <c r="K51" s="3">
        <v>1000</v>
      </c>
      <c r="M51" s="3">
        <v>929855850</v>
      </c>
      <c r="O51" s="3">
        <v>999845000</v>
      </c>
      <c r="Q51" s="3">
        <v>-69989150</v>
      </c>
      <c r="S51" s="3"/>
    </row>
    <row r="52" spans="1:19">
      <c r="A52" s="1" t="s">
        <v>255</v>
      </c>
      <c r="C52" s="3">
        <v>0</v>
      </c>
      <c r="E52" s="3">
        <v>0</v>
      </c>
      <c r="G52" s="3">
        <v>0</v>
      </c>
      <c r="I52" s="3">
        <v>0</v>
      </c>
      <c r="K52" s="3">
        <v>1288265</v>
      </c>
      <c r="M52" s="3">
        <v>1288265000000</v>
      </c>
      <c r="O52" s="3">
        <v>1204021316571</v>
      </c>
      <c r="Q52" s="3">
        <v>84243683429</v>
      </c>
      <c r="S52" s="3"/>
    </row>
    <row r="53" spans="1:19">
      <c r="A53" s="1" t="s">
        <v>123</v>
      </c>
      <c r="C53" s="3">
        <v>0</v>
      </c>
      <c r="E53" s="16">
        <v>0</v>
      </c>
      <c r="F53" s="9"/>
      <c r="G53" s="16">
        <v>0</v>
      </c>
      <c r="I53" s="3">
        <v>0</v>
      </c>
      <c r="K53" s="16">
        <v>3857</v>
      </c>
      <c r="M53" s="3">
        <v>3376246779</v>
      </c>
      <c r="O53" s="16">
        <v>3273436448</v>
      </c>
      <c r="Q53" s="3">
        <v>102810331</v>
      </c>
    </row>
    <row r="54" spans="1:19">
      <c r="A54" s="1" t="s">
        <v>250</v>
      </c>
      <c r="C54" s="3">
        <v>0</v>
      </c>
      <c r="E54" s="3">
        <v>0</v>
      </c>
      <c r="G54" s="3">
        <v>0</v>
      </c>
      <c r="I54" s="3">
        <v>0</v>
      </c>
      <c r="K54" s="3">
        <v>644802</v>
      </c>
      <c r="M54" s="3">
        <v>644802000000</v>
      </c>
      <c r="O54" s="3">
        <v>635868463824</v>
      </c>
      <c r="Q54" s="3">
        <v>8933536176</v>
      </c>
    </row>
    <row r="55" spans="1:19">
      <c r="A55" s="1" t="s">
        <v>256</v>
      </c>
      <c r="C55" s="3">
        <v>0</v>
      </c>
      <c r="E55" s="3">
        <v>0</v>
      </c>
      <c r="G55" s="3">
        <v>0</v>
      </c>
      <c r="I55" s="3">
        <v>0</v>
      </c>
      <c r="K55" s="3">
        <v>1058466</v>
      </c>
      <c r="M55" s="3">
        <v>1058466000000</v>
      </c>
      <c r="O55" s="3">
        <v>1013960128108</v>
      </c>
      <c r="Q55" s="3">
        <v>44505871892</v>
      </c>
    </row>
    <row r="56" spans="1:19">
      <c r="A56" s="1" t="s">
        <v>259</v>
      </c>
      <c r="C56" s="3">
        <v>0</v>
      </c>
      <c r="E56" s="3">
        <v>0</v>
      </c>
      <c r="G56" s="3">
        <v>0</v>
      </c>
      <c r="I56" s="3">
        <v>0</v>
      </c>
      <c r="K56" s="3">
        <v>583578</v>
      </c>
      <c r="M56" s="3">
        <v>580831862300</v>
      </c>
      <c r="O56" s="3">
        <v>578340018284</v>
      </c>
      <c r="Q56" s="3">
        <v>2491844016</v>
      </c>
    </row>
    <row r="57" spans="1:19">
      <c r="A57" s="1" t="s">
        <v>257</v>
      </c>
      <c r="C57" s="3">
        <v>0</v>
      </c>
      <c r="E57" s="3">
        <v>0</v>
      </c>
      <c r="G57" s="3">
        <v>0</v>
      </c>
      <c r="I57" s="3">
        <v>0</v>
      </c>
      <c r="K57" s="3">
        <v>547566</v>
      </c>
      <c r="M57" s="3">
        <v>547566000000</v>
      </c>
      <c r="O57" s="3">
        <v>539853854858</v>
      </c>
      <c r="Q57" s="3">
        <v>7712145142</v>
      </c>
    </row>
    <row r="58" spans="1:19">
      <c r="A58" s="1" t="s">
        <v>258</v>
      </c>
      <c r="C58" s="3">
        <v>0</v>
      </c>
      <c r="E58" s="3">
        <v>0</v>
      </c>
      <c r="G58" s="3">
        <v>0</v>
      </c>
      <c r="I58" s="3">
        <v>0</v>
      </c>
      <c r="K58" s="3">
        <v>371822</v>
      </c>
      <c r="M58" s="3">
        <v>371822000000</v>
      </c>
      <c r="O58" s="3">
        <v>361851973553</v>
      </c>
      <c r="Q58" s="3">
        <v>9970026447</v>
      </c>
    </row>
    <row r="59" spans="1:19">
      <c r="A59" s="1" t="s">
        <v>249</v>
      </c>
      <c r="C59" s="3">
        <v>0</v>
      </c>
      <c r="E59" s="3">
        <v>0</v>
      </c>
      <c r="G59" s="3">
        <v>0</v>
      </c>
      <c r="I59" s="3">
        <v>0</v>
      </c>
      <c r="K59" s="3">
        <v>327728</v>
      </c>
      <c r="M59" s="3">
        <v>327728000000</v>
      </c>
      <c r="O59" s="3">
        <v>315004614257</v>
      </c>
      <c r="Q59" s="3">
        <v>12723385743</v>
      </c>
    </row>
    <row r="60" spans="1:19">
      <c r="A60" s="1" t="s">
        <v>211</v>
      </c>
      <c r="C60" s="3">
        <v>0</v>
      </c>
      <c r="E60" s="3">
        <v>0</v>
      </c>
      <c r="G60" s="3">
        <v>0</v>
      </c>
      <c r="I60" s="3">
        <v>0</v>
      </c>
      <c r="K60" s="3">
        <v>500000</v>
      </c>
      <c r="M60" s="3">
        <v>490967500000</v>
      </c>
      <c r="O60" s="3">
        <v>483957173273</v>
      </c>
      <c r="Q60" s="3">
        <v>7010326727</v>
      </c>
    </row>
    <row r="61" spans="1:19">
      <c r="A61" s="1" t="s">
        <v>254</v>
      </c>
      <c r="C61" s="3">
        <v>0</v>
      </c>
      <c r="E61" s="3">
        <v>0</v>
      </c>
      <c r="G61" s="3">
        <v>0</v>
      </c>
      <c r="I61" s="3">
        <v>0</v>
      </c>
      <c r="K61" s="3">
        <v>470808</v>
      </c>
      <c r="M61" s="3">
        <v>468586242800</v>
      </c>
      <c r="O61" s="3">
        <v>465809253460</v>
      </c>
      <c r="Q61" s="3">
        <v>2776989340</v>
      </c>
    </row>
    <row r="62" spans="1:19" ht="22.5" thickBot="1">
      <c r="E62" s="8">
        <f>SUM(E8:E61)</f>
        <v>2220368641056</v>
      </c>
      <c r="G62" s="8">
        <f>SUM(G8:G61)</f>
        <v>2079311405301</v>
      </c>
      <c r="I62" s="8">
        <f>SUM(I8:I61)</f>
        <v>141057235755</v>
      </c>
      <c r="M62" s="8">
        <f>SUM(M8:M61)</f>
        <v>8628072566658</v>
      </c>
      <c r="O62" s="8">
        <f>SUM(O8:O61)</f>
        <v>8258840536414</v>
      </c>
      <c r="Q62" s="8">
        <f>SUM(Q8:Q61)</f>
        <v>369232030244</v>
      </c>
    </row>
    <row r="63" spans="1:19" ht="22.5" thickTop="1"/>
    <row r="64" spans="1:19">
      <c r="I64" s="3"/>
      <c r="Q64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3"/>
  <sheetViews>
    <sheetView rightToLeft="1" topLeftCell="A46" workbookViewId="0">
      <selection activeCell="U57" sqref="U57"/>
    </sheetView>
  </sheetViews>
  <sheetFormatPr defaultRowHeight="21.75"/>
  <cols>
    <col min="1" max="1" width="4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9.140625" style="1"/>
    <col min="23" max="23" width="17.5703125" style="1" customWidth="1"/>
    <col min="24" max="16384" width="9.140625" style="1"/>
  </cols>
  <sheetData>
    <row r="2" spans="1:23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3" ht="22.5">
      <c r="A6" s="25" t="s">
        <v>3</v>
      </c>
      <c r="C6" s="26" t="s">
        <v>242</v>
      </c>
      <c r="D6" s="26" t="s">
        <v>242</v>
      </c>
      <c r="E6" s="26" t="s">
        <v>242</v>
      </c>
      <c r="F6" s="26" t="s">
        <v>242</v>
      </c>
      <c r="G6" s="26" t="s">
        <v>242</v>
      </c>
      <c r="H6" s="26" t="s">
        <v>242</v>
      </c>
      <c r="I6" s="26" t="s">
        <v>242</v>
      </c>
      <c r="J6" s="26" t="s">
        <v>242</v>
      </c>
      <c r="K6" s="26" t="s">
        <v>242</v>
      </c>
      <c r="L6" s="9"/>
      <c r="M6" s="26" t="s">
        <v>243</v>
      </c>
      <c r="N6" s="26" t="s">
        <v>243</v>
      </c>
      <c r="O6" s="26" t="s">
        <v>243</v>
      </c>
      <c r="P6" s="26" t="s">
        <v>243</v>
      </c>
      <c r="Q6" s="26" t="s">
        <v>243</v>
      </c>
      <c r="R6" s="26" t="s">
        <v>243</v>
      </c>
      <c r="S6" s="26" t="s">
        <v>243</v>
      </c>
      <c r="T6" s="26" t="s">
        <v>243</v>
      </c>
      <c r="U6" s="26" t="s">
        <v>243</v>
      </c>
    </row>
    <row r="7" spans="1:23" ht="22.5">
      <c r="A7" s="26" t="s">
        <v>3</v>
      </c>
      <c r="C7" s="28" t="s">
        <v>296</v>
      </c>
      <c r="E7" s="28" t="s">
        <v>297</v>
      </c>
      <c r="G7" s="28" t="s">
        <v>298</v>
      </c>
      <c r="I7" s="26" t="s">
        <v>227</v>
      </c>
      <c r="J7" s="9"/>
      <c r="K7" s="26" t="s">
        <v>299</v>
      </c>
      <c r="L7" s="9"/>
      <c r="M7" s="26" t="s">
        <v>296</v>
      </c>
      <c r="N7" s="9"/>
      <c r="O7" s="26" t="s">
        <v>297</v>
      </c>
      <c r="Q7" s="28" t="s">
        <v>298</v>
      </c>
      <c r="S7" s="28" t="s">
        <v>227</v>
      </c>
      <c r="U7" s="28" t="s">
        <v>299</v>
      </c>
    </row>
    <row r="8" spans="1:23">
      <c r="A8" s="9" t="s">
        <v>40</v>
      </c>
      <c r="C8" s="16">
        <v>0</v>
      </c>
      <c r="E8" s="16">
        <v>17584129016</v>
      </c>
      <c r="G8" s="16">
        <v>5430898425</v>
      </c>
      <c r="I8" s="5">
        <f>C8+E8+G8</f>
        <v>23015027441</v>
      </c>
      <c r="J8" s="9"/>
      <c r="K8" s="21">
        <f>I8/$I$62</f>
        <v>0.17527658417975797</v>
      </c>
      <c r="M8" s="5">
        <v>0</v>
      </c>
      <c r="N8" s="9"/>
      <c r="O8" s="5">
        <v>39539057929</v>
      </c>
      <c r="Q8" s="16">
        <v>5430898425</v>
      </c>
      <c r="S8" s="16">
        <f>M8+O8+Q8</f>
        <v>44969956354</v>
      </c>
      <c r="U8" s="20">
        <f>S8/$S$62</f>
        <v>7.1515936058663104E-2</v>
      </c>
    </row>
    <row r="9" spans="1:23">
      <c r="A9" s="9" t="s">
        <v>51</v>
      </c>
      <c r="B9" s="9"/>
      <c r="C9" s="16">
        <v>0</v>
      </c>
      <c r="D9" s="9"/>
      <c r="E9" s="16">
        <v>-14176328941</v>
      </c>
      <c r="F9" s="9"/>
      <c r="G9" s="16">
        <v>17830194041</v>
      </c>
      <c r="H9" s="9"/>
      <c r="I9" s="16">
        <f t="shared" ref="I9:I61" si="0">C9+E9+G9</f>
        <v>3653865100</v>
      </c>
      <c r="J9" s="9"/>
      <c r="K9" s="20">
        <f t="shared" ref="K9:K61" si="1">I9/$I$62</f>
        <v>2.782690550438913E-2</v>
      </c>
      <c r="L9" s="9"/>
      <c r="M9" s="16">
        <v>0</v>
      </c>
      <c r="N9" s="9"/>
      <c r="O9" s="16">
        <v>6594327171</v>
      </c>
      <c r="P9" s="9"/>
      <c r="Q9" s="16">
        <v>21970759688</v>
      </c>
      <c r="R9" s="9"/>
      <c r="S9" s="16">
        <f t="shared" ref="S9:S61" si="2">M9+O9+Q9</f>
        <v>28565086859</v>
      </c>
      <c r="T9" s="9"/>
      <c r="U9" s="20">
        <f t="shared" ref="U9:U61" si="3">S9/$S$62</f>
        <v>4.5427193863324548E-2</v>
      </c>
      <c r="W9" s="3"/>
    </row>
    <row r="10" spans="1:23">
      <c r="A10" s="1" t="s">
        <v>18</v>
      </c>
      <c r="C10" s="3">
        <v>0</v>
      </c>
      <c r="E10" s="3">
        <v>-7607168907</v>
      </c>
      <c r="G10" s="3">
        <v>331486989</v>
      </c>
      <c r="I10" s="16">
        <f t="shared" si="0"/>
        <v>-7275681918</v>
      </c>
      <c r="K10" s="20">
        <f t="shared" si="1"/>
        <v>-5.5409739459778812E-2</v>
      </c>
      <c r="M10" s="3">
        <v>0</v>
      </c>
      <c r="O10" s="3">
        <v>-579336572</v>
      </c>
      <c r="Q10" s="3">
        <v>959933616</v>
      </c>
      <c r="S10" s="16">
        <f t="shared" si="2"/>
        <v>380597044</v>
      </c>
      <c r="U10" s="20">
        <f t="shared" si="3"/>
        <v>6.0526529420122785E-4</v>
      </c>
      <c r="W10" s="3"/>
    </row>
    <row r="11" spans="1:23">
      <c r="A11" s="1" t="s">
        <v>17</v>
      </c>
      <c r="C11" s="3">
        <v>0</v>
      </c>
      <c r="E11" s="3">
        <v>1477112781</v>
      </c>
      <c r="G11" s="3">
        <v>1217580984</v>
      </c>
      <c r="I11" s="16">
        <f t="shared" si="0"/>
        <v>2694693765</v>
      </c>
      <c r="K11" s="20">
        <f t="shared" si="1"/>
        <v>2.0522101038136731E-2</v>
      </c>
      <c r="M11" s="3">
        <v>0</v>
      </c>
      <c r="O11" s="3">
        <v>11926621496</v>
      </c>
      <c r="Q11" s="3">
        <v>2585497505</v>
      </c>
      <c r="S11" s="16">
        <f t="shared" si="2"/>
        <v>14512119001</v>
      </c>
      <c r="U11" s="20">
        <f t="shared" si="3"/>
        <v>2.3078692057901255E-2</v>
      </c>
      <c r="W11" s="3"/>
    </row>
    <row r="12" spans="1:23">
      <c r="A12" s="1" t="s">
        <v>50</v>
      </c>
      <c r="C12" s="3">
        <v>0</v>
      </c>
      <c r="E12" s="3">
        <v>6634086118</v>
      </c>
      <c r="G12" s="3">
        <v>3864419393</v>
      </c>
      <c r="I12" s="16">
        <f t="shared" si="0"/>
        <v>10498505511</v>
      </c>
      <c r="K12" s="20">
        <f t="shared" si="1"/>
        <v>7.9953942687130269E-2</v>
      </c>
      <c r="M12" s="3">
        <v>0</v>
      </c>
      <c r="O12" s="3">
        <v>8776436814</v>
      </c>
      <c r="Q12" s="3">
        <v>4794405360</v>
      </c>
      <c r="S12" s="16">
        <f t="shared" si="2"/>
        <v>13570842174</v>
      </c>
      <c r="U12" s="20">
        <f t="shared" si="3"/>
        <v>2.1581775030823782E-2</v>
      </c>
      <c r="W12" s="3"/>
    </row>
    <row r="13" spans="1:23">
      <c r="A13" s="1" t="s">
        <v>22</v>
      </c>
      <c r="C13" s="3">
        <v>0</v>
      </c>
      <c r="E13" s="3">
        <v>-4590508720</v>
      </c>
      <c r="G13" s="3">
        <v>4437234288</v>
      </c>
      <c r="I13" s="16">
        <f t="shared" si="0"/>
        <v>-153274432</v>
      </c>
      <c r="K13" s="20">
        <f t="shared" si="1"/>
        <v>-1.1672990159113748E-3</v>
      </c>
      <c r="M13" s="3">
        <v>0</v>
      </c>
      <c r="O13" s="3">
        <v>2322398318</v>
      </c>
      <c r="Q13" s="3">
        <v>5835020907</v>
      </c>
      <c r="S13" s="16">
        <f t="shared" si="2"/>
        <v>8157419225</v>
      </c>
      <c r="U13" s="20">
        <f t="shared" si="3"/>
        <v>1.2972782697551316E-2</v>
      </c>
      <c r="W13" s="3"/>
    </row>
    <row r="14" spans="1:23">
      <c r="A14" s="1" t="s">
        <v>20</v>
      </c>
      <c r="C14" s="3">
        <v>0</v>
      </c>
      <c r="E14" s="3">
        <v>-6714119479</v>
      </c>
      <c r="G14" s="3">
        <v>7709640475</v>
      </c>
      <c r="I14" s="16">
        <f t="shared" si="0"/>
        <v>995520996</v>
      </c>
      <c r="K14" s="20">
        <f t="shared" si="1"/>
        <v>7.5816342216157209E-3</v>
      </c>
      <c r="M14" s="3">
        <v>0</v>
      </c>
      <c r="O14" s="3">
        <v>0</v>
      </c>
      <c r="Q14" s="3">
        <v>7702471741</v>
      </c>
      <c r="S14" s="16">
        <f t="shared" si="2"/>
        <v>7702471741</v>
      </c>
      <c r="U14" s="20">
        <f t="shared" si="3"/>
        <v>1.2249277544028978E-2</v>
      </c>
      <c r="W14" s="3"/>
    </row>
    <row r="15" spans="1:23">
      <c r="A15" s="1" t="s">
        <v>39</v>
      </c>
      <c r="C15" s="3">
        <v>0</v>
      </c>
      <c r="E15" s="3">
        <v>20793689801</v>
      </c>
      <c r="G15" s="3">
        <v>541570314</v>
      </c>
      <c r="I15" s="16">
        <f t="shared" si="0"/>
        <v>21335260115</v>
      </c>
      <c r="K15" s="20">
        <f t="shared" si="1"/>
        <v>0.16248390427212744</v>
      </c>
      <c r="M15" s="3">
        <v>0</v>
      </c>
      <c r="O15" s="3">
        <v>41873476207</v>
      </c>
      <c r="Q15" s="3">
        <v>541570314</v>
      </c>
      <c r="S15" s="16">
        <f t="shared" si="2"/>
        <v>42415046521</v>
      </c>
      <c r="U15" s="20">
        <f t="shared" si="3"/>
        <v>6.7452850766470562E-2</v>
      </c>
      <c r="W15" s="3"/>
    </row>
    <row r="16" spans="1:23">
      <c r="A16" s="1" t="s">
        <v>52</v>
      </c>
      <c r="C16" s="3">
        <v>0</v>
      </c>
      <c r="E16" s="3">
        <v>-4889616796</v>
      </c>
      <c r="G16" s="3">
        <v>5032661944</v>
      </c>
      <c r="I16" s="16">
        <f t="shared" si="0"/>
        <v>143045148</v>
      </c>
      <c r="K16" s="20">
        <f t="shared" si="1"/>
        <v>1.0893953956475726E-3</v>
      </c>
      <c r="M16" s="3">
        <v>0</v>
      </c>
      <c r="O16" s="3">
        <v>7861110073</v>
      </c>
      <c r="Q16" s="3">
        <v>5032661944</v>
      </c>
      <c r="S16" s="16">
        <f t="shared" si="2"/>
        <v>12893772017</v>
      </c>
      <c r="U16" s="20">
        <f t="shared" si="3"/>
        <v>2.0505027131091078E-2</v>
      </c>
      <c r="W16" s="3"/>
    </row>
    <row r="17" spans="1:23">
      <c r="A17" s="1" t="s">
        <v>44</v>
      </c>
      <c r="C17" s="3">
        <v>0</v>
      </c>
      <c r="E17" s="3">
        <v>6711155784</v>
      </c>
      <c r="G17" s="3">
        <v>0</v>
      </c>
      <c r="I17" s="16">
        <f t="shared" si="0"/>
        <v>6711155784</v>
      </c>
      <c r="K17" s="20">
        <f t="shared" si="1"/>
        <v>5.1110452278767086E-2</v>
      </c>
      <c r="M17" s="3">
        <v>0</v>
      </c>
      <c r="O17" s="3">
        <v>34708744356</v>
      </c>
      <c r="Q17" s="3">
        <v>2659064742</v>
      </c>
      <c r="S17" s="16">
        <f t="shared" si="2"/>
        <v>37367809098</v>
      </c>
      <c r="U17" s="20">
        <f t="shared" si="3"/>
        <v>5.9426205021593098E-2</v>
      </c>
      <c r="W17" s="3"/>
    </row>
    <row r="18" spans="1:23">
      <c r="A18" s="1" t="s">
        <v>27</v>
      </c>
      <c r="C18" s="3">
        <v>471778453</v>
      </c>
      <c r="E18" s="3">
        <v>472940399</v>
      </c>
      <c r="G18" s="3">
        <v>0</v>
      </c>
      <c r="I18" s="16">
        <f t="shared" si="0"/>
        <v>944718852</v>
      </c>
      <c r="K18" s="20">
        <f t="shared" si="1"/>
        <v>7.1947380385824801E-3</v>
      </c>
      <c r="M18" s="3">
        <v>471778453</v>
      </c>
      <c r="O18" s="3">
        <v>2465633705</v>
      </c>
      <c r="Q18" s="3">
        <v>397386208</v>
      </c>
      <c r="S18" s="16">
        <f t="shared" si="2"/>
        <v>3334798366</v>
      </c>
      <c r="U18" s="20">
        <f t="shared" si="3"/>
        <v>5.3033457456352811E-3</v>
      </c>
      <c r="W18" s="3"/>
    </row>
    <row r="19" spans="1:23">
      <c r="A19" s="1" t="s">
        <v>274</v>
      </c>
      <c r="C19" s="3">
        <v>0</v>
      </c>
      <c r="E19" s="3">
        <v>0</v>
      </c>
      <c r="G19" s="3">
        <v>0</v>
      </c>
      <c r="I19" s="16">
        <f t="shared" si="0"/>
        <v>0</v>
      </c>
      <c r="K19" s="20">
        <f t="shared" si="1"/>
        <v>0</v>
      </c>
      <c r="M19" s="3">
        <v>0</v>
      </c>
      <c r="O19" s="3">
        <v>0</v>
      </c>
      <c r="Q19" s="3">
        <v>22318603</v>
      </c>
      <c r="S19" s="16">
        <f t="shared" si="2"/>
        <v>22318603</v>
      </c>
      <c r="U19" s="20">
        <f t="shared" si="3"/>
        <v>3.5493380791878681E-5</v>
      </c>
      <c r="W19" s="3"/>
    </row>
    <row r="20" spans="1:23">
      <c r="A20" s="1" t="s">
        <v>288</v>
      </c>
      <c r="C20" s="3">
        <v>0</v>
      </c>
      <c r="E20" s="3">
        <v>0</v>
      </c>
      <c r="G20" s="3">
        <v>0</v>
      </c>
      <c r="I20" s="16">
        <f t="shared" si="0"/>
        <v>0</v>
      </c>
      <c r="K20" s="20">
        <f t="shared" si="1"/>
        <v>0</v>
      </c>
      <c r="M20" s="3">
        <v>0</v>
      </c>
      <c r="O20" s="3">
        <v>0</v>
      </c>
      <c r="Q20" s="3">
        <v>75526</v>
      </c>
      <c r="S20" s="16">
        <f t="shared" si="2"/>
        <v>75526</v>
      </c>
      <c r="U20" s="20">
        <f t="shared" si="3"/>
        <v>1.2010935799554432E-7</v>
      </c>
      <c r="W20" s="3"/>
    </row>
    <row r="21" spans="1:23">
      <c r="A21" s="1" t="s">
        <v>37</v>
      </c>
      <c r="C21" s="3">
        <v>0</v>
      </c>
      <c r="E21" s="3">
        <v>-8815169513</v>
      </c>
      <c r="G21" s="3">
        <v>0</v>
      </c>
      <c r="I21" s="16">
        <f t="shared" si="0"/>
        <v>-8815169513</v>
      </c>
      <c r="K21" s="20">
        <f t="shared" si="1"/>
        <v>-6.7134084682935594E-2</v>
      </c>
      <c r="M21" s="3">
        <v>0</v>
      </c>
      <c r="O21" s="3">
        <v>17477474600</v>
      </c>
      <c r="Q21" s="3">
        <v>-86211531</v>
      </c>
      <c r="S21" s="16">
        <f t="shared" si="2"/>
        <v>17391263069</v>
      </c>
      <c r="U21" s="20">
        <f t="shared" si="3"/>
        <v>2.7657408600339085E-2</v>
      </c>
      <c r="W21" s="3"/>
    </row>
    <row r="22" spans="1:23">
      <c r="A22" s="1" t="s">
        <v>43</v>
      </c>
      <c r="C22" s="3">
        <v>0</v>
      </c>
      <c r="E22" s="3">
        <v>3299203182</v>
      </c>
      <c r="G22" s="3">
        <v>0</v>
      </c>
      <c r="I22" s="16">
        <f t="shared" si="0"/>
        <v>3299203182</v>
      </c>
      <c r="K22" s="20">
        <f t="shared" si="1"/>
        <v>2.5125890713725015E-2</v>
      </c>
      <c r="M22" s="3">
        <v>0</v>
      </c>
      <c r="O22" s="3">
        <v>24460746139</v>
      </c>
      <c r="Q22" s="3">
        <v>169438108</v>
      </c>
      <c r="S22" s="16">
        <f t="shared" si="2"/>
        <v>24630184247</v>
      </c>
      <c r="U22" s="20">
        <f t="shared" si="3"/>
        <v>3.9169499473282569E-2</v>
      </c>
      <c r="W22" s="3"/>
    </row>
    <row r="23" spans="1:23">
      <c r="A23" s="1" t="s">
        <v>33</v>
      </c>
      <c r="C23" s="3">
        <v>0</v>
      </c>
      <c r="E23" s="3">
        <v>26700374447</v>
      </c>
      <c r="G23" s="3">
        <v>0</v>
      </c>
      <c r="I23" s="16">
        <f t="shared" si="0"/>
        <v>26700374447</v>
      </c>
      <c r="K23" s="20">
        <f t="shared" si="1"/>
        <v>0.20334324785785746</v>
      </c>
      <c r="M23" s="3">
        <v>0</v>
      </c>
      <c r="O23" s="3">
        <v>62766644689</v>
      </c>
      <c r="Q23" s="3">
        <v>4220835202</v>
      </c>
      <c r="S23" s="16">
        <f t="shared" si="2"/>
        <v>66987479891</v>
      </c>
      <c r="U23" s="20">
        <f t="shared" si="3"/>
        <v>0.10653050874463689</v>
      </c>
      <c r="W23" s="3"/>
    </row>
    <row r="24" spans="1:23">
      <c r="A24" s="1" t="s">
        <v>46</v>
      </c>
      <c r="C24" s="3">
        <v>0</v>
      </c>
      <c r="E24" s="3">
        <v>9459620450</v>
      </c>
      <c r="G24" s="3">
        <v>0</v>
      </c>
      <c r="I24" s="16">
        <f t="shared" si="0"/>
        <v>9459620450</v>
      </c>
      <c r="K24" s="20">
        <f t="shared" si="1"/>
        <v>7.2042058796734712E-2</v>
      </c>
      <c r="M24" s="3">
        <v>0</v>
      </c>
      <c r="O24" s="3">
        <v>27087651034</v>
      </c>
      <c r="Q24" s="3">
        <v>1480714915</v>
      </c>
      <c r="S24" s="16">
        <f t="shared" si="2"/>
        <v>28568365949</v>
      </c>
      <c r="U24" s="20">
        <f t="shared" si="3"/>
        <v>4.5432408615790051E-2</v>
      </c>
      <c r="W24" s="3"/>
    </row>
    <row r="25" spans="1:23">
      <c r="A25" s="1" t="s">
        <v>24</v>
      </c>
      <c r="C25" s="3">
        <v>0</v>
      </c>
      <c r="E25" s="3">
        <v>1375712193</v>
      </c>
      <c r="G25" s="3">
        <v>0</v>
      </c>
      <c r="I25" s="16">
        <f t="shared" si="0"/>
        <v>1375712193</v>
      </c>
      <c r="K25" s="20">
        <f t="shared" si="1"/>
        <v>1.0477073495638069E-2</v>
      </c>
      <c r="M25" s="3">
        <v>0</v>
      </c>
      <c r="O25" s="3">
        <v>10049998001</v>
      </c>
      <c r="Q25" s="3">
        <v>100182641</v>
      </c>
      <c r="S25" s="16">
        <f t="shared" si="2"/>
        <v>10150180642</v>
      </c>
      <c r="U25" s="20">
        <f t="shared" si="3"/>
        <v>1.6141880682803565E-2</v>
      </c>
      <c r="W25" s="3"/>
    </row>
    <row r="26" spans="1:23">
      <c r="A26" s="1" t="s">
        <v>47</v>
      </c>
      <c r="C26" s="3">
        <v>0</v>
      </c>
      <c r="E26" s="3">
        <v>-6372942534</v>
      </c>
      <c r="G26" s="3">
        <v>0</v>
      </c>
      <c r="I26" s="16">
        <f t="shared" si="0"/>
        <v>-6372942534</v>
      </c>
      <c r="K26" s="20">
        <f t="shared" si="1"/>
        <v>-4.8534706352054487E-2</v>
      </c>
      <c r="M26" s="3">
        <v>8267891220</v>
      </c>
      <c r="O26" s="3">
        <v>9979158618</v>
      </c>
      <c r="Q26" s="3">
        <v>1655526387</v>
      </c>
      <c r="S26" s="16">
        <f t="shared" si="2"/>
        <v>19902576225</v>
      </c>
      <c r="U26" s="20">
        <f t="shared" si="3"/>
        <v>3.1651161889179012E-2</v>
      </c>
      <c r="W26" s="3"/>
    </row>
    <row r="27" spans="1:23">
      <c r="A27" s="1" t="s">
        <v>29</v>
      </c>
      <c r="C27" s="3">
        <v>0</v>
      </c>
      <c r="E27" s="3">
        <v>2319025998</v>
      </c>
      <c r="G27" s="3">
        <v>0</v>
      </c>
      <c r="I27" s="16">
        <f t="shared" si="0"/>
        <v>2319025998</v>
      </c>
      <c r="K27" s="20">
        <f t="shared" si="1"/>
        <v>1.766111105431005E-2</v>
      </c>
      <c r="M27" s="3">
        <v>0</v>
      </c>
      <c r="O27" s="3">
        <v>22345977002</v>
      </c>
      <c r="Q27" s="3">
        <v>1478173268</v>
      </c>
      <c r="S27" s="16">
        <f t="shared" si="2"/>
        <v>23824150270</v>
      </c>
      <c r="U27" s="20">
        <f t="shared" si="3"/>
        <v>3.7887659795554827E-2</v>
      </c>
      <c r="W27" s="3"/>
    </row>
    <row r="28" spans="1:23">
      <c r="A28" s="1" t="s">
        <v>49</v>
      </c>
      <c r="C28" s="3">
        <v>0</v>
      </c>
      <c r="E28" s="3">
        <v>4195405468</v>
      </c>
      <c r="G28" s="3">
        <v>0</v>
      </c>
      <c r="I28" s="16">
        <f t="shared" si="0"/>
        <v>4195405468</v>
      </c>
      <c r="K28" s="20">
        <f t="shared" si="1"/>
        <v>3.1951138948899192E-2</v>
      </c>
      <c r="M28" s="3">
        <v>0</v>
      </c>
      <c r="O28" s="3">
        <v>18262661274</v>
      </c>
      <c r="Q28" s="3">
        <v>170806534</v>
      </c>
      <c r="S28" s="16">
        <f t="shared" si="2"/>
        <v>18433467808</v>
      </c>
      <c r="U28" s="20">
        <f t="shared" si="3"/>
        <v>2.9314831767211474E-2</v>
      </c>
      <c r="W28" s="3"/>
    </row>
    <row r="29" spans="1:23">
      <c r="A29" s="1" t="s">
        <v>19</v>
      </c>
      <c r="C29" s="3">
        <v>0</v>
      </c>
      <c r="E29" s="3">
        <v>-3512156151</v>
      </c>
      <c r="G29" s="3">
        <v>0</v>
      </c>
      <c r="I29" s="16">
        <f t="shared" si="0"/>
        <v>-3512156151</v>
      </c>
      <c r="K29" s="20">
        <f t="shared" si="1"/>
        <v>-2.6747686259828266E-2</v>
      </c>
      <c r="M29" s="3">
        <v>0</v>
      </c>
      <c r="O29" s="3">
        <v>1047239181</v>
      </c>
      <c r="Q29" s="3">
        <v>49039159</v>
      </c>
      <c r="S29" s="16">
        <f t="shared" si="2"/>
        <v>1096278340</v>
      </c>
      <c r="U29" s="20">
        <f t="shared" si="3"/>
        <v>1.7434166724283168E-3</v>
      </c>
      <c r="W29" s="3"/>
    </row>
    <row r="30" spans="1:23">
      <c r="A30" s="1" t="s">
        <v>32</v>
      </c>
      <c r="C30" s="3">
        <v>1468856646</v>
      </c>
      <c r="E30" s="3">
        <v>-712216898</v>
      </c>
      <c r="G30" s="3">
        <v>0</v>
      </c>
      <c r="I30" s="16">
        <f t="shared" si="0"/>
        <v>756639748</v>
      </c>
      <c r="K30" s="20">
        <f t="shared" si="1"/>
        <v>5.7623755098295234E-3</v>
      </c>
      <c r="M30" s="3">
        <v>1468856646</v>
      </c>
      <c r="O30" s="3">
        <v>6700719716</v>
      </c>
      <c r="Q30" s="3">
        <v>222743207</v>
      </c>
      <c r="S30" s="16">
        <f t="shared" si="2"/>
        <v>8392319569</v>
      </c>
      <c r="U30" s="20">
        <f t="shared" si="3"/>
        <v>1.3346345834891736E-2</v>
      </c>
      <c r="W30" s="3"/>
    </row>
    <row r="31" spans="1:23">
      <c r="A31" s="1" t="s">
        <v>289</v>
      </c>
      <c r="C31" s="3">
        <v>0</v>
      </c>
      <c r="E31" s="3">
        <v>0</v>
      </c>
      <c r="G31" s="3">
        <v>0</v>
      </c>
      <c r="I31" s="16">
        <f t="shared" si="0"/>
        <v>0</v>
      </c>
      <c r="K31" s="20">
        <f t="shared" si="1"/>
        <v>0</v>
      </c>
      <c r="M31" s="3">
        <v>0</v>
      </c>
      <c r="O31" s="3">
        <v>0</v>
      </c>
      <c r="Q31" s="3">
        <v>0</v>
      </c>
      <c r="S31" s="16">
        <f t="shared" si="2"/>
        <v>0</v>
      </c>
      <c r="U31" s="20">
        <f t="shared" si="3"/>
        <v>0</v>
      </c>
      <c r="W31" s="3"/>
    </row>
    <row r="32" spans="1:23">
      <c r="A32" s="1" t="s">
        <v>28</v>
      </c>
      <c r="C32" s="3">
        <v>0</v>
      </c>
      <c r="E32" s="3">
        <v>-730613256</v>
      </c>
      <c r="G32" s="3">
        <v>0</v>
      </c>
      <c r="I32" s="16">
        <f t="shared" si="0"/>
        <v>-730613256</v>
      </c>
      <c r="K32" s="20">
        <f t="shared" si="1"/>
        <v>-5.564164378965732E-3</v>
      </c>
      <c r="M32" s="3">
        <v>0</v>
      </c>
      <c r="O32" s="3">
        <v>2479617775</v>
      </c>
      <c r="Q32" s="3">
        <v>5293744398</v>
      </c>
      <c r="S32" s="16">
        <f t="shared" si="2"/>
        <v>7773362173</v>
      </c>
      <c r="U32" s="20">
        <f t="shared" si="3"/>
        <v>1.2362014936126358E-2</v>
      </c>
      <c r="W32" s="3"/>
    </row>
    <row r="33" spans="1:23">
      <c r="A33" s="1" t="s">
        <v>290</v>
      </c>
      <c r="C33" s="3">
        <v>0</v>
      </c>
      <c r="E33" s="3">
        <v>0</v>
      </c>
      <c r="G33" s="3">
        <v>0</v>
      </c>
      <c r="I33" s="16">
        <f t="shared" si="0"/>
        <v>0</v>
      </c>
      <c r="K33" s="20">
        <f t="shared" si="1"/>
        <v>0</v>
      </c>
      <c r="M33" s="3">
        <v>0</v>
      </c>
      <c r="O33" s="3">
        <v>0</v>
      </c>
      <c r="Q33" s="3">
        <v>-23109464</v>
      </c>
      <c r="S33" s="16">
        <f t="shared" si="2"/>
        <v>-23109464</v>
      </c>
      <c r="U33" s="20">
        <f t="shared" si="3"/>
        <v>-3.6751090811920979E-5</v>
      </c>
      <c r="W33" s="3"/>
    </row>
    <row r="34" spans="1:23">
      <c r="A34" s="1" t="s">
        <v>291</v>
      </c>
      <c r="C34" s="3">
        <v>0</v>
      </c>
      <c r="E34" s="3">
        <v>0</v>
      </c>
      <c r="G34" s="3">
        <v>0</v>
      </c>
      <c r="I34" s="16">
        <f t="shared" si="0"/>
        <v>0</v>
      </c>
      <c r="K34" s="20">
        <f t="shared" si="1"/>
        <v>0</v>
      </c>
      <c r="M34" s="3">
        <v>0</v>
      </c>
      <c r="O34" s="3">
        <v>0</v>
      </c>
      <c r="Q34" s="3">
        <v>174116</v>
      </c>
      <c r="S34" s="16">
        <f t="shared" si="2"/>
        <v>174116</v>
      </c>
      <c r="U34" s="20">
        <f t="shared" si="3"/>
        <v>2.7689750518698453E-7</v>
      </c>
      <c r="W34" s="3"/>
    </row>
    <row r="35" spans="1:23">
      <c r="A35" s="1" t="s">
        <v>275</v>
      </c>
      <c r="C35" s="3">
        <v>0</v>
      </c>
      <c r="E35" s="3">
        <v>0</v>
      </c>
      <c r="G35" s="3">
        <v>0</v>
      </c>
      <c r="I35" s="16">
        <f t="shared" si="0"/>
        <v>0</v>
      </c>
      <c r="K35" s="20">
        <f t="shared" si="1"/>
        <v>0</v>
      </c>
      <c r="M35" s="3">
        <v>0</v>
      </c>
      <c r="O35" s="3">
        <v>0</v>
      </c>
      <c r="Q35" s="3">
        <v>4757547948</v>
      </c>
      <c r="S35" s="16">
        <f t="shared" si="2"/>
        <v>4757547948</v>
      </c>
      <c r="U35" s="20">
        <f t="shared" si="3"/>
        <v>7.5659511912096406E-3</v>
      </c>
      <c r="W35" s="3"/>
    </row>
    <row r="36" spans="1:23">
      <c r="A36" s="1" t="s">
        <v>292</v>
      </c>
      <c r="C36" s="3">
        <v>0</v>
      </c>
      <c r="E36" s="3">
        <v>0</v>
      </c>
      <c r="G36" s="3">
        <v>0</v>
      </c>
      <c r="I36" s="16">
        <f t="shared" si="0"/>
        <v>0</v>
      </c>
      <c r="K36" s="20">
        <f t="shared" si="1"/>
        <v>0</v>
      </c>
      <c r="M36" s="3">
        <v>0</v>
      </c>
      <c r="O36" s="3">
        <v>0</v>
      </c>
      <c r="Q36" s="3">
        <v>18141</v>
      </c>
      <c r="S36" s="16">
        <f t="shared" si="2"/>
        <v>18141</v>
      </c>
      <c r="U36" s="20">
        <f t="shared" si="3"/>
        <v>2.8849718817323432E-8</v>
      </c>
      <c r="W36" s="3"/>
    </row>
    <row r="37" spans="1:23">
      <c r="A37" s="1" t="s">
        <v>293</v>
      </c>
      <c r="C37" s="3">
        <v>0</v>
      </c>
      <c r="E37" s="3">
        <v>0</v>
      </c>
      <c r="G37" s="3">
        <v>0</v>
      </c>
      <c r="I37" s="16">
        <f t="shared" si="0"/>
        <v>0</v>
      </c>
      <c r="K37" s="20">
        <f t="shared" si="1"/>
        <v>0</v>
      </c>
      <c r="M37" s="3">
        <v>0</v>
      </c>
      <c r="O37" s="3">
        <v>0</v>
      </c>
      <c r="Q37" s="3">
        <v>852734</v>
      </c>
      <c r="S37" s="16">
        <f t="shared" si="2"/>
        <v>852734</v>
      </c>
      <c r="U37" s="20">
        <f t="shared" si="3"/>
        <v>1.3561069470245014E-6</v>
      </c>
      <c r="W37" s="3"/>
    </row>
    <row r="38" spans="1:23">
      <c r="A38" s="1" t="s">
        <v>36</v>
      </c>
      <c r="C38" s="3">
        <v>0</v>
      </c>
      <c r="E38" s="3">
        <v>-1057569397</v>
      </c>
      <c r="G38" s="3">
        <v>0</v>
      </c>
      <c r="I38" s="16">
        <f t="shared" si="0"/>
        <v>-1057569397</v>
      </c>
      <c r="K38" s="20">
        <f t="shared" si="1"/>
        <v>-8.0541790321303295E-3</v>
      </c>
      <c r="M38" s="3">
        <v>0</v>
      </c>
      <c r="O38" s="3">
        <v>17646676151</v>
      </c>
      <c r="Q38" s="3">
        <v>-5966278</v>
      </c>
      <c r="S38" s="16">
        <f t="shared" si="2"/>
        <v>17640709873</v>
      </c>
      <c r="U38" s="20">
        <f t="shared" si="3"/>
        <v>2.8054105042391895E-2</v>
      </c>
      <c r="W38" s="3"/>
    </row>
    <row r="39" spans="1:23">
      <c r="A39" s="1" t="s">
        <v>16</v>
      </c>
      <c r="C39" s="3">
        <v>0</v>
      </c>
      <c r="E39" s="3">
        <v>1655796628</v>
      </c>
      <c r="G39" s="3">
        <v>0</v>
      </c>
      <c r="I39" s="16">
        <f t="shared" si="0"/>
        <v>1655796628</v>
      </c>
      <c r="K39" s="20">
        <f t="shared" si="1"/>
        <v>1.2610125180002447E-2</v>
      </c>
      <c r="M39" s="3">
        <v>0</v>
      </c>
      <c r="O39" s="3">
        <v>16763741033</v>
      </c>
      <c r="Q39" s="3">
        <v>208388971</v>
      </c>
      <c r="S39" s="16">
        <f t="shared" si="2"/>
        <v>16972130004</v>
      </c>
      <c r="U39" s="20">
        <f t="shared" si="3"/>
        <v>2.6990859288157126E-2</v>
      </c>
      <c r="W39" s="3"/>
    </row>
    <row r="40" spans="1:23">
      <c r="A40" s="1" t="s">
        <v>31</v>
      </c>
      <c r="C40" s="3">
        <v>0</v>
      </c>
      <c r="E40" s="3">
        <v>-3255267261</v>
      </c>
      <c r="G40" s="3">
        <v>0</v>
      </c>
      <c r="I40" s="16">
        <f t="shared" si="0"/>
        <v>-3255267261</v>
      </c>
      <c r="K40" s="20">
        <f t="shared" si="1"/>
        <v>-2.479128593537255E-2</v>
      </c>
      <c r="M40" s="3">
        <v>0</v>
      </c>
      <c r="O40" s="3">
        <v>10141003571</v>
      </c>
      <c r="Q40" s="3">
        <v>4813634</v>
      </c>
      <c r="S40" s="16">
        <f t="shared" si="2"/>
        <v>10145817205</v>
      </c>
      <c r="U40" s="20">
        <f t="shared" si="3"/>
        <v>1.6134941488132538E-2</v>
      </c>
      <c r="W40" s="3"/>
    </row>
    <row r="41" spans="1:23">
      <c r="A41" s="1" t="s">
        <v>294</v>
      </c>
      <c r="C41" s="3">
        <v>0</v>
      </c>
      <c r="E41" s="3">
        <v>0</v>
      </c>
      <c r="G41" s="3">
        <v>0</v>
      </c>
      <c r="I41" s="16">
        <f t="shared" si="0"/>
        <v>0</v>
      </c>
      <c r="K41" s="20">
        <f t="shared" si="1"/>
        <v>0</v>
      </c>
      <c r="M41" s="3">
        <v>0</v>
      </c>
      <c r="O41" s="3">
        <v>0</v>
      </c>
      <c r="Q41" s="3">
        <v>598072044</v>
      </c>
      <c r="S41" s="16">
        <f t="shared" si="2"/>
        <v>598072044</v>
      </c>
      <c r="U41" s="20">
        <f t="shared" si="3"/>
        <v>9.511168238742014E-4</v>
      </c>
      <c r="W41" s="3"/>
    </row>
    <row r="42" spans="1:23">
      <c r="A42" s="1" t="s">
        <v>15</v>
      </c>
      <c r="C42" s="3">
        <v>0</v>
      </c>
      <c r="E42" s="3">
        <v>1948314484</v>
      </c>
      <c r="G42" s="3">
        <v>0</v>
      </c>
      <c r="I42" s="16">
        <f t="shared" si="0"/>
        <v>1948314484</v>
      </c>
      <c r="K42" s="20">
        <f t="shared" si="1"/>
        <v>1.4837866630352791E-2</v>
      </c>
      <c r="M42" s="3">
        <v>0</v>
      </c>
      <c r="O42" s="3">
        <v>6723713291</v>
      </c>
      <c r="Q42" s="3">
        <v>128484194</v>
      </c>
      <c r="S42" s="16">
        <f t="shared" si="2"/>
        <v>6852197485</v>
      </c>
      <c r="U42" s="20">
        <f t="shared" si="3"/>
        <v>1.0897082339618587E-2</v>
      </c>
      <c r="W42" s="3"/>
    </row>
    <row r="43" spans="1:23">
      <c r="A43" s="1" t="s">
        <v>295</v>
      </c>
      <c r="C43" s="3">
        <v>0</v>
      </c>
      <c r="E43" s="3">
        <v>0</v>
      </c>
      <c r="G43" s="3">
        <v>0</v>
      </c>
      <c r="I43" s="16">
        <f t="shared" si="0"/>
        <v>0</v>
      </c>
      <c r="K43" s="20">
        <f t="shared" si="1"/>
        <v>0</v>
      </c>
      <c r="M43" s="3">
        <v>0</v>
      </c>
      <c r="O43" s="3">
        <v>0</v>
      </c>
      <c r="Q43" s="3">
        <v>-6507</v>
      </c>
      <c r="S43" s="16">
        <f t="shared" si="2"/>
        <v>-6507</v>
      </c>
      <c r="U43" s="20">
        <f t="shared" si="3"/>
        <v>-1.0348113132921205E-8</v>
      </c>
      <c r="W43" s="3"/>
    </row>
    <row r="44" spans="1:23">
      <c r="A44" s="1" t="s">
        <v>35</v>
      </c>
      <c r="C44" s="3">
        <v>1794443960</v>
      </c>
      <c r="E44" s="3">
        <v>-3644757218</v>
      </c>
      <c r="G44" s="3">
        <v>0</v>
      </c>
      <c r="I44" s="16">
        <f t="shared" si="0"/>
        <v>-1850313258</v>
      </c>
      <c r="K44" s="20">
        <f t="shared" si="1"/>
        <v>-1.4091514266327014E-2</v>
      </c>
      <c r="M44" s="3">
        <v>1794443960</v>
      </c>
      <c r="O44" s="3">
        <v>-2551560527</v>
      </c>
      <c r="Q44" s="3">
        <v>0</v>
      </c>
      <c r="S44" s="16">
        <f t="shared" si="2"/>
        <v>-757116567</v>
      </c>
      <c r="U44" s="20">
        <f t="shared" si="3"/>
        <v>-1.2040460873098075E-3</v>
      </c>
      <c r="W44" s="3"/>
    </row>
    <row r="45" spans="1:23">
      <c r="A45" s="1" t="s">
        <v>21</v>
      </c>
      <c r="C45" s="3">
        <v>0</v>
      </c>
      <c r="E45" s="3">
        <v>1286163461</v>
      </c>
      <c r="G45" s="3">
        <v>0</v>
      </c>
      <c r="I45" s="16">
        <f t="shared" si="0"/>
        <v>1286163461</v>
      </c>
      <c r="K45" s="20">
        <f t="shared" si="1"/>
        <v>9.7950931720071095E-3</v>
      </c>
      <c r="M45" s="3">
        <v>715427154</v>
      </c>
      <c r="O45" s="3">
        <v>3916030392</v>
      </c>
      <c r="Q45" s="3">
        <v>0</v>
      </c>
      <c r="S45" s="16">
        <f t="shared" si="2"/>
        <v>4631457546</v>
      </c>
      <c r="U45" s="20">
        <f t="shared" si="3"/>
        <v>7.3654290235637956E-3</v>
      </c>
      <c r="W45" s="3"/>
    </row>
    <row r="46" spans="1:23">
      <c r="A46" s="1" t="s">
        <v>48</v>
      </c>
      <c r="C46" s="3">
        <v>0</v>
      </c>
      <c r="E46" s="3">
        <v>3524847824</v>
      </c>
      <c r="G46" s="3">
        <v>0</v>
      </c>
      <c r="I46" s="16">
        <f t="shared" si="0"/>
        <v>3524847824</v>
      </c>
      <c r="K46" s="20">
        <f t="shared" si="1"/>
        <v>2.6844342807237093E-2</v>
      </c>
      <c r="M46" s="3">
        <v>0</v>
      </c>
      <c r="O46" s="3">
        <v>25168964159</v>
      </c>
      <c r="Q46" s="3">
        <v>0</v>
      </c>
      <c r="S46" s="16">
        <f t="shared" si="2"/>
        <v>25168964159</v>
      </c>
      <c r="U46" s="20">
        <f t="shared" si="3"/>
        <v>4.0026323736863531E-2</v>
      </c>
      <c r="W46" s="3"/>
    </row>
    <row r="47" spans="1:23">
      <c r="A47" s="1" t="s">
        <v>55</v>
      </c>
      <c r="C47" s="3">
        <v>0</v>
      </c>
      <c r="E47" s="3">
        <v>3294800348</v>
      </c>
      <c r="G47" s="3">
        <v>0</v>
      </c>
      <c r="I47" s="16">
        <f t="shared" si="0"/>
        <v>3294800348</v>
      </c>
      <c r="K47" s="20">
        <f t="shared" si="1"/>
        <v>2.5092359851934441E-2</v>
      </c>
      <c r="M47" s="3">
        <v>0</v>
      </c>
      <c r="O47" s="3">
        <v>3294800348</v>
      </c>
      <c r="Q47" s="3">
        <v>0</v>
      </c>
      <c r="S47" s="16">
        <f t="shared" si="2"/>
        <v>3294800348</v>
      </c>
      <c r="U47" s="20">
        <f t="shared" si="3"/>
        <v>5.2397367068529512E-3</v>
      </c>
      <c r="W47" s="3"/>
    </row>
    <row r="48" spans="1:23">
      <c r="A48" s="1" t="s">
        <v>23</v>
      </c>
      <c r="C48" s="3">
        <v>0</v>
      </c>
      <c r="E48" s="3">
        <v>-205267726</v>
      </c>
      <c r="G48" s="3">
        <v>0</v>
      </c>
      <c r="I48" s="16">
        <f t="shared" si="0"/>
        <v>-205267726</v>
      </c>
      <c r="K48" s="20">
        <f t="shared" si="1"/>
        <v>-1.5632666938094784E-3</v>
      </c>
      <c r="M48" s="3">
        <v>0</v>
      </c>
      <c r="O48" s="3">
        <v>1003455437</v>
      </c>
      <c r="Q48" s="3">
        <v>0</v>
      </c>
      <c r="S48" s="16">
        <f t="shared" si="2"/>
        <v>1003455437</v>
      </c>
      <c r="U48" s="20">
        <f t="shared" si="3"/>
        <v>1.5957999671001824E-3</v>
      </c>
      <c r="W48" s="3"/>
    </row>
    <row r="49" spans="1:23">
      <c r="A49" s="1" t="s">
        <v>45</v>
      </c>
      <c r="C49" s="3">
        <v>0</v>
      </c>
      <c r="E49" s="3">
        <v>938473</v>
      </c>
      <c r="G49" s="3">
        <v>0</v>
      </c>
      <c r="I49" s="16">
        <f t="shared" si="0"/>
        <v>938473</v>
      </c>
      <c r="K49" s="20">
        <f t="shared" si="1"/>
        <v>7.1471712213514887E-6</v>
      </c>
      <c r="M49" s="3">
        <v>0</v>
      </c>
      <c r="O49" s="3">
        <v>1624262</v>
      </c>
      <c r="Q49" s="3">
        <v>0</v>
      </c>
      <c r="S49" s="16">
        <f t="shared" si="2"/>
        <v>1624262</v>
      </c>
      <c r="U49" s="20">
        <f t="shared" si="3"/>
        <v>2.5830716049646323E-6</v>
      </c>
      <c r="W49" s="3"/>
    </row>
    <row r="50" spans="1:23">
      <c r="A50" s="1" t="s">
        <v>42</v>
      </c>
      <c r="C50" s="3">
        <v>0</v>
      </c>
      <c r="E50" s="3">
        <v>6414451575</v>
      </c>
      <c r="G50" s="3">
        <v>0</v>
      </c>
      <c r="I50" s="16">
        <f t="shared" si="0"/>
        <v>6414451575</v>
      </c>
      <c r="K50" s="20">
        <f t="shared" si="1"/>
        <v>4.8850828630757334E-2</v>
      </c>
      <c r="M50" s="3">
        <v>0</v>
      </c>
      <c r="O50" s="3">
        <v>32620179408</v>
      </c>
      <c r="Q50" s="3">
        <v>0</v>
      </c>
      <c r="S50" s="16">
        <f t="shared" si="2"/>
        <v>32620179408</v>
      </c>
      <c r="U50" s="20">
        <f t="shared" si="3"/>
        <v>5.1876026883382609E-2</v>
      </c>
      <c r="W50" s="3"/>
    </row>
    <row r="51" spans="1:23">
      <c r="A51" s="1" t="s">
        <v>30</v>
      </c>
      <c r="C51" s="3">
        <v>0</v>
      </c>
      <c r="E51" s="3">
        <v>431484</v>
      </c>
      <c r="G51" s="3">
        <v>0</v>
      </c>
      <c r="I51" s="16">
        <f t="shared" si="0"/>
        <v>431484</v>
      </c>
      <c r="K51" s="20">
        <f t="shared" si="1"/>
        <v>3.2860721909672687E-6</v>
      </c>
      <c r="M51" s="3">
        <v>0</v>
      </c>
      <c r="O51" s="3">
        <v>1107180</v>
      </c>
      <c r="Q51" s="3">
        <v>0</v>
      </c>
      <c r="S51" s="16">
        <f t="shared" si="2"/>
        <v>1107180</v>
      </c>
      <c r="U51" s="20">
        <f t="shared" si="3"/>
        <v>1.7607536343180728E-6</v>
      </c>
      <c r="W51" s="3"/>
    </row>
    <row r="52" spans="1:23">
      <c r="A52" s="1" t="s">
        <v>58</v>
      </c>
      <c r="C52" s="3">
        <v>0</v>
      </c>
      <c r="E52" s="3">
        <v>330915001</v>
      </c>
      <c r="G52" s="3">
        <v>0</v>
      </c>
      <c r="I52" s="16">
        <f t="shared" si="0"/>
        <v>330915001</v>
      </c>
      <c r="K52" s="20">
        <f t="shared" si="1"/>
        <v>2.5201643221069749E-3</v>
      </c>
      <c r="M52" s="3">
        <v>0</v>
      </c>
      <c r="O52" s="3">
        <v>330915001</v>
      </c>
      <c r="Q52" s="3">
        <v>0</v>
      </c>
      <c r="S52" s="16">
        <f t="shared" si="2"/>
        <v>330915001</v>
      </c>
      <c r="U52" s="20">
        <f t="shared" si="3"/>
        <v>5.2625570427673794E-4</v>
      </c>
      <c r="W52" s="3"/>
    </row>
    <row r="53" spans="1:23">
      <c r="A53" s="1" t="s">
        <v>54</v>
      </c>
      <c r="C53" s="3">
        <v>0</v>
      </c>
      <c r="E53" s="16">
        <v>1023782092</v>
      </c>
      <c r="G53" s="16">
        <v>0</v>
      </c>
      <c r="I53" s="16">
        <f t="shared" si="0"/>
        <v>1023782092</v>
      </c>
      <c r="K53" s="20">
        <f t="shared" si="1"/>
        <v>7.7968635271099132E-3</v>
      </c>
      <c r="M53" s="3">
        <v>0</v>
      </c>
      <c r="O53" s="16">
        <v>1023782092</v>
      </c>
      <c r="Q53" s="3">
        <v>0</v>
      </c>
      <c r="S53" s="16">
        <f t="shared" si="2"/>
        <v>1023782092</v>
      </c>
      <c r="U53" s="20">
        <f t="shared" si="3"/>
        <v>1.6281255434877433E-3</v>
      </c>
    </row>
    <row r="54" spans="1:23">
      <c r="A54" s="1" t="s">
        <v>56</v>
      </c>
      <c r="C54" s="3">
        <v>0</v>
      </c>
      <c r="E54" s="3">
        <v>541615004</v>
      </c>
      <c r="G54" s="3">
        <v>0</v>
      </c>
      <c r="I54" s="16">
        <f t="shared" si="0"/>
        <v>541615004</v>
      </c>
      <c r="K54" s="20">
        <f t="shared" si="1"/>
        <v>4.1248018532669259E-3</v>
      </c>
      <c r="M54" s="3">
        <v>0</v>
      </c>
      <c r="O54" s="3">
        <v>541615004</v>
      </c>
      <c r="Q54" s="3">
        <v>0</v>
      </c>
      <c r="S54" s="16">
        <f t="shared" si="2"/>
        <v>541615004</v>
      </c>
      <c r="U54" s="20">
        <f t="shared" si="3"/>
        <v>8.6133292390956986E-4</v>
      </c>
    </row>
    <row r="55" spans="1:23">
      <c r="A55" s="1" t="s">
        <v>57</v>
      </c>
      <c r="C55" s="3">
        <v>0</v>
      </c>
      <c r="E55" s="3">
        <v>11938058261</v>
      </c>
      <c r="G55" s="3">
        <v>0</v>
      </c>
      <c r="I55" s="16">
        <f t="shared" si="0"/>
        <v>11938058261</v>
      </c>
      <c r="K55" s="20">
        <f t="shared" si="1"/>
        <v>9.0917209596692278E-2</v>
      </c>
      <c r="M55" s="3">
        <v>0</v>
      </c>
      <c r="O55" s="3">
        <v>11938058261</v>
      </c>
      <c r="Q55" s="3">
        <v>0</v>
      </c>
      <c r="S55" s="16">
        <f t="shared" si="2"/>
        <v>11938058261</v>
      </c>
      <c r="U55" s="20">
        <f t="shared" si="3"/>
        <v>1.8985150986972888E-2</v>
      </c>
    </row>
    <row r="56" spans="1:23">
      <c r="A56" s="1" t="s">
        <v>53</v>
      </c>
      <c r="C56" s="3">
        <v>0</v>
      </c>
      <c r="E56" s="3">
        <v>1199130</v>
      </c>
      <c r="G56" s="3">
        <v>0</v>
      </c>
      <c r="I56" s="16">
        <f t="shared" si="0"/>
        <v>1199130</v>
      </c>
      <c r="K56" s="20">
        <f t="shared" si="1"/>
        <v>9.1322685113575034E-6</v>
      </c>
      <c r="M56" s="3">
        <v>0</v>
      </c>
      <c r="O56" s="3">
        <v>1805293</v>
      </c>
      <c r="Q56" s="3">
        <v>0</v>
      </c>
      <c r="S56" s="16">
        <f t="shared" si="2"/>
        <v>1805293</v>
      </c>
      <c r="U56" s="20">
        <f t="shared" si="3"/>
        <v>2.8709660676303551E-6</v>
      </c>
    </row>
    <row r="57" spans="1:23">
      <c r="A57" s="1" t="s">
        <v>41</v>
      </c>
      <c r="C57" s="3">
        <v>0</v>
      </c>
      <c r="E57" s="3">
        <v>3458202109</v>
      </c>
      <c r="G57" s="3">
        <v>0</v>
      </c>
      <c r="I57" s="16">
        <f t="shared" si="0"/>
        <v>3458202109</v>
      </c>
      <c r="K57" s="20">
        <f t="shared" si="1"/>
        <v>2.6336786024810328E-2</v>
      </c>
      <c r="M57" s="3">
        <v>0</v>
      </c>
      <c r="O57" s="3">
        <v>12397579278</v>
      </c>
      <c r="Q57" s="3">
        <v>0</v>
      </c>
      <c r="S57" s="16">
        <f t="shared" si="2"/>
        <v>12397579278</v>
      </c>
      <c r="U57" s="20">
        <f t="shared" si="3"/>
        <v>1.9715929451837037E-2</v>
      </c>
    </row>
    <row r="58" spans="1:23">
      <c r="A58" s="1" t="s">
        <v>38</v>
      </c>
      <c r="C58" s="3">
        <v>0</v>
      </c>
      <c r="E58" s="3">
        <v>9708493908</v>
      </c>
      <c r="G58" s="3">
        <v>0</v>
      </c>
      <c r="I58" s="16">
        <f t="shared" si="0"/>
        <v>9708493908</v>
      </c>
      <c r="K58" s="20">
        <f t="shared" si="1"/>
        <v>7.3937415633613168E-2</v>
      </c>
      <c r="M58" s="3">
        <v>0</v>
      </c>
      <c r="O58" s="3">
        <v>20740170838</v>
      </c>
      <c r="Q58" s="3">
        <v>0</v>
      </c>
      <c r="S58" s="16">
        <f t="shared" si="2"/>
        <v>20740170838</v>
      </c>
      <c r="U58" s="20">
        <f t="shared" si="3"/>
        <v>3.2983192596855261E-2</v>
      </c>
    </row>
    <row r="59" spans="1:23">
      <c r="A59" s="1" t="s">
        <v>34</v>
      </c>
      <c r="C59" s="3">
        <v>0</v>
      </c>
      <c r="E59" s="3">
        <v>810111474</v>
      </c>
      <c r="G59" s="3">
        <v>0</v>
      </c>
      <c r="I59" s="16">
        <f t="shared" si="0"/>
        <v>810111474</v>
      </c>
      <c r="K59" s="20">
        <f t="shared" si="1"/>
        <v>6.1696025490977731E-3</v>
      </c>
      <c r="M59" s="3">
        <v>0</v>
      </c>
      <c r="O59" s="3">
        <v>9151728158</v>
      </c>
      <c r="Q59" s="3">
        <v>0</v>
      </c>
      <c r="S59" s="16">
        <f t="shared" si="2"/>
        <v>9151728158</v>
      </c>
      <c r="U59" s="20">
        <f t="shared" si="3"/>
        <v>1.4554036935719161E-2</v>
      </c>
    </row>
    <row r="60" spans="1:23">
      <c r="A60" s="1" t="s">
        <v>25</v>
      </c>
      <c r="C60" s="3">
        <v>0</v>
      </c>
      <c r="E60" s="3">
        <v>1699275</v>
      </c>
      <c r="G60" s="3">
        <v>0</v>
      </c>
      <c r="I60" s="16">
        <f t="shared" si="0"/>
        <v>1699275</v>
      </c>
      <c r="K60" s="20">
        <f t="shared" si="1"/>
        <v>1.2941245381765964E-5</v>
      </c>
      <c r="M60" s="3">
        <v>0</v>
      </c>
      <c r="O60" s="3">
        <v>1691111</v>
      </c>
      <c r="Q60" s="3">
        <v>0</v>
      </c>
      <c r="S60" s="16">
        <f t="shared" si="2"/>
        <v>1691111</v>
      </c>
      <c r="U60" s="20">
        <f t="shared" si="3"/>
        <v>2.6893818884781793E-6</v>
      </c>
    </row>
    <row r="61" spans="1:23">
      <c r="A61" s="1" t="s">
        <v>26</v>
      </c>
      <c r="C61" s="3">
        <v>0</v>
      </c>
      <c r="E61" s="3">
        <v>497575150</v>
      </c>
      <c r="G61" s="3">
        <v>0</v>
      </c>
      <c r="I61" s="16">
        <f t="shared" si="0"/>
        <v>497575150</v>
      </c>
      <c r="K61" s="20">
        <f t="shared" si="1"/>
        <v>3.789405547671217E-3</v>
      </c>
      <c r="M61" s="3">
        <v>0</v>
      </c>
      <c r="O61" s="3">
        <v>8732126961</v>
      </c>
      <c r="Q61" s="3">
        <v>0</v>
      </c>
      <c r="S61" s="16">
        <f t="shared" si="2"/>
        <v>8732126961</v>
      </c>
      <c r="U61" s="20">
        <f t="shared" si="3"/>
        <v>1.3886743150985006E-2</v>
      </c>
    </row>
    <row r="62" spans="1:23" ht="22.5" thickBot="1">
      <c r="C62" s="8">
        <f>SUM(C8:C61)</f>
        <v>3735079059</v>
      </c>
      <c r="E62" s="8">
        <f>SUM(E8:E61)</f>
        <v>81176148521</v>
      </c>
      <c r="G62" s="8">
        <f>SUM(G8:G61)</f>
        <v>46395686853</v>
      </c>
      <c r="I62" s="8">
        <f>SUM(I8:I61)</f>
        <v>131306914433</v>
      </c>
      <c r="K62" s="22">
        <f>SUM(K8:K61)</f>
        <v>1.0000000000000002</v>
      </c>
      <c r="M62" s="8">
        <f>SUM(M8:M61)</f>
        <v>12718397433</v>
      </c>
      <c r="O62" s="8">
        <f>SUM(O8:O61)</f>
        <v>537735564228</v>
      </c>
      <c r="Q62" s="8">
        <f>SUM(Q8:Q61)</f>
        <v>78356326400</v>
      </c>
      <c r="S62" s="8">
        <f>SUM(S8:S61)</f>
        <v>628810288061</v>
      </c>
      <c r="U62" s="22">
        <f>SUM(U8:U61)</f>
        <v>1</v>
      </c>
    </row>
    <row r="63" spans="1:23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rightToLeft="1" topLeftCell="A55" workbookViewId="0">
      <selection activeCell="K70" sqref="K70:O70"/>
    </sheetView>
  </sheetViews>
  <sheetFormatPr defaultRowHeight="21.75"/>
  <cols>
    <col min="1" max="1" width="38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7109375" style="1" bestFit="1" customWidth="1"/>
    <col min="18" max="18" width="9.140625" style="1"/>
    <col min="19" max="19" width="17.5703125" style="1" customWidth="1"/>
    <col min="20" max="16384" width="9.140625" style="1"/>
  </cols>
  <sheetData>
    <row r="2" spans="1:19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2.5">
      <c r="A6" s="25" t="s">
        <v>244</v>
      </c>
      <c r="C6" s="26" t="s">
        <v>242</v>
      </c>
      <c r="D6" s="26" t="s">
        <v>242</v>
      </c>
      <c r="E6" s="26" t="s">
        <v>242</v>
      </c>
      <c r="F6" s="26" t="s">
        <v>242</v>
      </c>
      <c r="G6" s="26" t="s">
        <v>242</v>
      </c>
      <c r="H6" s="26" t="s">
        <v>242</v>
      </c>
      <c r="I6" s="26" t="s">
        <v>242</v>
      </c>
      <c r="J6" s="9"/>
      <c r="K6" s="26" t="s">
        <v>243</v>
      </c>
      <c r="L6" s="26" t="s">
        <v>243</v>
      </c>
      <c r="M6" s="26" t="s">
        <v>243</v>
      </c>
      <c r="N6" s="26" t="s">
        <v>243</v>
      </c>
      <c r="O6" s="26" t="s">
        <v>243</v>
      </c>
      <c r="P6" s="26" t="s">
        <v>243</v>
      </c>
      <c r="Q6" s="26" t="s">
        <v>243</v>
      </c>
    </row>
    <row r="7" spans="1:19" ht="22.5">
      <c r="A7" s="26" t="s">
        <v>244</v>
      </c>
      <c r="C7" s="28" t="s">
        <v>300</v>
      </c>
      <c r="E7" s="28" t="s">
        <v>297</v>
      </c>
      <c r="G7" s="28" t="s">
        <v>298</v>
      </c>
      <c r="I7" s="28" t="s">
        <v>301</v>
      </c>
      <c r="J7" s="9"/>
      <c r="K7" s="26" t="s">
        <v>300</v>
      </c>
      <c r="M7" s="26" t="s">
        <v>297</v>
      </c>
      <c r="N7" s="9"/>
      <c r="O7" s="26" t="s">
        <v>298</v>
      </c>
      <c r="Q7" s="28" t="s">
        <v>301</v>
      </c>
    </row>
    <row r="8" spans="1:19">
      <c r="A8" s="9" t="s">
        <v>285</v>
      </c>
      <c r="C8" s="16">
        <v>0</v>
      </c>
      <c r="E8" s="16">
        <v>-14642981107</v>
      </c>
      <c r="G8" s="16">
        <v>76939110973</v>
      </c>
      <c r="I8" s="16">
        <f>C8+E8+G8</f>
        <v>62296129866</v>
      </c>
      <c r="K8" s="5">
        <v>0</v>
      </c>
      <c r="M8" s="5">
        <v>0</v>
      </c>
      <c r="N8" s="9"/>
      <c r="O8" s="5">
        <v>91612564986</v>
      </c>
      <c r="Q8" s="16">
        <v>91612564986</v>
      </c>
    </row>
    <row r="9" spans="1:19">
      <c r="A9" s="9" t="s">
        <v>108</v>
      </c>
      <c r="B9" s="9"/>
      <c r="C9" s="16">
        <v>0</v>
      </c>
      <c r="D9" s="9"/>
      <c r="E9" s="16">
        <v>464561650</v>
      </c>
      <c r="F9" s="9"/>
      <c r="G9" s="16">
        <v>385352925</v>
      </c>
      <c r="H9" s="9"/>
      <c r="I9" s="16">
        <f t="shared" ref="I9:I69" si="0">C9+E9+G9</f>
        <v>849914575</v>
      </c>
      <c r="J9" s="9"/>
      <c r="K9" s="16">
        <v>0</v>
      </c>
      <c r="L9" s="9"/>
      <c r="M9" s="16">
        <v>1726000314</v>
      </c>
      <c r="N9" s="9"/>
      <c r="O9" s="16">
        <v>385352925</v>
      </c>
      <c r="P9" s="9"/>
      <c r="Q9" s="16">
        <v>2111353239</v>
      </c>
      <c r="S9" s="3"/>
    </row>
    <row r="10" spans="1:19">
      <c r="A10" s="1" t="s">
        <v>117</v>
      </c>
      <c r="C10" s="3">
        <v>0</v>
      </c>
      <c r="E10" s="3">
        <v>742235978</v>
      </c>
      <c r="G10" s="3">
        <v>1279891772</v>
      </c>
      <c r="I10" s="16">
        <f t="shared" si="0"/>
        <v>2022127750</v>
      </c>
      <c r="K10" s="3">
        <v>0</v>
      </c>
      <c r="M10" s="3">
        <v>6774729391</v>
      </c>
      <c r="O10" s="3">
        <v>1279891772</v>
      </c>
      <c r="Q10" s="3">
        <v>8054621163</v>
      </c>
      <c r="S10" s="3"/>
    </row>
    <row r="11" spans="1:19">
      <c r="A11" s="1" t="s">
        <v>129</v>
      </c>
      <c r="C11" s="3">
        <v>0</v>
      </c>
      <c r="E11" s="3">
        <v>7236179228</v>
      </c>
      <c r="G11" s="3">
        <v>7565746750</v>
      </c>
      <c r="I11" s="16">
        <f t="shared" si="0"/>
        <v>14801925978</v>
      </c>
      <c r="K11" s="3">
        <v>0</v>
      </c>
      <c r="M11" s="3">
        <v>-16117149885</v>
      </c>
      <c r="O11" s="3">
        <v>8705817586</v>
      </c>
      <c r="Q11" s="3">
        <v>-7411332299</v>
      </c>
      <c r="S11" s="3"/>
    </row>
    <row r="12" spans="1:19">
      <c r="A12" s="1" t="s">
        <v>102</v>
      </c>
      <c r="C12" s="3">
        <v>0</v>
      </c>
      <c r="E12" s="3">
        <v>7776795852</v>
      </c>
      <c r="G12" s="3">
        <v>808362340</v>
      </c>
      <c r="I12" s="16">
        <f t="shared" si="0"/>
        <v>8585158192</v>
      </c>
      <c r="K12" s="3">
        <v>0</v>
      </c>
      <c r="M12" s="3">
        <v>18940294160</v>
      </c>
      <c r="O12" s="3">
        <v>808362340</v>
      </c>
      <c r="Q12" s="3">
        <v>19748656500</v>
      </c>
      <c r="S12" s="3"/>
    </row>
    <row r="13" spans="1:19">
      <c r="A13" s="1" t="s">
        <v>286</v>
      </c>
      <c r="C13" s="3">
        <v>9945710302</v>
      </c>
      <c r="E13" s="3">
        <v>-2105509508</v>
      </c>
      <c r="G13" s="3">
        <v>6555910574</v>
      </c>
      <c r="I13" s="16">
        <f t="shared" si="0"/>
        <v>14396111368</v>
      </c>
      <c r="K13" s="3">
        <v>50674571755</v>
      </c>
      <c r="M13" s="3">
        <v>0</v>
      </c>
      <c r="O13" s="3">
        <v>6555910574</v>
      </c>
      <c r="Q13" s="3">
        <v>57230482329</v>
      </c>
      <c r="S13" s="3"/>
    </row>
    <row r="14" spans="1:19">
      <c r="A14" s="1" t="s">
        <v>126</v>
      </c>
      <c r="C14" s="3">
        <v>0</v>
      </c>
      <c r="E14" s="3">
        <v>3553184463</v>
      </c>
      <c r="G14" s="3">
        <v>1127173568</v>
      </c>
      <c r="I14" s="16">
        <f t="shared" si="0"/>
        <v>4680358031</v>
      </c>
      <c r="K14" s="3">
        <v>0</v>
      </c>
      <c r="M14" s="3">
        <v>6132269857</v>
      </c>
      <c r="O14" s="3">
        <v>1127173568</v>
      </c>
      <c r="Q14" s="3">
        <v>7259443425</v>
      </c>
      <c r="S14" s="3"/>
    </row>
    <row r="15" spans="1:19">
      <c r="A15" s="1" t="s">
        <v>218</v>
      </c>
      <c r="C15" s="3">
        <v>14864921554</v>
      </c>
      <c r="E15" s="3">
        <v>1198614186</v>
      </c>
      <c r="G15" s="3">
        <v>0</v>
      </c>
      <c r="I15" s="16">
        <f t="shared" si="0"/>
        <v>16063535740</v>
      </c>
      <c r="K15" s="3">
        <v>171983148715</v>
      </c>
      <c r="M15" s="3">
        <v>-83843062310</v>
      </c>
      <c r="O15" s="3">
        <v>-69989150</v>
      </c>
      <c r="Q15" s="3">
        <v>88070097255</v>
      </c>
      <c r="S15" s="3"/>
    </row>
    <row r="16" spans="1:19">
      <c r="A16" s="1" t="s">
        <v>255</v>
      </c>
      <c r="C16" s="3">
        <v>0</v>
      </c>
      <c r="E16" s="3">
        <v>0</v>
      </c>
      <c r="G16" s="3">
        <v>0</v>
      </c>
      <c r="I16" s="16">
        <f t="shared" si="0"/>
        <v>0</v>
      </c>
      <c r="K16" s="3">
        <v>0</v>
      </c>
      <c r="M16" s="3">
        <v>0</v>
      </c>
      <c r="O16" s="3">
        <v>84243683429</v>
      </c>
      <c r="Q16" s="3">
        <v>84243683429</v>
      </c>
      <c r="S16" s="3"/>
    </row>
    <row r="17" spans="1:19">
      <c r="A17" s="1" t="s">
        <v>123</v>
      </c>
      <c r="C17" s="3">
        <v>0</v>
      </c>
      <c r="E17" s="3">
        <v>2894549806</v>
      </c>
      <c r="G17" s="3">
        <v>0</v>
      </c>
      <c r="I17" s="16">
        <f t="shared" si="0"/>
        <v>2894549806</v>
      </c>
      <c r="K17" s="3">
        <v>0</v>
      </c>
      <c r="M17" s="3">
        <v>8267285843</v>
      </c>
      <c r="O17" s="3">
        <v>102810331</v>
      </c>
      <c r="Q17" s="3">
        <v>8370096174</v>
      </c>
      <c r="S17" s="3"/>
    </row>
    <row r="18" spans="1:19">
      <c r="A18" s="1" t="s">
        <v>250</v>
      </c>
      <c r="C18" s="3">
        <v>0</v>
      </c>
      <c r="E18" s="3">
        <v>0</v>
      </c>
      <c r="G18" s="3">
        <v>0</v>
      </c>
      <c r="I18" s="16">
        <f t="shared" si="0"/>
        <v>0</v>
      </c>
      <c r="K18" s="3">
        <v>0</v>
      </c>
      <c r="M18" s="3">
        <v>0</v>
      </c>
      <c r="O18" s="3">
        <v>8933536176</v>
      </c>
      <c r="Q18" s="3">
        <v>8933536176</v>
      </c>
      <c r="S18" s="3"/>
    </row>
    <row r="19" spans="1:19">
      <c r="A19" s="1" t="s">
        <v>256</v>
      </c>
      <c r="C19" s="3">
        <v>0</v>
      </c>
      <c r="E19" s="3">
        <v>0</v>
      </c>
      <c r="G19" s="3">
        <v>0</v>
      </c>
      <c r="I19" s="16">
        <f t="shared" si="0"/>
        <v>0</v>
      </c>
      <c r="K19" s="3">
        <v>0</v>
      </c>
      <c r="M19" s="3">
        <v>0</v>
      </c>
      <c r="O19" s="3">
        <v>44505871892</v>
      </c>
      <c r="Q19" s="3">
        <v>44505871892</v>
      </c>
      <c r="S19" s="3"/>
    </row>
    <row r="20" spans="1:19">
      <c r="A20" s="1" t="s">
        <v>259</v>
      </c>
      <c r="C20" s="3">
        <v>0</v>
      </c>
      <c r="E20" s="3">
        <v>0</v>
      </c>
      <c r="G20" s="3">
        <v>0</v>
      </c>
      <c r="I20" s="16">
        <f t="shared" si="0"/>
        <v>0</v>
      </c>
      <c r="K20" s="3">
        <v>0</v>
      </c>
      <c r="M20" s="3">
        <v>0</v>
      </c>
      <c r="O20" s="3">
        <v>2491844016</v>
      </c>
      <c r="Q20" s="3">
        <v>2491844016</v>
      </c>
      <c r="S20" s="3"/>
    </row>
    <row r="21" spans="1:19">
      <c r="A21" s="1" t="s">
        <v>257</v>
      </c>
      <c r="C21" s="3">
        <v>0</v>
      </c>
      <c r="E21" s="3">
        <v>0</v>
      </c>
      <c r="G21" s="3">
        <v>0</v>
      </c>
      <c r="I21" s="16">
        <f t="shared" si="0"/>
        <v>0</v>
      </c>
      <c r="K21" s="3">
        <v>0</v>
      </c>
      <c r="M21" s="3">
        <v>0</v>
      </c>
      <c r="O21" s="3">
        <v>7712145142</v>
      </c>
      <c r="Q21" s="3">
        <v>7712145142</v>
      </c>
      <c r="S21" s="3"/>
    </row>
    <row r="22" spans="1:19">
      <c r="A22" s="1" t="s">
        <v>258</v>
      </c>
      <c r="C22" s="3">
        <v>0</v>
      </c>
      <c r="E22" s="3">
        <v>0</v>
      </c>
      <c r="G22" s="3">
        <v>0</v>
      </c>
      <c r="I22" s="16">
        <f t="shared" si="0"/>
        <v>0</v>
      </c>
      <c r="K22" s="3">
        <v>0</v>
      </c>
      <c r="M22" s="3">
        <v>0</v>
      </c>
      <c r="O22" s="3">
        <v>9970026447</v>
      </c>
      <c r="Q22" s="3">
        <v>9970026447</v>
      </c>
      <c r="S22" s="3"/>
    </row>
    <row r="23" spans="1:19">
      <c r="A23" s="1" t="s">
        <v>249</v>
      </c>
      <c r="C23" s="3">
        <v>0</v>
      </c>
      <c r="E23" s="3">
        <v>0</v>
      </c>
      <c r="G23" s="3">
        <v>0</v>
      </c>
      <c r="I23" s="16">
        <f t="shared" si="0"/>
        <v>0</v>
      </c>
      <c r="K23" s="3">
        <v>0</v>
      </c>
      <c r="M23" s="3">
        <v>0</v>
      </c>
      <c r="O23" s="3">
        <v>12723385743</v>
      </c>
      <c r="Q23" s="3">
        <v>12723385743</v>
      </c>
      <c r="S23" s="3"/>
    </row>
    <row r="24" spans="1:19">
      <c r="A24" s="1" t="s">
        <v>211</v>
      </c>
      <c r="C24" s="3">
        <v>73776908</v>
      </c>
      <c r="E24" s="3">
        <v>0</v>
      </c>
      <c r="G24" s="3">
        <v>0</v>
      </c>
      <c r="I24" s="16">
        <f t="shared" si="0"/>
        <v>73776908</v>
      </c>
      <c r="K24" s="3">
        <v>13848131063</v>
      </c>
      <c r="M24" s="3">
        <v>-321932</v>
      </c>
      <c r="O24" s="3">
        <v>7010326727</v>
      </c>
      <c r="Q24" s="3">
        <v>20858135858</v>
      </c>
      <c r="S24" s="3"/>
    </row>
    <row r="25" spans="1:19">
      <c r="A25" s="1" t="s">
        <v>254</v>
      </c>
      <c r="C25" s="3">
        <v>0</v>
      </c>
      <c r="E25" s="3">
        <v>0</v>
      </c>
      <c r="G25" s="3">
        <v>0</v>
      </c>
      <c r="I25" s="16">
        <f t="shared" si="0"/>
        <v>0</v>
      </c>
      <c r="K25" s="3">
        <v>0</v>
      </c>
      <c r="M25" s="3">
        <v>0</v>
      </c>
      <c r="O25" s="3">
        <v>2776989340</v>
      </c>
      <c r="Q25" s="3">
        <v>2776989340</v>
      </c>
      <c r="S25" s="3"/>
    </row>
    <row r="26" spans="1:19">
      <c r="A26" s="1" t="s">
        <v>192</v>
      </c>
      <c r="C26" s="3">
        <v>183595957782</v>
      </c>
      <c r="E26" s="3">
        <v>-180282100000</v>
      </c>
      <c r="G26" s="3">
        <v>0</v>
      </c>
      <c r="I26" s="16">
        <f t="shared" si="0"/>
        <v>3313857782</v>
      </c>
      <c r="K26" s="3">
        <v>183595957782</v>
      </c>
      <c r="M26" s="3">
        <v>-180282100000</v>
      </c>
      <c r="O26" s="3">
        <v>0</v>
      </c>
      <c r="Q26" s="3">
        <v>3313857782</v>
      </c>
      <c r="S26" s="3"/>
    </row>
    <row r="27" spans="1:19">
      <c r="A27" s="1" t="s">
        <v>177</v>
      </c>
      <c r="C27" s="3">
        <v>14179489087</v>
      </c>
      <c r="E27" s="3">
        <v>1199814000</v>
      </c>
      <c r="G27" s="3">
        <v>0</v>
      </c>
      <c r="I27" s="16">
        <f t="shared" si="0"/>
        <v>15379303087</v>
      </c>
      <c r="K27" s="3">
        <v>148057029047</v>
      </c>
      <c r="M27" s="3">
        <v>-94980299800</v>
      </c>
      <c r="O27" s="3">
        <v>0</v>
      </c>
      <c r="Q27" s="3">
        <v>53076729247</v>
      </c>
      <c r="S27" s="3"/>
    </row>
    <row r="28" spans="1:19">
      <c r="A28" s="1" t="s">
        <v>147</v>
      </c>
      <c r="C28" s="3">
        <v>0</v>
      </c>
      <c r="E28" s="3">
        <v>69400207</v>
      </c>
      <c r="G28" s="3">
        <v>0</v>
      </c>
      <c r="I28" s="16">
        <f t="shared" si="0"/>
        <v>69400207</v>
      </c>
      <c r="K28" s="3">
        <v>0</v>
      </c>
      <c r="M28" s="3">
        <v>71796051</v>
      </c>
      <c r="O28" s="3">
        <v>0</v>
      </c>
      <c r="Q28" s="3">
        <v>71796051</v>
      </c>
      <c r="S28" s="3"/>
    </row>
    <row r="29" spans="1:19">
      <c r="A29" s="1" t="s">
        <v>93</v>
      </c>
      <c r="C29" s="3">
        <v>0</v>
      </c>
      <c r="E29" s="3">
        <v>798976140</v>
      </c>
      <c r="G29" s="3">
        <v>0</v>
      </c>
      <c r="I29" s="16">
        <f t="shared" si="0"/>
        <v>798976140</v>
      </c>
      <c r="K29" s="3">
        <v>0</v>
      </c>
      <c r="M29" s="3">
        <v>853124588</v>
      </c>
      <c r="O29" s="3">
        <v>0</v>
      </c>
      <c r="Q29" s="3">
        <v>853124588</v>
      </c>
      <c r="S29" s="3"/>
    </row>
    <row r="30" spans="1:19">
      <c r="A30" s="1" t="s">
        <v>199</v>
      </c>
      <c r="C30" s="3">
        <v>0</v>
      </c>
      <c r="E30" s="3">
        <v>1261601440</v>
      </c>
      <c r="G30" s="3">
        <v>0</v>
      </c>
      <c r="I30" s="16">
        <f t="shared" si="0"/>
        <v>1261601440</v>
      </c>
      <c r="K30" s="3">
        <v>0</v>
      </c>
      <c r="M30" s="3">
        <v>1261601440</v>
      </c>
      <c r="O30" s="3">
        <v>0</v>
      </c>
      <c r="Q30" s="3">
        <v>1261601440</v>
      </c>
      <c r="S30" s="3"/>
    </row>
    <row r="31" spans="1:19">
      <c r="A31" s="1" t="s">
        <v>196</v>
      </c>
      <c r="C31" s="3">
        <v>0</v>
      </c>
      <c r="E31" s="3">
        <v>1068392614</v>
      </c>
      <c r="G31" s="3">
        <v>0</v>
      </c>
      <c r="I31" s="16">
        <f t="shared" si="0"/>
        <v>1068392614</v>
      </c>
      <c r="K31" s="3">
        <v>0</v>
      </c>
      <c r="M31" s="3">
        <v>1068392614</v>
      </c>
      <c r="O31" s="3">
        <v>0</v>
      </c>
      <c r="Q31" s="3">
        <v>1068392614</v>
      </c>
      <c r="S31" s="3"/>
    </row>
    <row r="32" spans="1:19">
      <c r="A32" s="1" t="s">
        <v>173</v>
      </c>
      <c r="C32" s="3">
        <v>14598798631</v>
      </c>
      <c r="E32" s="3">
        <v>1199814000</v>
      </c>
      <c r="G32" s="3">
        <v>0</v>
      </c>
      <c r="I32" s="16">
        <f t="shared" si="0"/>
        <v>15798612631</v>
      </c>
      <c r="K32" s="3">
        <v>162669861645</v>
      </c>
      <c r="M32" s="3">
        <v>-94080439300</v>
      </c>
      <c r="O32" s="3">
        <v>0</v>
      </c>
      <c r="Q32" s="3">
        <v>68589422345</v>
      </c>
      <c r="S32" s="3"/>
    </row>
    <row r="33" spans="1:19">
      <c r="A33" s="1" t="s">
        <v>195</v>
      </c>
      <c r="C33" s="3">
        <v>3705384507</v>
      </c>
      <c r="E33" s="3">
        <v>-7416366540</v>
      </c>
      <c r="G33" s="3">
        <v>0</v>
      </c>
      <c r="I33" s="16">
        <f t="shared" si="0"/>
        <v>-3710982033</v>
      </c>
      <c r="K33" s="3">
        <v>3705384507</v>
      </c>
      <c r="M33" s="3">
        <v>-7416366540</v>
      </c>
      <c r="O33" s="3">
        <v>0</v>
      </c>
      <c r="Q33" s="3">
        <v>-3710982033</v>
      </c>
      <c r="S33" s="3"/>
    </row>
    <row r="34" spans="1:19">
      <c r="A34" s="1" t="s">
        <v>176</v>
      </c>
      <c r="C34" s="3">
        <v>21898197945</v>
      </c>
      <c r="E34" s="3">
        <v>1649744250</v>
      </c>
      <c r="G34" s="3">
        <v>0</v>
      </c>
      <c r="I34" s="16">
        <f t="shared" si="0"/>
        <v>23547942195</v>
      </c>
      <c r="K34" s="3">
        <v>223004792466</v>
      </c>
      <c r="M34" s="3">
        <v>-120881296537</v>
      </c>
      <c r="O34" s="3">
        <v>0</v>
      </c>
      <c r="Q34" s="3">
        <v>102123495929</v>
      </c>
      <c r="S34" s="3"/>
    </row>
    <row r="35" spans="1:19">
      <c r="A35" s="1" t="s">
        <v>201</v>
      </c>
      <c r="C35" s="3">
        <v>0</v>
      </c>
      <c r="E35" s="3">
        <v>81640520</v>
      </c>
      <c r="G35" s="3">
        <v>0</v>
      </c>
      <c r="I35" s="16">
        <f t="shared" si="0"/>
        <v>81640520</v>
      </c>
      <c r="K35" s="3">
        <v>0</v>
      </c>
      <c r="M35" s="3">
        <v>81640520</v>
      </c>
      <c r="O35" s="3">
        <v>0</v>
      </c>
      <c r="Q35" s="3">
        <v>81640520</v>
      </c>
      <c r="S35" s="3"/>
    </row>
    <row r="36" spans="1:19">
      <c r="A36" s="1" t="s">
        <v>138</v>
      </c>
      <c r="C36" s="3">
        <v>0</v>
      </c>
      <c r="E36" s="3">
        <v>-74282477600</v>
      </c>
      <c r="G36" s="3">
        <v>0</v>
      </c>
      <c r="I36" s="16">
        <f t="shared" si="0"/>
        <v>-74282477600</v>
      </c>
      <c r="K36" s="3">
        <v>0</v>
      </c>
      <c r="M36" s="3">
        <v>-69975788283</v>
      </c>
      <c r="O36" s="3">
        <v>0</v>
      </c>
      <c r="Q36" s="3">
        <v>-69975788283</v>
      </c>
      <c r="S36" s="3"/>
    </row>
    <row r="37" spans="1:19">
      <c r="A37" s="1" t="s">
        <v>144</v>
      </c>
      <c r="C37" s="3">
        <v>0</v>
      </c>
      <c r="E37" s="3">
        <v>43872975</v>
      </c>
      <c r="G37" s="3">
        <v>0</v>
      </c>
      <c r="I37" s="16">
        <f t="shared" si="0"/>
        <v>43872975</v>
      </c>
      <c r="K37" s="3">
        <v>0</v>
      </c>
      <c r="M37" s="3">
        <v>53045896</v>
      </c>
      <c r="O37" s="3">
        <v>0</v>
      </c>
      <c r="Q37" s="3">
        <v>53045896</v>
      </c>
      <c r="S37" s="3"/>
    </row>
    <row r="38" spans="1:19">
      <c r="A38" s="1" t="s">
        <v>132</v>
      </c>
      <c r="C38" s="3">
        <v>0</v>
      </c>
      <c r="E38" s="3">
        <v>885454177</v>
      </c>
      <c r="G38" s="3">
        <v>0</v>
      </c>
      <c r="I38" s="16">
        <f t="shared" si="0"/>
        <v>885454177</v>
      </c>
      <c r="K38" s="3">
        <v>0</v>
      </c>
      <c r="M38" s="3">
        <v>1228100583</v>
      </c>
      <c r="O38" s="3">
        <v>0</v>
      </c>
      <c r="Q38" s="3">
        <v>1228100583</v>
      </c>
      <c r="S38" s="3"/>
    </row>
    <row r="39" spans="1:19">
      <c r="A39" s="1" t="s">
        <v>90</v>
      </c>
      <c r="C39" s="3">
        <v>0</v>
      </c>
      <c r="E39" s="3">
        <v>928544813</v>
      </c>
      <c r="G39" s="3">
        <v>0</v>
      </c>
      <c r="I39" s="16">
        <f t="shared" si="0"/>
        <v>928544813</v>
      </c>
      <c r="K39" s="3">
        <v>0</v>
      </c>
      <c r="M39" s="3">
        <v>917392963</v>
      </c>
      <c r="O39" s="3">
        <v>0</v>
      </c>
      <c r="Q39" s="3">
        <v>917392963</v>
      </c>
      <c r="S39" s="3"/>
    </row>
    <row r="40" spans="1:19">
      <c r="A40" s="1" t="s">
        <v>189</v>
      </c>
      <c r="C40" s="3">
        <v>0</v>
      </c>
      <c r="E40" s="3">
        <v>5132908166</v>
      </c>
      <c r="G40" s="3">
        <v>0</v>
      </c>
      <c r="I40" s="16">
        <f t="shared" si="0"/>
        <v>5132908166</v>
      </c>
      <c r="K40" s="3">
        <v>0</v>
      </c>
      <c r="M40" s="3">
        <v>35670179775</v>
      </c>
      <c r="O40" s="3">
        <v>0</v>
      </c>
      <c r="Q40" s="3">
        <v>35670179775</v>
      </c>
      <c r="S40" s="3"/>
    </row>
    <row r="41" spans="1:19">
      <c r="A41" s="1" t="s">
        <v>186</v>
      </c>
      <c r="C41" s="3">
        <v>0</v>
      </c>
      <c r="E41" s="3">
        <v>0</v>
      </c>
      <c r="G41" s="3">
        <v>0</v>
      </c>
      <c r="I41" s="16">
        <f t="shared" si="0"/>
        <v>0</v>
      </c>
      <c r="K41" s="3">
        <v>0</v>
      </c>
      <c r="M41" s="3">
        <v>23569666177</v>
      </c>
      <c r="O41" s="3">
        <v>0</v>
      </c>
      <c r="Q41" s="3">
        <v>23569666177</v>
      </c>
      <c r="S41" s="3"/>
    </row>
    <row r="42" spans="1:19">
      <c r="A42" s="1" t="s">
        <v>114</v>
      </c>
      <c r="C42" s="3">
        <v>0</v>
      </c>
      <c r="E42" s="3">
        <v>14846937314</v>
      </c>
      <c r="G42" s="3">
        <v>0</v>
      </c>
      <c r="I42" s="16">
        <f t="shared" si="0"/>
        <v>14846937314</v>
      </c>
      <c r="K42" s="3">
        <v>0</v>
      </c>
      <c r="M42" s="3">
        <v>18199364773</v>
      </c>
      <c r="O42" s="3">
        <v>0</v>
      </c>
      <c r="Q42" s="3">
        <v>18199364773</v>
      </c>
      <c r="S42" s="3"/>
    </row>
    <row r="43" spans="1:19">
      <c r="A43" s="1" t="s">
        <v>111</v>
      </c>
      <c r="C43" s="3">
        <v>0</v>
      </c>
      <c r="E43" s="3">
        <v>1011955857</v>
      </c>
      <c r="G43" s="3">
        <v>0</v>
      </c>
      <c r="I43" s="16">
        <f t="shared" si="0"/>
        <v>1011955857</v>
      </c>
      <c r="K43" s="3">
        <v>0</v>
      </c>
      <c r="M43" s="3">
        <v>1081567262</v>
      </c>
      <c r="O43" s="3">
        <v>0</v>
      </c>
      <c r="Q43" s="3">
        <v>1081567262</v>
      </c>
      <c r="S43" s="3"/>
    </row>
    <row r="44" spans="1:19">
      <c r="A44" s="1" t="s">
        <v>105</v>
      </c>
      <c r="C44" s="3">
        <v>0</v>
      </c>
      <c r="E44" s="3">
        <v>705178830</v>
      </c>
      <c r="G44" s="3">
        <v>0</v>
      </c>
      <c r="I44" s="16">
        <f t="shared" si="0"/>
        <v>705178830</v>
      </c>
      <c r="K44" s="3">
        <v>0</v>
      </c>
      <c r="M44" s="3">
        <v>1840433897</v>
      </c>
      <c r="O44" s="3">
        <v>0</v>
      </c>
      <c r="Q44" s="3">
        <v>1840433897</v>
      </c>
      <c r="S44" s="3"/>
    </row>
    <row r="45" spans="1:19">
      <c r="A45" s="1" t="s">
        <v>99</v>
      </c>
      <c r="C45" s="3">
        <v>0</v>
      </c>
      <c r="E45" s="3">
        <v>50971147995</v>
      </c>
      <c r="G45" s="3">
        <v>0</v>
      </c>
      <c r="I45" s="16">
        <f t="shared" si="0"/>
        <v>50971147995</v>
      </c>
      <c r="K45" s="3">
        <v>0</v>
      </c>
      <c r="M45" s="3">
        <v>13909166515</v>
      </c>
      <c r="O45" s="3">
        <v>0</v>
      </c>
      <c r="Q45" s="3">
        <v>13909166515</v>
      </c>
      <c r="S45" s="3"/>
    </row>
    <row r="46" spans="1:19">
      <c r="A46" s="1" t="s">
        <v>120</v>
      </c>
      <c r="C46" s="3">
        <v>0</v>
      </c>
      <c r="E46" s="3">
        <v>9666712875</v>
      </c>
      <c r="G46" s="3">
        <v>0</v>
      </c>
      <c r="I46" s="16">
        <f t="shared" si="0"/>
        <v>9666712875</v>
      </c>
      <c r="K46" s="3">
        <v>0</v>
      </c>
      <c r="M46" s="3">
        <v>8786587588</v>
      </c>
      <c r="O46" s="3">
        <v>0</v>
      </c>
      <c r="Q46" s="3">
        <v>8786587588</v>
      </c>
      <c r="S46" s="3"/>
    </row>
    <row r="47" spans="1:19">
      <c r="A47" s="1" t="s">
        <v>251</v>
      </c>
      <c r="C47" s="3">
        <v>0</v>
      </c>
      <c r="E47" s="3">
        <v>0</v>
      </c>
      <c r="G47" s="3">
        <v>0</v>
      </c>
      <c r="I47" s="16">
        <f t="shared" si="0"/>
        <v>0</v>
      </c>
      <c r="K47" s="3">
        <v>0</v>
      </c>
      <c r="M47" s="3">
        <v>0</v>
      </c>
      <c r="O47" s="3">
        <v>0</v>
      </c>
      <c r="Q47" s="3">
        <v>0</v>
      </c>
      <c r="S47" s="3"/>
    </row>
    <row r="48" spans="1:19">
      <c r="A48" s="1" t="s">
        <v>252</v>
      </c>
      <c r="C48" s="3">
        <v>0</v>
      </c>
      <c r="E48" s="3">
        <v>0</v>
      </c>
      <c r="G48" s="3">
        <v>0</v>
      </c>
      <c r="I48" s="16">
        <f t="shared" si="0"/>
        <v>0</v>
      </c>
      <c r="K48" s="3">
        <v>0</v>
      </c>
      <c r="M48" s="3">
        <v>0</v>
      </c>
      <c r="O48" s="3">
        <v>0</v>
      </c>
      <c r="Q48" s="3">
        <v>0</v>
      </c>
      <c r="S48" s="3"/>
    </row>
    <row r="49" spans="1:19">
      <c r="A49" s="1" t="s">
        <v>96</v>
      </c>
      <c r="C49" s="3">
        <v>0</v>
      </c>
      <c r="E49" s="3">
        <v>262382298</v>
      </c>
      <c r="G49" s="3">
        <v>0</v>
      </c>
      <c r="I49" s="16">
        <f t="shared" si="0"/>
        <v>262382298</v>
      </c>
      <c r="K49" s="3">
        <v>0</v>
      </c>
      <c r="M49" s="3">
        <v>271557534</v>
      </c>
      <c r="O49" s="3">
        <v>0</v>
      </c>
      <c r="Q49" s="3">
        <v>271557534</v>
      </c>
      <c r="S49" s="3"/>
    </row>
    <row r="50" spans="1:19">
      <c r="A50" s="1" t="s">
        <v>68</v>
      </c>
      <c r="C50" s="3">
        <v>12313403</v>
      </c>
      <c r="E50" s="3">
        <v>-47794590</v>
      </c>
      <c r="G50" s="3">
        <v>0</v>
      </c>
      <c r="I50" s="16">
        <f t="shared" si="0"/>
        <v>-35481187</v>
      </c>
      <c r="K50" s="3">
        <v>65379180</v>
      </c>
      <c r="M50" s="3">
        <v>-22384529</v>
      </c>
      <c r="O50" s="3">
        <v>0</v>
      </c>
      <c r="Q50" s="3">
        <v>42994651</v>
      </c>
      <c r="S50" s="3"/>
    </row>
    <row r="51" spans="1:19">
      <c r="A51" s="1" t="s">
        <v>253</v>
      </c>
      <c r="C51" s="3">
        <v>0</v>
      </c>
      <c r="E51" s="3">
        <v>0</v>
      </c>
      <c r="G51" s="3">
        <v>0</v>
      </c>
      <c r="I51" s="16">
        <f t="shared" si="0"/>
        <v>0</v>
      </c>
      <c r="K51" s="3">
        <v>0</v>
      </c>
      <c r="M51" s="3">
        <v>0</v>
      </c>
      <c r="O51" s="3">
        <v>0</v>
      </c>
      <c r="Q51" s="3">
        <v>0</v>
      </c>
      <c r="S51" s="3"/>
    </row>
    <row r="52" spans="1:19">
      <c r="A52" s="1" t="s">
        <v>150</v>
      </c>
      <c r="C52" s="3">
        <v>0</v>
      </c>
      <c r="E52" s="3">
        <v>6358398989</v>
      </c>
      <c r="G52" s="3">
        <v>0</v>
      </c>
      <c r="I52" s="16">
        <f t="shared" si="0"/>
        <v>6358398989</v>
      </c>
      <c r="K52" s="3">
        <v>0</v>
      </c>
      <c r="M52" s="3">
        <v>18754904914</v>
      </c>
      <c r="O52" s="3">
        <v>0</v>
      </c>
      <c r="Q52" s="3">
        <v>18754904914</v>
      </c>
      <c r="S52" s="3"/>
    </row>
    <row r="53" spans="1:19">
      <c r="A53" s="1" t="s">
        <v>162</v>
      </c>
      <c r="C53" s="3">
        <v>4776622229</v>
      </c>
      <c r="E53" s="3">
        <v>0</v>
      </c>
      <c r="G53" s="3">
        <v>0</v>
      </c>
      <c r="I53" s="16">
        <f t="shared" si="0"/>
        <v>4776622229</v>
      </c>
      <c r="K53" s="3">
        <v>21121765499</v>
      </c>
      <c r="M53" s="3">
        <v>603056598</v>
      </c>
      <c r="O53" s="3">
        <v>0</v>
      </c>
      <c r="Q53" s="3">
        <v>21724822097</v>
      </c>
    </row>
    <row r="54" spans="1:19">
      <c r="A54" s="1" t="s">
        <v>135</v>
      </c>
      <c r="C54" s="3">
        <v>0</v>
      </c>
      <c r="E54" s="3">
        <v>8954863616</v>
      </c>
      <c r="G54" s="3">
        <v>0</v>
      </c>
      <c r="I54" s="16">
        <f t="shared" si="0"/>
        <v>8954863616</v>
      </c>
      <c r="K54" s="3">
        <v>0</v>
      </c>
      <c r="M54" s="3">
        <v>-44665407063</v>
      </c>
      <c r="O54" s="3">
        <v>0</v>
      </c>
      <c r="Q54" s="3">
        <v>-44665407063</v>
      </c>
    </row>
    <row r="55" spans="1:19">
      <c r="A55" s="1" t="s">
        <v>72</v>
      </c>
      <c r="C55" s="3">
        <v>28037931112</v>
      </c>
      <c r="E55" s="3">
        <v>0</v>
      </c>
      <c r="G55" s="3">
        <v>0</v>
      </c>
      <c r="I55" s="16">
        <f t="shared" si="0"/>
        <v>28037931112</v>
      </c>
      <c r="K55" s="3">
        <v>67299723719</v>
      </c>
      <c r="M55" s="3">
        <v>15441337893</v>
      </c>
      <c r="O55" s="3">
        <v>0</v>
      </c>
      <c r="Q55" s="3">
        <v>82741061612</v>
      </c>
    </row>
    <row r="56" spans="1:19">
      <c r="A56" s="1" t="s">
        <v>168</v>
      </c>
      <c r="C56" s="3">
        <v>245705</v>
      </c>
      <c r="E56" s="3">
        <v>550915</v>
      </c>
      <c r="G56" s="3">
        <v>0</v>
      </c>
      <c r="I56" s="16">
        <f t="shared" si="0"/>
        <v>796620</v>
      </c>
      <c r="K56" s="3">
        <v>1014275</v>
      </c>
      <c r="M56" s="3">
        <v>545201</v>
      </c>
      <c r="O56" s="3">
        <v>0</v>
      </c>
      <c r="Q56" s="3">
        <v>1559476</v>
      </c>
    </row>
    <row r="57" spans="1:19">
      <c r="A57" s="1" t="s">
        <v>75</v>
      </c>
      <c r="C57" s="3">
        <v>26279649169</v>
      </c>
      <c r="E57" s="3">
        <v>0</v>
      </c>
      <c r="G57" s="3">
        <v>0</v>
      </c>
      <c r="I57" s="16">
        <f t="shared" si="0"/>
        <v>26279649169</v>
      </c>
      <c r="K57" s="3">
        <v>59499588292</v>
      </c>
      <c r="M57" s="3">
        <v>5719500000</v>
      </c>
      <c r="O57" s="3">
        <v>0</v>
      </c>
      <c r="Q57" s="3">
        <v>65219088292</v>
      </c>
    </row>
    <row r="58" spans="1:19">
      <c r="A58" s="1" t="s">
        <v>153</v>
      </c>
      <c r="C58" s="3">
        <v>42032545</v>
      </c>
      <c r="E58" s="3">
        <v>-53415719</v>
      </c>
      <c r="G58" s="3">
        <v>0</v>
      </c>
      <c r="I58" s="16">
        <f t="shared" si="0"/>
        <v>-11383174</v>
      </c>
      <c r="K58" s="3">
        <v>220698737</v>
      </c>
      <c r="M58" s="3">
        <v>39779833</v>
      </c>
      <c r="O58" s="3">
        <v>0</v>
      </c>
      <c r="Q58" s="3">
        <v>260478570</v>
      </c>
    </row>
    <row r="59" spans="1:19">
      <c r="A59" s="1" t="s">
        <v>170</v>
      </c>
      <c r="C59" s="3">
        <v>207316932</v>
      </c>
      <c r="E59" s="3">
        <v>13422920</v>
      </c>
      <c r="G59" s="3">
        <v>0</v>
      </c>
      <c r="I59" s="16">
        <f t="shared" si="0"/>
        <v>220739852</v>
      </c>
      <c r="K59" s="3">
        <v>519744160</v>
      </c>
      <c r="M59" s="3">
        <v>9196193</v>
      </c>
      <c r="O59" s="3">
        <v>0</v>
      </c>
      <c r="Q59" s="3">
        <v>528940353</v>
      </c>
    </row>
    <row r="60" spans="1:19">
      <c r="A60" s="1" t="s">
        <v>141</v>
      </c>
      <c r="C60" s="3">
        <v>0</v>
      </c>
      <c r="E60" s="3">
        <v>23161711646</v>
      </c>
      <c r="G60" s="3">
        <v>0</v>
      </c>
      <c r="I60" s="16">
        <f t="shared" si="0"/>
        <v>23161711646</v>
      </c>
      <c r="K60" s="3">
        <v>0</v>
      </c>
      <c r="M60" s="3">
        <v>56134651978</v>
      </c>
      <c r="O60" s="3">
        <v>0</v>
      </c>
      <c r="Q60" s="3">
        <v>56134651978</v>
      </c>
    </row>
    <row r="61" spans="1:19">
      <c r="A61" s="1" t="s">
        <v>167</v>
      </c>
      <c r="C61" s="3">
        <v>41315068493</v>
      </c>
      <c r="E61" s="3">
        <v>8258719700</v>
      </c>
      <c r="G61" s="3">
        <v>0</v>
      </c>
      <c r="I61" s="16">
        <f t="shared" si="0"/>
        <v>49573788193</v>
      </c>
      <c r="K61" s="3">
        <v>230469255803</v>
      </c>
      <c r="M61" s="3">
        <v>-155515891300</v>
      </c>
      <c r="O61" s="3">
        <v>0</v>
      </c>
      <c r="Q61" s="3">
        <v>74953364503</v>
      </c>
    </row>
    <row r="62" spans="1:19">
      <c r="A62" s="1" t="s">
        <v>166</v>
      </c>
      <c r="C62" s="3">
        <v>44266145</v>
      </c>
      <c r="E62" s="3">
        <v>14997675</v>
      </c>
      <c r="G62" s="3">
        <v>0</v>
      </c>
      <c r="I62" s="16">
        <f t="shared" si="0"/>
        <v>59263820</v>
      </c>
      <c r="K62" s="3">
        <v>246931346</v>
      </c>
      <c r="M62" s="3">
        <v>45178997</v>
      </c>
      <c r="O62" s="3">
        <v>0</v>
      </c>
      <c r="Q62" s="3">
        <v>292110343</v>
      </c>
    </row>
    <row r="63" spans="1:19">
      <c r="A63" s="1" t="s">
        <v>165</v>
      </c>
      <c r="C63" s="3">
        <v>7377690802</v>
      </c>
      <c r="E63" s="3">
        <v>0</v>
      </c>
      <c r="G63" s="3">
        <v>0</v>
      </c>
      <c r="I63" s="16">
        <f t="shared" si="0"/>
        <v>7377690802</v>
      </c>
      <c r="K63" s="3">
        <v>41155224247</v>
      </c>
      <c r="M63" s="3">
        <v>0</v>
      </c>
      <c r="O63" s="3">
        <v>0</v>
      </c>
      <c r="Q63" s="3">
        <v>41155224247</v>
      </c>
    </row>
    <row r="64" spans="1:19">
      <c r="A64" s="1" t="s">
        <v>86</v>
      </c>
      <c r="C64" s="3">
        <v>14003423892</v>
      </c>
      <c r="E64" s="3">
        <v>-72984096262</v>
      </c>
      <c r="G64" s="3">
        <v>0</v>
      </c>
      <c r="I64" s="16">
        <f t="shared" si="0"/>
        <v>-58980672370</v>
      </c>
      <c r="K64" s="3">
        <v>77489787769</v>
      </c>
      <c r="M64" s="3">
        <v>-73194329072</v>
      </c>
      <c r="O64" s="3">
        <v>0</v>
      </c>
      <c r="Q64" s="3">
        <v>4295458697</v>
      </c>
    </row>
    <row r="65" spans="1:17">
      <c r="A65" s="1" t="s">
        <v>84</v>
      </c>
      <c r="C65" s="3">
        <v>125051859</v>
      </c>
      <c r="E65" s="3">
        <v>0</v>
      </c>
      <c r="G65" s="3">
        <v>0</v>
      </c>
      <c r="I65" s="16">
        <f t="shared" si="0"/>
        <v>125051859</v>
      </c>
      <c r="K65" s="3">
        <v>276731523</v>
      </c>
      <c r="M65" s="3">
        <v>-2627250</v>
      </c>
      <c r="O65" s="3">
        <v>0</v>
      </c>
      <c r="Q65" s="3">
        <v>274104273</v>
      </c>
    </row>
    <row r="66" spans="1:17">
      <c r="A66" s="1" t="s">
        <v>78</v>
      </c>
      <c r="C66" s="3">
        <v>7377690802</v>
      </c>
      <c r="E66" s="3">
        <v>0</v>
      </c>
      <c r="G66" s="3">
        <v>0</v>
      </c>
      <c r="I66" s="16">
        <f t="shared" si="0"/>
        <v>7377690802</v>
      </c>
      <c r="K66" s="3">
        <v>41155224247</v>
      </c>
      <c r="M66" s="3">
        <v>0</v>
      </c>
      <c r="O66" s="3">
        <v>0</v>
      </c>
      <c r="Q66" s="3">
        <v>41155224247</v>
      </c>
    </row>
    <row r="67" spans="1:17">
      <c r="A67" s="1" t="s">
        <v>159</v>
      </c>
      <c r="C67" s="3">
        <v>6959063</v>
      </c>
      <c r="E67" s="3">
        <v>4792757</v>
      </c>
      <c r="G67" s="3">
        <v>0</v>
      </c>
      <c r="I67" s="16">
        <f t="shared" si="0"/>
        <v>11751820</v>
      </c>
      <c r="K67" s="3">
        <v>36714452</v>
      </c>
      <c r="M67" s="3">
        <v>-2567601</v>
      </c>
      <c r="O67" s="3">
        <v>0</v>
      </c>
      <c r="Q67" s="3">
        <v>34146851</v>
      </c>
    </row>
    <row r="68" spans="1:17">
      <c r="A68" s="1" t="s">
        <v>87</v>
      </c>
      <c r="C68" s="3">
        <v>1100625599</v>
      </c>
      <c r="E68" s="3">
        <v>349172477</v>
      </c>
      <c r="G68" s="3">
        <v>0</v>
      </c>
      <c r="I68" s="16">
        <f t="shared" si="0"/>
        <v>1449798076</v>
      </c>
      <c r="K68" s="3">
        <v>3034256765</v>
      </c>
      <c r="M68" s="3">
        <v>521790545</v>
      </c>
      <c r="O68" s="3">
        <v>0</v>
      </c>
      <c r="Q68" s="3">
        <v>3556047310</v>
      </c>
    </row>
    <row r="69" spans="1:17">
      <c r="A69" s="1" t="s">
        <v>156</v>
      </c>
      <c r="C69" s="3">
        <v>151068743</v>
      </c>
      <c r="E69" s="3">
        <v>-3100000</v>
      </c>
      <c r="G69" s="3">
        <v>0</v>
      </c>
      <c r="I69" s="16">
        <f t="shared" si="0"/>
        <v>147968743</v>
      </c>
      <c r="K69" s="3">
        <v>295295591</v>
      </c>
      <c r="M69" s="3">
        <v>-3100000</v>
      </c>
      <c r="O69" s="3">
        <v>0</v>
      </c>
      <c r="Q69" s="3">
        <v>292195591</v>
      </c>
    </row>
    <row r="70" spans="1:17" ht="22.5" thickBot="1">
      <c r="C70" s="8">
        <f>SUM(C8:C69)</f>
        <v>393720193209</v>
      </c>
      <c r="E70" s="8">
        <f>SUM(E8:E69)</f>
        <v>-189050610997</v>
      </c>
      <c r="G70" s="8">
        <f>SUM(G8:G69)</f>
        <v>94661548902</v>
      </c>
      <c r="I70" s="8">
        <f>SUM(I8:I69)</f>
        <v>299331131114</v>
      </c>
      <c r="K70" s="8">
        <f>SUM(K8:K69)</f>
        <v>1500426212585</v>
      </c>
      <c r="M70" s="8">
        <f>SUM(M8:M69)</f>
        <v>-693008991509</v>
      </c>
      <c r="O70" s="8">
        <f>SUM(O8:O69)</f>
        <v>290875703844</v>
      </c>
      <c r="Q70" s="8">
        <f>SUM(Q8:Q69)</f>
        <v>1098292924920</v>
      </c>
    </row>
    <row r="71" spans="1:17" ht="22.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rightToLeft="1" workbookViewId="0">
      <selection activeCell="K14" sqref="K14"/>
    </sheetView>
  </sheetViews>
  <sheetFormatPr defaultRowHeight="21.75"/>
  <cols>
    <col min="1" max="1" width="23.855468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9.140625" style="1"/>
    <col min="13" max="13" width="17.5703125" style="1" customWidth="1"/>
    <col min="14" max="16384" width="9.140625" style="1"/>
  </cols>
  <sheetData>
    <row r="2" spans="1:13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3" ht="22.5">
      <c r="A6" s="26" t="s">
        <v>302</v>
      </c>
      <c r="B6" s="26" t="s">
        <v>302</v>
      </c>
      <c r="C6" s="26"/>
      <c r="D6" s="4"/>
      <c r="E6" s="26" t="s">
        <v>242</v>
      </c>
      <c r="F6" s="26" t="s">
        <v>242</v>
      </c>
      <c r="G6" s="26" t="s">
        <v>242</v>
      </c>
      <c r="I6" s="26" t="s">
        <v>243</v>
      </c>
      <c r="J6" s="26" t="s">
        <v>243</v>
      </c>
      <c r="K6" s="26" t="s">
        <v>243</v>
      </c>
    </row>
    <row r="7" spans="1:13" ht="22.5">
      <c r="A7" s="28" t="s">
        <v>303</v>
      </c>
      <c r="C7" s="28" t="s">
        <v>224</v>
      </c>
      <c r="E7" s="28" t="s">
        <v>304</v>
      </c>
      <c r="G7" s="28" t="s">
        <v>305</v>
      </c>
      <c r="I7" s="28" t="s">
        <v>304</v>
      </c>
      <c r="J7" s="6"/>
      <c r="K7" s="28" t="s">
        <v>305</v>
      </c>
    </row>
    <row r="8" spans="1:13">
      <c r="A8" s="1" t="s">
        <v>230</v>
      </c>
      <c r="C8" s="1" t="s">
        <v>231</v>
      </c>
      <c r="E8" s="3">
        <v>425861</v>
      </c>
      <c r="G8" s="10">
        <f>E8/$E$10</f>
        <v>3.6711221504778591E-5</v>
      </c>
      <c r="I8" s="3">
        <v>9933094</v>
      </c>
      <c r="J8" s="9"/>
      <c r="K8" s="10">
        <f>I8/$I$10</f>
        <v>1.6733296662822729E-4</v>
      </c>
      <c r="M8" s="3"/>
    </row>
    <row r="9" spans="1:13">
      <c r="A9" s="1" t="s">
        <v>234</v>
      </c>
      <c r="C9" s="1" t="s">
        <v>235</v>
      </c>
      <c r="E9" s="3">
        <v>11599869159</v>
      </c>
      <c r="G9" s="10">
        <f>E9/$E$10</f>
        <v>0.99996328877849527</v>
      </c>
      <c r="I9" s="3">
        <v>59351316516</v>
      </c>
      <c r="K9" s="10">
        <f t="shared" ref="K9:K10" si="0">I9/$I$10</f>
        <v>0.99983266703337181</v>
      </c>
      <c r="M9" s="3"/>
    </row>
    <row r="10" spans="1:13" ht="22.5" thickBot="1">
      <c r="E10" s="8">
        <f>SUM(E8:E9)</f>
        <v>11600295020</v>
      </c>
      <c r="G10" s="22">
        <f>SUM(G8:G9)</f>
        <v>1</v>
      </c>
      <c r="I10" s="8">
        <f>SUM(I8:I9)</f>
        <v>59361249610</v>
      </c>
      <c r="K10" s="23">
        <f t="shared" si="0"/>
        <v>1</v>
      </c>
      <c r="M10" s="3"/>
    </row>
    <row r="11" spans="1:13" ht="22.5" thickTop="1">
      <c r="M11" s="3"/>
    </row>
    <row r="12" spans="1:13">
      <c r="M12" s="3"/>
    </row>
    <row r="13" spans="1:13">
      <c r="M13" s="3"/>
    </row>
    <row r="14" spans="1:13">
      <c r="M14" s="3"/>
    </row>
    <row r="15" spans="1:13">
      <c r="M15" s="3"/>
    </row>
    <row r="16" spans="1:13">
      <c r="M16" s="3"/>
    </row>
    <row r="17" spans="13:13">
      <c r="M17" s="3"/>
    </row>
    <row r="18" spans="13:13">
      <c r="M18" s="3"/>
    </row>
    <row r="19" spans="13:13">
      <c r="M19" s="3"/>
    </row>
    <row r="20" spans="13:13">
      <c r="M20" s="3"/>
    </row>
    <row r="21" spans="13:13">
      <c r="M21" s="3"/>
    </row>
    <row r="22" spans="13:13">
      <c r="M22" s="3"/>
    </row>
    <row r="23" spans="13:13">
      <c r="M23" s="3"/>
    </row>
    <row r="24" spans="13:13">
      <c r="M24" s="3"/>
    </row>
    <row r="25" spans="13:13">
      <c r="M25" s="3"/>
    </row>
    <row r="26" spans="13:13">
      <c r="M26" s="3"/>
    </row>
    <row r="27" spans="13:13">
      <c r="M27" s="3"/>
    </row>
    <row r="28" spans="13:13">
      <c r="M28" s="3"/>
    </row>
    <row r="29" spans="13:13">
      <c r="M29" s="3"/>
    </row>
    <row r="30" spans="13:13">
      <c r="M30" s="3"/>
    </row>
    <row r="31" spans="13:13">
      <c r="M31" s="3"/>
    </row>
    <row r="32" spans="13:13">
      <c r="M32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rightToLeft="1" workbookViewId="0">
      <selection activeCell="M9" sqref="M9"/>
    </sheetView>
  </sheetViews>
  <sheetFormatPr defaultRowHeight="21.75"/>
  <cols>
    <col min="1" max="1" width="33.8554687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8.7109375" style="1" bestFit="1" customWidth="1"/>
    <col min="6" max="6" width="9.140625" style="1"/>
    <col min="7" max="7" width="17.5703125" style="1" customWidth="1"/>
    <col min="8" max="16384" width="9.140625" style="1"/>
  </cols>
  <sheetData>
    <row r="2" spans="1:7" ht="22.5">
      <c r="A2" s="24" t="s">
        <v>0</v>
      </c>
      <c r="B2" s="24"/>
      <c r="C2" s="24"/>
      <c r="D2" s="24"/>
      <c r="E2" s="24"/>
    </row>
    <row r="3" spans="1:7" ht="22.5">
      <c r="A3" s="24" t="s">
        <v>240</v>
      </c>
      <c r="B3" s="24"/>
      <c r="C3" s="24"/>
      <c r="D3" s="24"/>
      <c r="E3" s="24"/>
    </row>
    <row r="4" spans="1:7" ht="22.5">
      <c r="A4" s="24" t="s">
        <v>2</v>
      </c>
      <c r="B4" s="24"/>
      <c r="C4" s="24"/>
      <c r="D4" s="24"/>
      <c r="E4" s="24"/>
    </row>
    <row r="5" spans="1:7" ht="22.5">
      <c r="E5" s="2" t="s">
        <v>314</v>
      </c>
    </row>
    <row r="6" spans="1:7" ht="22.5">
      <c r="A6" s="25" t="s">
        <v>306</v>
      </c>
      <c r="C6" s="26" t="s">
        <v>242</v>
      </c>
      <c r="D6" s="4"/>
      <c r="E6" s="26" t="s">
        <v>315</v>
      </c>
    </row>
    <row r="7" spans="1:7" ht="22.5">
      <c r="A7" s="26" t="s">
        <v>306</v>
      </c>
      <c r="C7" s="28" t="s">
        <v>227</v>
      </c>
      <c r="E7" s="28" t="s">
        <v>227</v>
      </c>
    </row>
    <row r="8" spans="1:7">
      <c r="A8" s="9" t="s">
        <v>316</v>
      </c>
      <c r="C8" s="16">
        <v>0</v>
      </c>
      <c r="E8" s="16">
        <v>366278147</v>
      </c>
    </row>
    <row r="9" spans="1:7">
      <c r="A9" s="1" t="s">
        <v>308</v>
      </c>
      <c r="C9" s="3">
        <v>0</v>
      </c>
      <c r="E9" s="3">
        <v>1233827</v>
      </c>
      <c r="G9" s="3"/>
    </row>
    <row r="10" spans="1:7" ht="22.5" thickBot="1">
      <c r="A10" s="1" t="s">
        <v>210</v>
      </c>
      <c r="C10" s="8">
        <v>0</v>
      </c>
      <c r="E10" s="8">
        <v>367511974</v>
      </c>
      <c r="G10" s="3"/>
    </row>
    <row r="11" spans="1:7" ht="22.5" thickTop="1">
      <c r="G11" s="3"/>
    </row>
    <row r="12" spans="1:7">
      <c r="G12" s="3"/>
    </row>
    <row r="13" spans="1:7">
      <c r="G13" s="3"/>
    </row>
    <row r="14" spans="1:7">
      <c r="G14" s="3"/>
    </row>
    <row r="15" spans="1:7">
      <c r="G15" s="3"/>
    </row>
    <row r="16" spans="1:7">
      <c r="G16" s="3"/>
    </row>
    <row r="17" spans="7:7">
      <c r="G17" s="3"/>
    </row>
    <row r="18" spans="7:7">
      <c r="G18" s="3"/>
    </row>
    <row r="19" spans="7:7">
      <c r="G19" s="3"/>
    </row>
    <row r="20" spans="7:7">
      <c r="G20" s="3"/>
    </row>
    <row r="21" spans="7:7">
      <c r="G21" s="3"/>
    </row>
    <row r="22" spans="7:7">
      <c r="G22" s="3"/>
    </row>
    <row r="23" spans="7:7">
      <c r="G23" s="3"/>
    </row>
    <row r="24" spans="7:7">
      <c r="G24" s="3"/>
    </row>
    <row r="25" spans="7:7">
      <c r="G25" s="3"/>
    </row>
    <row r="26" spans="7:7">
      <c r="G26" s="3"/>
    </row>
    <row r="27" spans="7:7">
      <c r="G27" s="3"/>
    </row>
    <row r="28" spans="7:7">
      <c r="G28" s="3"/>
    </row>
    <row r="29" spans="7:7">
      <c r="G29" s="3"/>
    </row>
    <row r="30" spans="7:7">
      <c r="G30" s="3"/>
    </row>
    <row r="31" spans="7:7">
      <c r="G31" s="3"/>
    </row>
    <row r="32" spans="7:7">
      <c r="G32" s="3"/>
    </row>
    <row r="33" spans="7:7">
      <c r="G33" s="3"/>
    </row>
    <row r="34" spans="7:7">
      <c r="G34" s="3"/>
    </row>
    <row r="35" spans="7:7">
      <c r="G35" s="3"/>
    </row>
    <row r="36" spans="7:7">
      <c r="G36" s="3"/>
    </row>
    <row r="37" spans="7:7">
      <c r="G37" s="3"/>
    </row>
    <row r="38" spans="7:7">
      <c r="G38" s="3"/>
    </row>
    <row r="39" spans="7:7">
      <c r="G39" s="3"/>
    </row>
    <row r="40" spans="7:7">
      <c r="G40" s="3"/>
    </row>
    <row r="41" spans="7:7">
      <c r="G41" s="3"/>
    </row>
    <row r="42" spans="7:7">
      <c r="G42" s="3"/>
    </row>
    <row r="43" spans="7:7">
      <c r="G43" s="3"/>
    </row>
    <row r="44" spans="7:7">
      <c r="G44" s="3"/>
    </row>
    <row r="45" spans="7:7">
      <c r="G45" s="3"/>
    </row>
    <row r="46" spans="7:7">
      <c r="G46" s="3"/>
    </row>
    <row r="47" spans="7:7">
      <c r="G47" s="3"/>
    </row>
    <row r="48" spans="7:7">
      <c r="G48" s="3"/>
    </row>
    <row r="49" spans="7:7">
      <c r="G49" s="3"/>
    </row>
    <row r="50" spans="7:7">
      <c r="G50" s="3"/>
    </row>
    <row r="51" spans="7:7">
      <c r="G51" s="3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4"/>
  <sheetViews>
    <sheetView rightToLeft="1" workbookViewId="0">
      <selection activeCell="M14" sqref="M14"/>
    </sheetView>
  </sheetViews>
  <sheetFormatPr defaultRowHeight="21.75"/>
  <cols>
    <col min="1" max="1" width="4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7.5703125" style="1" customWidth="1"/>
    <col min="28" max="16384" width="9.140625" style="1"/>
  </cols>
  <sheetData>
    <row r="2" spans="1:27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7" ht="22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7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7" ht="22.5">
      <c r="A6" s="25" t="s">
        <v>3</v>
      </c>
      <c r="C6" s="26" t="s">
        <v>312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7" ht="22.5">
      <c r="A7" s="25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7" ht="22.5">
      <c r="A8" s="26" t="s">
        <v>3</v>
      </c>
      <c r="C8" s="26" t="s">
        <v>7</v>
      </c>
      <c r="E8" s="26" t="s">
        <v>8</v>
      </c>
      <c r="G8" s="26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7">
      <c r="A9" s="1" t="s">
        <v>15</v>
      </c>
      <c r="C9" s="3">
        <v>4781344</v>
      </c>
      <c r="E9" s="3">
        <v>9832207841</v>
      </c>
      <c r="G9" s="3">
        <v>14607606648.0602</v>
      </c>
      <c r="I9" s="3">
        <v>0</v>
      </c>
      <c r="K9" s="3">
        <v>0</v>
      </c>
      <c r="M9" s="3">
        <v>0</v>
      </c>
      <c r="O9" s="3">
        <v>0</v>
      </c>
      <c r="Q9" s="3">
        <v>4781344</v>
      </c>
      <c r="S9" s="3">
        <v>3484</v>
      </c>
      <c r="U9" s="3">
        <v>9832207841</v>
      </c>
      <c r="W9" s="3">
        <v>16555921132.674601</v>
      </c>
      <c r="Y9" s="10">
        <v>4.9733493034065694E-4</v>
      </c>
      <c r="AA9" s="3"/>
    </row>
    <row r="10" spans="1:27">
      <c r="A10" s="1" t="s">
        <v>16</v>
      </c>
      <c r="C10" s="3">
        <v>98001531</v>
      </c>
      <c r="E10" s="3">
        <v>40342717997</v>
      </c>
      <c r="G10" s="3">
        <v>62043673618.983398</v>
      </c>
      <c r="I10" s="3">
        <v>0</v>
      </c>
      <c r="K10" s="3">
        <v>0</v>
      </c>
      <c r="M10" s="3">
        <v>0</v>
      </c>
      <c r="O10" s="3">
        <v>0</v>
      </c>
      <c r="Q10" s="3">
        <v>98001531</v>
      </c>
      <c r="S10" s="3">
        <v>654</v>
      </c>
      <c r="U10" s="3">
        <v>40342717997</v>
      </c>
      <c r="W10" s="3">
        <v>63699470246.177597</v>
      </c>
      <c r="Y10" s="10">
        <v>1.9135130775113569E-3</v>
      </c>
      <c r="AA10" s="3"/>
    </row>
    <row r="11" spans="1:27">
      <c r="A11" s="1" t="s">
        <v>17</v>
      </c>
      <c r="C11" s="3">
        <v>4229912</v>
      </c>
      <c r="E11" s="3">
        <v>16094170593</v>
      </c>
      <c r="G11" s="3">
        <v>26543679308.780499</v>
      </c>
      <c r="I11" s="3">
        <v>0</v>
      </c>
      <c r="K11" s="3">
        <v>0</v>
      </c>
      <c r="M11" s="3">
        <v>-402853</v>
      </c>
      <c r="O11" s="3">
        <v>2750375260</v>
      </c>
      <c r="Q11" s="3">
        <v>3827059</v>
      </c>
      <c r="S11" s="3">
        <v>6964</v>
      </c>
      <c r="U11" s="3">
        <v>14561376317</v>
      </c>
      <c r="W11" s="3">
        <v>26487997813.301399</v>
      </c>
      <c r="Y11" s="10">
        <v>7.9569154997620884E-4</v>
      </c>
      <c r="AA11" s="3"/>
    </row>
    <row r="12" spans="1:27">
      <c r="A12" s="1" t="s">
        <v>18</v>
      </c>
      <c r="C12" s="3">
        <v>6327209</v>
      </c>
      <c r="E12" s="3">
        <v>30984054192</v>
      </c>
      <c r="G12" s="3">
        <v>42421276133.248001</v>
      </c>
      <c r="I12" s="3">
        <v>0</v>
      </c>
      <c r="K12" s="3">
        <v>0</v>
      </c>
      <c r="M12" s="3">
        <v>-900000</v>
      </c>
      <c r="O12" s="3">
        <v>5365949958</v>
      </c>
      <c r="Q12" s="3">
        <v>5427209</v>
      </c>
      <c r="S12" s="3">
        <v>5521</v>
      </c>
      <c r="U12" s="3">
        <v>26576795207</v>
      </c>
      <c r="W12" s="3">
        <v>29779644256.741501</v>
      </c>
      <c r="Y12" s="10">
        <v>8.9457162687048004E-4</v>
      </c>
      <c r="AA12" s="3"/>
    </row>
    <row r="13" spans="1:27">
      <c r="A13" s="1" t="s">
        <v>19</v>
      </c>
      <c r="C13" s="3">
        <v>426382</v>
      </c>
      <c r="E13" s="3">
        <v>17619135008</v>
      </c>
      <c r="G13" s="3">
        <v>24597805986.8279</v>
      </c>
      <c r="I13" s="3">
        <v>0</v>
      </c>
      <c r="K13" s="3">
        <v>0</v>
      </c>
      <c r="M13" s="3">
        <v>0</v>
      </c>
      <c r="O13" s="3">
        <v>0</v>
      </c>
      <c r="Q13" s="3">
        <v>426382</v>
      </c>
      <c r="S13" s="3">
        <v>49758</v>
      </c>
      <c r="U13" s="3">
        <v>17619135008</v>
      </c>
      <c r="W13" s="3">
        <v>21085649834.486198</v>
      </c>
      <c r="Y13" s="10">
        <v>6.3340662881785357E-4</v>
      </c>
      <c r="AA13" s="3"/>
    </row>
    <row r="14" spans="1:27">
      <c r="A14" s="1" t="s">
        <v>20</v>
      </c>
      <c r="C14" s="3">
        <v>320292</v>
      </c>
      <c r="E14" s="3">
        <v>12564678423</v>
      </c>
      <c r="G14" s="3">
        <v>24617695359.625198</v>
      </c>
      <c r="I14" s="3">
        <v>0</v>
      </c>
      <c r="K14" s="3">
        <v>0</v>
      </c>
      <c r="M14" s="3">
        <v>-320292</v>
      </c>
      <c r="O14" s="3">
        <v>25613216355</v>
      </c>
      <c r="Q14" s="3">
        <v>0</v>
      </c>
      <c r="S14" s="3">
        <v>0</v>
      </c>
      <c r="U14" s="3">
        <v>0</v>
      </c>
      <c r="W14" s="3">
        <v>0</v>
      </c>
      <c r="Y14" s="10">
        <v>0</v>
      </c>
      <c r="AA14" s="3"/>
    </row>
    <row r="15" spans="1:27">
      <c r="A15" s="1" t="s">
        <v>21</v>
      </c>
      <c r="C15" s="3">
        <v>795396</v>
      </c>
      <c r="E15" s="3">
        <v>18794493316</v>
      </c>
      <c r="G15" s="3">
        <v>22438690743.0756</v>
      </c>
      <c r="I15" s="3">
        <v>0</v>
      </c>
      <c r="K15" s="3">
        <v>0</v>
      </c>
      <c r="M15" s="3">
        <v>0</v>
      </c>
      <c r="O15" s="3">
        <v>0</v>
      </c>
      <c r="Q15" s="3">
        <v>795396</v>
      </c>
      <c r="S15" s="3">
        <v>30012</v>
      </c>
      <c r="U15" s="3">
        <v>18794493316</v>
      </c>
      <c r="W15" s="3">
        <v>23724854204.022701</v>
      </c>
      <c r="Y15" s="10">
        <v>7.1268754050857923E-4</v>
      </c>
      <c r="AA15" s="3"/>
    </row>
    <row r="16" spans="1:27">
      <c r="A16" s="1" t="s">
        <v>22</v>
      </c>
      <c r="C16" s="3">
        <v>2220822</v>
      </c>
      <c r="E16" s="3">
        <v>25653136147</v>
      </c>
      <c r="G16" s="3">
        <v>36837936892.234802</v>
      </c>
      <c r="I16" s="3">
        <v>0</v>
      </c>
      <c r="K16" s="3">
        <v>0</v>
      </c>
      <c r="M16" s="3">
        <v>-1534553</v>
      </c>
      <c r="O16" s="3">
        <v>25114958264</v>
      </c>
      <c r="Q16" s="3">
        <v>686269</v>
      </c>
      <c r="S16" s="3">
        <v>16963</v>
      </c>
      <c r="U16" s="3">
        <v>7927223383</v>
      </c>
      <c r="W16" s="3">
        <v>11569704195.371401</v>
      </c>
      <c r="Y16" s="10">
        <v>3.4755046149084203E-4</v>
      </c>
      <c r="AA16" s="3"/>
    </row>
    <row r="17" spans="1:27">
      <c r="A17" s="1" t="s">
        <v>23</v>
      </c>
      <c r="C17" s="3">
        <v>137051</v>
      </c>
      <c r="E17" s="3">
        <v>8937150507</v>
      </c>
      <c r="G17" s="3">
        <v>10301797422.835501</v>
      </c>
      <c r="I17" s="3">
        <v>0</v>
      </c>
      <c r="K17" s="3">
        <v>0</v>
      </c>
      <c r="M17" s="3">
        <v>0</v>
      </c>
      <c r="O17" s="3">
        <v>0</v>
      </c>
      <c r="Q17" s="3">
        <v>137051</v>
      </c>
      <c r="S17" s="3">
        <v>74125</v>
      </c>
      <c r="U17" s="3">
        <v>8937150507</v>
      </c>
      <c r="W17" s="3">
        <v>10096529695.997499</v>
      </c>
      <c r="Y17" s="10">
        <v>3.03296739142541E-4</v>
      </c>
      <c r="AA17" s="3"/>
    </row>
    <row r="18" spans="1:27">
      <c r="A18" s="1" t="s">
        <v>24</v>
      </c>
      <c r="C18" s="3">
        <v>1125375</v>
      </c>
      <c r="E18" s="3">
        <v>12000270069</v>
      </c>
      <c r="G18" s="3">
        <v>19844927999.2425</v>
      </c>
      <c r="I18" s="3">
        <v>0</v>
      </c>
      <c r="K18" s="3">
        <v>0</v>
      </c>
      <c r="M18" s="3">
        <v>0</v>
      </c>
      <c r="O18" s="3">
        <v>0</v>
      </c>
      <c r="Q18" s="3">
        <v>1125375</v>
      </c>
      <c r="S18" s="3">
        <v>18973</v>
      </c>
      <c r="U18" s="3">
        <v>12000270069</v>
      </c>
      <c r="W18" s="3">
        <v>21220640192.1675</v>
      </c>
      <c r="Y18" s="10">
        <v>6.3746169887986248E-4</v>
      </c>
      <c r="AA18" s="3"/>
    </row>
    <row r="19" spans="1:27">
      <c r="A19" s="1" t="s">
        <v>25</v>
      </c>
      <c r="C19" s="3">
        <v>67</v>
      </c>
      <c r="E19" s="3">
        <v>1140170</v>
      </c>
      <c r="G19" s="3">
        <v>1132006.54</v>
      </c>
      <c r="I19" s="3">
        <v>0</v>
      </c>
      <c r="K19" s="3">
        <v>0</v>
      </c>
      <c r="M19" s="3">
        <v>0</v>
      </c>
      <c r="O19" s="3">
        <v>0</v>
      </c>
      <c r="Q19" s="3">
        <v>67</v>
      </c>
      <c r="S19" s="3">
        <v>42519</v>
      </c>
      <c r="U19" s="3">
        <v>1140170</v>
      </c>
      <c r="W19" s="3">
        <v>2831281.5337800002</v>
      </c>
      <c r="Y19" s="10">
        <v>8.505085238647713E-8</v>
      </c>
      <c r="AA19" s="3"/>
    </row>
    <row r="20" spans="1:27">
      <c r="A20" s="1" t="s">
        <v>26</v>
      </c>
      <c r="C20" s="3">
        <v>797212</v>
      </c>
      <c r="E20" s="3">
        <v>21646314369</v>
      </c>
      <c r="G20" s="3">
        <v>30115973667.343201</v>
      </c>
      <c r="I20" s="3">
        <v>0</v>
      </c>
      <c r="K20" s="3">
        <v>0</v>
      </c>
      <c r="M20" s="3">
        <v>0</v>
      </c>
      <c r="O20" s="3">
        <v>0</v>
      </c>
      <c r="Q20" s="3">
        <v>797212</v>
      </c>
      <c r="S20" s="3">
        <v>38638</v>
      </c>
      <c r="U20" s="3">
        <v>21646314369</v>
      </c>
      <c r="W20" s="3">
        <v>30613548817.648201</v>
      </c>
      <c r="Y20" s="10">
        <v>9.1962187103302221E-4</v>
      </c>
      <c r="AA20" s="3"/>
    </row>
    <row r="21" spans="1:27">
      <c r="A21" s="1" t="s">
        <v>27</v>
      </c>
      <c r="C21" s="3">
        <v>1329224</v>
      </c>
      <c r="E21" s="3">
        <v>2480424537</v>
      </c>
      <c r="G21" s="3">
        <v>4473117843.8710403</v>
      </c>
      <c r="I21" s="3">
        <v>0</v>
      </c>
      <c r="K21" s="3">
        <v>0</v>
      </c>
      <c r="M21" s="3">
        <v>0</v>
      </c>
      <c r="O21" s="3">
        <v>0</v>
      </c>
      <c r="Q21" s="3">
        <v>1329224</v>
      </c>
      <c r="S21" s="3">
        <v>3744</v>
      </c>
      <c r="U21" s="3">
        <v>2480424537</v>
      </c>
      <c r="W21" s="3">
        <v>4946058242.0121603</v>
      </c>
      <c r="Y21" s="10">
        <v>1.4857811362710706E-4</v>
      </c>
      <c r="AA21" s="3"/>
    </row>
    <row r="22" spans="1:27">
      <c r="A22" s="1" t="s">
        <v>28</v>
      </c>
      <c r="C22" s="3">
        <v>2288356</v>
      </c>
      <c r="E22" s="3">
        <v>9388717759</v>
      </c>
      <c r="G22" s="3">
        <v>12597378132.152201</v>
      </c>
      <c r="I22" s="3">
        <v>4086492</v>
      </c>
      <c r="K22" s="3">
        <v>20432666521</v>
      </c>
      <c r="M22" s="3">
        <v>0</v>
      </c>
      <c r="O22" s="3">
        <v>0</v>
      </c>
      <c r="Q22" s="3">
        <v>6374848</v>
      </c>
      <c r="S22" s="3">
        <v>5098</v>
      </c>
      <c r="U22" s="3">
        <v>29821384280</v>
      </c>
      <c r="W22" s="3">
        <v>32299431396.861401</v>
      </c>
      <c r="Y22" s="10">
        <v>9.7026528062506062E-4</v>
      </c>
      <c r="AA22" s="3"/>
    </row>
    <row r="23" spans="1:27">
      <c r="A23" s="1" t="s">
        <v>29</v>
      </c>
      <c r="C23" s="3">
        <v>11058544</v>
      </c>
      <c r="E23" s="3">
        <v>34170475133</v>
      </c>
      <c r="G23" s="3">
        <v>53029859904.727997</v>
      </c>
      <c r="I23" s="3">
        <v>0</v>
      </c>
      <c r="K23" s="3">
        <v>0</v>
      </c>
      <c r="M23" s="3">
        <v>0</v>
      </c>
      <c r="O23" s="3">
        <v>0</v>
      </c>
      <c r="Q23" s="3">
        <v>11058544</v>
      </c>
      <c r="S23" s="3">
        <v>5036</v>
      </c>
      <c r="U23" s="3">
        <v>34170475133</v>
      </c>
      <c r="W23" s="3">
        <v>55348885902.634201</v>
      </c>
      <c r="Y23" s="10">
        <v>1.662664015745561E-3</v>
      </c>
      <c r="AA23" s="3"/>
    </row>
    <row r="24" spans="1:27">
      <c r="A24" s="1" t="s">
        <v>30</v>
      </c>
      <c r="C24" s="3">
        <v>50</v>
      </c>
      <c r="E24" s="3">
        <v>700651</v>
      </c>
      <c r="G24" s="3">
        <v>1376347.0209999999</v>
      </c>
      <c r="I24" s="3">
        <v>0</v>
      </c>
      <c r="K24" s="3">
        <v>0</v>
      </c>
      <c r="M24" s="3">
        <v>0</v>
      </c>
      <c r="O24" s="3">
        <v>0</v>
      </c>
      <c r="Q24" s="3">
        <v>50</v>
      </c>
      <c r="S24" s="3">
        <v>36380</v>
      </c>
      <c r="U24" s="3">
        <v>700651</v>
      </c>
      <c r="W24" s="3">
        <v>1807831.34</v>
      </c>
      <c r="Y24" s="10">
        <v>5.4306713975105033E-8</v>
      </c>
      <c r="AA24" s="3"/>
    </row>
    <row r="25" spans="1:27">
      <c r="A25" s="1" t="s">
        <v>31</v>
      </c>
      <c r="C25" s="3">
        <v>8551901</v>
      </c>
      <c r="E25" s="3">
        <v>26380885261</v>
      </c>
      <c r="G25" s="3">
        <v>39777156094.384804</v>
      </c>
      <c r="I25" s="3">
        <v>0</v>
      </c>
      <c r="K25" s="3">
        <v>0</v>
      </c>
      <c r="M25" s="3">
        <v>0</v>
      </c>
      <c r="O25" s="3">
        <v>0</v>
      </c>
      <c r="Q25" s="3">
        <v>8551901</v>
      </c>
      <c r="S25" s="3">
        <v>4297</v>
      </c>
      <c r="U25" s="3">
        <v>26380885261</v>
      </c>
      <c r="W25" s="3">
        <v>36521888832.8144</v>
      </c>
      <c r="Y25" s="10">
        <v>1.0971066419692857E-3</v>
      </c>
      <c r="AA25" s="3"/>
    </row>
    <row r="26" spans="1:27">
      <c r="A26" s="1" t="s">
        <v>32</v>
      </c>
      <c r="C26" s="3">
        <v>6124931</v>
      </c>
      <c r="E26" s="3">
        <v>10580149809</v>
      </c>
      <c r="G26" s="3">
        <v>17507143604.446201</v>
      </c>
      <c r="I26" s="3">
        <v>0</v>
      </c>
      <c r="K26" s="3">
        <v>0</v>
      </c>
      <c r="M26" s="3">
        <v>0</v>
      </c>
      <c r="O26" s="3">
        <v>0</v>
      </c>
      <c r="Q26" s="3">
        <v>6124931</v>
      </c>
      <c r="S26" s="3">
        <v>2759</v>
      </c>
      <c r="U26" s="3">
        <v>10580149809</v>
      </c>
      <c r="W26" s="3">
        <v>16794926705.377899</v>
      </c>
      <c r="Y26" s="10">
        <v>5.0451458642254243E-4</v>
      </c>
      <c r="AA26" s="3"/>
    </row>
    <row r="27" spans="1:27">
      <c r="A27" s="1" t="s">
        <v>33</v>
      </c>
      <c r="C27" s="3">
        <v>2574787</v>
      </c>
      <c r="E27" s="3">
        <v>25857246597</v>
      </c>
      <c r="G27" s="3">
        <v>86396208747.618805</v>
      </c>
      <c r="I27" s="3">
        <v>0</v>
      </c>
      <c r="K27" s="3">
        <v>0</v>
      </c>
      <c r="M27" s="3">
        <v>0</v>
      </c>
      <c r="O27" s="3">
        <v>0</v>
      </c>
      <c r="Q27" s="3">
        <v>2574787</v>
      </c>
      <c r="S27" s="3">
        <v>44196</v>
      </c>
      <c r="U27" s="3">
        <v>25857246597</v>
      </c>
      <c r="W27" s="3">
        <v>113096583194.41299</v>
      </c>
      <c r="Y27" s="10">
        <v>3.3973876097870156E-3</v>
      </c>
      <c r="AA27" s="3"/>
    </row>
    <row r="28" spans="1:27">
      <c r="A28" s="1" t="s">
        <v>34</v>
      </c>
      <c r="C28" s="3">
        <v>3184048</v>
      </c>
      <c r="E28" s="3">
        <v>13375520925</v>
      </c>
      <c r="G28" s="3">
        <v>20901508928.574402</v>
      </c>
      <c r="I28" s="3">
        <v>0</v>
      </c>
      <c r="K28" s="3">
        <v>0</v>
      </c>
      <c r="M28" s="3">
        <v>0</v>
      </c>
      <c r="O28" s="3">
        <v>0</v>
      </c>
      <c r="Q28" s="3">
        <v>3184048</v>
      </c>
      <c r="S28" s="3">
        <v>6861</v>
      </c>
      <c r="U28" s="3">
        <v>13375520925</v>
      </c>
      <c r="W28" s="3">
        <v>21711620402.566101</v>
      </c>
      <c r="Y28" s="10">
        <v>6.5221059788586914E-4</v>
      </c>
      <c r="AA28" s="3"/>
    </row>
    <row r="29" spans="1:27">
      <c r="A29" s="1" t="s">
        <v>35</v>
      </c>
      <c r="C29" s="3">
        <v>3925486</v>
      </c>
      <c r="E29" s="3">
        <v>19970372911</v>
      </c>
      <c r="G29" s="3">
        <v>21063569602.667999</v>
      </c>
      <c r="I29" s="3">
        <v>2510000</v>
      </c>
      <c r="K29" s="3">
        <v>12488753231</v>
      </c>
      <c r="M29" s="3">
        <v>0</v>
      </c>
      <c r="O29" s="3">
        <v>0</v>
      </c>
      <c r="Q29" s="3">
        <v>6435486</v>
      </c>
      <c r="S29" s="3">
        <v>4676</v>
      </c>
      <c r="U29" s="3">
        <v>32459126142</v>
      </c>
      <c r="W29" s="3">
        <v>29907565614.229</v>
      </c>
      <c r="Y29" s="10">
        <v>8.9841434627614138E-4</v>
      </c>
      <c r="AA29" s="3"/>
    </row>
    <row r="30" spans="1:27">
      <c r="A30" s="1" t="s">
        <v>36</v>
      </c>
      <c r="C30" s="3">
        <v>11130379</v>
      </c>
      <c r="E30" s="3">
        <v>36561141835</v>
      </c>
      <c r="G30" s="3">
        <v>64834607489.901299</v>
      </c>
      <c r="I30" s="3">
        <v>963693</v>
      </c>
      <c r="K30" s="3">
        <v>5565271170</v>
      </c>
      <c r="M30" s="3">
        <v>0</v>
      </c>
      <c r="O30" s="3">
        <v>0</v>
      </c>
      <c r="Q30" s="3">
        <v>12094072</v>
      </c>
      <c r="S30" s="3">
        <v>5769</v>
      </c>
      <c r="U30" s="3">
        <v>42126413005</v>
      </c>
      <c r="W30" s="3">
        <v>69342309261.600494</v>
      </c>
      <c r="Y30" s="10">
        <v>2.0830222776440058E-3</v>
      </c>
      <c r="AA30" s="3"/>
    </row>
    <row r="31" spans="1:27">
      <c r="A31" s="1" t="s">
        <v>37</v>
      </c>
      <c r="C31" s="3">
        <v>12817383</v>
      </c>
      <c r="E31" s="3">
        <v>27956952559</v>
      </c>
      <c r="G31" s="3">
        <v>65884475036.061401</v>
      </c>
      <c r="I31" s="3">
        <v>0</v>
      </c>
      <c r="K31" s="3">
        <v>0</v>
      </c>
      <c r="M31" s="3">
        <v>0</v>
      </c>
      <c r="O31" s="3">
        <v>0</v>
      </c>
      <c r="Q31" s="3">
        <v>12817383</v>
      </c>
      <c r="S31" s="3">
        <v>4480</v>
      </c>
      <c r="U31" s="3">
        <v>27956952559</v>
      </c>
      <c r="W31" s="3">
        <v>57069305522.3424</v>
      </c>
      <c r="Y31" s="10">
        <v>1.7143449077278031E-3</v>
      </c>
      <c r="AA31" s="3"/>
    </row>
    <row r="32" spans="1:27">
      <c r="A32" s="1" t="s">
        <v>38</v>
      </c>
      <c r="C32" s="3">
        <v>9770</v>
      </c>
      <c r="E32" s="3">
        <v>45606277960</v>
      </c>
      <c r="G32" s="3">
        <v>51779454415.7985</v>
      </c>
      <c r="I32" s="3">
        <v>0</v>
      </c>
      <c r="K32" s="3">
        <v>0</v>
      </c>
      <c r="M32" s="3">
        <v>0</v>
      </c>
      <c r="O32" s="3">
        <v>0</v>
      </c>
      <c r="Q32" s="3">
        <v>9770</v>
      </c>
      <c r="S32" s="3">
        <v>6296931</v>
      </c>
      <c r="U32" s="3">
        <v>45606277960</v>
      </c>
      <c r="W32" s="3">
        <v>61487948323.969902</v>
      </c>
      <c r="Y32" s="10">
        <v>1.8470796189128309E-3</v>
      </c>
      <c r="AA32" s="3"/>
    </row>
    <row r="33" spans="1:27">
      <c r="A33" s="1" t="s">
        <v>39</v>
      </c>
      <c r="C33" s="3">
        <v>21340</v>
      </c>
      <c r="E33" s="3">
        <v>101814463290</v>
      </c>
      <c r="G33" s="3">
        <v>113291455314.55701</v>
      </c>
      <c r="I33" s="3">
        <v>0</v>
      </c>
      <c r="K33" s="3">
        <v>0</v>
      </c>
      <c r="M33" s="3">
        <v>-300</v>
      </c>
      <c r="O33" s="3">
        <v>1837891806</v>
      </c>
      <c r="Q33" s="3">
        <v>21040</v>
      </c>
      <c r="S33" s="3">
        <v>6314650</v>
      </c>
      <c r="U33" s="3">
        <v>100383144687</v>
      </c>
      <c r="W33" s="3">
        <v>132788823623.14999</v>
      </c>
      <c r="Y33" s="10">
        <v>3.9889366358661959E-3</v>
      </c>
      <c r="AA33" s="3"/>
    </row>
    <row r="34" spans="1:27">
      <c r="A34" s="1" t="s">
        <v>40</v>
      </c>
      <c r="C34" s="3">
        <v>22630</v>
      </c>
      <c r="E34" s="3">
        <v>98226227193</v>
      </c>
      <c r="G34" s="3">
        <v>119975295248.55099</v>
      </c>
      <c r="I34" s="3">
        <v>0</v>
      </c>
      <c r="K34" s="3">
        <v>0</v>
      </c>
      <c r="M34" s="3">
        <v>-2950</v>
      </c>
      <c r="O34" s="3">
        <v>18208630679</v>
      </c>
      <c r="Q34" s="3">
        <v>19680</v>
      </c>
      <c r="S34" s="3">
        <v>6343943</v>
      </c>
      <c r="U34" s="3">
        <v>85421659351</v>
      </c>
      <c r="W34" s="3">
        <v>124781692010.946</v>
      </c>
      <c r="Y34" s="10">
        <v>3.7484047916594328E-3</v>
      </c>
      <c r="AA34" s="3"/>
    </row>
    <row r="35" spans="1:27">
      <c r="A35" s="1" t="s">
        <v>41</v>
      </c>
      <c r="C35" s="3">
        <v>3233798</v>
      </c>
      <c r="E35" s="3">
        <v>14226757458</v>
      </c>
      <c r="G35" s="3">
        <v>23088962770.331501</v>
      </c>
      <c r="I35" s="3">
        <v>0</v>
      </c>
      <c r="K35" s="3">
        <v>0</v>
      </c>
      <c r="M35" s="3">
        <v>0</v>
      </c>
      <c r="O35" s="3">
        <v>0</v>
      </c>
      <c r="Q35" s="3">
        <v>3233798</v>
      </c>
      <c r="S35" s="3">
        <v>8260</v>
      </c>
      <c r="U35" s="3">
        <v>14226757458</v>
      </c>
      <c r="W35" s="3">
        <v>26547164887.112801</v>
      </c>
      <c r="Y35" s="10">
        <v>7.974689112173408E-4</v>
      </c>
      <c r="AA35" s="3"/>
    </row>
    <row r="36" spans="1:27">
      <c r="A36" s="1" t="s">
        <v>42</v>
      </c>
      <c r="C36" s="3">
        <v>6965</v>
      </c>
      <c r="E36" s="3">
        <v>69978529553</v>
      </c>
      <c r="G36" s="3">
        <v>106507428790</v>
      </c>
      <c r="I36" s="3">
        <v>0</v>
      </c>
      <c r="K36" s="3">
        <v>0</v>
      </c>
      <c r="M36" s="3">
        <v>0</v>
      </c>
      <c r="O36" s="3">
        <v>0</v>
      </c>
      <c r="Q36" s="3">
        <v>6965</v>
      </c>
      <c r="S36" s="3">
        <v>16212761</v>
      </c>
      <c r="U36" s="3">
        <v>69978529553</v>
      </c>
      <c r="W36" s="3">
        <v>112921880365</v>
      </c>
      <c r="Y36" s="10">
        <v>3.392139588924863E-3</v>
      </c>
      <c r="AA36" s="3"/>
    </row>
    <row r="37" spans="1:27">
      <c r="A37" s="1" t="s">
        <v>43</v>
      </c>
      <c r="C37" s="3">
        <v>5753181</v>
      </c>
      <c r="E37" s="3">
        <v>50783189788</v>
      </c>
      <c r="G37" s="3">
        <v>73074205669.474792</v>
      </c>
      <c r="I37" s="3">
        <v>0</v>
      </c>
      <c r="K37" s="3">
        <v>0</v>
      </c>
      <c r="M37" s="3">
        <v>0</v>
      </c>
      <c r="O37" s="3">
        <v>0</v>
      </c>
      <c r="Q37" s="3">
        <v>5753181</v>
      </c>
      <c r="S37" s="3">
        <v>13357</v>
      </c>
      <c r="U37" s="3">
        <v>50783189788</v>
      </c>
      <c r="W37" s="3">
        <v>76373408851.891602</v>
      </c>
      <c r="Y37" s="10">
        <v>2.294234411172135E-3</v>
      </c>
      <c r="AA37" s="3"/>
    </row>
    <row r="38" spans="1:27">
      <c r="A38" s="1" t="s">
        <v>44</v>
      </c>
      <c r="C38" s="3">
        <v>20218397</v>
      </c>
      <c r="E38" s="3">
        <v>41096354449</v>
      </c>
      <c r="G38" s="3">
        <v>85943133093.430298</v>
      </c>
      <c r="I38" s="3">
        <v>2000000</v>
      </c>
      <c r="K38" s="3">
        <v>9408604391</v>
      </c>
      <c r="M38" s="3">
        <v>0</v>
      </c>
      <c r="O38" s="3">
        <v>0</v>
      </c>
      <c r="Q38" s="3">
        <v>22218397</v>
      </c>
      <c r="S38" s="3">
        <v>4622</v>
      </c>
      <c r="U38" s="3">
        <v>50504958840</v>
      </c>
      <c r="W38" s="3">
        <v>102062893268.065</v>
      </c>
      <c r="Y38" s="10">
        <v>3.0659388569845673E-3</v>
      </c>
      <c r="AA38" s="3"/>
    </row>
    <row r="39" spans="1:27">
      <c r="A39" s="1" t="s">
        <v>45</v>
      </c>
      <c r="C39" s="3">
        <v>369</v>
      </c>
      <c r="E39" s="3">
        <v>2077554</v>
      </c>
      <c r="G39" s="3">
        <v>2763343.2519</v>
      </c>
      <c r="I39" s="3">
        <v>0</v>
      </c>
      <c r="K39" s="3">
        <v>0</v>
      </c>
      <c r="M39" s="3">
        <v>0</v>
      </c>
      <c r="O39" s="3">
        <v>0</v>
      </c>
      <c r="Q39" s="3">
        <v>369</v>
      </c>
      <c r="S39" s="3">
        <v>10094</v>
      </c>
      <c r="U39" s="3">
        <v>2077554</v>
      </c>
      <c r="W39" s="3">
        <v>3701816.42796</v>
      </c>
      <c r="Y39" s="10">
        <v>1.1120146082961961E-7</v>
      </c>
      <c r="AA39" s="3"/>
    </row>
    <row r="40" spans="1:27">
      <c r="A40" s="1" t="s">
        <v>46</v>
      </c>
      <c r="C40" s="3">
        <v>5065493</v>
      </c>
      <c r="E40" s="3">
        <v>32986121824</v>
      </c>
      <c r="G40" s="3">
        <v>51164514442.095703</v>
      </c>
      <c r="I40" s="3">
        <v>0</v>
      </c>
      <c r="K40" s="3">
        <v>0</v>
      </c>
      <c r="M40" s="3">
        <v>0</v>
      </c>
      <c r="O40" s="3">
        <v>0</v>
      </c>
      <c r="Q40" s="3">
        <v>5065493</v>
      </c>
      <c r="S40" s="3">
        <v>12042</v>
      </c>
      <c r="U40" s="3">
        <v>32986121824</v>
      </c>
      <c r="W40" s="3">
        <v>60624134892.425201</v>
      </c>
      <c r="Y40" s="10">
        <v>1.8211309212014879E-3</v>
      </c>
      <c r="AA40" s="3"/>
    </row>
    <row r="41" spans="1:27">
      <c r="A41" s="1" t="s">
        <v>47</v>
      </c>
      <c r="C41" s="3">
        <v>8759992</v>
      </c>
      <c r="E41" s="3">
        <v>56564410616</v>
      </c>
      <c r="G41" s="3">
        <v>71364767705.836594</v>
      </c>
      <c r="I41" s="3">
        <v>0</v>
      </c>
      <c r="K41" s="3">
        <v>0</v>
      </c>
      <c r="M41" s="3">
        <v>0</v>
      </c>
      <c r="O41" s="3">
        <v>0</v>
      </c>
      <c r="Q41" s="3">
        <v>8759992</v>
      </c>
      <c r="S41" s="3">
        <v>7465</v>
      </c>
      <c r="U41" s="3">
        <v>56564410616</v>
      </c>
      <c r="W41" s="3">
        <v>64991825170.680801</v>
      </c>
      <c r="Y41" s="10">
        <v>1.952335033789266E-3</v>
      </c>
      <c r="AA41" s="3"/>
    </row>
    <row r="42" spans="1:27">
      <c r="A42" s="1" t="s">
        <v>48</v>
      </c>
      <c r="C42" s="3">
        <v>6001056</v>
      </c>
      <c r="E42" s="3">
        <v>47224895432</v>
      </c>
      <c r="G42" s="3">
        <v>80665933706.063995</v>
      </c>
      <c r="I42" s="3">
        <v>0</v>
      </c>
      <c r="K42" s="3">
        <v>0</v>
      </c>
      <c r="M42" s="3">
        <v>0</v>
      </c>
      <c r="O42" s="3">
        <v>0</v>
      </c>
      <c r="Q42" s="3">
        <v>6001056</v>
      </c>
      <c r="S42" s="3">
        <v>14116</v>
      </c>
      <c r="U42" s="3">
        <v>47224895432</v>
      </c>
      <c r="W42" s="3">
        <v>84190781530.114594</v>
      </c>
      <c r="Y42" s="10">
        <v>2.5290659536284445E-3</v>
      </c>
      <c r="AA42" s="3"/>
    </row>
    <row r="43" spans="1:27">
      <c r="A43" s="1" t="s">
        <v>49</v>
      </c>
      <c r="C43" s="3">
        <v>6082600</v>
      </c>
      <c r="E43" s="3">
        <v>20435855081</v>
      </c>
      <c r="G43" s="3">
        <v>37311300503.792</v>
      </c>
      <c r="I43" s="3">
        <v>0</v>
      </c>
      <c r="K43" s="3">
        <v>0</v>
      </c>
      <c r="M43" s="3">
        <v>0</v>
      </c>
      <c r="O43" s="3">
        <v>0</v>
      </c>
      <c r="Q43" s="3">
        <v>6082600</v>
      </c>
      <c r="S43" s="3">
        <v>6866</v>
      </c>
      <c r="U43" s="3">
        <v>20435855081</v>
      </c>
      <c r="W43" s="3">
        <v>41506705971.975998</v>
      </c>
      <c r="Y43" s="10">
        <v>1.2468490613006436E-3</v>
      </c>
      <c r="AA43" s="3"/>
    </row>
    <row r="44" spans="1:27">
      <c r="A44" s="1" t="s">
        <v>50</v>
      </c>
      <c r="C44" s="3">
        <v>644523</v>
      </c>
      <c r="E44" s="3">
        <v>10918782474</v>
      </c>
      <c r="G44" s="3">
        <v>13061133170.8242</v>
      </c>
      <c r="I44" s="3">
        <v>0</v>
      </c>
      <c r="K44" s="3">
        <v>0</v>
      </c>
      <c r="M44" s="3">
        <v>-200000</v>
      </c>
      <c r="O44" s="3">
        <v>7252594050</v>
      </c>
      <c r="Q44" s="3">
        <v>444523</v>
      </c>
      <c r="S44" s="3">
        <v>36911</v>
      </c>
      <c r="U44" s="3">
        <v>7530607817</v>
      </c>
      <c r="W44" s="3">
        <v>16307044631.8986</v>
      </c>
      <c r="Y44" s="10">
        <v>4.8985875452507049E-4</v>
      </c>
      <c r="AA44" s="3"/>
    </row>
    <row r="45" spans="1:27">
      <c r="A45" s="1" t="s">
        <v>51</v>
      </c>
      <c r="C45" s="3">
        <v>7859768</v>
      </c>
      <c r="E45" s="3">
        <v>21584055947</v>
      </c>
      <c r="G45" s="3">
        <v>53243245510.855698</v>
      </c>
      <c r="I45" s="3">
        <v>0</v>
      </c>
      <c r="K45" s="3">
        <v>0</v>
      </c>
      <c r="M45" s="3">
        <v>-5597542</v>
      </c>
      <c r="O45" s="3">
        <v>40956408849</v>
      </c>
      <c r="Q45" s="3">
        <v>2262226</v>
      </c>
      <c r="S45" s="3">
        <v>7090</v>
      </c>
      <c r="U45" s="3">
        <v>6212398724</v>
      </c>
      <c r="W45" s="3">
        <v>15940701760.4324</v>
      </c>
      <c r="Y45" s="10">
        <v>4.7885392398732042E-4</v>
      </c>
      <c r="AA45" s="3"/>
    </row>
    <row r="46" spans="1:27">
      <c r="A46" s="1" t="s">
        <v>52</v>
      </c>
      <c r="C46" s="3">
        <v>1500000</v>
      </c>
      <c r="E46" s="3">
        <v>11854689839</v>
      </c>
      <c r="G46" s="3">
        <v>32777999730</v>
      </c>
      <c r="I46" s="3">
        <v>0</v>
      </c>
      <c r="K46" s="3">
        <v>0</v>
      </c>
      <c r="M46" s="3">
        <v>-449020</v>
      </c>
      <c r="O46" s="3">
        <v>11027759318</v>
      </c>
      <c r="Q46" s="3">
        <v>1050980</v>
      </c>
      <c r="S46" s="3">
        <v>20960</v>
      </c>
      <c r="U46" s="3">
        <v>8306027948</v>
      </c>
      <c r="W46" s="3">
        <v>21893285559.487999</v>
      </c>
      <c r="Y46" s="10">
        <v>6.5766776498874728E-4</v>
      </c>
      <c r="AA46" s="3"/>
    </row>
    <row r="47" spans="1:27">
      <c r="A47" s="1" t="s">
        <v>53</v>
      </c>
      <c r="C47" s="3">
        <v>38</v>
      </c>
      <c r="E47" s="3">
        <v>1122040</v>
      </c>
      <c r="G47" s="3">
        <v>1728203.2768000001</v>
      </c>
      <c r="I47" s="3">
        <v>0</v>
      </c>
      <c r="K47" s="3">
        <v>0</v>
      </c>
      <c r="M47" s="3">
        <v>0</v>
      </c>
      <c r="O47" s="3">
        <v>0</v>
      </c>
      <c r="Q47" s="3">
        <v>38</v>
      </c>
      <c r="S47" s="3">
        <v>77511</v>
      </c>
      <c r="U47" s="3">
        <v>1122040</v>
      </c>
      <c r="W47" s="3">
        <v>2927333.1334799998</v>
      </c>
      <c r="Y47" s="10">
        <v>8.793621377851892E-8</v>
      </c>
      <c r="AA47" s="3"/>
    </row>
    <row r="48" spans="1:27">
      <c r="A48" s="1" t="s">
        <v>54</v>
      </c>
      <c r="C48" s="3">
        <v>0</v>
      </c>
      <c r="E48" s="3">
        <v>0</v>
      </c>
      <c r="G48" s="3">
        <v>0</v>
      </c>
      <c r="I48" s="3">
        <v>690037</v>
      </c>
      <c r="K48" s="3">
        <v>16230950256</v>
      </c>
      <c r="M48" s="3">
        <v>0</v>
      </c>
      <c r="O48" s="3">
        <v>0</v>
      </c>
      <c r="Q48" s="3">
        <v>690037</v>
      </c>
      <c r="S48" s="3">
        <v>25160</v>
      </c>
      <c r="U48" s="3">
        <v>16230950256</v>
      </c>
      <c r="W48" s="3">
        <v>17254732348.151199</v>
      </c>
      <c r="Y48" s="10">
        <v>5.1832701071994887E-4</v>
      </c>
      <c r="AA48" s="3"/>
    </row>
    <row r="49" spans="1:27">
      <c r="A49" s="1" t="s">
        <v>55</v>
      </c>
      <c r="C49" s="3">
        <v>0</v>
      </c>
      <c r="E49" s="3">
        <v>0</v>
      </c>
      <c r="G49" s="3">
        <v>0</v>
      </c>
      <c r="I49" s="3">
        <v>1064478</v>
      </c>
      <c r="K49" s="3">
        <v>13980336285</v>
      </c>
      <c r="M49" s="3">
        <v>0</v>
      </c>
      <c r="O49" s="3">
        <v>0</v>
      </c>
      <c r="Q49" s="3">
        <v>1064478</v>
      </c>
      <c r="S49" s="3">
        <v>16329</v>
      </c>
      <c r="U49" s="3">
        <v>13980336285</v>
      </c>
      <c r="W49" s="3">
        <v>17275136623.851299</v>
      </c>
      <c r="Y49" s="10">
        <v>5.189399490731E-4</v>
      </c>
      <c r="AA49" s="3"/>
    </row>
    <row r="50" spans="1:27">
      <c r="A50" s="1" t="s">
        <v>56</v>
      </c>
      <c r="C50" s="3">
        <v>0</v>
      </c>
      <c r="E50" s="3">
        <v>0</v>
      </c>
      <c r="G50" s="3">
        <v>0</v>
      </c>
      <c r="I50" s="3">
        <v>1100420</v>
      </c>
      <c r="K50" s="3">
        <v>4355809796</v>
      </c>
      <c r="M50" s="3">
        <v>0</v>
      </c>
      <c r="O50" s="3">
        <v>0</v>
      </c>
      <c r="Q50" s="3">
        <v>1100420</v>
      </c>
      <c r="S50" s="3">
        <v>4478</v>
      </c>
      <c r="U50" s="3">
        <v>4355809796</v>
      </c>
      <c r="W50" s="3">
        <v>4897424800.1336002</v>
      </c>
      <c r="Y50" s="10">
        <v>1.4711717954587586E-4</v>
      </c>
      <c r="AA50" s="3"/>
    </row>
    <row r="51" spans="1:27">
      <c r="A51" s="1" t="s">
        <v>57</v>
      </c>
      <c r="C51" s="3">
        <v>0</v>
      </c>
      <c r="E51" s="3">
        <v>0</v>
      </c>
      <c r="G51" s="3">
        <v>0</v>
      </c>
      <c r="I51" s="3">
        <v>12501337</v>
      </c>
      <c r="K51" s="3">
        <v>54806779003</v>
      </c>
      <c r="M51" s="3">
        <v>0</v>
      </c>
      <c r="O51" s="3">
        <v>0</v>
      </c>
      <c r="Q51" s="3">
        <v>12501337</v>
      </c>
      <c r="S51" s="3">
        <v>5372</v>
      </c>
      <c r="U51" s="3">
        <v>54806779003</v>
      </c>
      <c r="W51" s="3">
        <v>66744837264.285004</v>
      </c>
      <c r="Y51" s="10">
        <v>2.0049949939613602E-3</v>
      </c>
      <c r="AA51" s="3"/>
    </row>
    <row r="52" spans="1:27">
      <c r="A52" s="1" t="s">
        <v>58</v>
      </c>
      <c r="C52" s="3">
        <v>0</v>
      </c>
      <c r="E52" s="3">
        <v>0</v>
      </c>
      <c r="G52" s="3">
        <v>0</v>
      </c>
      <c r="I52" s="3">
        <v>302021</v>
      </c>
      <c r="K52" s="3">
        <v>6015807400</v>
      </c>
      <c r="M52" s="3">
        <v>0</v>
      </c>
      <c r="O52" s="3">
        <v>0</v>
      </c>
      <c r="Q52" s="3">
        <v>302021</v>
      </c>
      <c r="S52" s="3">
        <v>21144</v>
      </c>
      <c r="U52" s="3">
        <v>6015807400</v>
      </c>
      <c r="W52" s="3">
        <v>6346722401.3726397</v>
      </c>
      <c r="Y52" s="10">
        <v>1.9065364699935765E-4</v>
      </c>
      <c r="AA52" s="3"/>
    </row>
    <row r="53" spans="1:27" ht="22.5" thickBot="1">
      <c r="E53" s="8">
        <f>SUM(E9:E52)</f>
        <v>1044495867107</v>
      </c>
      <c r="G53" s="8">
        <f>SUM(G9:G52)</f>
        <v>1614091919136.3643</v>
      </c>
      <c r="K53" s="8">
        <f>SUM(K9:K52)</f>
        <v>143284978053</v>
      </c>
      <c r="O53" s="8">
        <f>SUM(O9:O52)</f>
        <v>138127784539</v>
      </c>
      <c r="U53" s="8">
        <f>SUM(U9:U52)</f>
        <v>1115005820496</v>
      </c>
      <c r="W53" s="8">
        <f>SUM(W9:W52)</f>
        <v>1746820948010.8196</v>
      </c>
      <c r="Y53" s="12">
        <f>SUM(Y9:Y52)</f>
        <v>5.2473980005980747E-2</v>
      </c>
    </row>
    <row r="54" spans="1:27" ht="22.5" thickTop="1">
      <c r="Y54" s="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1"/>
  <sheetViews>
    <sheetView rightToLeft="1" workbookViewId="0">
      <selection activeCell="I17" sqref="I17"/>
    </sheetView>
  </sheetViews>
  <sheetFormatPr defaultRowHeight="21.75"/>
  <cols>
    <col min="1" max="1" width="40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14.5703125" style="1" customWidth="1"/>
    <col min="40" max="16384" width="9.140625" style="1"/>
  </cols>
  <sheetData>
    <row r="2" spans="1:39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9" ht="22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9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9" ht="22.5">
      <c r="A6" s="25" t="s">
        <v>60</v>
      </c>
      <c r="B6" s="24" t="s">
        <v>60</v>
      </c>
      <c r="C6" s="26"/>
      <c r="D6" s="26" t="s">
        <v>60</v>
      </c>
      <c r="E6" s="26" t="s">
        <v>60</v>
      </c>
      <c r="F6" s="26" t="s">
        <v>60</v>
      </c>
      <c r="G6" s="26" t="s">
        <v>60</v>
      </c>
      <c r="H6" s="24" t="s">
        <v>60</v>
      </c>
      <c r="I6" s="26" t="s">
        <v>60</v>
      </c>
      <c r="J6" s="25" t="s">
        <v>60</v>
      </c>
      <c r="K6" s="26" t="s">
        <v>60</v>
      </c>
      <c r="L6" s="26" t="s">
        <v>60</v>
      </c>
      <c r="M6" s="26" t="s">
        <v>60</v>
      </c>
      <c r="N6" s="9"/>
      <c r="O6" s="26" t="s">
        <v>312</v>
      </c>
      <c r="P6" s="26" t="s">
        <v>4</v>
      </c>
      <c r="Q6" s="26" t="s">
        <v>4</v>
      </c>
      <c r="R6" s="26" t="s">
        <v>4</v>
      </c>
      <c r="S6" s="26" t="s">
        <v>4</v>
      </c>
      <c r="T6" s="9"/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9" ht="22.5">
      <c r="A7" s="25" t="s">
        <v>61</v>
      </c>
      <c r="C7" s="27" t="s">
        <v>62</v>
      </c>
      <c r="E7" s="27" t="s">
        <v>63</v>
      </c>
      <c r="G7" s="27" t="s">
        <v>64</v>
      </c>
      <c r="H7" s="6"/>
      <c r="I7" s="28" t="s">
        <v>65</v>
      </c>
      <c r="J7" s="6"/>
      <c r="K7" s="28" t="s">
        <v>66</v>
      </c>
      <c r="M7" s="28" t="s">
        <v>59</v>
      </c>
      <c r="N7" s="9"/>
      <c r="O7" s="26" t="s">
        <v>7</v>
      </c>
      <c r="Q7" s="25" t="s">
        <v>8</v>
      </c>
      <c r="S7" s="25" t="s">
        <v>9</v>
      </c>
      <c r="T7" s="9"/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67</v>
      </c>
      <c r="AG7" s="27" t="s">
        <v>8</v>
      </c>
      <c r="AI7" s="27" t="s">
        <v>9</v>
      </c>
      <c r="AK7" s="27" t="s">
        <v>13</v>
      </c>
    </row>
    <row r="8" spans="1:39" ht="22.5">
      <c r="A8" s="26" t="s">
        <v>61</v>
      </c>
      <c r="C8" s="26" t="s">
        <v>62</v>
      </c>
      <c r="E8" s="26" t="s">
        <v>63</v>
      </c>
      <c r="G8" s="26" t="s">
        <v>64</v>
      </c>
      <c r="I8" s="28" t="s">
        <v>65</v>
      </c>
      <c r="K8" s="28" t="s">
        <v>66</v>
      </c>
      <c r="M8" s="28" t="s">
        <v>59</v>
      </c>
      <c r="O8" s="28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8" t="s">
        <v>14</v>
      </c>
      <c r="AC8" s="26" t="s">
        <v>7</v>
      </c>
      <c r="AE8" s="26" t="s">
        <v>67</v>
      </c>
      <c r="AG8" s="26" t="s">
        <v>8</v>
      </c>
      <c r="AI8" s="26" t="s">
        <v>9</v>
      </c>
      <c r="AK8" s="26" t="s">
        <v>13</v>
      </c>
    </row>
    <row r="9" spans="1:39">
      <c r="A9" s="1" t="s">
        <v>68</v>
      </c>
      <c r="C9" s="1" t="s">
        <v>69</v>
      </c>
      <c r="E9" s="1" t="s">
        <v>69</v>
      </c>
      <c r="G9" s="1" t="s">
        <v>70</v>
      </c>
      <c r="I9" s="1" t="s">
        <v>71</v>
      </c>
      <c r="K9" s="3">
        <v>16</v>
      </c>
      <c r="M9" s="3">
        <v>16</v>
      </c>
      <c r="O9" s="3">
        <v>1000</v>
      </c>
      <c r="Q9" s="3">
        <v>790022434</v>
      </c>
      <c r="S9" s="3">
        <v>865379845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817712</v>
      </c>
      <c r="AG9" s="3">
        <v>790022434</v>
      </c>
      <c r="AI9" s="3">
        <v>817585254</v>
      </c>
      <c r="AK9" s="10">
        <v>2.4560017052941231E-5</v>
      </c>
      <c r="AM9" s="3"/>
    </row>
    <row r="10" spans="1:39">
      <c r="A10" s="1" t="s">
        <v>72</v>
      </c>
      <c r="C10" s="1" t="s">
        <v>69</v>
      </c>
      <c r="E10" s="1" t="s">
        <v>69</v>
      </c>
      <c r="G10" s="1" t="s">
        <v>73</v>
      </c>
      <c r="I10" s="1" t="s">
        <v>74</v>
      </c>
      <c r="K10" s="3">
        <v>19</v>
      </c>
      <c r="M10" s="3">
        <v>19</v>
      </c>
      <c r="O10" s="3">
        <v>2003750</v>
      </c>
      <c r="Q10" s="3">
        <v>1969356077065</v>
      </c>
      <c r="S10" s="3">
        <v>1984797414958</v>
      </c>
      <c r="U10" s="3">
        <v>0</v>
      </c>
      <c r="W10" s="3">
        <v>0</v>
      </c>
      <c r="Y10" s="3">
        <v>0</v>
      </c>
      <c r="AA10" s="3">
        <v>0</v>
      </c>
      <c r="AC10" s="3">
        <v>2003750</v>
      </c>
      <c r="AE10" s="3">
        <v>990695</v>
      </c>
      <c r="AG10" s="3">
        <v>1969356077065</v>
      </c>
      <c r="AI10" s="3">
        <v>1984797414958</v>
      </c>
      <c r="AK10" s="10">
        <v>5.9622722058049929E-2</v>
      </c>
      <c r="AM10" s="3"/>
    </row>
    <row r="11" spans="1:39">
      <c r="A11" s="1" t="s">
        <v>75</v>
      </c>
      <c r="C11" s="1" t="s">
        <v>69</v>
      </c>
      <c r="E11" s="1" t="s">
        <v>69</v>
      </c>
      <c r="G11" s="1" t="s">
        <v>76</v>
      </c>
      <c r="I11" s="1" t="s">
        <v>77</v>
      </c>
      <c r="K11" s="3">
        <v>20</v>
      </c>
      <c r="M11" s="3">
        <v>20</v>
      </c>
      <c r="O11" s="3">
        <v>1550000</v>
      </c>
      <c r="Q11" s="3">
        <v>1544040250000</v>
      </c>
      <c r="S11" s="3">
        <v>1549759750000</v>
      </c>
      <c r="U11" s="3">
        <v>0</v>
      </c>
      <c r="W11" s="3">
        <v>0</v>
      </c>
      <c r="Y11" s="3">
        <v>0</v>
      </c>
      <c r="AA11" s="3">
        <v>0</v>
      </c>
      <c r="AC11" s="3">
        <v>1550000</v>
      </c>
      <c r="AE11" s="3">
        <v>1000000</v>
      </c>
      <c r="AG11" s="3">
        <v>1544040250000</v>
      </c>
      <c r="AI11" s="3">
        <v>1549759750000</v>
      </c>
      <c r="AK11" s="10">
        <v>4.655432042315423E-2</v>
      </c>
      <c r="AM11" s="3"/>
    </row>
    <row r="12" spans="1:39">
      <c r="A12" s="1" t="s">
        <v>78</v>
      </c>
      <c r="C12" s="1" t="s">
        <v>69</v>
      </c>
      <c r="E12" s="1" t="s">
        <v>69</v>
      </c>
      <c r="G12" s="1" t="s">
        <v>79</v>
      </c>
      <c r="I12" s="1" t="s">
        <v>80</v>
      </c>
      <c r="K12" s="3">
        <v>20</v>
      </c>
      <c r="M12" s="3">
        <v>20</v>
      </c>
      <c r="O12" s="3">
        <v>500000</v>
      </c>
      <c r="Q12" s="3">
        <v>497532500000</v>
      </c>
      <c r="S12" s="3">
        <v>497422887500</v>
      </c>
      <c r="U12" s="3">
        <v>0</v>
      </c>
      <c r="W12" s="3">
        <v>0</v>
      </c>
      <c r="Y12" s="3">
        <v>0</v>
      </c>
      <c r="AA12" s="3">
        <v>0</v>
      </c>
      <c r="AC12" s="3">
        <v>500000</v>
      </c>
      <c r="AE12" s="3">
        <v>995000</v>
      </c>
      <c r="AG12" s="3">
        <v>497532500000</v>
      </c>
      <c r="AI12" s="3">
        <v>497422887500</v>
      </c>
      <c r="AK12" s="10">
        <v>1.4942435103560794E-2</v>
      </c>
      <c r="AM12" s="3"/>
    </row>
    <row r="13" spans="1:39">
      <c r="A13" s="1" t="s">
        <v>81</v>
      </c>
      <c r="C13" s="1" t="s">
        <v>69</v>
      </c>
      <c r="E13" s="1" t="s">
        <v>69</v>
      </c>
      <c r="G13" s="1" t="s">
        <v>82</v>
      </c>
      <c r="I13" s="1" t="s">
        <v>83</v>
      </c>
      <c r="K13" s="3">
        <v>18</v>
      </c>
      <c r="M13" s="3">
        <v>18</v>
      </c>
      <c r="O13" s="13">
        <v>719889</v>
      </c>
      <c r="Q13" s="3">
        <v>710872782380</v>
      </c>
      <c r="S13" s="3">
        <v>715438598934</v>
      </c>
      <c r="U13" s="3">
        <v>0</v>
      </c>
      <c r="W13" s="3">
        <v>0</v>
      </c>
      <c r="Y13" s="3">
        <v>719889</v>
      </c>
      <c r="AA13" s="3">
        <v>719889000000</v>
      </c>
      <c r="AB13" s="3"/>
      <c r="AC13" s="3">
        <v>0</v>
      </c>
      <c r="AE13" s="3">
        <v>0</v>
      </c>
      <c r="AG13" s="3">
        <v>0</v>
      </c>
      <c r="AI13" s="3">
        <v>0</v>
      </c>
      <c r="AK13" s="10">
        <v>0</v>
      </c>
      <c r="AM13" s="3"/>
    </row>
    <row r="14" spans="1:39">
      <c r="A14" s="1" t="s">
        <v>84</v>
      </c>
      <c r="C14" s="1" t="s">
        <v>69</v>
      </c>
      <c r="E14" s="1" t="s">
        <v>69</v>
      </c>
      <c r="G14" s="1" t="s">
        <v>79</v>
      </c>
      <c r="I14" s="1" t="s">
        <v>80</v>
      </c>
      <c r="K14" s="3">
        <v>20</v>
      </c>
      <c r="M14" s="3">
        <v>20</v>
      </c>
      <c r="O14" s="3">
        <v>8475</v>
      </c>
      <c r="Q14" s="3">
        <v>8476313625</v>
      </c>
      <c r="S14" s="3">
        <v>8473686375</v>
      </c>
      <c r="U14" s="3">
        <v>0</v>
      </c>
      <c r="W14" s="3">
        <v>0</v>
      </c>
      <c r="Y14" s="3">
        <v>0</v>
      </c>
      <c r="AA14" s="3">
        <v>0</v>
      </c>
      <c r="AC14" s="3">
        <v>8475</v>
      </c>
      <c r="AE14" s="3">
        <v>1000000</v>
      </c>
      <c r="AG14" s="3">
        <v>8476313625</v>
      </c>
      <c r="AI14" s="3">
        <v>8473686375</v>
      </c>
      <c r="AK14" s="10">
        <v>2.5454701005563361E-4</v>
      </c>
      <c r="AM14" s="3"/>
    </row>
    <row r="15" spans="1:39">
      <c r="A15" s="1" t="s">
        <v>85</v>
      </c>
      <c r="C15" s="1" t="s">
        <v>69</v>
      </c>
      <c r="E15" s="1" t="s">
        <v>69</v>
      </c>
      <c r="G15" s="1" t="s">
        <v>79</v>
      </c>
      <c r="I15" s="1" t="s">
        <v>80</v>
      </c>
      <c r="K15" s="3">
        <v>20</v>
      </c>
      <c r="M15" s="3">
        <v>20</v>
      </c>
      <c r="O15" s="3">
        <v>5000</v>
      </c>
      <c r="Q15" s="3">
        <v>4887999994</v>
      </c>
      <c r="S15" s="3">
        <v>4839249800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E15" s="3">
        <v>968000</v>
      </c>
      <c r="AG15" s="3">
        <v>4887999994</v>
      </c>
      <c r="AI15" s="3">
        <v>4839249800</v>
      </c>
      <c r="AK15" s="10">
        <v>1.4536961990197837E-4</v>
      </c>
      <c r="AM15" s="3"/>
    </row>
    <row r="16" spans="1:39">
      <c r="A16" s="1" t="s">
        <v>86</v>
      </c>
      <c r="C16" s="1" t="s">
        <v>69</v>
      </c>
      <c r="E16" s="1" t="s">
        <v>69</v>
      </c>
      <c r="G16" s="1" t="s">
        <v>79</v>
      </c>
      <c r="I16" s="1" t="s">
        <v>80</v>
      </c>
      <c r="K16" s="3">
        <v>20</v>
      </c>
      <c r="M16" s="3">
        <v>20</v>
      </c>
      <c r="O16" s="3">
        <v>948806</v>
      </c>
      <c r="Q16" s="3">
        <v>939580433529</v>
      </c>
      <c r="S16" s="3">
        <v>939172345719</v>
      </c>
      <c r="U16" s="3">
        <v>280</v>
      </c>
      <c r="W16" s="3">
        <v>278363138</v>
      </c>
      <c r="Y16" s="3">
        <v>8.3619455986301747E-6</v>
      </c>
      <c r="AA16" s="3">
        <v>0</v>
      </c>
      <c r="AC16" s="3">
        <v>949086</v>
      </c>
      <c r="AE16" s="3">
        <v>913090</v>
      </c>
      <c r="AG16" s="3">
        <v>939858796667</v>
      </c>
      <c r="AI16" s="3">
        <v>866466612594</v>
      </c>
      <c r="AK16" s="10">
        <v>2.6028398478322928E-2</v>
      </c>
      <c r="AM16" s="3"/>
    </row>
    <row r="17" spans="1:39">
      <c r="A17" s="1" t="s">
        <v>87</v>
      </c>
      <c r="C17" s="1" t="s">
        <v>69</v>
      </c>
      <c r="E17" s="1" t="s">
        <v>69</v>
      </c>
      <c r="G17" s="1" t="s">
        <v>88</v>
      </c>
      <c r="I17" s="1" t="s">
        <v>89</v>
      </c>
      <c r="K17" s="3">
        <v>21</v>
      </c>
      <c r="M17" s="3">
        <v>21</v>
      </c>
      <c r="O17" s="3">
        <v>66429</v>
      </c>
      <c r="Q17" s="3">
        <v>66439297445</v>
      </c>
      <c r="S17" s="3">
        <v>66611915513</v>
      </c>
      <c r="U17" s="3">
        <v>1498</v>
      </c>
      <c r="W17" s="3">
        <v>1498239680</v>
      </c>
      <c r="Y17" s="3">
        <v>4.5006672894559343E-5</v>
      </c>
      <c r="AA17" s="3">
        <v>0</v>
      </c>
      <c r="AC17" s="3">
        <v>67927</v>
      </c>
      <c r="AE17" s="3">
        <v>1007993</v>
      </c>
      <c r="AG17" s="3">
        <v>67937537125</v>
      </c>
      <c r="AI17" s="3">
        <v>68459327670</v>
      </c>
      <c r="AK17" s="10">
        <v>2.0564977741245947E-3</v>
      </c>
      <c r="AM17" s="3"/>
    </row>
    <row r="18" spans="1:39">
      <c r="A18" s="1" t="s">
        <v>90</v>
      </c>
      <c r="C18" s="1" t="s">
        <v>69</v>
      </c>
      <c r="E18" s="1" t="s">
        <v>69</v>
      </c>
      <c r="G18" s="1" t="s">
        <v>91</v>
      </c>
      <c r="I18" s="1" t="s">
        <v>92</v>
      </c>
      <c r="K18" s="3">
        <v>0</v>
      </c>
      <c r="M18" s="3">
        <v>0</v>
      </c>
      <c r="O18" s="3">
        <v>56655</v>
      </c>
      <c r="Q18" s="3">
        <v>39954156529</v>
      </c>
      <c r="S18" s="3">
        <v>39943004679</v>
      </c>
      <c r="U18" s="3">
        <v>0</v>
      </c>
      <c r="W18" s="3">
        <v>0</v>
      </c>
      <c r="Y18" s="3">
        <v>0</v>
      </c>
      <c r="AA18" s="3">
        <v>0</v>
      </c>
      <c r="AC18" s="3">
        <v>56655</v>
      </c>
      <c r="AE18" s="3">
        <v>721523</v>
      </c>
      <c r="AG18" s="3">
        <v>39954156529</v>
      </c>
      <c r="AI18" s="3">
        <v>40871549492</v>
      </c>
      <c r="AK18" s="10">
        <v>1.2277691501804552E-3</v>
      </c>
      <c r="AM18" s="3"/>
    </row>
    <row r="19" spans="1:39">
      <c r="A19" s="1" t="s">
        <v>93</v>
      </c>
      <c r="C19" s="1" t="s">
        <v>69</v>
      </c>
      <c r="E19" s="1" t="s">
        <v>69</v>
      </c>
      <c r="G19" s="1" t="s">
        <v>94</v>
      </c>
      <c r="I19" s="1" t="s">
        <v>95</v>
      </c>
      <c r="K19" s="3">
        <v>0</v>
      </c>
      <c r="M19" s="3">
        <v>0</v>
      </c>
      <c r="O19" s="3">
        <v>50000</v>
      </c>
      <c r="Q19" s="3">
        <v>34655370742</v>
      </c>
      <c r="S19" s="3">
        <v>34709519190</v>
      </c>
      <c r="U19" s="3">
        <v>0</v>
      </c>
      <c r="W19" s="3">
        <v>0</v>
      </c>
      <c r="Y19" s="3">
        <v>0</v>
      </c>
      <c r="AA19" s="3">
        <v>0</v>
      </c>
      <c r="AC19" s="3">
        <v>50000</v>
      </c>
      <c r="AE19" s="3">
        <v>710280</v>
      </c>
      <c r="AG19" s="3">
        <v>34655370742</v>
      </c>
      <c r="AI19" s="3">
        <v>35508495330</v>
      </c>
      <c r="AK19" s="10">
        <v>1.0666646035534834E-3</v>
      </c>
      <c r="AM19" s="3"/>
    </row>
    <row r="20" spans="1:39">
      <c r="A20" s="1" t="s">
        <v>96</v>
      </c>
      <c r="C20" s="1" t="s">
        <v>69</v>
      </c>
      <c r="E20" s="1" t="s">
        <v>69</v>
      </c>
      <c r="G20" s="1" t="s">
        <v>97</v>
      </c>
      <c r="I20" s="1" t="s">
        <v>98</v>
      </c>
      <c r="K20" s="3">
        <v>0</v>
      </c>
      <c r="M20" s="3">
        <v>0</v>
      </c>
      <c r="O20" s="3">
        <v>2859</v>
      </c>
      <c r="Q20" s="3">
        <v>2178895674</v>
      </c>
      <c r="S20" s="3">
        <v>2188070910</v>
      </c>
      <c r="U20" s="3">
        <v>11642</v>
      </c>
      <c r="W20" s="3">
        <v>8889600951</v>
      </c>
      <c r="Y20" s="3">
        <v>2.6704095980478948E-4</v>
      </c>
      <c r="AA20" s="3">
        <v>0</v>
      </c>
      <c r="AC20" s="3">
        <v>14501</v>
      </c>
      <c r="AE20" s="3">
        <v>782140</v>
      </c>
      <c r="AG20" s="3">
        <v>11068496625</v>
      </c>
      <c r="AI20" s="3">
        <v>11340054159</v>
      </c>
      <c r="AK20" s="10">
        <v>3.4065184292856281E-4</v>
      </c>
      <c r="AM20" s="3"/>
    </row>
    <row r="21" spans="1:39">
      <c r="A21" s="1" t="s">
        <v>99</v>
      </c>
      <c r="C21" s="1" t="s">
        <v>69</v>
      </c>
      <c r="E21" s="1" t="s">
        <v>69</v>
      </c>
      <c r="G21" s="1" t="s">
        <v>100</v>
      </c>
      <c r="I21" s="1" t="s">
        <v>101</v>
      </c>
      <c r="K21" s="3">
        <v>0</v>
      </c>
      <c r="M21" s="3">
        <v>0</v>
      </c>
      <c r="O21" s="3">
        <v>728217</v>
      </c>
      <c r="Q21" s="3">
        <v>646675707945</v>
      </c>
      <c r="S21" s="3">
        <v>628572292290</v>
      </c>
      <c r="U21" s="3">
        <v>124214</v>
      </c>
      <c r="W21" s="3">
        <v>119486753340</v>
      </c>
      <c r="Y21" s="3">
        <v>3.5893464140572462E-3</v>
      </c>
      <c r="AA21" s="3">
        <v>0</v>
      </c>
      <c r="AC21" s="3">
        <v>852431</v>
      </c>
      <c r="AE21" s="3">
        <v>937500</v>
      </c>
      <c r="AG21" s="3">
        <v>766162461280</v>
      </c>
      <c r="AI21" s="3">
        <v>799030193620</v>
      </c>
      <c r="AK21" s="10">
        <v>2.4002628576177982E-2</v>
      </c>
      <c r="AM21" s="3"/>
    </row>
    <row r="22" spans="1:39">
      <c r="A22" s="1" t="s">
        <v>102</v>
      </c>
      <c r="C22" s="1" t="s">
        <v>69</v>
      </c>
      <c r="E22" s="1" t="s">
        <v>69</v>
      </c>
      <c r="G22" s="1" t="s">
        <v>103</v>
      </c>
      <c r="I22" s="1" t="s">
        <v>104</v>
      </c>
      <c r="K22" s="3">
        <v>0</v>
      </c>
      <c r="M22" s="3">
        <v>0</v>
      </c>
      <c r="O22" s="13">
        <v>367358</v>
      </c>
      <c r="Q22" s="3">
        <v>275759233844</v>
      </c>
      <c r="S22" s="3">
        <v>286922732152</v>
      </c>
      <c r="U22" s="3">
        <v>27147</v>
      </c>
      <c r="W22" s="3">
        <v>21163303661</v>
      </c>
      <c r="Y22" s="3">
        <v>25000</v>
      </c>
      <c r="AA22" s="3">
        <v>19624507731</v>
      </c>
      <c r="AC22" s="13">
        <v>369505</v>
      </c>
      <c r="AE22" s="3">
        <v>804029</v>
      </c>
      <c r="AG22" s="3">
        <v>278106392110</v>
      </c>
      <c r="AI22" s="3">
        <v>297046686270</v>
      </c>
      <c r="AK22" s="10">
        <v>8.9231938132666999E-3</v>
      </c>
      <c r="AM22" s="3"/>
    </row>
    <row r="23" spans="1:39">
      <c r="A23" s="1" t="s">
        <v>105</v>
      </c>
      <c r="C23" s="1" t="s">
        <v>69</v>
      </c>
      <c r="E23" s="1" t="s">
        <v>69</v>
      </c>
      <c r="G23" s="1" t="s">
        <v>106</v>
      </c>
      <c r="I23" s="1" t="s">
        <v>107</v>
      </c>
      <c r="K23" s="3">
        <v>0</v>
      </c>
      <c r="M23" s="3">
        <v>0</v>
      </c>
      <c r="O23" s="3">
        <v>46863</v>
      </c>
      <c r="Q23" s="3">
        <v>34611454664</v>
      </c>
      <c r="S23" s="3">
        <v>35746709731</v>
      </c>
      <c r="U23" s="3">
        <v>0</v>
      </c>
      <c r="W23" s="3">
        <v>0</v>
      </c>
      <c r="Y23" s="3">
        <v>0</v>
      </c>
      <c r="AA23" s="3">
        <v>0</v>
      </c>
      <c r="AC23" s="3">
        <v>46863</v>
      </c>
      <c r="AE23" s="3">
        <v>777960</v>
      </c>
      <c r="AG23" s="3">
        <v>34611454664</v>
      </c>
      <c r="AI23" s="3">
        <v>36451888561</v>
      </c>
      <c r="AK23" s="10">
        <v>1.0950038546928996E-3</v>
      </c>
      <c r="AM23" s="3"/>
    </row>
    <row r="24" spans="1:39">
      <c r="A24" s="1" t="s">
        <v>108</v>
      </c>
      <c r="C24" s="1" t="s">
        <v>69</v>
      </c>
      <c r="E24" s="1" t="s">
        <v>69</v>
      </c>
      <c r="G24" s="1" t="s">
        <v>109</v>
      </c>
      <c r="I24" s="1" t="s">
        <v>110</v>
      </c>
      <c r="K24" s="3">
        <v>0</v>
      </c>
      <c r="M24" s="3">
        <v>0</v>
      </c>
      <c r="O24" s="13">
        <v>53618</v>
      </c>
      <c r="Q24" s="3">
        <v>40955280224</v>
      </c>
      <c r="S24" s="3">
        <v>42216718888</v>
      </c>
      <c r="U24" s="3">
        <v>56263</v>
      </c>
      <c r="W24" s="3">
        <v>44143755998</v>
      </c>
      <c r="Y24" s="3">
        <v>25000</v>
      </c>
      <c r="AA24" s="3">
        <v>19746988744</v>
      </c>
      <c r="AC24" s="13">
        <v>84881</v>
      </c>
      <c r="AE24" s="3">
        <v>794923</v>
      </c>
      <c r="AG24" s="3">
        <v>65737400400</v>
      </c>
      <c r="AI24" s="3">
        <v>67463400714</v>
      </c>
      <c r="AK24" s="10">
        <v>2.0265804255628706E-3</v>
      </c>
      <c r="AM24" s="3"/>
    </row>
    <row r="25" spans="1:39">
      <c r="A25" s="1" t="s">
        <v>111</v>
      </c>
      <c r="C25" s="1" t="s">
        <v>69</v>
      </c>
      <c r="E25" s="1" t="s">
        <v>69</v>
      </c>
      <c r="G25" s="1" t="s">
        <v>112</v>
      </c>
      <c r="I25" s="1" t="s">
        <v>113</v>
      </c>
      <c r="K25" s="3">
        <v>0</v>
      </c>
      <c r="M25" s="3">
        <v>0</v>
      </c>
      <c r="O25" s="3">
        <v>38478</v>
      </c>
      <c r="Q25" s="3">
        <v>28099074679</v>
      </c>
      <c r="S25" s="3">
        <v>28168686084</v>
      </c>
      <c r="U25" s="3">
        <v>9294</v>
      </c>
      <c r="W25" s="3">
        <v>6785238591</v>
      </c>
      <c r="Y25" s="3">
        <v>2.0382654247728756E-4</v>
      </c>
      <c r="AA25" s="3">
        <v>0</v>
      </c>
      <c r="AC25" s="3">
        <v>47772</v>
      </c>
      <c r="AE25" s="3">
        <v>752982</v>
      </c>
      <c r="AG25" s="3">
        <v>34884313266</v>
      </c>
      <c r="AI25" s="3">
        <v>35965880528</v>
      </c>
      <c r="AK25" s="10">
        <v>1.0804043184121897E-3</v>
      </c>
      <c r="AM25" s="3"/>
    </row>
    <row r="26" spans="1:39">
      <c r="A26" s="1" t="s">
        <v>114</v>
      </c>
      <c r="C26" s="1" t="s">
        <v>69</v>
      </c>
      <c r="E26" s="1" t="s">
        <v>69</v>
      </c>
      <c r="G26" s="1" t="s">
        <v>115</v>
      </c>
      <c r="I26" s="1" t="s">
        <v>116</v>
      </c>
      <c r="K26" s="3">
        <v>0</v>
      </c>
      <c r="M26" s="3">
        <v>0</v>
      </c>
      <c r="O26" s="3">
        <v>510490</v>
      </c>
      <c r="Q26" s="3">
        <v>390801140986</v>
      </c>
      <c r="S26" s="3">
        <v>394153568445</v>
      </c>
      <c r="U26" s="3">
        <v>216284</v>
      </c>
      <c r="W26" s="3">
        <v>167098792531</v>
      </c>
      <c r="Y26" s="3">
        <v>5.0195978633529132E-3</v>
      </c>
      <c r="AA26" s="3">
        <v>0</v>
      </c>
      <c r="AC26" s="3">
        <v>726774</v>
      </c>
      <c r="AE26" s="3">
        <v>792803</v>
      </c>
      <c r="AG26" s="3">
        <v>557899933514</v>
      </c>
      <c r="AI26" s="3">
        <v>576099298287</v>
      </c>
      <c r="AK26" s="10">
        <v>1.7305851005620262E-2</v>
      </c>
      <c r="AM26" s="3"/>
    </row>
    <row r="27" spans="1:39">
      <c r="A27" s="1" t="s">
        <v>117</v>
      </c>
      <c r="C27" s="1" t="s">
        <v>69</v>
      </c>
      <c r="E27" s="1" t="s">
        <v>69</v>
      </c>
      <c r="G27" s="1" t="s">
        <v>118</v>
      </c>
      <c r="I27" s="1" t="s">
        <v>119</v>
      </c>
      <c r="K27" s="3">
        <v>0</v>
      </c>
      <c r="M27" s="3">
        <v>0</v>
      </c>
      <c r="O27" s="13">
        <v>111802</v>
      </c>
      <c r="Q27" s="3">
        <v>91976537408</v>
      </c>
      <c r="S27" s="3">
        <v>102127928343</v>
      </c>
      <c r="U27" s="3">
        <v>30977</v>
      </c>
      <c r="W27" s="3">
        <v>28359488699</v>
      </c>
      <c r="Y27" s="3">
        <v>25000</v>
      </c>
      <c r="AA27" s="3">
        <v>23071423375</v>
      </c>
      <c r="AC27" s="13">
        <v>117779</v>
      </c>
      <c r="AE27" s="3">
        <v>929326</v>
      </c>
      <c r="AG27" s="3">
        <v>99265696066</v>
      </c>
      <c r="AI27" s="3">
        <v>109438121415</v>
      </c>
      <c r="AK27" s="10">
        <v>3.2874885096622021E-3</v>
      </c>
      <c r="AM27" s="3"/>
    </row>
    <row r="28" spans="1:39">
      <c r="A28" s="1" t="s">
        <v>120</v>
      </c>
      <c r="C28" s="1" t="s">
        <v>69</v>
      </c>
      <c r="E28" s="1" t="s">
        <v>69</v>
      </c>
      <c r="G28" s="1" t="s">
        <v>121</v>
      </c>
      <c r="I28" s="1" t="s">
        <v>122</v>
      </c>
      <c r="K28" s="3">
        <v>0</v>
      </c>
      <c r="M28" s="3">
        <v>0</v>
      </c>
      <c r="O28" s="3">
        <v>565922</v>
      </c>
      <c r="Q28" s="3">
        <v>409894001930</v>
      </c>
      <c r="S28" s="3">
        <v>409013876643</v>
      </c>
      <c r="U28" s="3">
        <v>0</v>
      </c>
      <c r="W28" s="3">
        <v>0</v>
      </c>
      <c r="Y28" s="3">
        <v>0</v>
      </c>
      <c r="AA28" s="3">
        <v>0</v>
      </c>
      <c r="AC28" s="3">
        <v>565922</v>
      </c>
      <c r="AE28" s="3">
        <v>739935</v>
      </c>
      <c r="AG28" s="3">
        <v>409894001930</v>
      </c>
      <c r="AI28" s="3">
        <v>418680589518</v>
      </c>
      <c r="AK28" s="10">
        <v>1.2577039969825052E-2</v>
      </c>
      <c r="AM28" s="3"/>
    </row>
    <row r="29" spans="1:39">
      <c r="A29" s="1" t="s">
        <v>123</v>
      </c>
      <c r="C29" s="1" t="s">
        <v>69</v>
      </c>
      <c r="E29" s="1" t="s">
        <v>69</v>
      </c>
      <c r="G29" s="1" t="s">
        <v>124</v>
      </c>
      <c r="I29" s="1" t="s">
        <v>125</v>
      </c>
      <c r="K29" s="3">
        <v>0</v>
      </c>
      <c r="M29" s="3">
        <v>0</v>
      </c>
      <c r="O29" s="3">
        <v>131131</v>
      </c>
      <c r="Q29" s="3">
        <v>107937691673</v>
      </c>
      <c r="S29" s="3">
        <v>118070275879</v>
      </c>
      <c r="U29" s="3">
        <v>76650</v>
      </c>
      <c r="W29" s="3">
        <v>69109739616</v>
      </c>
      <c r="Y29" s="3">
        <v>2.0760359548917307E-3</v>
      </c>
      <c r="AA29" s="3">
        <v>0</v>
      </c>
      <c r="AC29" s="3">
        <v>207781</v>
      </c>
      <c r="AE29" s="3">
        <v>914925</v>
      </c>
      <c r="AG29" s="3">
        <v>177047431288</v>
      </c>
      <c r="AI29" s="3">
        <v>190074565300</v>
      </c>
      <c r="AK29" s="10">
        <v>5.7097832210882705E-3</v>
      </c>
      <c r="AM29" s="3"/>
    </row>
    <row r="30" spans="1:39">
      <c r="A30" s="1" t="s">
        <v>126</v>
      </c>
      <c r="C30" s="1" t="s">
        <v>69</v>
      </c>
      <c r="E30" s="1" t="s">
        <v>69</v>
      </c>
      <c r="G30" s="1" t="s">
        <v>127</v>
      </c>
      <c r="I30" s="1" t="s">
        <v>128</v>
      </c>
      <c r="K30" s="3">
        <v>0</v>
      </c>
      <c r="M30" s="3">
        <v>0</v>
      </c>
      <c r="O30" s="13">
        <v>184686</v>
      </c>
      <c r="Q30" s="3">
        <v>168505786653</v>
      </c>
      <c r="S30" s="3">
        <v>171084872047</v>
      </c>
      <c r="U30" s="3">
        <v>204135</v>
      </c>
      <c r="W30" s="3">
        <v>189323442833</v>
      </c>
      <c r="Y30" s="3">
        <v>86259</v>
      </c>
      <c r="AA30" s="3">
        <v>80510295487</v>
      </c>
      <c r="AC30" s="13">
        <v>302562</v>
      </c>
      <c r="AE30" s="3">
        <v>940708</v>
      </c>
      <c r="AG30" s="3">
        <v>278446107552</v>
      </c>
      <c r="AI30" s="3">
        <v>284578377409</v>
      </c>
      <c r="AK30" s="10">
        <v>8.5486495357747563E-3</v>
      </c>
      <c r="AM30" s="3"/>
    </row>
    <row r="31" spans="1:39">
      <c r="A31" s="1" t="s">
        <v>129</v>
      </c>
      <c r="C31" s="1" t="s">
        <v>69</v>
      </c>
      <c r="E31" s="1" t="s">
        <v>69</v>
      </c>
      <c r="G31" s="1" t="s">
        <v>130</v>
      </c>
      <c r="I31" s="1" t="s">
        <v>131</v>
      </c>
      <c r="K31" s="3">
        <v>0</v>
      </c>
      <c r="M31" s="3">
        <v>0</v>
      </c>
      <c r="O31" s="3">
        <v>2017999</v>
      </c>
      <c r="Q31" s="3">
        <v>1667085696495</v>
      </c>
      <c r="S31" s="3">
        <v>1625044473658</v>
      </c>
      <c r="U31" s="3">
        <v>126525</v>
      </c>
      <c r="W31" s="3">
        <v>112807520920</v>
      </c>
      <c r="Y31" s="3">
        <v>3.3887042653232891E-3</v>
      </c>
      <c r="AA31" s="3">
        <v>0</v>
      </c>
      <c r="AC31" s="3">
        <v>2044524</v>
      </c>
      <c r="AE31" s="3">
        <v>813500</v>
      </c>
      <c r="AG31" s="3">
        <v>1696896094610</v>
      </c>
      <c r="AI31" s="3">
        <v>1662962474857</v>
      </c>
      <c r="AK31" s="10">
        <v>4.9954896496811417E-2</v>
      </c>
      <c r="AM31" s="3"/>
    </row>
    <row r="32" spans="1:39">
      <c r="A32" s="1" t="s">
        <v>132</v>
      </c>
      <c r="C32" s="1" t="s">
        <v>69</v>
      </c>
      <c r="E32" s="1" t="s">
        <v>69</v>
      </c>
      <c r="G32" s="1" t="s">
        <v>133</v>
      </c>
      <c r="I32" s="1" t="s">
        <v>134</v>
      </c>
      <c r="K32" s="3">
        <v>0</v>
      </c>
      <c r="M32" s="3">
        <v>0</v>
      </c>
      <c r="O32" s="3">
        <v>9995</v>
      </c>
      <c r="Q32" s="3">
        <v>8798962624</v>
      </c>
      <c r="S32" s="3">
        <v>9141609030</v>
      </c>
      <c r="U32" s="3">
        <v>66009</v>
      </c>
      <c r="W32" s="3">
        <v>60677313585</v>
      </c>
      <c r="Y32" s="3">
        <v>1.822728393257277E-3</v>
      </c>
      <c r="AA32" s="3">
        <v>0</v>
      </c>
      <c r="AC32" s="3">
        <v>76004</v>
      </c>
      <c r="AE32" s="3">
        <v>930416</v>
      </c>
      <c r="AG32" s="3">
        <v>69476276203</v>
      </c>
      <c r="AI32" s="3">
        <v>70704376786</v>
      </c>
      <c r="AK32" s="10">
        <v>2.123938379619726E-3</v>
      </c>
      <c r="AM32" s="3"/>
    </row>
    <row r="33" spans="1:39">
      <c r="A33" s="1" t="s">
        <v>135</v>
      </c>
      <c r="C33" s="1" t="s">
        <v>69</v>
      </c>
      <c r="E33" s="1" t="s">
        <v>69</v>
      </c>
      <c r="G33" s="1" t="s">
        <v>136</v>
      </c>
      <c r="I33" s="1" t="s">
        <v>137</v>
      </c>
      <c r="K33" s="3">
        <v>0</v>
      </c>
      <c r="M33" s="3">
        <v>0</v>
      </c>
      <c r="O33" s="3">
        <v>1042687</v>
      </c>
      <c r="Q33" s="3">
        <v>858482704727</v>
      </c>
      <c r="S33" s="3">
        <v>804877552241</v>
      </c>
      <c r="U33" s="3">
        <v>65075</v>
      </c>
      <c r="W33" s="3">
        <v>55404449148</v>
      </c>
      <c r="Y33" s="3">
        <v>1.6643331190556126E-3</v>
      </c>
      <c r="AA33" s="3">
        <v>0</v>
      </c>
      <c r="AC33" s="3">
        <v>1107762</v>
      </c>
      <c r="AE33" s="3">
        <v>784800</v>
      </c>
      <c r="AG33" s="3">
        <v>913887153869</v>
      </c>
      <c r="AI33" s="3">
        <v>869236864999</v>
      </c>
      <c r="AK33" s="10">
        <v>2.6111616033892674E-2</v>
      </c>
      <c r="AM33" s="3"/>
    </row>
    <row r="34" spans="1:39">
      <c r="A34" s="1" t="s">
        <v>138</v>
      </c>
      <c r="C34" s="1" t="s">
        <v>69</v>
      </c>
      <c r="E34" s="1" t="s">
        <v>69</v>
      </c>
      <c r="G34" s="1" t="s">
        <v>139</v>
      </c>
      <c r="I34" s="1" t="s">
        <v>140</v>
      </c>
      <c r="K34" s="3">
        <v>0</v>
      </c>
      <c r="M34" s="3">
        <v>0</v>
      </c>
      <c r="O34" s="3">
        <v>1531257</v>
      </c>
      <c r="Q34" s="3">
        <v>1183763032071</v>
      </c>
      <c r="S34" s="3">
        <v>1188069721388</v>
      </c>
      <c r="U34" s="3">
        <v>96067</v>
      </c>
      <c r="W34" s="3">
        <v>74448622387</v>
      </c>
      <c r="Y34" s="3">
        <v>2.2364144001460946E-3</v>
      </c>
      <c r="AA34" s="3">
        <v>0</v>
      </c>
      <c r="AC34" s="3">
        <v>1627324</v>
      </c>
      <c r="AE34" s="3">
        <v>730291</v>
      </c>
      <c r="AG34" s="3">
        <v>1258211654456</v>
      </c>
      <c r="AI34" s="3">
        <v>1188235866172</v>
      </c>
      <c r="AK34" s="10">
        <v>3.5694250836012159E-2</v>
      </c>
      <c r="AM34" s="3"/>
    </row>
    <row r="35" spans="1:39">
      <c r="A35" s="1" t="s">
        <v>141</v>
      </c>
      <c r="C35" s="1" t="s">
        <v>69</v>
      </c>
      <c r="E35" s="1" t="s">
        <v>69</v>
      </c>
      <c r="G35" s="1" t="s">
        <v>142</v>
      </c>
      <c r="I35" s="1" t="s">
        <v>143</v>
      </c>
      <c r="K35" s="3">
        <v>0</v>
      </c>
      <c r="M35" s="3">
        <v>0</v>
      </c>
      <c r="O35" s="3">
        <v>1372628</v>
      </c>
      <c r="Q35" s="3">
        <v>1212314591397</v>
      </c>
      <c r="S35" s="3">
        <v>1275355291868</v>
      </c>
      <c r="U35" s="3">
        <v>185855</v>
      </c>
      <c r="W35" s="3">
        <v>173136071564</v>
      </c>
      <c r="Y35" s="3">
        <v>5.200955923907959E-3</v>
      </c>
      <c r="AA35" s="3">
        <v>0</v>
      </c>
      <c r="AC35" s="3">
        <v>1558483</v>
      </c>
      <c r="AE35" s="3">
        <v>944432</v>
      </c>
      <c r="AG35" s="3">
        <v>1385450662950</v>
      </c>
      <c r="AI35" s="3">
        <v>1471653075067</v>
      </c>
      <c r="AK35" s="10">
        <v>4.4208019216132932E-2</v>
      </c>
      <c r="AM35" s="3"/>
    </row>
    <row r="36" spans="1:39">
      <c r="A36" s="1" t="s">
        <v>144</v>
      </c>
      <c r="C36" s="1" t="s">
        <v>69</v>
      </c>
      <c r="E36" s="1" t="s">
        <v>69</v>
      </c>
      <c r="G36" s="1" t="s">
        <v>145</v>
      </c>
      <c r="I36" s="1" t="s">
        <v>146</v>
      </c>
      <c r="K36" s="3">
        <v>0</v>
      </c>
      <c r="M36" s="3">
        <v>0</v>
      </c>
      <c r="O36" s="3">
        <v>2656</v>
      </c>
      <c r="Q36" s="3">
        <v>1941863917</v>
      </c>
      <c r="S36" s="3">
        <v>1951036838</v>
      </c>
      <c r="U36" s="3">
        <v>0</v>
      </c>
      <c r="W36" s="3">
        <v>0</v>
      </c>
      <c r="Y36" s="3">
        <v>0</v>
      </c>
      <c r="AA36" s="3">
        <v>0</v>
      </c>
      <c r="AC36" s="3">
        <v>2656</v>
      </c>
      <c r="AE36" s="3">
        <v>751212</v>
      </c>
      <c r="AG36" s="3">
        <v>1941863917</v>
      </c>
      <c r="AI36" s="3">
        <v>1994909813</v>
      </c>
      <c r="AK36" s="10">
        <v>5.9926495477571083E-5</v>
      </c>
      <c r="AM36" s="3"/>
    </row>
    <row r="37" spans="1:39">
      <c r="A37" s="1" t="s">
        <v>147</v>
      </c>
      <c r="C37" s="1" t="s">
        <v>69</v>
      </c>
      <c r="E37" s="1" t="s">
        <v>69</v>
      </c>
      <c r="G37" s="1" t="s">
        <v>148</v>
      </c>
      <c r="I37" s="1" t="s">
        <v>149</v>
      </c>
      <c r="K37" s="3">
        <v>0</v>
      </c>
      <c r="M37" s="3">
        <v>0</v>
      </c>
      <c r="O37" s="3">
        <v>4885</v>
      </c>
      <c r="Q37" s="3">
        <v>3537288194</v>
      </c>
      <c r="S37" s="3">
        <v>3539684038</v>
      </c>
      <c r="U37" s="3">
        <v>0</v>
      </c>
      <c r="W37" s="3">
        <v>0</v>
      </c>
      <c r="Y37" s="3">
        <v>0</v>
      </c>
      <c r="AA37" s="3">
        <v>0</v>
      </c>
      <c r="AC37" s="3">
        <v>4885</v>
      </c>
      <c r="AE37" s="3">
        <v>738924</v>
      </c>
      <c r="AG37" s="3">
        <v>3537288194</v>
      </c>
      <c r="AI37" s="3">
        <v>3609084245</v>
      </c>
      <c r="AK37" s="10">
        <v>1.0841581372589375E-4</v>
      </c>
      <c r="AM37" s="3"/>
    </row>
    <row r="38" spans="1:39">
      <c r="A38" s="1" t="s">
        <v>150</v>
      </c>
      <c r="C38" s="1" t="s">
        <v>69</v>
      </c>
      <c r="E38" s="1" t="s">
        <v>69</v>
      </c>
      <c r="G38" s="1" t="s">
        <v>151</v>
      </c>
      <c r="I38" s="1" t="s">
        <v>152</v>
      </c>
      <c r="K38" s="3">
        <v>0</v>
      </c>
      <c r="M38" s="3">
        <v>0</v>
      </c>
      <c r="O38" s="3">
        <v>364003</v>
      </c>
      <c r="Q38" s="3">
        <v>313218798084</v>
      </c>
      <c r="S38" s="3">
        <v>335126013848</v>
      </c>
      <c r="U38" s="3">
        <v>89251</v>
      </c>
      <c r="W38" s="3">
        <v>82150393031</v>
      </c>
      <c r="Y38" s="3">
        <v>2.467773291991375E-3</v>
      </c>
      <c r="AA38" s="3">
        <v>0</v>
      </c>
      <c r="AC38" s="3">
        <v>453254</v>
      </c>
      <c r="AE38" s="3">
        <v>934797</v>
      </c>
      <c r="AG38" s="3">
        <v>395369191110</v>
      </c>
      <c r="AI38" s="3">
        <v>423634805863</v>
      </c>
      <c r="AK38" s="10">
        <v>1.2725863150431439E-2</v>
      </c>
      <c r="AM38" s="3"/>
    </row>
    <row r="39" spans="1:39">
      <c r="A39" s="1" t="s">
        <v>153</v>
      </c>
      <c r="C39" s="1" t="s">
        <v>69</v>
      </c>
      <c r="E39" s="1" t="s">
        <v>69</v>
      </c>
      <c r="G39" s="1" t="s">
        <v>154</v>
      </c>
      <c r="I39" s="1" t="s">
        <v>155</v>
      </c>
      <c r="K39" s="3">
        <v>18</v>
      </c>
      <c r="M39" s="3">
        <v>18</v>
      </c>
      <c r="O39" s="3">
        <v>3000</v>
      </c>
      <c r="Q39" s="3">
        <v>2643409665</v>
      </c>
      <c r="S39" s="3">
        <v>2789567550</v>
      </c>
      <c r="U39" s="3">
        <v>0</v>
      </c>
      <c r="W39" s="3">
        <v>0</v>
      </c>
      <c r="Y39" s="3">
        <v>0</v>
      </c>
      <c r="AA39" s="3">
        <v>0</v>
      </c>
      <c r="AC39" s="3">
        <v>3000</v>
      </c>
      <c r="AE39" s="3">
        <v>912192</v>
      </c>
      <c r="AG39" s="3">
        <v>2643409665</v>
      </c>
      <c r="AI39" s="3">
        <v>2736151830</v>
      </c>
      <c r="AK39" s="10">
        <v>8.2193184472767361E-5</v>
      </c>
      <c r="AM39" s="3"/>
    </row>
    <row r="40" spans="1:39">
      <c r="A40" s="1" t="s">
        <v>156</v>
      </c>
      <c r="C40" s="1" t="s">
        <v>69</v>
      </c>
      <c r="E40" s="1" t="s">
        <v>69</v>
      </c>
      <c r="G40" s="1" t="s">
        <v>157</v>
      </c>
      <c r="I40" s="1" t="s">
        <v>158</v>
      </c>
      <c r="K40" s="3">
        <v>21</v>
      </c>
      <c r="M40" s="3">
        <v>21</v>
      </c>
      <c r="O40" s="3">
        <v>2089</v>
      </c>
      <c r="Q40" s="3">
        <v>2089330221</v>
      </c>
      <c r="S40" s="3">
        <v>2088676205</v>
      </c>
      <c r="U40" s="3">
        <v>10000</v>
      </c>
      <c r="W40" s="3">
        <v>10001550000</v>
      </c>
      <c r="Y40" s="3">
        <v>3.0044357741785345E-4</v>
      </c>
      <c r="AA40" s="3">
        <v>0</v>
      </c>
      <c r="AC40" s="3">
        <v>12089</v>
      </c>
      <c r="AE40" s="3">
        <v>1000000</v>
      </c>
      <c r="AG40" s="3">
        <v>12090880221</v>
      </c>
      <c r="AI40" s="3">
        <v>12087126205</v>
      </c>
      <c r="AK40" s="10">
        <v>3.6309366425516871E-4</v>
      </c>
      <c r="AM40" s="3"/>
    </row>
    <row r="41" spans="1:39">
      <c r="A41" s="1" t="s">
        <v>159</v>
      </c>
      <c r="C41" s="1" t="s">
        <v>69</v>
      </c>
      <c r="E41" s="1" t="s">
        <v>69</v>
      </c>
      <c r="G41" s="1" t="s">
        <v>160</v>
      </c>
      <c r="I41" s="1" t="s">
        <v>161</v>
      </c>
      <c r="K41" s="3">
        <v>18</v>
      </c>
      <c r="M41" s="3">
        <v>18</v>
      </c>
      <c r="O41" s="3">
        <v>500</v>
      </c>
      <c r="Q41" s="3">
        <v>447069285</v>
      </c>
      <c r="S41" s="3">
        <v>480063078</v>
      </c>
      <c r="U41" s="3">
        <v>0</v>
      </c>
      <c r="W41" s="3">
        <v>0</v>
      </c>
      <c r="Y41" s="3">
        <v>0</v>
      </c>
      <c r="AA41" s="3">
        <v>0</v>
      </c>
      <c r="AC41" s="3">
        <v>500</v>
      </c>
      <c r="AE41" s="3">
        <v>969862</v>
      </c>
      <c r="AG41" s="3">
        <v>447069285</v>
      </c>
      <c r="AI41" s="3">
        <v>484855835</v>
      </c>
      <c r="AK41" s="10">
        <v>1.4564924596619572E-5</v>
      </c>
      <c r="AM41" s="3"/>
    </row>
    <row r="42" spans="1:39">
      <c r="A42" s="1" t="s">
        <v>162</v>
      </c>
      <c r="C42" s="1" t="s">
        <v>69</v>
      </c>
      <c r="E42" s="1" t="s">
        <v>69</v>
      </c>
      <c r="G42" s="1" t="s">
        <v>163</v>
      </c>
      <c r="I42" s="1" t="s">
        <v>164</v>
      </c>
      <c r="K42" s="3">
        <v>16</v>
      </c>
      <c r="M42" s="3">
        <v>16</v>
      </c>
      <c r="O42" s="3">
        <v>342193</v>
      </c>
      <c r="Q42" s="3">
        <v>332029821411</v>
      </c>
      <c r="S42" s="3">
        <v>332560041202</v>
      </c>
      <c r="U42" s="3">
        <v>0</v>
      </c>
      <c r="W42" s="3">
        <v>0</v>
      </c>
      <c r="Y42" s="3">
        <v>0</v>
      </c>
      <c r="AA42" s="3">
        <v>0</v>
      </c>
      <c r="AC42" s="3">
        <v>342193</v>
      </c>
      <c r="AE42" s="3">
        <v>972000</v>
      </c>
      <c r="AG42" s="3">
        <v>332029821411</v>
      </c>
      <c r="AI42" s="3">
        <v>332560041202</v>
      </c>
      <c r="AK42" s="10">
        <v>9.9900043978141014E-3</v>
      </c>
      <c r="AM42" s="3"/>
    </row>
    <row r="43" spans="1:39">
      <c r="A43" s="1" t="s">
        <v>165</v>
      </c>
      <c r="C43" s="1" t="s">
        <v>69</v>
      </c>
      <c r="E43" s="1" t="s">
        <v>69</v>
      </c>
      <c r="G43" s="1" t="s">
        <v>79</v>
      </c>
      <c r="I43" s="1" t="s">
        <v>80</v>
      </c>
      <c r="K43" s="3">
        <v>20</v>
      </c>
      <c r="M43" s="3">
        <v>20</v>
      </c>
      <c r="O43" s="3">
        <v>500000</v>
      </c>
      <c r="Q43" s="3">
        <v>497532500000</v>
      </c>
      <c r="S43" s="3">
        <v>497422887500</v>
      </c>
      <c r="U43" s="3">
        <v>0</v>
      </c>
      <c r="W43" s="3">
        <v>0</v>
      </c>
      <c r="Y43" s="3">
        <v>0</v>
      </c>
      <c r="AA43" s="3">
        <v>0</v>
      </c>
      <c r="AC43" s="3">
        <v>500000</v>
      </c>
      <c r="AE43" s="3">
        <v>995000</v>
      </c>
      <c r="AG43" s="3">
        <v>497532500000</v>
      </c>
      <c r="AI43" s="3">
        <v>497422887500</v>
      </c>
      <c r="AK43" s="10">
        <v>1.4942435103560794E-2</v>
      </c>
      <c r="AM43" s="3"/>
    </row>
    <row r="44" spans="1:39">
      <c r="A44" s="1" t="s">
        <v>166</v>
      </c>
      <c r="C44" s="1" t="s">
        <v>69</v>
      </c>
      <c r="E44" s="1" t="s">
        <v>69</v>
      </c>
      <c r="G44" s="1" t="s">
        <v>79</v>
      </c>
      <c r="I44" s="1" t="s">
        <v>80</v>
      </c>
      <c r="K44" s="3">
        <v>20</v>
      </c>
      <c r="M44" s="3">
        <v>20</v>
      </c>
      <c r="O44" s="3">
        <v>3000</v>
      </c>
      <c r="Q44" s="3">
        <v>2805518787</v>
      </c>
      <c r="S44" s="3">
        <v>2984537325</v>
      </c>
      <c r="U44" s="3">
        <v>0</v>
      </c>
      <c r="W44" s="3">
        <v>0</v>
      </c>
      <c r="Y44" s="3">
        <v>0</v>
      </c>
      <c r="AA44" s="3">
        <v>0</v>
      </c>
      <c r="AC44" s="3">
        <v>3000</v>
      </c>
      <c r="AE44" s="3">
        <v>1000000</v>
      </c>
      <c r="AG44" s="3">
        <v>2805518787</v>
      </c>
      <c r="AI44" s="3">
        <v>2999535000</v>
      </c>
      <c r="AK44" s="10">
        <v>9.0105136302879159E-5</v>
      </c>
      <c r="AM44" s="3"/>
    </row>
    <row r="45" spans="1:39">
      <c r="A45" s="1" t="s">
        <v>167</v>
      </c>
      <c r="C45" s="1" t="s">
        <v>69</v>
      </c>
      <c r="E45" s="1" t="s">
        <v>69</v>
      </c>
      <c r="G45" s="1" t="s">
        <v>79</v>
      </c>
      <c r="I45" s="1" t="s">
        <v>80</v>
      </c>
      <c r="K45" s="3">
        <v>20</v>
      </c>
      <c r="M45" s="3">
        <v>20</v>
      </c>
      <c r="O45" s="3">
        <v>2800000</v>
      </c>
      <c r="Q45" s="3">
        <v>2783265000000</v>
      </c>
      <c r="S45" s="3">
        <v>2557403541000</v>
      </c>
      <c r="U45" s="3">
        <v>0</v>
      </c>
      <c r="W45" s="3">
        <v>0</v>
      </c>
      <c r="Y45" s="3">
        <v>0</v>
      </c>
      <c r="AA45" s="3">
        <v>0</v>
      </c>
      <c r="AC45" s="3">
        <v>2800000</v>
      </c>
      <c r="AE45" s="3">
        <v>916450</v>
      </c>
      <c r="AG45" s="3">
        <v>2783265000000</v>
      </c>
      <c r="AI45" s="3">
        <v>2565662260700</v>
      </c>
      <c r="AK45" s="10">
        <v>7.7071728687122032E-2</v>
      </c>
      <c r="AM45" s="3"/>
    </row>
    <row r="46" spans="1:39">
      <c r="A46" s="1" t="s">
        <v>168</v>
      </c>
      <c r="C46" s="1" t="s">
        <v>69</v>
      </c>
      <c r="E46" s="1" t="s">
        <v>69</v>
      </c>
      <c r="G46" s="1" t="s">
        <v>124</v>
      </c>
      <c r="I46" s="1" t="s">
        <v>169</v>
      </c>
      <c r="K46" s="3">
        <v>16</v>
      </c>
      <c r="M46" s="3">
        <v>16</v>
      </c>
      <c r="O46" s="3">
        <v>19</v>
      </c>
      <c r="Q46" s="3">
        <v>18451854</v>
      </c>
      <c r="S46" s="3">
        <v>18446140</v>
      </c>
      <c r="U46" s="3">
        <v>0</v>
      </c>
      <c r="W46" s="3">
        <v>0</v>
      </c>
      <c r="Y46" s="3">
        <v>0</v>
      </c>
      <c r="AA46" s="3">
        <v>0</v>
      </c>
      <c r="AC46" s="3">
        <v>19</v>
      </c>
      <c r="AE46" s="3">
        <v>1000000</v>
      </c>
      <c r="AG46" s="3">
        <v>18451854</v>
      </c>
      <c r="AI46" s="3">
        <v>18997055</v>
      </c>
      <c r="AK46" s="10">
        <v>5.7066586325156798E-7</v>
      </c>
      <c r="AM46" s="3"/>
    </row>
    <row r="47" spans="1:39">
      <c r="A47" s="1" t="s">
        <v>170</v>
      </c>
      <c r="C47" s="1" t="s">
        <v>69</v>
      </c>
      <c r="E47" s="1" t="s">
        <v>69</v>
      </c>
      <c r="G47" s="1" t="s">
        <v>171</v>
      </c>
      <c r="I47" s="1" t="s">
        <v>172</v>
      </c>
      <c r="K47" s="3">
        <v>17</v>
      </c>
      <c r="M47" s="3">
        <v>17</v>
      </c>
      <c r="O47" s="3">
        <v>15000</v>
      </c>
      <c r="Q47" s="3">
        <v>13878650857</v>
      </c>
      <c r="S47" s="3">
        <v>13874424130</v>
      </c>
      <c r="U47" s="3">
        <v>0</v>
      </c>
      <c r="W47" s="3">
        <v>0</v>
      </c>
      <c r="Y47" s="3">
        <v>0</v>
      </c>
      <c r="AA47" s="3">
        <v>0</v>
      </c>
      <c r="AC47" s="3">
        <v>15000</v>
      </c>
      <c r="AE47" s="3">
        <v>926000</v>
      </c>
      <c r="AG47" s="3">
        <v>13878650857</v>
      </c>
      <c r="AI47" s="3">
        <v>13887847050</v>
      </c>
      <c r="AK47" s="10">
        <v>4.1718678108233049E-4</v>
      </c>
      <c r="AM47" s="3"/>
    </row>
    <row r="48" spans="1:39">
      <c r="A48" s="1" t="s">
        <v>173</v>
      </c>
      <c r="C48" s="1" t="s">
        <v>69</v>
      </c>
      <c r="E48" s="1" t="s">
        <v>69</v>
      </c>
      <c r="G48" s="1" t="s">
        <v>174</v>
      </c>
      <c r="I48" s="1" t="s">
        <v>175</v>
      </c>
      <c r="K48" s="3">
        <v>18</v>
      </c>
      <c r="M48" s="3">
        <v>18</v>
      </c>
      <c r="O48" s="3">
        <v>1000000</v>
      </c>
      <c r="Q48" s="3">
        <v>1000000000000</v>
      </c>
      <c r="S48" s="3">
        <v>904719746700</v>
      </c>
      <c r="U48" s="3">
        <v>0</v>
      </c>
      <c r="W48" s="3">
        <v>0</v>
      </c>
      <c r="Y48" s="3">
        <v>0</v>
      </c>
      <c r="AA48" s="3">
        <v>0</v>
      </c>
      <c r="AC48" s="3">
        <v>1000000</v>
      </c>
      <c r="AE48" s="3">
        <v>906060</v>
      </c>
      <c r="AG48" s="3">
        <v>1000000000000</v>
      </c>
      <c r="AI48" s="3">
        <v>905919560700</v>
      </c>
      <c r="AK48" s="10">
        <v>2.7213553266195564E-2</v>
      </c>
      <c r="AM48" s="3"/>
    </row>
    <row r="49" spans="1:39">
      <c r="A49" s="1" t="s">
        <v>176</v>
      </c>
      <c r="C49" s="1" t="s">
        <v>69</v>
      </c>
      <c r="E49" s="1" t="s">
        <v>69</v>
      </c>
      <c r="G49" s="1" t="s">
        <v>174</v>
      </c>
      <c r="I49" s="1" t="s">
        <v>175</v>
      </c>
      <c r="K49" s="3">
        <v>18</v>
      </c>
      <c r="M49" s="3">
        <v>18</v>
      </c>
      <c r="O49" s="3">
        <v>1500000</v>
      </c>
      <c r="Q49" s="3">
        <v>1500000000000</v>
      </c>
      <c r="S49" s="3">
        <v>1377468959212</v>
      </c>
      <c r="U49" s="3">
        <v>0</v>
      </c>
      <c r="W49" s="3">
        <v>17275136623.851299</v>
      </c>
      <c r="Y49" s="3">
        <v>5.189399490731E-4</v>
      </c>
      <c r="AA49" s="3">
        <v>0</v>
      </c>
      <c r="AC49" s="3">
        <v>1500000</v>
      </c>
      <c r="AE49" s="3">
        <v>919555</v>
      </c>
      <c r="AG49" s="3">
        <v>1500000000000</v>
      </c>
      <c r="AI49" s="3">
        <v>1379118703462</v>
      </c>
      <c r="AK49" s="10">
        <v>4.1428314306482E-2</v>
      </c>
      <c r="AM49" s="3"/>
    </row>
    <row r="50" spans="1:39">
      <c r="A50" s="1" t="s">
        <v>177</v>
      </c>
      <c r="C50" s="1" t="s">
        <v>69</v>
      </c>
      <c r="E50" s="1" t="s">
        <v>69</v>
      </c>
      <c r="G50" s="1" t="s">
        <v>178</v>
      </c>
      <c r="I50" s="1" t="s">
        <v>179</v>
      </c>
      <c r="K50" s="3">
        <v>18</v>
      </c>
      <c r="M50" s="3">
        <v>18</v>
      </c>
      <c r="O50" s="3">
        <v>1000000</v>
      </c>
      <c r="Q50" s="3">
        <v>1000000000000</v>
      </c>
      <c r="S50" s="3">
        <v>903819886200</v>
      </c>
      <c r="U50" s="3">
        <v>0</v>
      </c>
      <c r="W50" s="3">
        <v>0</v>
      </c>
      <c r="Y50" s="3">
        <v>0</v>
      </c>
      <c r="AA50" s="3">
        <v>0</v>
      </c>
      <c r="AC50" s="3">
        <v>1000000</v>
      </c>
      <c r="AE50" s="3">
        <v>905160</v>
      </c>
      <c r="AG50" s="3">
        <v>1000000000000</v>
      </c>
      <c r="AI50" s="3">
        <v>905019700200</v>
      </c>
      <c r="AK50" s="10">
        <v>2.71865217253047E-2</v>
      </c>
      <c r="AM50" s="3"/>
    </row>
    <row r="51" spans="1:39">
      <c r="A51" s="1" t="s">
        <v>180</v>
      </c>
      <c r="C51" s="1" t="s">
        <v>69</v>
      </c>
      <c r="E51" s="1" t="s">
        <v>69</v>
      </c>
      <c r="G51" s="1" t="s">
        <v>181</v>
      </c>
      <c r="I51" s="1" t="s">
        <v>182</v>
      </c>
      <c r="K51" s="3">
        <v>18</v>
      </c>
      <c r="M51" s="3">
        <v>18</v>
      </c>
      <c r="O51" s="3">
        <v>999000</v>
      </c>
      <c r="Q51" s="3">
        <v>999000000000</v>
      </c>
      <c r="S51" s="3">
        <v>913803478503</v>
      </c>
      <c r="U51" s="3">
        <v>0</v>
      </c>
      <c r="W51" s="3">
        <v>0</v>
      </c>
      <c r="Y51" s="3">
        <v>0</v>
      </c>
      <c r="AA51" s="3">
        <v>0</v>
      </c>
      <c r="AC51" s="3">
        <v>999000</v>
      </c>
      <c r="AE51" s="3">
        <v>916060</v>
      </c>
      <c r="AG51" s="3">
        <v>999000000000</v>
      </c>
      <c r="AI51" s="3">
        <v>915002092689</v>
      </c>
      <c r="AK51" s="10">
        <v>2.7486389816808943E-2</v>
      </c>
      <c r="AM51" s="3"/>
    </row>
    <row r="52" spans="1:39">
      <c r="A52" s="1" t="s">
        <v>183</v>
      </c>
      <c r="C52" s="1" t="s">
        <v>69</v>
      </c>
      <c r="E52" s="1" t="s">
        <v>69</v>
      </c>
      <c r="G52" s="1" t="s">
        <v>184</v>
      </c>
      <c r="I52" s="1" t="s">
        <v>185</v>
      </c>
      <c r="K52" s="3">
        <v>0</v>
      </c>
      <c r="M52" s="3">
        <v>0</v>
      </c>
      <c r="O52" s="13">
        <v>1130000</v>
      </c>
      <c r="Q52" s="3">
        <v>1029223248911</v>
      </c>
      <c r="S52" s="3">
        <v>1067411065636</v>
      </c>
      <c r="U52" s="3">
        <v>0</v>
      </c>
      <c r="W52" s="3">
        <v>0</v>
      </c>
      <c r="Y52" s="3">
        <v>1130000</v>
      </c>
      <c r="AA52" s="3">
        <v>1129707195502</v>
      </c>
      <c r="AC52" s="13">
        <v>0</v>
      </c>
      <c r="AE52" s="3">
        <v>0</v>
      </c>
      <c r="AG52" s="3">
        <v>0</v>
      </c>
      <c r="AI52" s="3">
        <v>0</v>
      </c>
      <c r="AK52" s="10">
        <v>0</v>
      </c>
      <c r="AM52" s="3"/>
    </row>
    <row r="53" spans="1:39">
      <c r="A53" s="14" t="s">
        <v>186</v>
      </c>
      <c r="C53" s="1" t="s">
        <v>69</v>
      </c>
      <c r="E53" s="9" t="s">
        <v>69</v>
      </c>
      <c r="G53" s="9" t="s">
        <v>187</v>
      </c>
      <c r="I53" s="1" t="s">
        <v>188</v>
      </c>
      <c r="K53" s="9">
        <v>0</v>
      </c>
      <c r="M53" s="3">
        <v>0</v>
      </c>
      <c r="O53" s="3">
        <v>818940</v>
      </c>
      <c r="Q53" s="3">
        <v>614983339643</v>
      </c>
      <c r="S53" s="3">
        <v>638553005820</v>
      </c>
      <c r="U53" s="9">
        <v>0</v>
      </c>
      <c r="V53" s="9"/>
      <c r="W53" s="9">
        <v>0</v>
      </c>
      <c r="X53" s="9"/>
      <c r="Y53" s="3">
        <v>0</v>
      </c>
      <c r="AA53" s="3">
        <v>0</v>
      </c>
      <c r="AC53" s="3">
        <v>818940</v>
      </c>
      <c r="AE53" s="3">
        <v>779852</v>
      </c>
      <c r="AG53" s="3">
        <v>614983339643</v>
      </c>
      <c r="AI53" s="3">
        <v>638553005820</v>
      </c>
      <c r="AK53" s="10">
        <v>1.9181941742978256E-2</v>
      </c>
      <c r="AM53" s="3"/>
    </row>
    <row r="54" spans="1:39">
      <c r="A54" s="1" t="s">
        <v>189</v>
      </c>
      <c r="C54" s="1" t="s">
        <v>69</v>
      </c>
      <c r="E54" s="9" t="s">
        <v>69</v>
      </c>
      <c r="G54" s="1" t="s">
        <v>190</v>
      </c>
      <c r="I54" s="1" t="s">
        <v>191</v>
      </c>
      <c r="K54" s="3">
        <v>0</v>
      </c>
      <c r="M54" s="3">
        <v>0</v>
      </c>
      <c r="O54" s="3">
        <v>699510</v>
      </c>
      <c r="Q54" s="3">
        <v>499997856330</v>
      </c>
      <c r="S54" s="3">
        <v>503995070243</v>
      </c>
      <c r="U54" s="3">
        <v>0</v>
      </c>
      <c r="W54" s="3">
        <v>0</v>
      </c>
      <c r="Y54" s="3">
        <v>0</v>
      </c>
      <c r="AA54" s="3">
        <v>0</v>
      </c>
      <c r="AC54" s="3">
        <v>699510</v>
      </c>
      <c r="AE54" s="3">
        <v>727948</v>
      </c>
      <c r="AG54" s="3">
        <v>499997856330</v>
      </c>
      <c r="AI54" s="3">
        <v>509127978409</v>
      </c>
      <c r="AK54" s="10">
        <v>1.5294052541528024E-2</v>
      </c>
      <c r="AM54" s="3"/>
    </row>
    <row r="55" spans="1:39">
      <c r="A55" s="1" t="s">
        <v>192</v>
      </c>
      <c r="C55" s="1" t="s">
        <v>69</v>
      </c>
      <c r="E55" s="1" t="s">
        <v>69</v>
      </c>
      <c r="G55" s="1" t="s">
        <v>193</v>
      </c>
      <c r="I55" s="1" t="s">
        <v>194</v>
      </c>
      <c r="K55" s="3">
        <v>18</v>
      </c>
      <c r="M55" s="3">
        <v>18</v>
      </c>
      <c r="O55" s="3">
        <v>0</v>
      </c>
      <c r="Q55" s="3">
        <v>0</v>
      </c>
      <c r="S55" s="3">
        <v>0</v>
      </c>
      <c r="U55" s="3">
        <v>2000000</v>
      </c>
      <c r="W55" s="3">
        <v>2000000000000</v>
      </c>
      <c r="Y55" s="3">
        <v>0</v>
      </c>
      <c r="AA55" s="3">
        <v>0</v>
      </c>
      <c r="AC55" s="3">
        <v>2000000</v>
      </c>
      <c r="AE55" s="3">
        <v>910000</v>
      </c>
      <c r="AG55" s="3">
        <v>2000000000000</v>
      </c>
      <c r="AI55" s="3">
        <v>1819717900000</v>
      </c>
      <c r="AK55" s="10">
        <v>5.4663782690413353E-2</v>
      </c>
      <c r="AM55" s="3"/>
    </row>
    <row r="56" spans="1:39">
      <c r="A56" s="1" t="s">
        <v>195</v>
      </c>
      <c r="C56" s="1" t="s">
        <v>69</v>
      </c>
      <c r="E56" s="1" t="s">
        <v>69</v>
      </c>
      <c r="G56" s="1" t="s">
        <v>174</v>
      </c>
      <c r="I56" s="1" t="s">
        <v>175</v>
      </c>
      <c r="K56" s="3">
        <v>18</v>
      </c>
      <c r="M56" s="3">
        <v>18</v>
      </c>
      <c r="O56" s="3">
        <v>0</v>
      </c>
      <c r="Q56" s="3">
        <v>0</v>
      </c>
      <c r="S56" s="3">
        <v>0</v>
      </c>
      <c r="U56" s="3">
        <v>729312</v>
      </c>
      <c r="W56" s="3">
        <v>656403437950</v>
      </c>
      <c r="Y56" s="3">
        <v>0</v>
      </c>
      <c r="AA56" s="3">
        <v>0</v>
      </c>
      <c r="AC56" s="3">
        <v>729312</v>
      </c>
      <c r="AE56" s="3">
        <v>890000</v>
      </c>
      <c r="AG56" s="3">
        <v>656403437950</v>
      </c>
      <c r="AI56" s="3">
        <v>648987071409</v>
      </c>
      <c r="AK56" s="10">
        <v>1.9495377959621845E-2</v>
      </c>
      <c r="AM56" s="3"/>
    </row>
    <row r="57" spans="1:39">
      <c r="A57" s="1" t="s">
        <v>196</v>
      </c>
      <c r="C57" s="1" t="s">
        <v>69</v>
      </c>
      <c r="E57" s="1" t="s">
        <v>69</v>
      </c>
      <c r="G57" s="1" t="s">
        <v>197</v>
      </c>
      <c r="I57" s="1" t="s">
        <v>198</v>
      </c>
      <c r="K57" s="3">
        <v>0</v>
      </c>
      <c r="M57" s="3">
        <v>0</v>
      </c>
      <c r="O57" s="3">
        <v>0</v>
      </c>
      <c r="Q57" s="3">
        <v>0</v>
      </c>
      <c r="S57" s="3">
        <v>0</v>
      </c>
      <c r="U57" s="3">
        <v>120286</v>
      </c>
      <c r="W57" s="3">
        <v>93158434677</v>
      </c>
      <c r="Y57" s="3">
        <v>0</v>
      </c>
      <c r="AA57" s="3">
        <v>0</v>
      </c>
      <c r="AC57" s="3">
        <v>120286</v>
      </c>
      <c r="AE57" s="3">
        <v>783478</v>
      </c>
      <c r="AG57" s="3">
        <v>93158434671</v>
      </c>
      <c r="AI57" s="3">
        <v>94226827285</v>
      </c>
      <c r="AK57" s="10">
        <v>2.8305457732291099E-3</v>
      </c>
      <c r="AM57" s="3"/>
    </row>
    <row r="58" spans="1:39">
      <c r="A58" s="1" t="s">
        <v>199</v>
      </c>
      <c r="C58" s="1" t="s">
        <v>69</v>
      </c>
      <c r="E58" s="1" t="s">
        <v>69</v>
      </c>
      <c r="G58" s="1" t="s">
        <v>200</v>
      </c>
      <c r="I58" s="1" t="s">
        <v>143</v>
      </c>
      <c r="K58" s="3">
        <v>0</v>
      </c>
      <c r="M58" s="3">
        <v>0</v>
      </c>
      <c r="O58" s="3">
        <v>0</v>
      </c>
      <c r="Q58" s="3">
        <v>0</v>
      </c>
      <c r="S58" s="3">
        <v>0</v>
      </c>
      <c r="U58" s="3">
        <v>96302</v>
      </c>
      <c r="W58" s="3">
        <v>89581400643</v>
      </c>
      <c r="Y58" s="3">
        <v>0</v>
      </c>
      <c r="AA58" s="3">
        <v>0</v>
      </c>
      <c r="AC58" s="3">
        <v>96302</v>
      </c>
      <c r="AE58" s="3">
        <v>943460</v>
      </c>
      <c r="AG58" s="3">
        <v>89581400631</v>
      </c>
      <c r="AI58" s="3">
        <v>90843002071</v>
      </c>
      <c r="AK58" s="10">
        <v>2.7288966735744668E-3</v>
      </c>
      <c r="AM58" s="3"/>
    </row>
    <row r="59" spans="1:39">
      <c r="A59" s="1" t="s">
        <v>201</v>
      </c>
      <c r="C59" s="1" t="s">
        <v>69</v>
      </c>
      <c r="E59" s="1" t="s">
        <v>69</v>
      </c>
      <c r="G59" s="1" t="s">
        <v>202</v>
      </c>
      <c r="I59" s="1" t="s">
        <v>203</v>
      </c>
      <c r="K59" s="3">
        <v>0</v>
      </c>
      <c r="M59" s="3">
        <v>0</v>
      </c>
      <c r="O59" s="3">
        <v>0</v>
      </c>
      <c r="Q59" s="3">
        <v>0</v>
      </c>
      <c r="S59" s="3">
        <v>0</v>
      </c>
      <c r="U59" s="3">
        <v>6479</v>
      </c>
      <c r="W59" s="3">
        <v>4937769710</v>
      </c>
      <c r="Y59" s="3">
        <v>0</v>
      </c>
      <c r="AA59" s="3">
        <v>0</v>
      </c>
      <c r="AC59" s="3">
        <v>6479</v>
      </c>
      <c r="AE59" s="3">
        <v>774840</v>
      </c>
      <c r="AG59" s="3">
        <v>4937769710</v>
      </c>
      <c r="AI59" s="3">
        <v>5019410230</v>
      </c>
      <c r="AK59" s="10">
        <v>1.5078158545715119E-4</v>
      </c>
    </row>
    <row r="60" spans="1:39" ht="22.5" thickBot="1">
      <c r="Q60" s="8">
        <f>SUM(Q9:Q59)</f>
        <v>23541037143896</v>
      </c>
      <c r="S60" s="8">
        <f>SUM(S9:S59)</f>
        <v>23022798263278</v>
      </c>
      <c r="AG60" s="8">
        <f>SUM(AG9:AG59)</f>
        <v>25648156439200</v>
      </c>
      <c r="AI60" s="8">
        <f>SUM(AI9:AI59)</f>
        <v>24915012027208</v>
      </c>
      <c r="AK60" s="11">
        <f>SUM(AK9:AK59)</f>
        <v>0.7484395263597361</v>
      </c>
    </row>
    <row r="61" spans="1:39" ht="23.25" thickTop="1" thickBot="1">
      <c r="AK61" s="15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rightToLeft="1" topLeftCell="A4" workbookViewId="0">
      <selection activeCell="G28" sqref="G28"/>
    </sheetView>
  </sheetViews>
  <sheetFormatPr defaultRowHeight="21.75"/>
  <cols>
    <col min="1" max="1" width="37.28515625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31" style="1" customWidth="1"/>
    <col min="14" max="14" width="9.140625" style="1"/>
    <col min="15" max="15" width="17.5703125" style="1" customWidth="1"/>
    <col min="16" max="16384" width="9.140625" style="1"/>
  </cols>
  <sheetData>
    <row r="2" spans="1:13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2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3" ht="22.5">
      <c r="A6" s="25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</row>
    <row r="7" spans="1:13" ht="22.5">
      <c r="A7" s="26" t="s">
        <v>3</v>
      </c>
      <c r="C7" s="26" t="s">
        <v>7</v>
      </c>
      <c r="E7" s="26" t="s">
        <v>204</v>
      </c>
      <c r="G7" s="26" t="s">
        <v>205</v>
      </c>
      <c r="I7" s="26" t="s">
        <v>206</v>
      </c>
      <c r="J7" s="9"/>
      <c r="K7" s="26" t="s">
        <v>207</v>
      </c>
      <c r="M7" s="26" t="s">
        <v>208</v>
      </c>
    </row>
    <row r="8" spans="1:13">
      <c r="A8" s="9" t="s">
        <v>209</v>
      </c>
      <c r="C8" s="9">
        <v>12089</v>
      </c>
      <c r="E8" s="16">
        <v>1009730</v>
      </c>
      <c r="G8" s="16">
        <v>1000000</v>
      </c>
      <c r="I8" s="17">
        <v>-9.5999999999999992E-3</v>
      </c>
      <c r="J8" s="9"/>
      <c r="K8" s="5">
        <v>12089000000</v>
      </c>
      <c r="M8" s="6" t="s">
        <v>313</v>
      </c>
    </row>
    <row r="9" spans="1:13">
      <c r="A9" s="9" t="s">
        <v>211</v>
      </c>
      <c r="B9" s="9"/>
      <c r="C9" s="9">
        <v>5000</v>
      </c>
      <c r="D9" s="9"/>
      <c r="E9" s="16">
        <v>990000</v>
      </c>
      <c r="F9" s="9"/>
      <c r="G9" s="16">
        <v>968000</v>
      </c>
      <c r="H9" s="9"/>
      <c r="I9" s="18">
        <v>-2.2200000000000001E-2</v>
      </c>
      <c r="J9" s="9"/>
      <c r="K9" s="16">
        <v>4840000000</v>
      </c>
      <c r="M9" s="9" t="s">
        <v>313</v>
      </c>
    </row>
    <row r="10" spans="1:13">
      <c r="A10" s="1" t="s">
        <v>212</v>
      </c>
      <c r="C10" s="1">
        <v>949086</v>
      </c>
      <c r="E10" s="3">
        <v>994001</v>
      </c>
      <c r="G10" s="3">
        <v>913090</v>
      </c>
      <c r="I10" s="19">
        <v>-8.14E-2</v>
      </c>
      <c r="K10" s="3">
        <v>866600935740</v>
      </c>
      <c r="M10" s="9" t="s">
        <v>313</v>
      </c>
    </row>
    <row r="11" spans="1:13">
      <c r="A11" s="1" t="s">
        <v>213</v>
      </c>
      <c r="C11" s="1">
        <v>500000</v>
      </c>
      <c r="E11" s="3">
        <v>999000</v>
      </c>
      <c r="G11" s="3">
        <v>995000</v>
      </c>
      <c r="I11" s="19">
        <v>-4.0000000000000001E-3</v>
      </c>
      <c r="K11" s="3">
        <v>497500000000</v>
      </c>
      <c r="M11" s="9" t="s">
        <v>313</v>
      </c>
    </row>
    <row r="12" spans="1:13">
      <c r="A12" s="1" t="s">
        <v>214</v>
      </c>
      <c r="C12" s="1">
        <v>500000</v>
      </c>
      <c r="E12" s="3">
        <v>999000</v>
      </c>
      <c r="G12" s="3">
        <v>995000</v>
      </c>
      <c r="I12" s="19">
        <v>-4.0000000000000001E-3</v>
      </c>
      <c r="K12" s="3">
        <v>497500000000</v>
      </c>
      <c r="M12" s="9" t="s">
        <v>313</v>
      </c>
    </row>
    <row r="13" spans="1:13">
      <c r="A13" s="1" t="s">
        <v>215</v>
      </c>
      <c r="C13" s="1">
        <v>2800000</v>
      </c>
      <c r="E13" s="3">
        <v>1000000</v>
      </c>
      <c r="G13" s="3">
        <v>916450</v>
      </c>
      <c r="I13" s="19">
        <v>-8.3599999999999994E-2</v>
      </c>
      <c r="K13" s="3">
        <v>2566060000000</v>
      </c>
      <c r="M13" s="9" t="s">
        <v>313</v>
      </c>
    </row>
    <row r="14" spans="1:13">
      <c r="A14" s="1" t="s">
        <v>129</v>
      </c>
      <c r="C14" s="1">
        <v>2044524</v>
      </c>
      <c r="E14" s="3">
        <v>903720</v>
      </c>
      <c r="G14" s="3">
        <v>813500</v>
      </c>
      <c r="I14" s="19">
        <v>-9.98E-2</v>
      </c>
      <c r="K14" s="3">
        <v>1663220274000</v>
      </c>
      <c r="M14" s="9" t="s">
        <v>313</v>
      </c>
    </row>
    <row r="15" spans="1:13">
      <c r="A15" s="1" t="s">
        <v>135</v>
      </c>
      <c r="C15" s="1">
        <v>1107762</v>
      </c>
      <c r="E15" s="3">
        <v>871039</v>
      </c>
      <c r="G15" s="3">
        <v>784800</v>
      </c>
      <c r="I15" s="19">
        <v>-9.9000000000000005E-2</v>
      </c>
      <c r="K15" s="3">
        <v>869371617600</v>
      </c>
      <c r="M15" s="9" t="s">
        <v>313</v>
      </c>
    </row>
    <row r="16" spans="1:13">
      <c r="A16" s="1" t="s">
        <v>99</v>
      </c>
      <c r="C16" s="1">
        <v>852431</v>
      </c>
      <c r="E16" s="3">
        <v>973525</v>
      </c>
      <c r="G16" s="3">
        <v>937500</v>
      </c>
      <c r="I16" s="19">
        <v>-3.6999999999999998E-2</v>
      </c>
      <c r="K16" s="3">
        <v>799154062500</v>
      </c>
      <c r="M16" s="9" t="s">
        <v>313</v>
      </c>
    </row>
    <row r="17" spans="1:13">
      <c r="A17" s="1" t="s">
        <v>216</v>
      </c>
      <c r="C17" s="1">
        <v>818940</v>
      </c>
      <c r="E17" s="3">
        <v>830125</v>
      </c>
      <c r="G17" s="3">
        <v>779852</v>
      </c>
      <c r="I17" s="19">
        <v>-6.0600000000000001E-2</v>
      </c>
      <c r="K17" s="3">
        <v>638651996880</v>
      </c>
      <c r="M17" s="9" t="s">
        <v>313</v>
      </c>
    </row>
    <row r="18" spans="1:13">
      <c r="A18" s="1" t="s">
        <v>217</v>
      </c>
      <c r="C18" s="1">
        <v>699510</v>
      </c>
      <c r="E18" s="3">
        <v>714783</v>
      </c>
      <c r="G18" s="3">
        <v>727948</v>
      </c>
      <c r="I18" s="19">
        <v>1.84E-2</v>
      </c>
      <c r="K18" s="3">
        <v>509206905480</v>
      </c>
      <c r="M18" s="9" t="s">
        <v>313</v>
      </c>
    </row>
    <row r="19" spans="1:13">
      <c r="A19" s="1" t="s">
        <v>138</v>
      </c>
      <c r="C19" s="1">
        <v>1627324</v>
      </c>
      <c r="E19" s="3">
        <v>783891</v>
      </c>
      <c r="G19" s="3">
        <v>730291</v>
      </c>
      <c r="I19" s="19">
        <v>-6.8400000000000002E-2</v>
      </c>
      <c r="K19" s="3">
        <v>1188420071284</v>
      </c>
      <c r="M19" s="9" t="s">
        <v>313</v>
      </c>
    </row>
    <row r="20" spans="1:13">
      <c r="A20" s="1" t="s">
        <v>218</v>
      </c>
      <c r="C20" s="1">
        <v>999000</v>
      </c>
      <c r="E20" s="3">
        <v>958593</v>
      </c>
      <c r="G20" s="3">
        <v>916060</v>
      </c>
      <c r="I20" s="19">
        <v>-4.4400000000000002E-2</v>
      </c>
      <c r="K20" s="3">
        <v>915143940000</v>
      </c>
      <c r="M20" s="9" t="s">
        <v>313</v>
      </c>
    </row>
    <row r="21" spans="1:13">
      <c r="A21" s="1" t="s">
        <v>219</v>
      </c>
      <c r="C21" s="1">
        <v>1500000</v>
      </c>
      <c r="E21" s="3">
        <v>920000</v>
      </c>
      <c r="G21" s="3">
        <v>919555</v>
      </c>
      <c r="I21" s="19">
        <v>-5.0000000000000001E-4</v>
      </c>
      <c r="K21" s="3">
        <v>1379332500000</v>
      </c>
      <c r="M21" s="9" t="s">
        <v>313</v>
      </c>
    </row>
    <row r="22" spans="1:13">
      <c r="A22" s="1" t="s">
        <v>220</v>
      </c>
      <c r="C22" s="1">
        <v>1000000</v>
      </c>
      <c r="E22" s="3">
        <v>923650</v>
      </c>
      <c r="G22" s="3">
        <v>906060</v>
      </c>
      <c r="I22" s="19">
        <v>-1.9E-2</v>
      </c>
      <c r="K22" s="3">
        <v>906060000000</v>
      </c>
      <c r="M22" s="9" t="s">
        <v>313</v>
      </c>
    </row>
    <row r="23" spans="1:13">
      <c r="A23" s="1" t="s">
        <v>177</v>
      </c>
      <c r="C23" s="1">
        <v>1000000</v>
      </c>
      <c r="E23" s="3">
        <v>1000000</v>
      </c>
      <c r="G23" s="3">
        <v>905160</v>
      </c>
      <c r="I23" s="19">
        <v>-9.4799999999999995E-2</v>
      </c>
      <c r="K23" s="3">
        <v>905160000000</v>
      </c>
      <c r="M23" s="9" t="s">
        <v>313</v>
      </c>
    </row>
    <row r="24" spans="1:13">
      <c r="A24" s="1" t="s">
        <v>192</v>
      </c>
      <c r="C24" s="1">
        <v>2000000</v>
      </c>
      <c r="E24" s="3">
        <v>1000000</v>
      </c>
      <c r="G24" s="3">
        <v>910000</v>
      </c>
      <c r="I24" s="19">
        <v>-0.09</v>
      </c>
      <c r="K24" s="3">
        <v>1820000000000</v>
      </c>
      <c r="M24" s="9" t="s">
        <v>313</v>
      </c>
    </row>
    <row r="35" spans="7:7">
      <c r="G35" s="1">
        <v>23088962770.331501</v>
      </c>
    </row>
    <row r="53" spans="5:11" ht="22.5" thickBot="1">
      <c r="E53" s="8">
        <f>SUM(E9:E52)</f>
        <v>14861327</v>
      </c>
      <c r="G53" s="8">
        <f>SUM(G9:G52)</f>
        <v>23103081036.331501</v>
      </c>
      <c r="K53" s="8">
        <f>SUM(K9:K52)</f>
        <v>16026222303484</v>
      </c>
    </row>
    <row r="54" spans="5:11" ht="22.5" thickTop="1"/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rightToLeft="1" workbookViewId="0">
      <selection activeCell="Q14" sqref="Q14"/>
    </sheetView>
  </sheetViews>
  <sheetFormatPr defaultRowHeight="21.75"/>
  <cols>
    <col min="1" max="1" width="2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7.140625" style="1" bestFit="1" customWidth="1"/>
    <col min="20" max="20" width="9.140625" style="1"/>
    <col min="21" max="21" width="17.5703125" style="1" customWidth="1"/>
    <col min="22" max="16384" width="9.140625" style="1"/>
  </cols>
  <sheetData>
    <row r="2" spans="1:21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2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2.5">
      <c r="A6" s="25" t="s">
        <v>222</v>
      </c>
      <c r="C6" s="26" t="s">
        <v>241</v>
      </c>
      <c r="D6" s="26" t="s">
        <v>223</v>
      </c>
      <c r="E6" s="26" t="s">
        <v>223</v>
      </c>
      <c r="F6" s="26" t="s">
        <v>223</v>
      </c>
      <c r="G6" s="26" t="s">
        <v>223</v>
      </c>
      <c r="H6" s="24" t="s">
        <v>223</v>
      </c>
      <c r="I6" s="26" t="s">
        <v>223</v>
      </c>
      <c r="J6" s="9"/>
      <c r="K6" s="26" t="s">
        <v>312</v>
      </c>
      <c r="L6" s="9"/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21" ht="22.5">
      <c r="A7" s="26" t="s">
        <v>222</v>
      </c>
      <c r="C7" s="28" t="s">
        <v>224</v>
      </c>
      <c r="E7" s="28" t="s">
        <v>225</v>
      </c>
      <c r="G7" s="28" t="s">
        <v>226</v>
      </c>
      <c r="I7" s="28" t="s">
        <v>66</v>
      </c>
      <c r="J7" s="9"/>
      <c r="K7" s="28" t="s">
        <v>227</v>
      </c>
      <c r="L7" s="9"/>
      <c r="M7" s="28" t="s">
        <v>228</v>
      </c>
      <c r="N7" s="6"/>
      <c r="O7" s="28" t="s">
        <v>229</v>
      </c>
      <c r="Q7" s="28" t="s">
        <v>227</v>
      </c>
      <c r="S7" s="28" t="s">
        <v>221</v>
      </c>
    </row>
    <row r="8" spans="1:21">
      <c r="A8" s="9" t="s">
        <v>230</v>
      </c>
      <c r="C8" s="9" t="s">
        <v>231</v>
      </c>
      <c r="E8" s="9" t="s">
        <v>232</v>
      </c>
      <c r="G8" s="9" t="s">
        <v>233</v>
      </c>
      <c r="I8" s="6">
        <v>0</v>
      </c>
      <c r="K8" s="5">
        <v>298599799</v>
      </c>
      <c r="M8" s="5">
        <v>300425861</v>
      </c>
      <c r="N8" s="9"/>
      <c r="O8" s="5">
        <v>545000000</v>
      </c>
      <c r="Q8" s="16">
        <v>54025660</v>
      </c>
      <c r="S8" s="20">
        <v>1.6229147044968659E-6</v>
      </c>
    </row>
    <row r="9" spans="1:21">
      <c r="A9" s="9" t="s">
        <v>234</v>
      </c>
      <c r="B9" s="9"/>
      <c r="C9" s="9" t="s">
        <v>235</v>
      </c>
      <c r="D9" s="9"/>
      <c r="E9" s="9" t="s">
        <v>232</v>
      </c>
      <c r="F9" s="9"/>
      <c r="G9" s="9" t="s">
        <v>236</v>
      </c>
      <c r="H9" s="9"/>
      <c r="I9" s="9">
        <v>0</v>
      </c>
      <c r="J9" s="9"/>
      <c r="K9" s="16">
        <v>2368054657099</v>
      </c>
      <c r="M9" s="16">
        <v>59298039866745</v>
      </c>
      <c r="N9" s="9"/>
      <c r="O9" s="16">
        <v>55547528223945</v>
      </c>
      <c r="P9" s="9"/>
      <c r="Q9" s="16">
        <v>6118566299899</v>
      </c>
      <c r="R9" s="9"/>
      <c r="S9" s="20">
        <v>0.18379990579559913</v>
      </c>
      <c r="U9" s="3"/>
    </row>
    <row r="10" spans="1:21">
      <c r="A10" s="1" t="s">
        <v>230</v>
      </c>
      <c r="C10" s="1" t="s">
        <v>237</v>
      </c>
      <c r="E10" s="1" t="s">
        <v>238</v>
      </c>
      <c r="G10" s="1" t="s">
        <v>239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20">
        <v>2.9840027691583502E-8</v>
      </c>
      <c r="U10" s="3"/>
    </row>
    <row r="11" spans="1:21" ht="22.5" thickBot="1">
      <c r="K11" s="8">
        <f>SUM(K8:K10)</f>
        <v>2368354250251</v>
      </c>
      <c r="M11" s="8">
        <f>SUM(M8:M10)</f>
        <v>59298340292606</v>
      </c>
      <c r="O11" s="8">
        <f>SUM(O8:O10)</f>
        <v>55548073223945</v>
      </c>
      <c r="Q11" s="8">
        <f>SUM(Q8:Q10)</f>
        <v>6118621318912</v>
      </c>
      <c r="S11" s="11">
        <f>SUM(S8:S10)</f>
        <v>0.18380155855033131</v>
      </c>
      <c r="U11" s="3"/>
    </row>
    <row r="12" spans="1:21" ht="22.5" thickTop="1">
      <c r="U12" s="3"/>
    </row>
    <row r="13" spans="1:21">
      <c r="U13" s="3"/>
    </row>
    <row r="14" spans="1:21">
      <c r="Q14" s="3"/>
      <c r="U14" s="3"/>
    </row>
    <row r="15" spans="1:21">
      <c r="U15" s="3"/>
    </row>
    <row r="16" spans="1:21">
      <c r="U16" s="3"/>
    </row>
    <row r="17" spans="21:21">
      <c r="U17" s="3"/>
    </row>
    <row r="18" spans="21:21">
      <c r="U18" s="3"/>
    </row>
    <row r="19" spans="21:21">
      <c r="U19" s="3"/>
    </row>
    <row r="20" spans="21:21">
      <c r="U20" s="3"/>
    </row>
    <row r="21" spans="21:21">
      <c r="U21" s="3"/>
    </row>
    <row r="22" spans="21:21">
      <c r="U22" s="3"/>
    </row>
    <row r="23" spans="21:21">
      <c r="U23" s="3"/>
    </row>
    <row r="24" spans="21:21">
      <c r="U24" s="3"/>
    </row>
    <row r="25" spans="21:21">
      <c r="U25" s="3"/>
    </row>
    <row r="26" spans="21:21">
      <c r="U26" s="3"/>
    </row>
    <row r="27" spans="21:21">
      <c r="U27" s="3"/>
    </row>
    <row r="28" spans="21:21">
      <c r="U28" s="3"/>
    </row>
    <row r="29" spans="21:21">
      <c r="U29" s="3"/>
    </row>
    <row r="30" spans="21:21">
      <c r="U30" s="3"/>
    </row>
    <row r="31" spans="21:21">
      <c r="U31" s="3"/>
    </row>
    <row r="32" spans="21:21">
      <c r="U32" s="3"/>
    </row>
    <row r="33" spans="7:21">
      <c r="U33" s="3"/>
    </row>
    <row r="34" spans="7:21">
      <c r="U34" s="3"/>
    </row>
    <row r="35" spans="7:21">
      <c r="G35" s="1">
        <v>23088962770.331501</v>
      </c>
      <c r="U35" s="3"/>
    </row>
    <row r="36" spans="7:21">
      <c r="U36" s="3"/>
    </row>
    <row r="37" spans="7:21">
      <c r="U37" s="3"/>
    </row>
    <row r="38" spans="7:21">
      <c r="U38" s="3"/>
    </row>
    <row r="39" spans="7:21">
      <c r="U39" s="3"/>
    </row>
    <row r="40" spans="7:21">
      <c r="U40" s="3"/>
    </row>
    <row r="41" spans="7:21">
      <c r="U41" s="3"/>
    </row>
    <row r="42" spans="7:21">
      <c r="U42" s="3"/>
    </row>
    <row r="43" spans="7:21">
      <c r="U43" s="3"/>
    </row>
    <row r="44" spans="7:21">
      <c r="U44" s="3"/>
    </row>
    <row r="45" spans="7:21">
      <c r="U45" s="3"/>
    </row>
    <row r="46" spans="7:21">
      <c r="U46" s="3"/>
    </row>
    <row r="47" spans="7:21">
      <c r="U47" s="3"/>
    </row>
    <row r="48" spans="7:21">
      <c r="U48" s="3"/>
    </row>
    <row r="49" spans="5:21">
      <c r="U49" s="3"/>
    </row>
    <row r="50" spans="5:21">
      <c r="U50" s="3"/>
    </row>
    <row r="51" spans="5:21">
      <c r="U51" s="3"/>
    </row>
    <row r="52" spans="5:21">
      <c r="U52" s="3"/>
    </row>
    <row r="53" spans="5:21" ht="22.5" thickBot="1">
      <c r="E53" s="7">
        <f>SUM(E9:E52)</f>
        <v>0</v>
      </c>
      <c r="G53" s="7">
        <f>SUM(G9:G52)</f>
        <v>23088962770.331501</v>
      </c>
      <c r="K53" s="7">
        <f>SUM(K9:K52)</f>
        <v>4736409900703</v>
      </c>
      <c r="O53" s="7">
        <f>SUM(O9:O52)</f>
        <v>111095601447890</v>
      </c>
    </row>
    <row r="54" spans="5:21" ht="22.5" thickTop="1"/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rightToLeft="1" workbookViewId="0">
      <selection activeCell="C17" sqref="C17"/>
    </sheetView>
  </sheetViews>
  <sheetFormatPr defaultRowHeight="21.75"/>
  <cols>
    <col min="1" max="1" width="28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9.140625" style="1"/>
    <col min="9" max="9" width="17.5703125" style="1" customWidth="1"/>
    <col min="10" max="16384" width="9.140625" style="1"/>
  </cols>
  <sheetData>
    <row r="2" spans="1:9" ht="22.5">
      <c r="A2" s="24" t="s">
        <v>0</v>
      </c>
      <c r="B2" s="24"/>
      <c r="C2" s="24"/>
      <c r="D2" s="24"/>
      <c r="E2" s="24"/>
      <c r="F2" s="24"/>
      <c r="G2" s="24"/>
    </row>
    <row r="3" spans="1:9" ht="22.5">
      <c r="A3" s="24" t="s">
        <v>240</v>
      </c>
      <c r="B3" s="24"/>
      <c r="C3" s="24"/>
      <c r="D3" s="24"/>
      <c r="E3" s="24"/>
      <c r="F3" s="24"/>
      <c r="G3" s="24"/>
    </row>
    <row r="4" spans="1:9" ht="22.5">
      <c r="A4" s="24" t="s">
        <v>2</v>
      </c>
      <c r="B4" s="24"/>
      <c r="C4" s="24"/>
      <c r="D4" s="24"/>
      <c r="E4" s="24"/>
      <c r="F4" s="24"/>
      <c r="G4" s="24"/>
    </row>
    <row r="6" spans="1:9" ht="22.5">
      <c r="A6" s="26" t="s">
        <v>244</v>
      </c>
      <c r="C6" s="26" t="s">
        <v>227</v>
      </c>
      <c r="D6" s="9"/>
      <c r="E6" s="26" t="s">
        <v>299</v>
      </c>
      <c r="F6" s="9"/>
      <c r="G6" s="26" t="s">
        <v>13</v>
      </c>
    </row>
    <row r="7" spans="1:9">
      <c r="A7" s="9" t="s">
        <v>309</v>
      </c>
      <c r="C7" s="5">
        <v>131306914433</v>
      </c>
      <c r="D7" s="9"/>
      <c r="E7" s="21">
        <f>C7/$C$11</f>
        <v>0.29691436130266219</v>
      </c>
      <c r="F7" s="9"/>
      <c r="G7" s="21">
        <v>3.9444205260135172E-3</v>
      </c>
    </row>
    <row r="8" spans="1:9">
      <c r="A8" s="9" t="s">
        <v>310</v>
      </c>
      <c r="C8" s="16">
        <v>299331131114</v>
      </c>
      <c r="E8" s="20">
        <f t="shared" ref="E8:E10" si="0">C8/$C$11</f>
        <v>0.67685477186402099</v>
      </c>
      <c r="G8" s="20">
        <v>8.9918178546747954E-3</v>
      </c>
    </row>
    <row r="9" spans="1:9">
      <c r="A9" s="9" t="s">
        <v>311</v>
      </c>
      <c r="C9" s="16">
        <v>11600295020</v>
      </c>
      <c r="D9" s="9"/>
      <c r="E9" s="20">
        <f t="shared" si="0"/>
        <v>2.6230866833316845E-2</v>
      </c>
      <c r="F9" s="9"/>
      <c r="G9" s="20">
        <v>3.4846940073401722E-4</v>
      </c>
      <c r="I9" s="3"/>
    </row>
    <row r="10" spans="1:9">
      <c r="A10" s="9" t="s">
        <v>307</v>
      </c>
      <c r="C10" s="1">
        <v>0</v>
      </c>
      <c r="E10" s="20">
        <f t="shared" si="0"/>
        <v>0</v>
      </c>
      <c r="G10" s="20">
        <v>0</v>
      </c>
      <c r="I10" s="3"/>
    </row>
    <row r="11" spans="1:9" ht="22.5" thickBot="1">
      <c r="C11" s="8">
        <f>SUM(C7:C10)</f>
        <v>442238340567</v>
      </c>
      <c r="E11" s="22">
        <f>SUM(E7:E10)</f>
        <v>1</v>
      </c>
      <c r="G11" s="11">
        <f>SUM(G7:G10)</f>
        <v>1.3284707781422331E-2</v>
      </c>
      <c r="I11" s="3"/>
    </row>
    <row r="12" spans="1:9" ht="22.5" thickTop="1">
      <c r="I12" s="3"/>
    </row>
    <row r="13" spans="1:9">
      <c r="I13" s="3"/>
    </row>
    <row r="14" spans="1:9">
      <c r="G14" s="3"/>
      <c r="I14" s="3"/>
    </row>
    <row r="15" spans="1:9">
      <c r="I15" s="3"/>
    </row>
    <row r="16" spans="1:9">
      <c r="I16" s="3"/>
    </row>
    <row r="17" spans="9:9">
      <c r="I17" s="3"/>
    </row>
    <row r="18" spans="9:9">
      <c r="I18" s="3"/>
    </row>
    <row r="19" spans="9:9">
      <c r="I19" s="3"/>
    </row>
    <row r="20" spans="9:9">
      <c r="I20" s="3"/>
    </row>
    <row r="21" spans="9:9">
      <c r="I21" s="3"/>
    </row>
    <row r="22" spans="9:9">
      <c r="I22" s="3"/>
    </row>
    <row r="23" spans="9:9">
      <c r="I23" s="3"/>
    </row>
    <row r="24" spans="9:9">
      <c r="I24" s="3"/>
    </row>
    <row r="25" spans="9:9">
      <c r="I25" s="3"/>
    </row>
    <row r="26" spans="9:9">
      <c r="I26" s="3"/>
    </row>
    <row r="27" spans="9:9">
      <c r="I27" s="3"/>
    </row>
    <row r="28" spans="9:9">
      <c r="I28" s="3"/>
    </row>
    <row r="29" spans="9:9">
      <c r="I29" s="3"/>
    </row>
    <row r="30" spans="9:9">
      <c r="I30" s="3"/>
    </row>
    <row r="31" spans="9:9">
      <c r="I31" s="3"/>
    </row>
    <row r="32" spans="9:9">
      <c r="I32" s="3"/>
    </row>
    <row r="33" spans="9:9">
      <c r="I33" s="3"/>
    </row>
    <row r="34" spans="9:9">
      <c r="I34" s="3"/>
    </row>
    <row r="35" spans="9:9">
      <c r="I35" s="3"/>
    </row>
    <row r="36" spans="9:9">
      <c r="I36" s="3"/>
    </row>
    <row r="37" spans="9:9">
      <c r="I37" s="3"/>
    </row>
    <row r="38" spans="9:9">
      <c r="I38" s="3"/>
    </row>
    <row r="39" spans="9:9">
      <c r="I39" s="3"/>
    </row>
    <row r="40" spans="9:9">
      <c r="I40" s="3"/>
    </row>
    <row r="41" spans="9:9">
      <c r="I41" s="3"/>
    </row>
    <row r="42" spans="9:9">
      <c r="I42" s="3"/>
    </row>
    <row r="43" spans="9:9">
      <c r="I43" s="3"/>
    </row>
    <row r="44" spans="9:9">
      <c r="I44" s="3"/>
    </row>
    <row r="45" spans="9:9">
      <c r="I45" s="3"/>
    </row>
    <row r="46" spans="9:9">
      <c r="I46" s="3"/>
    </row>
    <row r="47" spans="9:9">
      <c r="I47" s="3"/>
    </row>
    <row r="48" spans="9:9">
      <c r="I48" s="3"/>
    </row>
    <row r="49" spans="9:9">
      <c r="I49" s="3"/>
    </row>
    <row r="50" spans="9:9">
      <c r="I50" s="3"/>
    </row>
    <row r="51" spans="9:9">
      <c r="I51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rightToLeft="1" topLeftCell="A4" workbookViewId="0">
      <selection activeCell="I27" sqref="I27:I28"/>
    </sheetView>
  </sheetViews>
  <sheetFormatPr defaultRowHeight="21.75"/>
  <cols>
    <col min="1" max="1" width="38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9.140625" style="1"/>
    <col min="21" max="21" width="17.5703125" style="1" customWidth="1"/>
    <col min="22" max="16384" width="9.140625" style="1"/>
  </cols>
  <sheetData>
    <row r="2" spans="1:21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2.5">
      <c r="A6" s="26" t="s">
        <v>241</v>
      </c>
      <c r="B6" s="26" t="s">
        <v>241</v>
      </c>
      <c r="C6" s="26"/>
      <c r="D6" s="26" t="s">
        <v>241</v>
      </c>
      <c r="E6" s="26" t="s">
        <v>241</v>
      </c>
      <c r="F6" s="26" t="s">
        <v>241</v>
      </c>
      <c r="G6" s="26" t="s">
        <v>241</v>
      </c>
      <c r="I6" s="26" t="s">
        <v>242</v>
      </c>
      <c r="J6" s="26" t="s">
        <v>242</v>
      </c>
      <c r="K6" s="26" t="s">
        <v>242</v>
      </c>
      <c r="L6" s="26" t="s">
        <v>242</v>
      </c>
      <c r="M6" s="26" t="s">
        <v>242</v>
      </c>
      <c r="N6" s="9"/>
      <c r="O6" s="26" t="s">
        <v>243</v>
      </c>
      <c r="P6" s="24" t="s">
        <v>243</v>
      </c>
      <c r="Q6" s="25" t="s">
        <v>243</v>
      </c>
      <c r="R6" s="26" t="s">
        <v>243</v>
      </c>
      <c r="S6" s="26" t="s">
        <v>243</v>
      </c>
    </row>
    <row r="7" spans="1:21" ht="22.5">
      <c r="A7" s="28" t="s">
        <v>244</v>
      </c>
      <c r="C7" s="28" t="s">
        <v>245</v>
      </c>
      <c r="E7" s="28" t="s">
        <v>65</v>
      </c>
      <c r="G7" s="28" t="s">
        <v>66</v>
      </c>
      <c r="I7" s="28" t="s">
        <v>246</v>
      </c>
      <c r="J7" s="6"/>
      <c r="K7" s="28" t="s">
        <v>247</v>
      </c>
      <c r="M7" s="28" t="s">
        <v>248</v>
      </c>
      <c r="N7" s="9"/>
      <c r="O7" s="28" t="s">
        <v>246</v>
      </c>
      <c r="P7" s="6"/>
      <c r="Q7" s="28" t="s">
        <v>247</v>
      </c>
      <c r="S7" s="28" t="s">
        <v>248</v>
      </c>
    </row>
    <row r="8" spans="1:21">
      <c r="A8" s="9" t="s">
        <v>192</v>
      </c>
      <c r="C8" s="9" t="s">
        <v>210</v>
      </c>
      <c r="E8" s="9" t="s">
        <v>194</v>
      </c>
      <c r="G8" s="16">
        <v>18</v>
      </c>
      <c r="I8" s="5">
        <v>183595957782</v>
      </c>
      <c r="J8" s="9"/>
      <c r="K8" s="6">
        <v>0</v>
      </c>
      <c r="M8" s="5">
        <v>183595957782</v>
      </c>
      <c r="O8" s="5">
        <v>183595957782</v>
      </c>
      <c r="Q8" s="9">
        <v>0</v>
      </c>
      <c r="S8" s="16">
        <v>183595957782</v>
      </c>
    </row>
    <row r="9" spans="1:21">
      <c r="A9" s="9" t="s">
        <v>177</v>
      </c>
      <c r="B9" s="9"/>
      <c r="C9" s="9" t="s">
        <v>210</v>
      </c>
      <c r="D9" s="9"/>
      <c r="E9" s="9" t="s">
        <v>179</v>
      </c>
      <c r="F9" s="9"/>
      <c r="G9" s="16">
        <v>18</v>
      </c>
      <c r="H9" s="9"/>
      <c r="I9" s="16">
        <v>14179489087</v>
      </c>
      <c r="J9" s="9"/>
      <c r="K9" s="9">
        <v>0</v>
      </c>
      <c r="M9" s="16">
        <v>14179489087</v>
      </c>
      <c r="N9" s="9"/>
      <c r="O9" s="16">
        <v>148057029047</v>
      </c>
      <c r="P9" s="9"/>
      <c r="Q9" s="9">
        <v>0</v>
      </c>
      <c r="R9" s="9"/>
      <c r="S9" s="16">
        <v>148057029047</v>
      </c>
      <c r="U9" s="3"/>
    </row>
    <row r="10" spans="1:21">
      <c r="A10" s="1" t="s">
        <v>173</v>
      </c>
      <c r="C10" s="1" t="s">
        <v>210</v>
      </c>
      <c r="E10" s="1" t="s">
        <v>175</v>
      </c>
      <c r="G10" s="3">
        <v>18</v>
      </c>
      <c r="I10" s="3">
        <v>14598798631</v>
      </c>
      <c r="K10" s="9">
        <v>0</v>
      </c>
      <c r="M10" s="3">
        <v>14598798631</v>
      </c>
      <c r="O10" s="3">
        <v>162669861645</v>
      </c>
      <c r="Q10" s="9">
        <v>0</v>
      </c>
      <c r="S10" s="3">
        <v>162669861645</v>
      </c>
      <c r="U10" s="3"/>
    </row>
    <row r="11" spans="1:21">
      <c r="A11" s="1" t="s">
        <v>195</v>
      </c>
      <c r="C11" s="1" t="s">
        <v>210</v>
      </c>
      <c r="E11" s="1" t="s">
        <v>175</v>
      </c>
      <c r="G11" s="3">
        <v>18</v>
      </c>
      <c r="I11" s="3">
        <v>3705384507</v>
      </c>
      <c r="K11" s="9">
        <v>0</v>
      </c>
      <c r="M11" s="3">
        <v>3705384507</v>
      </c>
      <c r="O11" s="3">
        <v>3705384507</v>
      </c>
      <c r="Q11" s="9">
        <v>0</v>
      </c>
      <c r="S11" s="3">
        <v>3705384507</v>
      </c>
      <c r="U11" s="3"/>
    </row>
    <row r="12" spans="1:21">
      <c r="A12" s="1" t="s">
        <v>176</v>
      </c>
      <c r="C12" s="1" t="s">
        <v>210</v>
      </c>
      <c r="E12" s="1" t="s">
        <v>175</v>
      </c>
      <c r="G12" s="3">
        <v>18</v>
      </c>
      <c r="I12" s="3">
        <v>21898197945</v>
      </c>
      <c r="K12" s="9">
        <v>0</v>
      </c>
      <c r="M12" s="3">
        <v>21898197945</v>
      </c>
      <c r="O12" s="3">
        <v>223004792466</v>
      </c>
      <c r="Q12" s="9">
        <v>0</v>
      </c>
      <c r="S12" s="3">
        <v>223004792466</v>
      </c>
      <c r="U12" s="3"/>
    </row>
    <row r="13" spans="1:21">
      <c r="A13" s="1" t="s">
        <v>180</v>
      </c>
      <c r="C13" s="1" t="s">
        <v>210</v>
      </c>
      <c r="E13" s="1" t="s">
        <v>182</v>
      </c>
      <c r="G13" s="3">
        <v>18</v>
      </c>
      <c r="I13" s="3">
        <v>14864921554</v>
      </c>
      <c r="K13" s="9">
        <v>0</v>
      </c>
      <c r="M13" s="3">
        <v>14864921554</v>
      </c>
      <c r="O13" s="3">
        <v>171983148715</v>
      </c>
      <c r="Q13" s="9">
        <v>0</v>
      </c>
      <c r="S13" s="3">
        <v>171983148715</v>
      </c>
      <c r="U13" s="3"/>
    </row>
    <row r="14" spans="1:21">
      <c r="A14" s="1" t="s">
        <v>68</v>
      </c>
      <c r="C14" s="1" t="s">
        <v>210</v>
      </c>
      <c r="E14" s="1" t="s">
        <v>71</v>
      </c>
      <c r="G14" s="3">
        <v>16</v>
      </c>
      <c r="I14" s="3">
        <v>12313403</v>
      </c>
      <c r="K14" s="9">
        <v>0</v>
      </c>
      <c r="M14" s="3">
        <v>12313403</v>
      </c>
      <c r="O14" s="3">
        <v>65379180</v>
      </c>
      <c r="Q14" s="9">
        <v>0</v>
      </c>
      <c r="S14" s="3">
        <v>65379180</v>
      </c>
      <c r="U14" s="3"/>
    </row>
    <row r="15" spans="1:21">
      <c r="A15" s="1" t="s">
        <v>162</v>
      </c>
      <c r="C15" s="1" t="s">
        <v>210</v>
      </c>
      <c r="E15" s="1" t="s">
        <v>164</v>
      </c>
      <c r="G15" s="3">
        <v>16</v>
      </c>
      <c r="I15" s="3">
        <v>4776622229</v>
      </c>
      <c r="K15" s="9">
        <v>0</v>
      </c>
      <c r="M15" s="3">
        <v>4776622229</v>
      </c>
      <c r="O15" s="3">
        <v>21121765499</v>
      </c>
      <c r="Q15" s="9">
        <v>0</v>
      </c>
      <c r="S15" s="3">
        <v>21121765499</v>
      </c>
      <c r="U15" s="3"/>
    </row>
    <row r="16" spans="1:21">
      <c r="A16" s="1" t="s">
        <v>72</v>
      </c>
      <c r="C16" s="1" t="s">
        <v>210</v>
      </c>
      <c r="E16" s="1" t="s">
        <v>74</v>
      </c>
      <c r="G16" s="3">
        <v>19</v>
      </c>
      <c r="I16" s="3">
        <v>28037931112</v>
      </c>
      <c r="K16" s="9">
        <v>0</v>
      </c>
      <c r="M16" s="3">
        <v>28037931112</v>
      </c>
      <c r="O16" s="3">
        <v>67299723719</v>
      </c>
      <c r="Q16" s="9">
        <v>0</v>
      </c>
      <c r="S16" s="3">
        <v>67299723719</v>
      </c>
      <c r="U16" s="3"/>
    </row>
    <row r="17" spans="1:21">
      <c r="A17" s="1" t="s">
        <v>168</v>
      </c>
      <c r="C17" s="1" t="s">
        <v>210</v>
      </c>
      <c r="E17" s="1" t="s">
        <v>169</v>
      </c>
      <c r="G17" s="3">
        <v>16</v>
      </c>
      <c r="I17" s="3">
        <v>245705</v>
      </c>
      <c r="K17" s="9">
        <v>0</v>
      </c>
      <c r="M17" s="3">
        <v>245705</v>
      </c>
      <c r="O17" s="3">
        <v>1014275</v>
      </c>
      <c r="Q17" s="9">
        <v>0</v>
      </c>
      <c r="S17" s="3">
        <v>1014275</v>
      </c>
      <c r="U17" s="3"/>
    </row>
    <row r="18" spans="1:21">
      <c r="A18" s="1" t="s">
        <v>75</v>
      </c>
      <c r="C18" s="1" t="s">
        <v>210</v>
      </c>
      <c r="E18" s="1" t="s">
        <v>77</v>
      </c>
      <c r="G18" s="3">
        <v>20</v>
      </c>
      <c r="I18" s="3">
        <v>26279649169</v>
      </c>
      <c r="K18" s="9">
        <v>0</v>
      </c>
      <c r="M18" s="3">
        <v>26279649169</v>
      </c>
      <c r="O18" s="3">
        <v>59499588292</v>
      </c>
      <c r="Q18" s="9">
        <v>0</v>
      </c>
      <c r="S18" s="3">
        <v>59499588292</v>
      </c>
    </row>
    <row r="19" spans="1:21">
      <c r="A19" s="1" t="s">
        <v>153</v>
      </c>
      <c r="C19" s="1" t="s">
        <v>210</v>
      </c>
      <c r="E19" s="1" t="s">
        <v>155</v>
      </c>
      <c r="G19" s="3">
        <v>18</v>
      </c>
      <c r="I19" s="3">
        <v>42032545</v>
      </c>
      <c r="K19" s="9">
        <v>0</v>
      </c>
      <c r="M19" s="3">
        <v>42032545</v>
      </c>
      <c r="O19" s="3">
        <v>220698737</v>
      </c>
      <c r="Q19" s="9">
        <v>0</v>
      </c>
      <c r="S19" s="3">
        <v>220698737</v>
      </c>
    </row>
    <row r="20" spans="1:21">
      <c r="A20" s="1" t="s">
        <v>170</v>
      </c>
      <c r="C20" s="1" t="s">
        <v>210</v>
      </c>
      <c r="E20" s="1" t="s">
        <v>172</v>
      </c>
      <c r="G20" s="3">
        <v>17</v>
      </c>
      <c r="I20" s="3">
        <v>207316932</v>
      </c>
      <c r="K20" s="9">
        <v>0</v>
      </c>
      <c r="M20" s="3">
        <v>207316932</v>
      </c>
      <c r="O20" s="3">
        <v>519744160</v>
      </c>
      <c r="Q20" s="9">
        <v>0</v>
      </c>
      <c r="S20" s="3">
        <v>519744160</v>
      </c>
    </row>
    <row r="21" spans="1:21">
      <c r="A21" s="1" t="s">
        <v>167</v>
      </c>
      <c r="C21" s="1" t="s">
        <v>210</v>
      </c>
      <c r="E21" s="1" t="s">
        <v>80</v>
      </c>
      <c r="G21" s="3">
        <v>20</v>
      </c>
      <c r="I21" s="3">
        <v>41315068493</v>
      </c>
      <c r="K21" s="9">
        <v>0</v>
      </c>
      <c r="M21" s="3">
        <v>41315068493</v>
      </c>
      <c r="O21" s="3">
        <v>230469255803</v>
      </c>
      <c r="Q21" s="9">
        <v>0</v>
      </c>
      <c r="S21" s="3">
        <v>230469255803</v>
      </c>
    </row>
    <row r="22" spans="1:21">
      <c r="A22" s="1" t="s">
        <v>166</v>
      </c>
      <c r="C22" s="1" t="s">
        <v>210</v>
      </c>
      <c r="E22" s="1" t="s">
        <v>80</v>
      </c>
      <c r="G22" s="3">
        <v>20</v>
      </c>
      <c r="I22" s="3">
        <v>44266145</v>
      </c>
      <c r="K22" s="9">
        <v>0</v>
      </c>
      <c r="M22" s="3">
        <v>44266145</v>
      </c>
      <c r="O22" s="3">
        <v>246931346</v>
      </c>
      <c r="Q22" s="9">
        <v>0</v>
      </c>
      <c r="S22" s="3">
        <v>246931346</v>
      </c>
    </row>
    <row r="23" spans="1:21">
      <c r="A23" s="1" t="s">
        <v>165</v>
      </c>
      <c r="C23" s="1" t="s">
        <v>210</v>
      </c>
      <c r="E23" s="1" t="s">
        <v>80</v>
      </c>
      <c r="G23" s="3">
        <v>20</v>
      </c>
      <c r="I23" s="3">
        <v>7377690802</v>
      </c>
      <c r="K23" s="9">
        <v>0</v>
      </c>
      <c r="M23" s="3">
        <v>7377690802</v>
      </c>
      <c r="O23" s="3">
        <v>41155224247</v>
      </c>
      <c r="Q23" s="9">
        <v>0</v>
      </c>
      <c r="S23" s="3">
        <v>41155224247</v>
      </c>
    </row>
    <row r="24" spans="1:21">
      <c r="A24" s="1" t="s">
        <v>86</v>
      </c>
      <c r="C24" s="1" t="s">
        <v>210</v>
      </c>
      <c r="E24" s="1" t="s">
        <v>80</v>
      </c>
      <c r="G24" s="3">
        <v>20</v>
      </c>
      <c r="I24" s="3">
        <v>14003423892</v>
      </c>
      <c r="K24" s="9">
        <v>0</v>
      </c>
      <c r="M24" s="3">
        <v>14003423892</v>
      </c>
      <c r="O24" s="3">
        <v>77489787769</v>
      </c>
      <c r="Q24" s="9">
        <v>0</v>
      </c>
      <c r="S24" s="3">
        <v>77489787769</v>
      </c>
    </row>
    <row r="25" spans="1:21">
      <c r="A25" s="1" t="s">
        <v>84</v>
      </c>
      <c r="C25" s="1" t="s">
        <v>210</v>
      </c>
      <c r="E25" s="1" t="s">
        <v>80</v>
      </c>
      <c r="G25" s="3">
        <v>20</v>
      </c>
      <c r="I25" s="3">
        <v>125051859</v>
      </c>
      <c r="K25" s="9">
        <v>0</v>
      </c>
      <c r="M25" s="3">
        <v>125051859</v>
      </c>
      <c r="O25" s="3">
        <v>276731523</v>
      </c>
      <c r="Q25" s="9">
        <v>0</v>
      </c>
      <c r="S25" s="3">
        <v>276731523</v>
      </c>
    </row>
    <row r="26" spans="1:21">
      <c r="A26" s="1" t="s">
        <v>78</v>
      </c>
      <c r="C26" s="1" t="s">
        <v>210</v>
      </c>
      <c r="E26" s="1" t="s">
        <v>80</v>
      </c>
      <c r="G26" s="3">
        <v>20</v>
      </c>
      <c r="I26" s="3">
        <v>7377690802</v>
      </c>
      <c r="K26" s="9">
        <v>0</v>
      </c>
      <c r="M26" s="3">
        <v>7377690802</v>
      </c>
      <c r="O26" s="3">
        <v>41155224247</v>
      </c>
      <c r="Q26" s="9">
        <v>0</v>
      </c>
      <c r="S26" s="3">
        <v>41155224247</v>
      </c>
    </row>
    <row r="27" spans="1:21">
      <c r="A27" s="1" t="s">
        <v>85</v>
      </c>
      <c r="C27" s="1" t="s">
        <v>210</v>
      </c>
      <c r="E27" s="1" t="s">
        <v>80</v>
      </c>
      <c r="G27" s="3">
        <v>20</v>
      </c>
      <c r="I27" s="3">
        <v>73776908</v>
      </c>
      <c r="K27" s="9">
        <v>0</v>
      </c>
      <c r="M27" s="3">
        <v>73776908</v>
      </c>
      <c r="O27" s="3">
        <v>13848131063</v>
      </c>
      <c r="Q27" s="9">
        <v>0</v>
      </c>
      <c r="S27" s="3">
        <v>13848131063</v>
      </c>
    </row>
    <row r="28" spans="1:21">
      <c r="A28" s="1" t="s">
        <v>159</v>
      </c>
      <c r="C28" s="1" t="s">
        <v>210</v>
      </c>
      <c r="E28" s="1" t="s">
        <v>161</v>
      </c>
      <c r="G28" s="3">
        <v>18</v>
      </c>
      <c r="I28" s="3">
        <v>6959063</v>
      </c>
      <c r="K28" s="9">
        <v>0</v>
      </c>
      <c r="M28" s="3">
        <v>6959063</v>
      </c>
      <c r="O28" s="3">
        <v>36714452</v>
      </c>
      <c r="Q28" s="9">
        <v>0</v>
      </c>
      <c r="S28" s="3">
        <v>36714452</v>
      </c>
    </row>
    <row r="29" spans="1:21">
      <c r="A29" s="1" t="s">
        <v>87</v>
      </c>
      <c r="C29" s="1" t="s">
        <v>210</v>
      </c>
      <c r="E29" s="1" t="s">
        <v>89</v>
      </c>
      <c r="G29" s="3">
        <v>21</v>
      </c>
      <c r="I29" s="3">
        <v>1100625599</v>
      </c>
      <c r="K29" s="9">
        <v>0</v>
      </c>
      <c r="M29" s="3">
        <v>1100625599</v>
      </c>
      <c r="O29" s="3">
        <v>3034256765</v>
      </c>
      <c r="Q29" s="9">
        <v>0</v>
      </c>
      <c r="S29" s="3">
        <v>3034256765</v>
      </c>
    </row>
    <row r="30" spans="1:21">
      <c r="A30" s="1" t="s">
        <v>156</v>
      </c>
      <c r="C30" s="1" t="s">
        <v>210</v>
      </c>
      <c r="E30" s="1" t="s">
        <v>158</v>
      </c>
      <c r="G30" s="3">
        <v>21</v>
      </c>
      <c r="I30" s="3">
        <v>151068743</v>
      </c>
      <c r="K30" s="9">
        <v>0</v>
      </c>
      <c r="M30" s="3">
        <v>151068743</v>
      </c>
      <c r="O30" s="3">
        <v>295295591</v>
      </c>
      <c r="Q30" s="9">
        <v>0</v>
      </c>
      <c r="S30" s="3">
        <v>295295591</v>
      </c>
    </row>
    <row r="31" spans="1:21">
      <c r="A31" s="1" t="s">
        <v>81</v>
      </c>
      <c r="C31" s="1" t="s">
        <v>210</v>
      </c>
      <c r="E31" s="1" t="s">
        <v>83</v>
      </c>
      <c r="G31" s="3">
        <v>18</v>
      </c>
      <c r="I31" s="3">
        <v>9945710302</v>
      </c>
      <c r="K31" s="9">
        <v>0</v>
      </c>
      <c r="M31" s="3">
        <v>9945710302</v>
      </c>
      <c r="O31" s="3">
        <v>50674571755</v>
      </c>
      <c r="Q31" s="9">
        <v>0</v>
      </c>
      <c r="S31" s="3">
        <v>50674571755</v>
      </c>
    </row>
    <row r="32" spans="1:21">
      <c r="A32" s="1" t="s">
        <v>230</v>
      </c>
      <c r="C32" s="3">
        <v>1</v>
      </c>
      <c r="E32" s="1" t="s">
        <v>210</v>
      </c>
      <c r="G32" s="1">
        <v>0</v>
      </c>
      <c r="I32" s="3">
        <v>425861</v>
      </c>
      <c r="K32" s="9">
        <v>0</v>
      </c>
      <c r="M32" s="3">
        <v>425861</v>
      </c>
      <c r="O32" s="3">
        <v>9933094</v>
      </c>
      <c r="Q32" s="9">
        <v>0</v>
      </c>
      <c r="S32" s="3">
        <v>9933094</v>
      </c>
    </row>
    <row r="33" spans="1:19">
      <c r="A33" s="1" t="s">
        <v>234</v>
      </c>
      <c r="C33" s="3">
        <v>1</v>
      </c>
      <c r="E33" s="1" t="s">
        <v>210</v>
      </c>
      <c r="G33" s="1">
        <v>0</v>
      </c>
      <c r="I33" s="3">
        <v>11599869159</v>
      </c>
      <c r="K33" s="3">
        <v>0</v>
      </c>
      <c r="M33" s="3">
        <v>11599869159</v>
      </c>
      <c r="O33" s="3">
        <v>59351316516</v>
      </c>
      <c r="Q33" s="3">
        <v>0</v>
      </c>
      <c r="S33" s="3">
        <v>59351316516</v>
      </c>
    </row>
    <row r="34" spans="1:19" ht="22.5" thickBot="1">
      <c r="I34" s="8">
        <f>SUM(I8:I33)</f>
        <v>405320488229</v>
      </c>
      <c r="K34" s="8">
        <f>SUM(K8:K33)</f>
        <v>0</v>
      </c>
      <c r="M34" s="8">
        <f>SUM(M8:M33)</f>
        <v>405320488229</v>
      </c>
      <c r="O34" s="8">
        <f>SUM(O8:O33)</f>
        <v>1559787462195</v>
      </c>
      <c r="Q34" s="8">
        <f>SUM(Q8:Q33)</f>
        <v>0</v>
      </c>
      <c r="S34" s="8">
        <f>SUM(S8:S33)</f>
        <v>1559787462195</v>
      </c>
    </row>
    <row r="35" spans="1:19" ht="22.5" thickTop="1"/>
    <row r="36" spans="1:19">
      <c r="S36" s="3"/>
    </row>
    <row r="37" spans="1:19">
      <c r="M37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rightToLeft="1" workbookViewId="0">
      <selection activeCell="M16" sqref="M16"/>
    </sheetView>
  </sheetViews>
  <sheetFormatPr defaultRowHeight="21.75"/>
  <cols>
    <col min="1" max="1" width="26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9.140625" style="1"/>
    <col min="21" max="21" width="17.5703125" style="1" customWidth="1"/>
    <col min="22" max="16384" width="9.140625" style="1"/>
  </cols>
  <sheetData>
    <row r="2" spans="1:21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2.5">
      <c r="A6" s="25" t="s">
        <v>3</v>
      </c>
      <c r="C6" s="26" t="s">
        <v>241</v>
      </c>
      <c r="D6" s="26" t="s">
        <v>260</v>
      </c>
      <c r="E6" s="26" t="s">
        <v>260</v>
      </c>
      <c r="F6" s="26" t="s">
        <v>260</v>
      </c>
      <c r="G6" s="26" t="s">
        <v>260</v>
      </c>
      <c r="I6" s="26" t="s">
        <v>242</v>
      </c>
      <c r="J6" s="26" t="s">
        <v>242</v>
      </c>
      <c r="K6" s="26" t="s">
        <v>242</v>
      </c>
      <c r="L6" s="26" t="s">
        <v>242</v>
      </c>
      <c r="M6" s="26" t="s">
        <v>242</v>
      </c>
      <c r="N6" s="9"/>
      <c r="O6" s="26" t="s">
        <v>243</v>
      </c>
      <c r="P6" s="26" t="s">
        <v>243</v>
      </c>
      <c r="Q6" s="26" t="s">
        <v>243</v>
      </c>
      <c r="R6" s="26" t="s">
        <v>243</v>
      </c>
      <c r="S6" s="26" t="s">
        <v>243</v>
      </c>
    </row>
    <row r="7" spans="1:21" ht="22.5">
      <c r="A7" s="26" t="s">
        <v>3</v>
      </c>
      <c r="C7" s="28" t="s">
        <v>261</v>
      </c>
      <c r="E7" s="28" t="s">
        <v>262</v>
      </c>
      <c r="G7" s="28" t="s">
        <v>263</v>
      </c>
      <c r="I7" s="28" t="s">
        <v>264</v>
      </c>
      <c r="J7" s="6"/>
      <c r="K7" s="28" t="s">
        <v>247</v>
      </c>
      <c r="M7" s="28" t="s">
        <v>265</v>
      </c>
      <c r="N7" s="9"/>
      <c r="O7" s="26" t="s">
        <v>264</v>
      </c>
      <c r="Q7" s="28" t="s">
        <v>247</v>
      </c>
      <c r="S7" s="28" t="s">
        <v>265</v>
      </c>
    </row>
    <row r="8" spans="1:21">
      <c r="A8" s="1" t="s">
        <v>35</v>
      </c>
      <c r="C8" s="9" t="s">
        <v>266</v>
      </c>
      <c r="E8" s="16">
        <v>3935486</v>
      </c>
      <c r="G8" s="16">
        <v>500</v>
      </c>
      <c r="I8" s="5">
        <v>1967743000</v>
      </c>
      <c r="J8" s="9"/>
      <c r="K8" s="5">
        <v>173299040</v>
      </c>
      <c r="M8" s="5">
        <v>1794443960</v>
      </c>
      <c r="O8" s="5">
        <v>1967743000</v>
      </c>
      <c r="Q8" s="16">
        <v>173299040</v>
      </c>
      <c r="S8" s="16">
        <v>1794443960</v>
      </c>
    </row>
    <row r="9" spans="1:21">
      <c r="A9" s="9" t="s">
        <v>47</v>
      </c>
      <c r="B9" s="9"/>
      <c r="C9" s="9" t="s">
        <v>267</v>
      </c>
      <c r="D9" s="9"/>
      <c r="E9" s="16">
        <v>9613827</v>
      </c>
      <c r="F9" s="9"/>
      <c r="G9" s="16">
        <v>860</v>
      </c>
      <c r="H9" s="9"/>
      <c r="I9" s="16">
        <v>0</v>
      </c>
      <c r="J9" s="9"/>
      <c r="K9" s="16">
        <v>0</v>
      </c>
      <c r="L9" s="9"/>
      <c r="M9" s="16">
        <v>0</v>
      </c>
      <c r="N9" s="9"/>
      <c r="O9" s="16">
        <v>8267891220</v>
      </c>
      <c r="P9" s="9"/>
      <c r="Q9" s="16">
        <v>0</v>
      </c>
      <c r="R9" s="9"/>
      <c r="S9" s="16">
        <v>8267891220</v>
      </c>
      <c r="U9" s="3"/>
    </row>
    <row r="10" spans="1:21">
      <c r="A10" s="1" t="s">
        <v>21</v>
      </c>
      <c r="C10" s="1" t="s">
        <v>268</v>
      </c>
      <c r="E10" s="3">
        <v>380000</v>
      </c>
      <c r="G10" s="3">
        <v>2080</v>
      </c>
      <c r="I10" s="3">
        <v>0</v>
      </c>
      <c r="K10" s="3">
        <v>0</v>
      </c>
      <c r="M10" s="3">
        <v>0</v>
      </c>
      <c r="O10" s="3">
        <v>790400000</v>
      </c>
      <c r="Q10" s="3">
        <v>74972846</v>
      </c>
      <c r="S10" s="3">
        <v>715427154</v>
      </c>
      <c r="U10" s="3"/>
    </row>
    <row r="11" spans="1:21">
      <c r="A11" s="1" t="s">
        <v>32</v>
      </c>
      <c r="C11" s="1" t="s">
        <v>269</v>
      </c>
      <c r="E11" s="3">
        <v>6124931</v>
      </c>
      <c r="G11" s="3">
        <v>250</v>
      </c>
      <c r="I11" s="3">
        <v>1531232750</v>
      </c>
      <c r="K11" s="3">
        <v>62376104</v>
      </c>
      <c r="M11" s="3">
        <v>1468856646</v>
      </c>
      <c r="O11" s="3">
        <v>1531232750</v>
      </c>
      <c r="Q11" s="3">
        <v>62376104</v>
      </c>
      <c r="S11" s="3">
        <v>1468856646</v>
      </c>
      <c r="U11" s="3"/>
    </row>
    <row r="12" spans="1:21">
      <c r="A12" s="1" t="s">
        <v>27</v>
      </c>
      <c r="C12" s="1" t="s">
        <v>270</v>
      </c>
      <c r="E12" s="3">
        <v>1329224</v>
      </c>
      <c r="G12" s="3">
        <v>370</v>
      </c>
      <c r="I12" s="3">
        <v>491812880</v>
      </c>
      <c r="K12" s="3">
        <v>20034427</v>
      </c>
      <c r="M12" s="3">
        <v>471778453</v>
      </c>
      <c r="O12" s="3">
        <v>491812880</v>
      </c>
      <c r="Q12" s="3">
        <v>20034427</v>
      </c>
      <c r="S12" s="3">
        <v>471778453</v>
      </c>
      <c r="U12" s="3"/>
    </row>
    <row r="13" spans="1:21" ht="22.5" thickBot="1">
      <c r="I13" s="8">
        <f>SUM(I8:I12)</f>
        <v>3990788630</v>
      </c>
      <c r="K13" s="8">
        <f>SUM(K8:K12)</f>
        <v>255709571</v>
      </c>
      <c r="M13" s="8">
        <f>SUM(M8:M12)</f>
        <v>3735079059</v>
      </c>
      <c r="O13" s="8">
        <f>SUM(O8:O12)</f>
        <v>13049079850</v>
      </c>
      <c r="Q13" s="8">
        <f>SUM(Q8:Q12)</f>
        <v>330682417</v>
      </c>
      <c r="S13" s="8">
        <f>SUM(S8:S12)</f>
        <v>12718397433</v>
      </c>
      <c r="U13" s="3"/>
    </row>
    <row r="14" spans="1:21" ht="22.5" thickTop="1">
      <c r="U14" s="3"/>
    </row>
    <row r="15" spans="1:21">
      <c r="U15" s="3"/>
    </row>
    <row r="16" spans="1:21">
      <c r="U16" s="3"/>
    </row>
    <row r="17" spans="21:21">
      <c r="U17" s="3"/>
    </row>
    <row r="18" spans="21:21">
      <c r="U18" s="3"/>
    </row>
    <row r="19" spans="21:21">
      <c r="U19" s="3"/>
    </row>
    <row r="20" spans="21:21">
      <c r="U20" s="3"/>
    </row>
    <row r="21" spans="21:21">
      <c r="U21" s="3"/>
    </row>
    <row r="22" spans="21:21">
      <c r="U22" s="3"/>
    </row>
    <row r="23" spans="21:21">
      <c r="U23" s="3"/>
    </row>
    <row r="24" spans="21:21">
      <c r="U24" s="3"/>
    </row>
    <row r="25" spans="21:21">
      <c r="U25" s="3"/>
    </row>
    <row r="26" spans="21:21">
      <c r="U26" s="3"/>
    </row>
    <row r="27" spans="21:21">
      <c r="U27" s="3"/>
    </row>
    <row r="28" spans="21:21">
      <c r="U28" s="3"/>
    </row>
    <row r="29" spans="21:21">
      <c r="U29" s="3"/>
    </row>
    <row r="30" spans="21:21">
      <c r="U30" s="3"/>
    </row>
    <row r="31" spans="21:21">
      <c r="U31" s="3"/>
    </row>
    <row r="32" spans="21:21">
      <c r="U32" s="3"/>
    </row>
    <row r="33" spans="21:21">
      <c r="U33" s="3"/>
    </row>
    <row r="34" spans="21:21">
      <c r="U34" s="3"/>
    </row>
    <row r="35" spans="21:21">
      <c r="U35" s="3"/>
    </row>
    <row r="36" spans="21:21">
      <c r="U36" s="3"/>
    </row>
    <row r="37" spans="21:21">
      <c r="U37" s="3"/>
    </row>
    <row r="38" spans="21:21">
      <c r="U38" s="3"/>
    </row>
    <row r="39" spans="21:21">
      <c r="U39" s="3"/>
    </row>
    <row r="40" spans="21:21">
      <c r="U40" s="3"/>
    </row>
    <row r="41" spans="21:21">
      <c r="U41" s="3"/>
    </row>
    <row r="42" spans="21:21">
      <c r="U42" s="3"/>
    </row>
    <row r="43" spans="21:21">
      <c r="U43" s="3"/>
    </row>
    <row r="44" spans="21:21">
      <c r="U44" s="3"/>
    </row>
    <row r="45" spans="21:21">
      <c r="U45" s="3"/>
    </row>
    <row r="46" spans="21:21">
      <c r="U46" s="3"/>
    </row>
    <row r="47" spans="21:21">
      <c r="U47" s="3"/>
    </row>
    <row r="48" spans="21:21">
      <c r="U48" s="3"/>
    </row>
    <row r="49" spans="5:21">
      <c r="U49" s="3"/>
    </row>
    <row r="50" spans="5:21">
      <c r="U50" s="3"/>
    </row>
    <row r="51" spans="5:21">
      <c r="U51" s="3"/>
    </row>
    <row r="52" spans="5:21">
      <c r="U52" s="3"/>
    </row>
    <row r="53" spans="5:21" ht="22.5" thickBot="1">
      <c r="E53" s="8">
        <f>SUM(E9:E52)</f>
        <v>17447982</v>
      </c>
      <c r="G53" s="8">
        <f>SUM(G9:G52)</f>
        <v>3560</v>
      </c>
      <c r="K53" s="8">
        <f>SUM(K9:K52)</f>
        <v>338120102</v>
      </c>
      <c r="O53" s="8">
        <f>SUM(O9:O52)</f>
        <v>24130416700</v>
      </c>
    </row>
    <row r="54" spans="5:21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3"/>
  <sheetViews>
    <sheetView rightToLeft="1" topLeftCell="A76" workbookViewId="0">
      <selection activeCell="Q85" sqref="Q85"/>
    </sheetView>
  </sheetViews>
  <sheetFormatPr defaultRowHeight="21.75"/>
  <cols>
    <col min="1" max="1" width="4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6384" width="9.140625" style="1"/>
  </cols>
  <sheetData>
    <row r="2" spans="1:17" ht="22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2.5">
      <c r="A3" s="24" t="s">
        <v>240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2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2.5">
      <c r="A6" s="25" t="s">
        <v>3</v>
      </c>
      <c r="C6" s="26" t="s">
        <v>242</v>
      </c>
      <c r="D6" s="26" t="s">
        <v>242</v>
      </c>
      <c r="E6" s="26" t="s">
        <v>242</v>
      </c>
      <c r="F6" s="26" t="s">
        <v>242</v>
      </c>
      <c r="G6" s="26" t="s">
        <v>242</v>
      </c>
      <c r="H6" s="26" t="s">
        <v>242</v>
      </c>
      <c r="I6" s="26" t="s">
        <v>242</v>
      </c>
      <c r="J6" s="9"/>
      <c r="K6" s="26" t="s">
        <v>243</v>
      </c>
      <c r="L6" s="26" t="s">
        <v>243</v>
      </c>
      <c r="M6" s="26" t="s">
        <v>243</v>
      </c>
      <c r="N6" s="26" t="s">
        <v>243</v>
      </c>
      <c r="O6" s="26" t="s">
        <v>243</v>
      </c>
      <c r="P6" s="26" t="s">
        <v>243</v>
      </c>
      <c r="Q6" s="26" t="s">
        <v>243</v>
      </c>
    </row>
    <row r="7" spans="1:17" ht="22.5">
      <c r="A7" s="26" t="s">
        <v>3</v>
      </c>
      <c r="C7" s="28" t="s">
        <v>7</v>
      </c>
      <c r="E7" s="28" t="s">
        <v>271</v>
      </c>
      <c r="G7" s="28" t="s">
        <v>272</v>
      </c>
      <c r="I7" s="26" t="s">
        <v>273</v>
      </c>
      <c r="J7" s="9"/>
      <c r="K7" s="26" t="s">
        <v>7</v>
      </c>
      <c r="M7" s="26" t="s">
        <v>271</v>
      </c>
      <c r="N7" s="9"/>
      <c r="O7" s="26" t="s">
        <v>272</v>
      </c>
      <c r="Q7" s="28" t="s">
        <v>273</v>
      </c>
    </row>
    <row r="8" spans="1:17">
      <c r="A8" s="1" t="s">
        <v>49</v>
      </c>
      <c r="C8" s="16">
        <v>6082600</v>
      </c>
      <c r="E8" s="16">
        <v>41506705971</v>
      </c>
      <c r="G8" s="16">
        <v>37311300503</v>
      </c>
      <c r="I8" s="5">
        <v>4195405468</v>
      </c>
      <c r="K8" s="5">
        <v>6082600</v>
      </c>
      <c r="M8" s="5">
        <v>41506705971</v>
      </c>
      <c r="N8" s="9"/>
      <c r="O8" s="5">
        <v>23244044697</v>
      </c>
      <c r="Q8" s="16">
        <v>18262661274</v>
      </c>
    </row>
    <row r="9" spans="1:17">
      <c r="A9" s="9" t="s">
        <v>31</v>
      </c>
      <c r="B9" s="9"/>
      <c r="C9" s="16">
        <v>8551901</v>
      </c>
      <c r="D9" s="9"/>
      <c r="E9" s="16">
        <v>36521888832</v>
      </c>
      <c r="F9" s="9"/>
      <c r="G9" s="16">
        <v>39777156093</v>
      </c>
      <c r="H9" s="9"/>
      <c r="I9" s="16">
        <v>-3255267261</v>
      </c>
      <c r="J9" s="9"/>
      <c r="K9" s="16">
        <v>8551901</v>
      </c>
      <c r="L9" s="9"/>
      <c r="M9" s="16">
        <v>36521888832</v>
      </c>
      <c r="N9" s="9"/>
      <c r="O9" s="16">
        <v>26380885261</v>
      </c>
      <c r="P9" s="9"/>
      <c r="Q9" s="16">
        <v>10141003571</v>
      </c>
    </row>
    <row r="10" spans="1:17">
      <c r="A10" s="1" t="s">
        <v>35</v>
      </c>
      <c r="C10" s="3">
        <v>6435486</v>
      </c>
      <c r="E10" s="3">
        <v>29907565614</v>
      </c>
      <c r="G10" s="3">
        <v>33552322832</v>
      </c>
      <c r="I10" s="3">
        <v>-3644757218</v>
      </c>
      <c r="K10" s="3">
        <v>6435486</v>
      </c>
      <c r="M10" s="3">
        <v>29907565614</v>
      </c>
      <c r="O10" s="3">
        <v>32459126141</v>
      </c>
      <c r="Q10" s="3">
        <v>-2551560527</v>
      </c>
    </row>
    <row r="11" spans="1:17">
      <c r="A11" s="1" t="s">
        <v>48</v>
      </c>
      <c r="C11" s="3">
        <v>6001056</v>
      </c>
      <c r="E11" s="3">
        <v>84190781530</v>
      </c>
      <c r="G11" s="3">
        <v>80665933706</v>
      </c>
      <c r="I11" s="3">
        <v>3524847824</v>
      </c>
      <c r="K11" s="3">
        <v>6001056</v>
      </c>
      <c r="M11" s="3">
        <v>84190781530</v>
      </c>
      <c r="O11" s="3">
        <v>59021817371</v>
      </c>
      <c r="Q11" s="3">
        <v>25168964159</v>
      </c>
    </row>
    <row r="12" spans="1:17">
      <c r="A12" s="1" t="s">
        <v>29</v>
      </c>
      <c r="C12" s="3">
        <v>11058544</v>
      </c>
      <c r="E12" s="3">
        <v>55348885902</v>
      </c>
      <c r="G12" s="3">
        <v>53029859904</v>
      </c>
      <c r="I12" s="3">
        <v>2319025998</v>
      </c>
      <c r="K12" s="3">
        <v>11058544</v>
      </c>
      <c r="M12" s="3">
        <v>55348885902</v>
      </c>
      <c r="O12" s="3">
        <v>33002908900</v>
      </c>
      <c r="Q12" s="3">
        <v>22345977002</v>
      </c>
    </row>
    <row r="13" spans="1:17">
      <c r="A13" s="1" t="s">
        <v>55</v>
      </c>
      <c r="C13" s="3">
        <v>1064478</v>
      </c>
      <c r="E13" s="3">
        <v>17275136633</v>
      </c>
      <c r="G13" s="3">
        <v>13980336285</v>
      </c>
      <c r="I13" s="3">
        <v>3294800348</v>
      </c>
      <c r="K13" s="3">
        <v>1064478</v>
      </c>
      <c r="M13" s="3">
        <v>17275136633</v>
      </c>
      <c r="O13" s="3">
        <v>13980336285</v>
      </c>
      <c r="Q13" s="3">
        <v>3294800348</v>
      </c>
    </row>
    <row r="14" spans="1:17">
      <c r="A14" s="1" t="s">
        <v>21</v>
      </c>
      <c r="C14" s="3">
        <v>795396</v>
      </c>
      <c r="E14" s="3">
        <v>23724854204</v>
      </c>
      <c r="G14" s="3">
        <v>22438690743</v>
      </c>
      <c r="I14" s="3">
        <v>1286163461</v>
      </c>
      <c r="K14" s="3">
        <v>795396</v>
      </c>
      <c r="M14" s="3">
        <v>23724854204</v>
      </c>
      <c r="O14" s="3">
        <v>19808823812</v>
      </c>
      <c r="Q14" s="3">
        <v>3916030392</v>
      </c>
    </row>
    <row r="15" spans="1:17">
      <c r="A15" s="1" t="s">
        <v>23</v>
      </c>
      <c r="C15" s="3">
        <v>137051</v>
      </c>
      <c r="E15" s="3">
        <v>10096529695</v>
      </c>
      <c r="G15" s="3">
        <v>10301797421</v>
      </c>
      <c r="I15" s="3">
        <v>-205267726</v>
      </c>
      <c r="K15" s="3">
        <v>137051</v>
      </c>
      <c r="M15" s="3">
        <v>10096529695</v>
      </c>
      <c r="O15" s="3">
        <v>9093074258</v>
      </c>
      <c r="Q15" s="3">
        <v>1003455437</v>
      </c>
    </row>
    <row r="16" spans="1:17">
      <c r="A16" s="1" t="s">
        <v>47</v>
      </c>
      <c r="C16" s="3">
        <v>8759992</v>
      </c>
      <c r="E16" s="3">
        <v>64991825170</v>
      </c>
      <c r="G16" s="3">
        <v>71364767704</v>
      </c>
      <c r="I16" s="3">
        <v>-6372942534</v>
      </c>
      <c r="K16" s="3">
        <v>8759992</v>
      </c>
      <c r="M16" s="3">
        <v>64991825170</v>
      </c>
      <c r="O16" s="3">
        <v>55012666552</v>
      </c>
      <c r="Q16" s="3">
        <v>9979158618</v>
      </c>
    </row>
    <row r="17" spans="1:17">
      <c r="A17" s="1" t="s">
        <v>43</v>
      </c>
      <c r="C17" s="3">
        <v>5753181</v>
      </c>
      <c r="E17" s="3">
        <v>76373408851</v>
      </c>
      <c r="G17" s="3">
        <v>73074205669</v>
      </c>
      <c r="I17" s="3">
        <v>3299203182</v>
      </c>
      <c r="K17" s="3">
        <v>5753181</v>
      </c>
      <c r="M17" s="3">
        <v>76373408851</v>
      </c>
      <c r="O17" s="3">
        <v>51912662712</v>
      </c>
      <c r="Q17" s="3">
        <v>24460746139</v>
      </c>
    </row>
    <row r="18" spans="1:17">
      <c r="A18" s="1" t="s">
        <v>45</v>
      </c>
      <c r="C18" s="3">
        <v>369</v>
      </c>
      <c r="E18" s="3">
        <v>3701816</v>
      </c>
      <c r="G18" s="3">
        <v>2763343</v>
      </c>
      <c r="I18" s="3">
        <v>938473</v>
      </c>
      <c r="K18" s="3">
        <v>369</v>
      </c>
      <c r="M18" s="3">
        <v>3701816</v>
      </c>
      <c r="O18" s="3">
        <v>2077554</v>
      </c>
      <c r="Q18" s="3">
        <v>1624262</v>
      </c>
    </row>
    <row r="19" spans="1:17">
      <c r="A19" s="1" t="s">
        <v>44</v>
      </c>
      <c r="C19" s="3">
        <v>22218397</v>
      </c>
      <c r="E19" s="3">
        <v>102062893268</v>
      </c>
      <c r="G19" s="3">
        <v>95351737484</v>
      </c>
      <c r="I19" s="3">
        <v>6711155784</v>
      </c>
      <c r="K19" s="3">
        <v>22218397</v>
      </c>
      <c r="M19" s="3">
        <v>102062893268</v>
      </c>
      <c r="O19" s="3">
        <v>67354148912</v>
      </c>
      <c r="Q19" s="3">
        <v>34708744356</v>
      </c>
    </row>
    <row r="20" spans="1:17">
      <c r="A20" s="1" t="s">
        <v>52</v>
      </c>
      <c r="C20" s="3">
        <v>1050980</v>
      </c>
      <c r="E20" s="3">
        <v>21893285559</v>
      </c>
      <c r="G20" s="3">
        <v>26782902355</v>
      </c>
      <c r="I20" s="3">
        <v>-4889616796</v>
      </c>
      <c r="K20" s="3">
        <v>1050980</v>
      </c>
      <c r="M20" s="3">
        <v>21893285559</v>
      </c>
      <c r="O20" s="3">
        <v>14032175486</v>
      </c>
      <c r="Q20" s="3">
        <v>7861110073</v>
      </c>
    </row>
    <row r="21" spans="1:17">
      <c r="A21" s="1" t="s">
        <v>27</v>
      </c>
      <c r="C21" s="3">
        <v>1329224</v>
      </c>
      <c r="E21" s="3">
        <v>4946058242</v>
      </c>
      <c r="G21" s="3">
        <v>4473117843</v>
      </c>
      <c r="I21" s="3">
        <v>472940399</v>
      </c>
      <c r="K21" s="3">
        <v>1329224</v>
      </c>
      <c r="M21" s="3">
        <v>4946058242</v>
      </c>
      <c r="O21" s="3">
        <v>2480424537</v>
      </c>
      <c r="Q21" s="3">
        <v>2465633705</v>
      </c>
    </row>
    <row r="22" spans="1:17">
      <c r="A22" s="1" t="s">
        <v>36</v>
      </c>
      <c r="C22" s="3">
        <v>12094072</v>
      </c>
      <c r="E22" s="3">
        <v>69342309261</v>
      </c>
      <c r="G22" s="3">
        <v>70399878658</v>
      </c>
      <c r="I22" s="3">
        <v>-1057569397</v>
      </c>
      <c r="K22" s="3">
        <v>12094072</v>
      </c>
      <c r="M22" s="3">
        <v>69342309261</v>
      </c>
      <c r="O22" s="3">
        <v>51695633110</v>
      </c>
      <c r="Q22" s="3">
        <v>17646676151</v>
      </c>
    </row>
    <row r="23" spans="1:17">
      <c r="A23" s="1" t="s">
        <v>50</v>
      </c>
      <c r="C23" s="3">
        <v>444523</v>
      </c>
      <c r="E23" s="3">
        <v>16307044631</v>
      </c>
      <c r="G23" s="3">
        <v>9672958513</v>
      </c>
      <c r="I23" s="3">
        <v>6634086118</v>
      </c>
      <c r="K23" s="3">
        <v>444523</v>
      </c>
      <c r="M23" s="3">
        <v>16307044631</v>
      </c>
      <c r="O23" s="3">
        <v>7530607817</v>
      </c>
      <c r="Q23" s="3">
        <v>8776436814</v>
      </c>
    </row>
    <row r="24" spans="1:17">
      <c r="A24" s="1" t="s">
        <v>42</v>
      </c>
      <c r="C24" s="3">
        <v>6965</v>
      </c>
      <c r="E24" s="3">
        <v>112921880365</v>
      </c>
      <c r="G24" s="3">
        <v>106507428790</v>
      </c>
      <c r="I24" s="3">
        <v>6414451575</v>
      </c>
      <c r="K24" s="3">
        <v>6965</v>
      </c>
      <c r="M24" s="3">
        <v>112921880365</v>
      </c>
      <c r="O24" s="3">
        <v>80301700957</v>
      </c>
      <c r="Q24" s="3">
        <v>32620179408</v>
      </c>
    </row>
    <row r="25" spans="1:17">
      <c r="A25" s="1" t="s">
        <v>30</v>
      </c>
      <c r="C25" s="3">
        <v>50</v>
      </c>
      <c r="E25" s="3">
        <v>1807831</v>
      </c>
      <c r="G25" s="3">
        <v>1376347</v>
      </c>
      <c r="I25" s="3">
        <v>431484</v>
      </c>
      <c r="K25" s="3">
        <v>50</v>
      </c>
      <c r="M25" s="3">
        <v>1807831</v>
      </c>
      <c r="O25" s="3">
        <v>700651</v>
      </c>
      <c r="Q25" s="3">
        <v>1107180</v>
      </c>
    </row>
    <row r="26" spans="1:17">
      <c r="A26" s="1" t="s">
        <v>40</v>
      </c>
      <c r="C26" s="3">
        <v>19680</v>
      </c>
      <c r="E26" s="3">
        <v>124781692010</v>
      </c>
      <c r="G26" s="3">
        <v>107197562994</v>
      </c>
      <c r="I26" s="3">
        <v>17584129016</v>
      </c>
      <c r="K26" s="3">
        <v>19680</v>
      </c>
      <c r="M26" s="3">
        <v>124781692010</v>
      </c>
      <c r="O26" s="3">
        <v>85242634081</v>
      </c>
      <c r="Q26" s="3">
        <v>39539057929</v>
      </c>
    </row>
    <row r="27" spans="1:17">
      <c r="A27" s="1" t="s">
        <v>58</v>
      </c>
      <c r="C27" s="3">
        <v>302021</v>
      </c>
      <c r="E27" s="3">
        <v>6346722401</v>
      </c>
      <c r="G27" s="3">
        <v>6015807400</v>
      </c>
      <c r="I27" s="3">
        <v>330915001</v>
      </c>
      <c r="K27" s="3">
        <v>302021</v>
      </c>
      <c r="M27" s="3">
        <v>6346722401</v>
      </c>
      <c r="O27" s="3">
        <v>6015807400</v>
      </c>
      <c r="Q27" s="3">
        <v>330915001</v>
      </c>
    </row>
    <row r="28" spans="1:17">
      <c r="A28" s="1" t="s">
        <v>51</v>
      </c>
      <c r="C28" s="3">
        <v>2262226</v>
      </c>
      <c r="E28" s="3">
        <v>15940701760</v>
      </c>
      <c r="G28" s="3">
        <v>30117030701</v>
      </c>
      <c r="I28" s="3">
        <v>-14176328941</v>
      </c>
      <c r="K28" s="3">
        <v>2262226</v>
      </c>
      <c r="M28" s="3">
        <v>15940701760</v>
      </c>
      <c r="O28" s="3">
        <v>9346374589</v>
      </c>
      <c r="Q28" s="3">
        <v>6594327171</v>
      </c>
    </row>
    <row r="29" spans="1:17">
      <c r="A29" s="1" t="s">
        <v>16</v>
      </c>
      <c r="C29" s="3">
        <v>98001531</v>
      </c>
      <c r="E29" s="3">
        <v>63699470246</v>
      </c>
      <c r="G29" s="3">
        <v>62043673618</v>
      </c>
      <c r="I29" s="3">
        <v>1655796628</v>
      </c>
      <c r="K29" s="3">
        <v>98001531</v>
      </c>
      <c r="M29" s="3">
        <v>63699470246</v>
      </c>
      <c r="O29" s="3">
        <v>46935729213</v>
      </c>
      <c r="Q29" s="3">
        <v>16763741033</v>
      </c>
    </row>
    <row r="30" spans="1:17">
      <c r="A30" s="1" t="s">
        <v>54</v>
      </c>
      <c r="C30" s="3">
        <v>690037</v>
      </c>
      <c r="E30" s="3">
        <v>17254732348</v>
      </c>
      <c r="G30" s="3">
        <v>16230950256</v>
      </c>
      <c r="I30" s="3">
        <v>1023782092</v>
      </c>
      <c r="K30" s="3">
        <v>690037</v>
      </c>
      <c r="M30" s="3">
        <v>17254732348</v>
      </c>
      <c r="O30" s="3">
        <v>16230950256</v>
      </c>
      <c r="Q30" s="3">
        <v>1023782092</v>
      </c>
    </row>
    <row r="31" spans="1:17">
      <c r="A31" s="1" t="s">
        <v>56</v>
      </c>
      <c r="C31" s="3">
        <v>1100420</v>
      </c>
      <c r="E31" s="3">
        <v>4897424800</v>
      </c>
      <c r="G31" s="3">
        <v>4355809796</v>
      </c>
      <c r="I31" s="3">
        <v>541615004</v>
      </c>
      <c r="K31" s="3">
        <v>1100420</v>
      </c>
      <c r="M31" s="3">
        <v>4897424800</v>
      </c>
      <c r="O31" s="3">
        <v>4355809796</v>
      </c>
      <c r="Q31" s="3">
        <v>541615004</v>
      </c>
    </row>
    <row r="32" spans="1:17">
      <c r="A32" s="1" t="s">
        <v>37</v>
      </c>
      <c r="C32" s="3">
        <v>12817383</v>
      </c>
      <c r="E32" s="3">
        <v>57069305522</v>
      </c>
      <c r="G32" s="3">
        <v>65884475035</v>
      </c>
      <c r="I32" s="3">
        <v>-8815169513</v>
      </c>
      <c r="K32" s="3">
        <v>12817383</v>
      </c>
      <c r="M32" s="3">
        <v>57069305522</v>
      </c>
      <c r="O32" s="3">
        <v>39591830745</v>
      </c>
      <c r="Q32" s="3">
        <v>17477474777</v>
      </c>
    </row>
    <row r="33" spans="1:17">
      <c r="A33" s="1" t="s">
        <v>46</v>
      </c>
      <c r="C33" s="3">
        <v>5065493</v>
      </c>
      <c r="E33" s="3">
        <v>60624134892</v>
      </c>
      <c r="G33" s="3">
        <v>51164514442</v>
      </c>
      <c r="I33" s="3">
        <v>9459620450</v>
      </c>
      <c r="K33" s="3">
        <v>5065493</v>
      </c>
      <c r="M33" s="3">
        <v>60624134892</v>
      </c>
      <c r="O33" s="3">
        <v>33536483858</v>
      </c>
      <c r="Q33" s="3">
        <v>27087651034</v>
      </c>
    </row>
    <row r="34" spans="1:17">
      <c r="A34" s="1" t="s">
        <v>57</v>
      </c>
      <c r="C34" s="3">
        <v>12501337</v>
      </c>
      <c r="E34" s="3">
        <v>66744837264</v>
      </c>
      <c r="G34" s="3">
        <v>54806779003</v>
      </c>
      <c r="I34" s="3">
        <v>11938058261</v>
      </c>
      <c r="K34" s="3">
        <v>12501337</v>
      </c>
      <c r="M34" s="3">
        <v>66744837264</v>
      </c>
      <c r="O34" s="3">
        <v>54806779003</v>
      </c>
      <c r="Q34" s="3">
        <v>11938058261</v>
      </c>
    </row>
    <row r="35" spans="1:17">
      <c r="A35" s="1" t="s">
        <v>15</v>
      </c>
      <c r="C35" s="3">
        <v>4781344</v>
      </c>
      <c r="E35" s="3">
        <v>16555921132</v>
      </c>
      <c r="G35" s="3">
        <v>14607606648</v>
      </c>
      <c r="I35" s="3">
        <v>1948314484</v>
      </c>
      <c r="K35" s="3">
        <v>4781344</v>
      </c>
      <c r="M35" s="3">
        <v>16555921132</v>
      </c>
      <c r="O35" s="3">
        <v>9832207841</v>
      </c>
      <c r="Q35" s="3">
        <v>6723713291</v>
      </c>
    </row>
    <row r="36" spans="1:17">
      <c r="A36" s="1" t="s">
        <v>22</v>
      </c>
      <c r="C36" s="3">
        <v>686269</v>
      </c>
      <c r="E36" s="3">
        <v>11569704195</v>
      </c>
      <c r="G36" s="3">
        <v>16160212915</v>
      </c>
      <c r="I36" s="3">
        <v>-4590508720</v>
      </c>
      <c r="K36" s="3">
        <v>686269</v>
      </c>
      <c r="M36" s="3">
        <v>11569704195</v>
      </c>
      <c r="O36" s="3">
        <v>9247305877</v>
      </c>
      <c r="Q36" s="3">
        <v>2322398318</v>
      </c>
    </row>
    <row r="37" spans="1:17">
      <c r="A37" s="1" t="s">
        <v>19</v>
      </c>
      <c r="C37" s="3">
        <v>426382</v>
      </c>
      <c r="E37" s="3">
        <v>21085649834</v>
      </c>
      <c r="G37" s="3">
        <v>24597805985</v>
      </c>
      <c r="I37" s="3">
        <v>-3512156151</v>
      </c>
      <c r="K37" s="3">
        <v>426382</v>
      </c>
      <c r="M37" s="3">
        <v>21085649834</v>
      </c>
      <c r="O37" s="3">
        <v>20038410653</v>
      </c>
      <c r="Q37" s="3">
        <v>1047239181</v>
      </c>
    </row>
    <row r="38" spans="1:17">
      <c r="A38" s="1" t="s">
        <v>32</v>
      </c>
      <c r="C38" s="3">
        <v>6124931</v>
      </c>
      <c r="E38" s="3">
        <v>16794926705</v>
      </c>
      <c r="G38" s="3">
        <v>17507143603</v>
      </c>
      <c r="I38" s="3">
        <v>-712216898</v>
      </c>
      <c r="K38" s="3">
        <v>6124931</v>
      </c>
      <c r="M38" s="3">
        <v>16794926705</v>
      </c>
      <c r="O38" s="3">
        <v>10094206989</v>
      </c>
      <c r="Q38" s="3">
        <v>6700719716</v>
      </c>
    </row>
    <row r="39" spans="1:17">
      <c r="A39" s="1" t="s">
        <v>53</v>
      </c>
      <c r="C39" s="3">
        <v>38</v>
      </c>
      <c r="E39" s="3">
        <v>2927333</v>
      </c>
      <c r="G39" s="3">
        <v>1728203</v>
      </c>
      <c r="I39" s="3">
        <v>1199130</v>
      </c>
      <c r="K39" s="3">
        <v>38</v>
      </c>
      <c r="M39" s="3">
        <v>2927333</v>
      </c>
      <c r="O39" s="3">
        <v>1122040</v>
      </c>
      <c r="Q39" s="3">
        <v>1805293</v>
      </c>
    </row>
    <row r="40" spans="1:17">
      <c r="A40" s="1" t="s">
        <v>33</v>
      </c>
      <c r="C40" s="3">
        <v>2574787</v>
      </c>
      <c r="E40" s="3">
        <v>113096583194</v>
      </c>
      <c r="G40" s="3">
        <v>86396208747</v>
      </c>
      <c r="I40" s="3">
        <v>26700374447</v>
      </c>
      <c r="K40" s="3">
        <v>2574787</v>
      </c>
      <c r="M40" s="3">
        <v>113096583194</v>
      </c>
      <c r="O40" s="3">
        <v>50329938505</v>
      </c>
      <c r="Q40" s="3">
        <v>62766644689</v>
      </c>
    </row>
    <row r="41" spans="1:17">
      <c r="A41" s="1" t="s">
        <v>41</v>
      </c>
      <c r="C41" s="3">
        <v>3233798</v>
      </c>
      <c r="E41" s="3">
        <v>26547164887</v>
      </c>
      <c r="G41" s="3">
        <v>23088962778</v>
      </c>
      <c r="I41" s="3">
        <v>3458202109</v>
      </c>
      <c r="K41" s="3">
        <v>3233798</v>
      </c>
      <c r="M41" s="3">
        <v>26547164887</v>
      </c>
      <c r="O41" s="3">
        <v>14149585609</v>
      </c>
      <c r="Q41" s="3">
        <v>12397579278</v>
      </c>
    </row>
    <row r="42" spans="1:17">
      <c r="A42" s="1" t="s">
        <v>28</v>
      </c>
      <c r="C42" s="3">
        <v>6374848</v>
      </c>
      <c r="E42" s="3">
        <v>32299431396</v>
      </c>
      <c r="G42" s="3">
        <v>33030044652</v>
      </c>
      <c r="I42" s="3">
        <v>-730613256</v>
      </c>
      <c r="K42" s="3">
        <v>6374848</v>
      </c>
      <c r="M42" s="3">
        <v>32299431396</v>
      </c>
      <c r="O42" s="3">
        <v>29819813621</v>
      </c>
      <c r="Q42" s="3">
        <v>2479617775</v>
      </c>
    </row>
    <row r="43" spans="1:17">
      <c r="A43" s="1" t="s">
        <v>38</v>
      </c>
      <c r="C43" s="3">
        <v>9770</v>
      </c>
      <c r="E43" s="3">
        <v>61487948323</v>
      </c>
      <c r="G43" s="3">
        <v>51779454415</v>
      </c>
      <c r="I43" s="3">
        <v>9708493908</v>
      </c>
      <c r="K43" s="3">
        <v>9770</v>
      </c>
      <c r="M43" s="3">
        <v>61487948323</v>
      </c>
      <c r="O43" s="3">
        <v>40747777485</v>
      </c>
      <c r="Q43" s="3">
        <v>20740170838</v>
      </c>
    </row>
    <row r="44" spans="1:17">
      <c r="A44" s="1" t="s">
        <v>39</v>
      </c>
      <c r="C44" s="3">
        <v>21040</v>
      </c>
      <c r="E44" s="3">
        <v>132788823623</v>
      </c>
      <c r="G44" s="3">
        <v>111995133822</v>
      </c>
      <c r="I44" s="3">
        <v>20793689801</v>
      </c>
      <c r="K44" s="3">
        <v>21040</v>
      </c>
      <c r="M44" s="3">
        <v>132788823623</v>
      </c>
      <c r="O44" s="3">
        <v>90915347416</v>
      </c>
      <c r="Q44" s="3">
        <v>41873476207</v>
      </c>
    </row>
    <row r="45" spans="1:17">
      <c r="A45" s="1" t="s">
        <v>34</v>
      </c>
      <c r="C45" s="3">
        <v>3184048</v>
      </c>
      <c r="E45" s="3">
        <v>21711620402</v>
      </c>
      <c r="G45" s="3">
        <v>20901508928</v>
      </c>
      <c r="I45" s="3">
        <v>810111474</v>
      </c>
      <c r="K45" s="3">
        <v>3184048</v>
      </c>
      <c r="M45" s="3">
        <v>21711620402</v>
      </c>
      <c r="O45" s="3">
        <v>12559892344</v>
      </c>
      <c r="Q45" s="3">
        <v>9151728058</v>
      </c>
    </row>
    <row r="46" spans="1:17">
      <c r="A46" s="1" t="s">
        <v>17</v>
      </c>
      <c r="C46" s="3">
        <v>3827059</v>
      </c>
      <c r="E46" s="3">
        <v>26487997813</v>
      </c>
      <c r="G46" s="3">
        <v>25010885032</v>
      </c>
      <c r="I46" s="3">
        <v>1477112781</v>
      </c>
      <c r="K46" s="3">
        <v>3827059</v>
      </c>
      <c r="M46" s="3">
        <v>26487997813</v>
      </c>
      <c r="O46" s="3">
        <v>14561376394</v>
      </c>
      <c r="Q46" s="3">
        <f>M46-O46</f>
        <v>11926621419</v>
      </c>
    </row>
    <row r="47" spans="1:17">
      <c r="A47" s="1" t="s">
        <v>24</v>
      </c>
      <c r="C47" s="3">
        <v>1125375</v>
      </c>
      <c r="E47" s="3">
        <v>21220640192</v>
      </c>
      <c r="G47" s="3">
        <v>19844927999</v>
      </c>
      <c r="I47" s="3">
        <v>1375712193</v>
      </c>
      <c r="K47" s="3">
        <v>1125375</v>
      </c>
      <c r="M47" s="3">
        <v>21220640192</v>
      </c>
      <c r="O47" s="3">
        <v>11170642191</v>
      </c>
      <c r="Q47" s="3">
        <v>10049998001</v>
      </c>
    </row>
    <row r="48" spans="1:17">
      <c r="A48" s="1" t="s">
        <v>25</v>
      </c>
      <c r="C48" s="3">
        <v>67</v>
      </c>
      <c r="E48" s="3">
        <v>2831281</v>
      </c>
      <c r="G48" s="3">
        <v>1132006</v>
      </c>
      <c r="I48" s="3">
        <v>1699275</v>
      </c>
      <c r="K48" s="3">
        <v>67</v>
      </c>
      <c r="M48" s="3">
        <v>2831281</v>
      </c>
      <c r="O48" s="3">
        <v>1140170</v>
      </c>
      <c r="Q48" s="3">
        <v>1691111</v>
      </c>
    </row>
    <row r="49" spans="1:17">
      <c r="A49" s="1" t="s">
        <v>26</v>
      </c>
      <c r="C49" s="3">
        <v>797212</v>
      </c>
      <c r="E49" s="3">
        <v>30613548817</v>
      </c>
      <c r="G49" s="3">
        <v>30115973667</v>
      </c>
      <c r="I49" s="3">
        <v>497575150</v>
      </c>
      <c r="K49" s="3">
        <v>797212</v>
      </c>
      <c r="M49" s="3">
        <v>30613548817</v>
      </c>
      <c r="O49" s="3">
        <v>21881421856</v>
      </c>
      <c r="Q49" s="3">
        <v>8732126961</v>
      </c>
    </row>
    <row r="50" spans="1:17">
      <c r="A50" s="1" t="s">
        <v>18</v>
      </c>
      <c r="C50" s="3">
        <v>5427209</v>
      </c>
      <c r="E50" s="3">
        <v>29779644256</v>
      </c>
      <c r="G50" s="3">
        <v>37386813163</v>
      </c>
      <c r="I50" s="3">
        <v>-7607168907</v>
      </c>
      <c r="K50" s="3">
        <v>5427209</v>
      </c>
      <c r="M50" s="3">
        <v>29779644256</v>
      </c>
      <c r="O50" s="3">
        <v>30358980828</v>
      </c>
      <c r="Q50" s="3">
        <v>-579336572</v>
      </c>
    </row>
    <row r="51" spans="1:17">
      <c r="A51" s="1" t="s">
        <v>20</v>
      </c>
      <c r="C51" s="3">
        <v>0</v>
      </c>
      <c r="E51" s="16">
        <v>0</v>
      </c>
      <c r="G51" s="16">
        <v>6714119479</v>
      </c>
      <c r="I51" s="3">
        <v>-6714119479</v>
      </c>
      <c r="K51" s="16">
        <v>0</v>
      </c>
      <c r="L51" s="9"/>
      <c r="M51" s="16">
        <v>0</v>
      </c>
      <c r="N51" s="9"/>
      <c r="O51" s="16">
        <v>0</v>
      </c>
      <c r="Q51" s="3">
        <v>0</v>
      </c>
    </row>
    <row r="52" spans="1:17">
      <c r="A52" s="1" t="s">
        <v>212</v>
      </c>
      <c r="C52" s="3">
        <v>949086</v>
      </c>
      <c r="E52" s="3">
        <v>866466612595</v>
      </c>
      <c r="G52" s="3">
        <v>939450708857</v>
      </c>
      <c r="I52" s="3">
        <v>-72984096262</v>
      </c>
      <c r="K52" s="3">
        <v>949086</v>
      </c>
      <c r="M52" s="3">
        <v>866466612594</v>
      </c>
      <c r="O52" s="3">
        <v>939660941666</v>
      </c>
      <c r="Q52" s="3">
        <v>-73194329072</v>
      </c>
    </row>
    <row r="53" spans="1:17">
      <c r="A53" s="1" t="s">
        <v>99</v>
      </c>
      <c r="C53" s="3">
        <v>852431</v>
      </c>
      <c r="E53" s="3">
        <v>799030193620</v>
      </c>
      <c r="G53" s="3">
        <v>748059045625</v>
      </c>
      <c r="I53" s="3">
        <v>50971147995</v>
      </c>
      <c r="K53" s="3">
        <v>852431</v>
      </c>
      <c r="M53" s="3">
        <v>799030193620</v>
      </c>
      <c r="O53" s="3">
        <v>785121027105</v>
      </c>
      <c r="Q53" s="3">
        <v>13909166515</v>
      </c>
    </row>
    <row r="54" spans="1:17">
      <c r="A54" s="1" t="s">
        <v>215</v>
      </c>
      <c r="C54" s="3">
        <v>2800000</v>
      </c>
      <c r="E54" s="3">
        <v>2565662260700</v>
      </c>
      <c r="G54" s="3">
        <v>2557403541000</v>
      </c>
      <c r="I54" s="3">
        <v>8258719700</v>
      </c>
      <c r="K54" s="3">
        <v>2800000</v>
      </c>
      <c r="M54" s="3">
        <v>2565662260700</v>
      </c>
      <c r="O54" s="3">
        <v>2721178152000</v>
      </c>
      <c r="Q54" s="3">
        <v>-155515891300</v>
      </c>
    </row>
    <row r="55" spans="1:17">
      <c r="A55" s="1" t="s">
        <v>105</v>
      </c>
      <c r="C55" s="3">
        <v>46863</v>
      </c>
      <c r="E55" s="3">
        <v>36451888561</v>
      </c>
      <c r="G55" s="3">
        <v>35746709731</v>
      </c>
      <c r="I55" s="3">
        <v>705178830</v>
      </c>
      <c r="K55" s="3">
        <v>46863</v>
      </c>
      <c r="M55" s="3">
        <v>36451888561</v>
      </c>
      <c r="O55" s="3">
        <v>34611454664</v>
      </c>
      <c r="Q55" s="3">
        <v>1840433897</v>
      </c>
    </row>
    <row r="56" spans="1:17">
      <c r="A56" s="1" t="s">
        <v>68</v>
      </c>
      <c r="C56" s="3">
        <v>1000</v>
      </c>
      <c r="E56" s="3">
        <v>817585254</v>
      </c>
      <c r="G56" s="3">
        <v>865379844</v>
      </c>
      <c r="I56" s="3">
        <v>-47794590</v>
      </c>
      <c r="K56" s="3">
        <v>1000</v>
      </c>
      <c r="M56" s="3">
        <v>817585254</v>
      </c>
      <c r="O56" s="3">
        <v>839969783</v>
      </c>
      <c r="Q56" s="3">
        <v>-22384529</v>
      </c>
    </row>
    <row r="57" spans="1:17">
      <c r="A57" s="1" t="s">
        <v>276</v>
      </c>
      <c r="C57" s="3">
        <v>500</v>
      </c>
      <c r="E57" s="3">
        <v>484855835</v>
      </c>
      <c r="G57" s="3">
        <v>480063078</v>
      </c>
      <c r="I57" s="3">
        <v>4792757</v>
      </c>
      <c r="K57" s="3">
        <v>500</v>
      </c>
      <c r="M57" s="3">
        <v>484855835</v>
      </c>
      <c r="O57" s="3">
        <v>487423436</v>
      </c>
      <c r="Q57" s="3">
        <v>-2567601</v>
      </c>
    </row>
    <row r="58" spans="1:17">
      <c r="A58" s="1" t="s">
        <v>117</v>
      </c>
      <c r="C58" s="3">
        <v>117779</v>
      </c>
      <c r="E58" s="3">
        <v>109438121415</v>
      </c>
      <c r="G58" s="3">
        <v>108695885437</v>
      </c>
      <c r="I58" s="3">
        <v>742235978</v>
      </c>
      <c r="K58" s="3">
        <v>117779</v>
      </c>
      <c r="M58" s="3">
        <v>109438121415</v>
      </c>
      <c r="O58" s="3">
        <v>102663392024</v>
      </c>
      <c r="Q58" s="3">
        <v>6774729391</v>
      </c>
    </row>
    <row r="59" spans="1:17">
      <c r="A59" s="1" t="s">
        <v>123</v>
      </c>
      <c r="C59" s="3">
        <v>207781</v>
      </c>
      <c r="E59" s="3">
        <v>190074565300</v>
      </c>
      <c r="G59" s="3">
        <v>187180015494</v>
      </c>
      <c r="I59" s="3">
        <v>2894549806</v>
      </c>
      <c r="K59" s="3">
        <v>207781</v>
      </c>
      <c r="M59" s="3">
        <v>190074565300</v>
      </c>
      <c r="O59" s="3">
        <v>181807279457</v>
      </c>
      <c r="Q59" s="3">
        <v>8267285843</v>
      </c>
    </row>
    <row r="60" spans="1:17">
      <c r="A60" s="1" t="s">
        <v>102</v>
      </c>
      <c r="C60" s="3">
        <v>369505</v>
      </c>
      <c r="E60" s="3">
        <v>297046686270</v>
      </c>
      <c r="G60" s="3">
        <v>289269890418</v>
      </c>
      <c r="I60" s="3">
        <v>7776795852</v>
      </c>
      <c r="K60" s="3">
        <v>369505</v>
      </c>
      <c r="M60" s="3">
        <v>297046686270</v>
      </c>
      <c r="O60" s="3">
        <v>278106392110</v>
      </c>
      <c r="Q60" s="3">
        <v>18940294160</v>
      </c>
    </row>
    <row r="61" spans="1:17">
      <c r="A61" s="1" t="s">
        <v>147</v>
      </c>
      <c r="C61" s="3">
        <v>4885</v>
      </c>
      <c r="E61" s="3">
        <v>3609084245</v>
      </c>
      <c r="G61" s="3">
        <v>3539684038</v>
      </c>
      <c r="I61" s="3">
        <v>69400207</v>
      </c>
      <c r="K61" s="3">
        <v>4885</v>
      </c>
      <c r="M61" s="3">
        <v>3609084245</v>
      </c>
      <c r="O61" s="3">
        <v>3537288194</v>
      </c>
      <c r="Q61" s="3">
        <v>71796051</v>
      </c>
    </row>
    <row r="62" spans="1:17">
      <c r="A62" s="1" t="s">
        <v>219</v>
      </c>
      <c r="C62" s="3">
        <v>1500000</v>
      </c>
      <c r="E62" s="3">
        <v>1379118703462</v>
      </c>
      <c r="G62" s="3">
        <v>1377468959212</v>
      </c>
      <c r="I62" s="3">
        <v>1649744250</v>
      </c>
      <c r="K62" s="3">
        <v>1500000</v>
      </c>
      <c r="M62" s="3">
        <v>1379118703463</v>
      </c>
      <c r="O62" s="3">
        <v>1500000000000</v>
      </c>
      <c r="Q62" s="3">
        <v>-120881296537</v>
      </c>
    </row>
    <row r="63" spans="1:17">
      <c r="A63" s="1" t="s">
        <v>129</v>
      </c>
      <c r="C63" s="3">
        <v>2044524</v>
      </c>
      <c r="E63" s="3">
        <v>1662962474857</v>
      </c>
      <c r="G63" s="3">
        <v>1655726295629</v>
      </c>
      <c r="I63" s="3">
        <v>7236179228</v>
      </c>
      <c r="K63" s="3">
        <v>2044524</v>
      </c>
      <c r="M63" s="3">
        <v>1662962474857</v>
      </c>
      <c r="O63" s="3">
        <v>1679079624742</v>
      </c>
      <c r="Q63" s="3">
        <v>-16117149885</v>
      </c>
    </row>
    <row r="64" spans="1:17">
      <c r="A64" s="1" t="s">
        <v>96</v>
      </c>
      <c r="C64" s="3">
        <v>14501</v>
      </c>
      <c r="E64" s="3">
        <v>11340054159</v>
      </c>
      <c r="G64" s="3">
        <v>11077671861</v>
      </c>
      <c r="I64" s="3">
        <v>262382298</v>
      </c>
      <c r="K64" s="3">
        <v>14501</v>
      </c>
      <c r="M64" s="3">
        <v>11340054159</v>
      </c>
      <c r="O64" s="3">
        <v>11068496625</v>
      </c>
      <c r="Q64" s="3">
        <v>271557534</v>
      </c>
    </row>
    <row r="65" spans="1:17">
      <c r="A65" s="1" t="s">
        <v>114</v>
      </c>
      <c r="C65" s="3">
        <v>726774</v>
      </c>
      <c r="E65" s="3">
        <v>576099298287</v>
      </c>
      <c r="G65" s="3">
        <v>561252360973</v>
      </c>
      <c r="I65" s="3">
        <v>14846937314</v>
      </c>
      <c r="K65" s="3">
        <v>726774</v>
      </c>
      <c r="M65" s="3">
        <v>576099298287</v>
      </c>
      <c r="O65" s="3">
        <v>557899933514</v>
      </c>
      <c r="Q65" s="3">
        <v>18199364773</v>
      </c>
    </row>
    <row r="66" spans="1:17">
      <c r="A66" s="1" t="s">
        <v>277</v>
      </c>
      <c r="C66" s="3">
        <v>15000</v>
      </c>
      <c r="E66" s="3">
        <v>13887847050</v>
      </c>
      <c r="G66" s="3">
        <v>13874424130</v>
      </c>
      <c r="I66" s="3">
        <v>13422920</v>
      </c>
      <c r="K66" s="3">
        <v>15000</v>
      </c>
      <c r="M66" s="3">
        <v>13887847050</v>
      </c>
      <c r="O66" s="3">
        <v>13878650857</v>
      </c>
      <c r="Q66" s="3">
        <v>9196193</v>
      </c>
    </row>
    <row r="67" spans="1:17">
      <c r="A67" s="1" t="s">
        <v>138</v>
      </c>
      <c r="C67" s="3">
        <v>1627324</v>
      </c>
      <c r="E67" s="3">
        <v>1188235866172</v>
      </c>
      <c r="G67" s="3">
        <v>1262518343772</v>
      </c>
      <c r="I67" s="3">
        <v>-74282477600</v>
      </c>
      <c r="K67" s="3">
        <v>1627324</v>
      </c>
      <c r="M67" s="3">
        <v>1188235866172</v>
      </c>
      <c r="O67" s="3">
        <v>1258211654455</v>
      </c>
      <c r="Q67" s="3">
        <v>-69975788283</v>
      </c>
    </row>
    <row r="68" spans="1:17">
      <c r="A68" s="1" t="s">
        <v>217</v>
      </c>
      <c r="C68" s="3">
        <v>699510</v>
      </c>
      <c r="E68" s="3">
        <v>509127978409</v>
      </c>
      <c r="G68" s="3">
        <v>503995070243</v>
      </c>
      <c r="I68" s="3">
        <v>5132908166</v>
      </c>
      <c r="K68" s="3">
        <v>699510</v>
      </c>
      <c r="M68" s="3">
        <v>509127978409</v>
      </c>
      <c r="O68" s="3">
        <v>473457798634</v>
      </c>
      <c r="Q68" s="3">
        <v>35670179775</v>
      </c>
    </row>
    <row r="69" spans="1:17">
      <c r="A69" s="1" t="s">
        <v>153</v>
      </c>
      <c r="C69" s="3">
        <v>3000</v>
      </c>
      <c r="E69" s="3">
        <v>2736151830</v>
      </c>
      <c r="G69" s="3">
        <v>2789567549</v>
      </c>
      <c r="I69" s="3">
        <v>-53415719</v>
      </c>
      <c r="K69" s="3">
        <v>3000</v>
      </c>
      <c r="M69" s="3">
        <v>2736151830</v>
      </c>
      <c r="O69" s="3">
        <v>2696371997</v>
      </c>
      <c r="Q69" s="3">
        <v>39779833</v>
      </c>
    </row>
    <row r="70" spans="1:17">
      <c r="A70" s="1" t="s">
        <v>150</v>
      </c>
      <c r="C70" s="3">
        <v>453254</v>
      </c>
      <c r="E70" s="3">
        <v>423634805863</v>
      </c>
      <c r="G70" s="3">
        <v>417276406874</v>
      </c>
      <c r="I70" s="3">
        <v>6358398989</v>
      </c>
      <c r="K70" s="3">
        <v>453254</v>
      </c>
      <c r="M70" s="3">
        <v>423634805863</v>
      </c>
      <c r="O70" s="3">
        <v>404879900949</v>
      </c>
      <c r="Q70" s="3">
        <v>18754904914</v>
      </c>
    </row>
    <row r="71" spans="1:17">
      <c r="A71" s="1" t="s">
        <v>108</v>
      </c>
      <c r="C71" s="3">
        <v>84881</v>
      </c>
      <c r="E71" s="3">
        <v>67463400714</v>
      </c>
      <c r="G71" s="3">
        <v>66998839064</v>
      </c>
      <c r="I71" s="3">
        <v>464561650</v>
      </c>
      <c r="K71" s="3">
        <v>84881</v>
      </c>
      <c r="M71" s="3">
        <v>67463400714</v>
      </c>
      <c r="O71" s="3">
        <v>65737400400</v>
      </c>
      <c r="Q71" s="3">
        <v>1726000314</v>
      </c>
    </row>
    <row r="72" spans="1:17">
      <c r="A72" s="1" t="s">
        <v>278</v>
      </c>
      <c r="C72" s="3">
        <v>3000</v>
      </c>
      <c r="E72" s="3">
        <v>2999535000</v>
      </c>
      <c r="G72" s="3">
        <v>2984537325</v>
      </c>
      <c r="I72" s="3">
        <v>14997675</v>
      </c>
      <c r="K72" s="3">
        <v>3000</v>
      </c>
      <c r="M72" s="3">
        <v>2999535000</v>
      </c>
      <c r="O72" s="3">
        <v>2954356003</v>
      </c>
      <c r="Q72" s="3">
        <v>45178997</v>
      </c>
    </row>
    <row r="73" spans="1:17">
      <c r="A73" s="1" t="s">
        <v>177</v>
      </c>
      <c r="C73" s="3">
        <v>1000000</v>
      </c>
      <c r="E73" s="3">
        <v>905019700200</v>
      </c>
      <c r="G73" s="3">
        <v>903819886200</v>
      </c>
      <c r="I73" s="3">
        <v>1199814000</v>
      </c>
      <c r="K73" s="3">
        <v>1000000</v>
      </c>
      <c r="M73" s="3">
        <v>905019700200</v>
      </c>
      <c r="O73" s="3">
        <v>1000000000000</v>
      </c>
      <c r="Q73" s="3">
        <v>-94980299800</v>
      </c>
    </row>
    <row r="74" spans="1:17">
      <c r="A74" s="1" t="s">
        <v>209</v>
      </c>
      <c r="C74" s="3">
        <v>12089</v>
      </c>
      <c r="E74" s="3">
        <v>12087126205</v>
      </c>
      <c r="G74" s="3">
        <v>12090226205</v>
      </c>
      <c r="I74" s="3">
        <v>-3100000</v>
      </c>
      <c r="K74" s="3">
        <v>12089</v>
      </c>
      <c r="M74" s="3">
        <v>12087126205</v>
      </c>
      <c r="O74" s="3">
        <v>12090226205</v>
      </c>
      <c r="Q74" s="3">
        <v>-3100000</v>
      </c>
    </row>
    <row r="75" spans="1:17">
      <c r="A75" s="1" t="s">
        <v>220</v>
      </c>
      <c r="C75" s="3">
        <v>1000000</v>
      </c>
      <c r="E75" s="3">
        <v>905919560700</v>
      </c>
      <c r="G75" s="3">
        <v>904719746700</v>
      </c>
      <c r="I75" s="3">
        <v>1199814000</v>
      </c>
      <c r="K75" s="3">
        <v>1000000</v>
      </c>
      <c r="M75" s="3">
        <v>905919560700</v>
      </c>
      <c r="O75" s="3">
        <v>1000000000000</v>
      </c>
      <c r="Q75" s="3">
        <v>-94080439300</v>
      </c>
    </row>
    <row r="76" spans="1:17">
      <c r="A76" s="1" t="s">
        <v>218</v>
      </c>
      <c r="C76" s="3">
        <v>999000</v>
      </c>
      <c r="E76" s="3">
        <v>915002092689</v>
      </c>
      <c r="G76" s="3">
        <v>913803478503</v>
      </c>
      <c r="I76" s="3">
        <v>1198614186</v>
      </c>
      <c r="K76" s="3">
        <v>999000</v>
      </c>
      <c r="M76" s="3">
        <v>915002092690</v>
      </c>
      <c r="O76" s="3">
        <v>998845155000</v>
      </c>
      <c r="Q76" s="3">
        <v>-83843062310</v>
      </c>
    </row>
    <row r="77" spans="1:17">
      <c r="A77" s="1" t="s">
        <v>120</v>
      </c>
      <c r="C77" s="3">
        <v>565922</v>
      </c>
      <c r="E77" s="3">
        <v>418680589518</v>
      </c>
      <c r="G77" s="3">
        <v>409013876643</v>
      </c>
      <c r="I77" s="3">
        <v>9666712875</v>
      </c>
      <c r="K77" s="3">
        <v>565922</v>
      </c>
      <c r="M77" s="3">
        <v>418680589518</v>
      </c>
      <c r="O77" s="3">
        <v>409894001930</v>
      </c>
      <c r="Q77" s="3">
        <v>8786587588</v>
      </c>
    </row>
    <row r="78" spans="1:17">
      <c r="A78" s="1" t="s">
        <v>195</v>
      </c>
      <c r="C78" s="3">
        <v>729312</v>
      </c>
      <c r="E78" s="3">
        <v>648987071409</v>
      </c>
      <c r="G78" s="3">
        <v>656403437949</v>
      </c>
      <c r="I78" s="3">
        <v>-7416366540</v>
      </c>
      <c r="K78" s="3">
        <v>729312</v>
      </c>
      <c r="M78" s="3">
        <v>648987071409</v>
      </c>
      <c r="O78" s="3">
        <v>656403437949</v>
      </c>
      <c r="Q78" s="3">
        <v>-7416366540</v>
      </c>
    </row>
    <row r="79" spans="1:17">
      <c r="A79" s="1" t="s">
        <v>90</v>
      </c>
      <c r="C79" s="3">
        <v>56655</v>
      </c>
      <c r="E79" s="3">
        <v>40871549492</v>
      </c>
      <c r="G79" s="3">
        <v>39943004679</v>
      </c>
      <c r="I79" s="3">
        <v>928544813</v>
      </c>
      <c r="K79" s="3">
        <v>56655</v>
      </c>
      <c r="M79" s="3">
        <v>40871549492</v>
      </c>
      <c r="O79" s="3">
        <v>39954156529</v>
      </c>
      <c r="Q79" s="3">
        <v>917392963</v>
      </c>
    </row>
    <row r="80" spans="1:17">
      <c r="A80" s="1" t="s">
        <v>199</v>
      </c>
      <c r="C80" s="3">
        <v>96302</v>
      </c>
      <c r="E80" s="3">
        <v>90843002071</v>
      </c>
      <c r="G80" s="3">
        <v>89581400631</v>
      </c>
      <c r="I80" s="3">
        <v>1261601440</v>
      </c>
      <c r="K80" s="3">
        <v>96302</v>
      </c>
      <c r="M80" s="3">
        <v>90843002071</v>
      </c>
      <c r="O80" s="3">
        <v>89581400631</v>
      </c>
      <c r="Q80" s="3">
        <v>1261601440</v>
      </c>
    </row>
    <row r="81" spans="1:17">
      <c r="A81" s="1" t="s">
        <v>196</v>
      </c>
      <c r="C81" s="3">
        <v>120286</v>
      </c>
      <c r="E81" s="3">
        <v>94226827285</v>
      </c>
      <c r="G81" s="3">
        <v>93158434671</v>
      </c>
      <c r="I81" s="3">
        <v>1068392614</v>
      </c>
      <c r="K81" s="3">
        <v>120286</v>
      </c>
      <c r="M81" s="3">
        <v>94226827285</v>
      </c>
      <c r="O81" s="3">
        <v>93158434671</v>
      </c>
      <c r="Q81" s="3">
        <v>1068392614</v>
      </c>
    </row>
    <row r="82" spans="1:17">
      <c r="A82" s="1" t="s">
        <v>201</v>
      </c>
      <c r="C82" s="3">
        <v>6479</v>
      </c>
      <c r="E82" s="3">
        <v>5019410230</v>
      </c>
      <c r="G82" s="3">
        <v>4937769710</v>
      </c>
      <c r="I82" s="3">
        <v>81640520</v>
      </c>
      <c r="K82" s="3">
        <v>6479</v>
      </c>
      <c r="M82" s="3">
        <v>5019410230</v>
      </c>
      <c r="O82" s="3">
        <v>4937769710</v>
      </c>
      <c r="Q82" s="3">
        <v>81640520</v>
      </c>
    </row>
    <row r="83" spans="1:17">
      <c r="A83" s="1" t="s">
        <v>141</v>
      </c>
      <c r="C83" s="3">
        <v>1558483</v>
      </c>
      <c r="E83" s="3">
        <v>1471653075067</v>
      </c>
      <c r="G83" s="3">
        <v>1448491363421</v>
      </c>
      <c r="I83" s="3">
        <v>23161711646</v>
      </c>
      <c r="K83" s="3">
        <v>1558483</v>
      </c>
      <c r="M83" s="3">
        <v>1471653075067</v>
      </c>
      <c r="O83" s="3">
        <v>1415518423089</v>
      </c>
      <c r="Q83" s="3">
        <v>56134651978</v>
      </c>
    </row>
    <row r="84" spans="1:17">
      <c r="A84" s="1" t="s">
        <v>135</v>
      </c>
      <c r="C84" s="3">
        <v>1107762</v>
      </c>
      <c r="E84" s="3">
        <v>869236864999</v>
      </c>
      <c r="G84" s="3">
        <v>860282001383</v>
      </c>
      <c r="I84" s="3">
        <v>8954863616</v>
      </c>
      <c r="K84" s="3">
        <v>1107762</v>
      </c>
      <c r="M84" s="3">
        <v>869236864999</v>
      </c>
      <c r="O84" s="3">
        <v>913902272062</v>
      </c>
      <c r="Q84" s="3">
        <v>-44665407063</v>
      </c>
    </row>
    <row r="85" spans="1:17">
      <c r="A85" s="1" t="s">
        <v>111</v>
      </c>
      <c r="C85" s="3">
        <v>47772</v>
      </c>
      <c r="E85" s="3">
        <v>35965880528</v>
      </c>
      <c r="G85" s="3">
        <v>34953924671</v>
      </c>
      <c r="I85" s="3">
        <v>1011955857</v>
      </c>
      <c r="K85" s="3">
        <v>47772</v>
      </c>
      <c r="M85" s="3">
        <v>35965880528</v>
      </c>
      <c r="O85" s="3">
        <v>34884313266</v>
      </c>
      <c r="Q85" s="3">
        <v>1081567262</v>
      </c>
    </row>
    <row r="86" spans="1:17">
      <c r="A86" s="1" t="s">
        <v>93</v>
      </c>
      <c r="C86" s="3">
        <v>50000</v>
      </c>
      <c r="E86" s="3">
        <v>35508495330</v>
      </c>
      <c r="G86" s="3">
        <v>34709519190</v>
      </c>
      <c r="I86" s="3">
        <v>798976140</v>
      </c>
      <c r="K86" s="3">
        <v>50000</v>
      </c>
      <c r="M86" s="3">
        <v>35508495330</v>
      </c>
      <c r="O86" s="3">
        <v>34655370742</v>
      </c>
      <c r="Q86" s="3">
        <v>853124588</v>
      </c>
    </row>
    <row r="87" spans="1:17">
      <c r="A87" s="1" t="s">
        <v>279</v>
      </c>
      <c r="C87" s="3">
        <v>19</v>
      </c>
      <c r="E87" s="3">
        <v>18997055</v>
      </c>
      <c r="G87" s="3">
        <v>18446140</v>
      </c>
      <c r="I87" s="3">
        <v>550915</v>
      </c>
      <c r="K87" s="3">
        <v>19</v>
      </c>
      <c r="M87" s="3">
        <v>18997055</v>
      </c>
      <c r="O87" s="3">
        <v>18451854</v>
      </c>
      <c r="Q87" s="3">
        <v>545201</v>
      </c>
    </row>
    <row r="88" spans="1:17">
      <c r="A88" s="1" t="s">
        <v>280</v>
      </c>
      <c r="C88" s="3">
        <v>67927</v>
      </c>
      <c r="E88" s="3">
        <v>68459327670</v>
      </c>
      <c r="G88" s="3">
        <v>68110155193</v>
      </c>
      <c r="I88" s="3">
        <v>349172477</v>
      </c>
      <c r="K88" s="3">
        <v>67927</v>
      </c>
      <c r="M88" s="3">
        <v>68459327670</v>
      </c>
      <c r="O88" s="3">
        <v>67937537125</v>
      </c>
      <c r="Q88" s="3">
        <v>521790545</v>
      </c>
    </row>
    <row r="89" spans="1:17">
      <c r="A89" s="1" t="s">
        <v>126</v>
      </c>
      <c r="C89" s="3">
        <v>302562</v>
      </c>
      <c r="E89" s="3">
        <v>284578377409</v>
      </c>
      <c r="G89" s="3">
        <v>281025192946</v>
      </c>
      <c r="I89" s="3">
        <v>3553184463</v>
      </c>
      <c r="K89" s="3">
        <v>302562</v>
      </c>
      <c r="M89" s="3">
        <v>284578377409</v>
      </c>
      <c r="O89" s="3">
        <v>278446107552</v>
      </c>
      <c r="Q89" s="3">
        <v>6132269857</v>
      </c>
    </row>
    <row r="90" spans="1:17">
      <c r="A90" s="1" t="s">
        <v>192</v>
      </c>
      <c r="C90" s="3">
        <v>2000000</v>
      </c>
      <c r="E90" s="3">
        <v>1819717900000</v>
      </c>
      <c r="G90" s="3">
        <v>2000000000000</v>
      </c>
      <c r="I90" s="3">
        <v>-180282100000</v>
      </c>
      <c r="K90" s="3">
        <v>2000000</v>
      </c>
      <c r="M90" s="3">
        <v>1819717900000</v>
      </c>
      <c r="O90" s="3">
        <v>2000000000000</v>
      </c>
      <c r="Q90" s="3">
        <v>-180282100000</v>
      </c>
    </row>
    <row r="91" spans="1:17">
      <c r="A91" s="1" t="s">
        <v>144</v>
      </c>
      <c r="C91" s="3">
        <v>2656</v>
      </c>
      <c r="E91" s="3">
        <v>1994909813</v>
      </c>
      <c r="G91" s="3">
        <v>1951036838</v>
      </c>
      <c r="I91" s="3">
        <v>43872975</v>
      </c>
      <c r="K91" s="3">
        <v>2656</v>
      </c>
      <c r="M91" s="3">
        <v>1994909813</v>
      </c>
      <c r="O91" s="3">
        <v>1941863917</v>
      </c>
      <c r="Q91" s="3">
        <v>53045896</v>
      </c>
    </row>
    <row r="92" spans="1:17">
      <c r="A92" s="1" t="s">
        <v>132</v>
      </c>
      <c r="C92" s="3">
        <v>76004</v>
      </c>
      <c r="E92" s="3">
        <v>70704376786</v>
      </c>
      <c r="G92" s="3">
        <v>69818922609</v>
      </c>
      <c r="I92" s="3">
        <v>885454177</v>
      </c>
      <c r="K92" s="3">
        <v>76004</v>
      </c>
      <c r="M92" s="3">
        <v>70704376786</v>
      </c>
      <c r="O92" s="3">
        <v>69476276203</v>
      </c>
      <c r="Q92" s="3">
        <v>1228100583</v>
      </c>
    </row>
    <row r="93" spans="1:17">
      <c r="A93" s="1" t="s">
        <v>281</v>
      </c>
      <c r="C93" s="3">
        <v>0</v>
      </c>
      <c r="E93" s="3">
        <v>0</v>
      </c>
      <c r="G93" s="3">
        <v>0</v>
      </c>
      <c r="I93" s="3">
        <v>0</v>
      </c>
      <c r="K93" s="3">
        <v>8475</v>
      </c>
      <c r="M93" s="3">
        <v>8473686375</v>
      </c>
      <c r="O93" s="3">
        <v>8476313625</v>
      </c>
      <c r="Q93" s="3">
        <v>-2627250</v>
      </c>
    </row>
    <row r="94" spans="1:17">
      <c r="A94" s="1" t="s">
        <v>282</v>
      </c>
      <c r="C94" s="3">
        <v>0</v>
      </c>
      <c r="E94" s="3">
        <v>0</v>
      </c>
      <c r="G94" s="3">
        <v>0</v>
      </c>
      <c r="I94" s="3">
        <v>0</v>
      </c>
      <c r="K94" s="3">
        <v>342193</v>
      </c>
      <c r="M94" s="3">
        <v>332560041202</v>
      </c>
      <c r="O94" s="3">
        <v>331956984604</v>
      </c>
      <c r="Q94" s="3">
        <v>603056598</v>
      </c>
    </row>
    <row r="95" spans="1:17">
      <c r="A95" s="1" t="s">
        <v>283</v>
      </c>
      <c r="C95" s="3">
        <v>0</v>
      </c>
      <c r="E95" s="3">
        <v>0</v>
      </c>
      <c r="G95" s="3">
        <v>0</v>
      </c>
      <c r="I95" s="3">
        <v>0</v>
      </c>
      <c r="K95" s="3">
        <v>2003750</v>
      </c>
      <c r="M95" s="3">
        <v>1984797414958</v>
      </c>
      <c r="O95" s="3">
        <v>1969356077065</v>
      </c>
      <c r="Q95" s="3">
        <v>15441337893</v>
      </c>
    </row>
    <row r="96" spans="1:17">
      <c r="A96" s="1" t="s">
        <v>284</v>
      </c>
      <c r="C96" s="3">
        <v>0</v>
      </c>
      <c r="E96" s="3">
        <v>0</v>
      </c>
      <c r="G96" s="3">
        <v>0</v>
      </c>
      <c r="I96" s="3">
        <v>0</v>
      </c>
      <c r="K96" s="3">
        <v>1550000</v>
      </c>
      <c r="M96" s="3">
        <v>1549759750000</v>
      </c>
      <c r="O96" s="3">
        <v>1544040250000</v>
      </c>
      <c r="Q96" s="3">
        <v>5719500000</v>
      </c>
    </row>
    <row r="97" spans="1:17">
      <c r="A97" s="1" t="s">
        <v>211</v>
      </c>
      <c r="C97" s="3">
        <v>0</v>
      </c>
      <c r="E97" s="3">
        <v>0</v>
      </c>
      <c r="G97" s="3">
        <v>0</v>
      </c>
      <c r="I97" s="3">
        <v>0</v>
      </c>
      <c r="K97" s="3">
        <v>5000</v>
      </c>
      <c r="M97" s="3">
        <v>4839249800</v>
      </c>
      <c r="O97" s="3">
        <v>4839571732</v>
      </c>
      <c r="Q97" s="3">
        <v>-321932</v>
      </c>
    </row>
    <row r="98" spans="1:17">
      <c r="A98" s="1" t="s">
        <v>216</v>
      </c>
      <c r="C98" s="3">
        <v>0</v>
      </c>
      <c r="E98" s="3">
        <v>0</v>
      </c>
      <c r="G98" s="3">
        <v>0</v>
      </c>
      <c r="I98" s="3">
        <v>0</v>
      </c>
      <c r="K98" s="3">
        <v>818940</v>
      </c>
      <c r="M98" s="3">
        <v>638553005820</v>
      </c>
      <c r="O98" s="3">
        <v>614983339643</v>
      </c>
      <c r="Q98" s="3">
        <v>23569666177</v>
      </c>
    </row>
    <row r="99" spans="1:17">
      <c r="A99" s="1" t="s">
        <v>285</v>
      </c>
      <c r="C99" s="3">
        <v>0</v>
      </c>
      <c r="E99" s="3">
        <v>0</v>
      </c>
      <c r="G99" s="3">
        <v>14642981107</v>
      </c>
      <c r="I99" s="3">
        <v>-14642981107</v>
      </c>
      <c r="K99" s="3">
        <v>0</v>
      </c>
      <c r="M99" s="3">
        <v>0</v>
      </c>
      <c r="O99" s="3">
        <v>0</v>
      </c>
      <c r="Q99" s="3">
        <v>0</v>
      </c>
    </row>
    <row r="100" spans="1:17">
      <c r="A100" s="1" t="s">
        <v>286</v>
      </c>
      <c r="C100" s="3">
        <v>0</v>
      </c>
      <c r="E100" s="3">
        <v>0</v>
      </c>
      <c r="G100" s="3">
        <v>2105509508</v>
      </c>
      <c r="I100" s="3">
        <v>-2105509508</v>
      </c>
      <c r="K100" s="3">
        <v>0</v>
      </c>
      <c r="M100" s="3">
        <v>0</v>
      </c>
      <c r="O100" s="3">
        <v>0</v>
      </c>
      <c r="Q100" s="3">
        <v>0</v>
      </c>
    </row>
    <row r="101" spans="1:17" ht="22.5" thickBot="1">
      <c r="E101" s="8">
        <f>SUM(E8:E100)</f>
        <v>21148004052055</v>
      </c>
      <c r="G101" s="8">
        <f>SUM(G8:G100)</f>
        <v>21255878514531</v>
      </c>
      <c r="I101" s="8">
        <f>SUM(I8:I100)</f>
        <v>-107874462476</v>
      </c>
      <c r="M101" s="8">
        <f>SUM(M8:M100)</f>
        <v>25666987200211</v>
      </c>
      <c r="O101" s="8">
        <f>SUM(O8:O100)</f>
        <v>25822260627492</v>
      </c>
      <c r="Q101" s="8">
        <f>SUM(Q8:Q100)</f>
        <v>-155273427281</v>
      </c>
    </row>
    <row r="102" spans="1:17" ht="22.5" thickTop="1"/>
    <row r="103" spans="1:17">
      <c r="G103" s="3"/>
      <c r="I103" s="3"/>
      <c r="Q103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2020-03-24T07:14:05Z</dcterms:created>
  <dcterms:modified xsi:type="dcterms:W3CDTF">2020-03-29T15:07:48Z</dcterms:modified>
</cp:coreProperties>
</file>