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hayori\پرتفوی\پرتفوی اردیبهشت\"/>
    </mc:Choice>
  </mc:AlternateContent>
  <xr:revisionPtr revIDLastSave="0" documentId="13_ncr:1_{BFE539FC-1210-4C64-8A3C-39DB6362A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AK66" i="3" l="1"/>
  <c r="AI66" i="3"/>
  <c r="AG66" i="3"/>
  <c r="W66" i="3"/>
  <c r="Y39" i="1" l="1"/>
  <c r="S12" i="6"/>
  <c r="K13" i="8"/>
  <c r="C11" i="15"/>
  <c r="E7" i="15" s="1"/>
  <c r="G11" i="15"/>
  <c r="E10" i="14"/>
  <c r="C10" i="14"/>
  <c r="K12" i="13"/>
  <c r="E13" i="13"/>
  <c r="G11" i="13" s="1"/>
  <c r="I13" i="13"/>
  <c r="K9" i="13" s="1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" i="12"/>
  <c r="O81" i="12"/>
  <c r="M81" i="12"/>
  <c r="K81" i="12"/>
  <c r="G81" i="12"/>
  <c r="E81" i="12"/>
  <c r="C81" i="12"/>
  <c r="M5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8" i="11"/>
  <c r="C58" i="11"/>
  <c r="E58" i="11"/>
  <c r="G58" i="11"/>
  <c r="O58" i="11"/>
  <c r="Q5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8" i="10"/>
  <c r="E72" i="10"/>
  <c r="G72" i="10"/>
  <c r="M72" i="10"/>
  <c r="O72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8" i="9"/>
  <c r="E91" i="9"/>
  <c r="G91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8" i="9"/>
  <c r="M91" i="9"/>
  <c r="O91" i="9"/>
  <c r="S13" i="8"/>
  <c r="Q13" i="8"/>
  <c r="O13" i="8"/>
  <c r="M13" i="8"/>
  <c r="I13" i="8"/>
  <c r="S53" i="7"/>
  <c r="Q53" i="7"/>
  <c r="O53" i="7"/>
  <c r="M53" i="7"/>
  <c r="K53" i="7"/>
  <c r="I53" i="7"/>
  <c r="Q12" i="6"/>
  <c r="O12" i="6"/>
  <c r="M12" i="6"/>
  <c r="K12" i="6"/>
  <c r="K34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8" i="4"/>
  <c r="Q66" i="3"/>
  <c r="S66" i="3"/>
  <c r="AA66" i="3"/>
  <c r="E39" i="1"/>
  <c r="G39" i="1"/>
  <c r="K39" i="1"/>
  <c r="O39" i="1"/>
  <c r="U39" i="1"/>
  <c r="W39" i="1"/>
  <c r="S58" i="11" l="1"/>
  <c r="U9" i="11" s="1"/>
  <c r="I72" i="10"/>
  <c r="G10" i="13"/>
  <c r="G8" i="13"/>
  <c r="G9" i="13"/>
  <c r="K11" i="13"/>
  <c r="G12" i="13"/>
  <c r="K10" i="13"/>
  <c r="K8" i="13"/>
  <c r="E10" i="15"/>
  <c r="E9" i="15"/>
  <c r="E8" i="15"/>
  <c r="I81" i="12"/>
  <c r="Q81" i="12"/>
  <c r="Q72" i="10"/>
  <c r="U56" i="11"/>
  <c r="U52" i="11"/>
  <c r="U48" i="11"/>
  <c r="U44" i="11"/>
  <c r="U40" i="11"/>
  <c r="U36" i="11"/>
  <c r="U32" i="11"/>
  <c r="U28" i="11"/>
  <c r="U24" i="11"/>
  <c r="U20" i="11"/>
  <c r="U16" i="11"/>
  <c r="U12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57" i="11"/>
  <c r="U53" i="11"/>
  <c r="U49" i="11"/>
  <c r="U41" i="11"/>
  <c r="U37" i="11"/>
  <c r="U33" i="11"/>
  <c r="U29" i="11"/>
  <c r="U25" i="11"/>
  <c r="U21" i="11"/>
  <c r="U17" i="11"/>
  <c r="U13" i="11"/>
  <c r="I58" i="11"/>
  <c r="I91" i="9"/>
  <c r="Q91" i="9"/>
  <c r="K13" i="13" l="1"/>
  <c r="E11" i="15"/>
  <c r="G13" i="13"/>
  <c r="U45" i="11"/>
  <c r="U58" i="11" s="1"/>
  <c r="K12" i="11"/>
  <c r="K16" i="11"/>
  <c r="K20" i="11"/>
  <c r="K24" i="11"/>
  <c r="K28" i="11"/>
  <c r="K32" i="11"/>
  <c r="K36" i="11"/>
  <c r="K40" i="11"/>
  <c r="K44" i="11"/>
  <c r="K48" i="11"/>
  <c r="K52" i="11"/>
  <c r="K56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8" i="11"/>
  <c r="K11" i="11"/>
  <c r="K15" i="11"/>
  <c r="K19" i="11"/>
  <c r="K23" i="11"/>
  <c r="K27" i="11"/>
  <c r="K31" i="11"/>
  <c r="K35" i="11"/>
  <c r="K39" i="11"/>
  <c r="K43" i="11"/>
  <c r="K47" i="11"/>
  <c r="K55" i="11"/>
  <c r="K51" i="11"/>
  <c r="K58" i="11" l="1"/>
</calcChain>
</file>

<file path=xl/sharedStrings.xml><?xml version="1.0" encoding="utf-8"?>
<sst xmlns="http://schemas.openxmlformats.org/spreadsheetml/2006/main" count="1197" uniqueCount="331">
  <si>
    <t>صندوق سرمایه‌گذاری ثابت حامی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</si>
  <si>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</si>
  <si>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</si>
  <si>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</si>
  <si>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</si>
  <si>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</si>
  <si>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</si>
  <si>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</si>
  <si>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</si>
  <si>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</si>
  <si>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</si>
  <si>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</si>
  <si>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</si>
  <si>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</si>
  <si>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</si>
  <si>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اصفهان</t>
  </si>
  <si>
    <t>پالایش نفت بندرعباس</t>
  </si>
  <si>
    <t>پالایش نفت تهران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</si>
  <si>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</si>
  <si>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</si>
  <si>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</si>
  <si>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</si>
  <si>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</si>
  <si>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تامین سرمایه امید</t>
  </si>
  <si>
    <t>توسعه‌معادن‌وفلزات‌</t>
  </si>
  <si>
    <t>ح . توسعه‌معادن‌وفلزات‌</t>
  </si>
  <si>
    <t>رایان هم افزا</t>
  </si>
  <si>
    <t>زغال سنگ پروده طبس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</si>
  <si>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</si>
  <si>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</si>
  <si>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</si>
  <si>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</si>
  <si>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شیرپاستوریزه پگاه گیلان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</si>
  <si>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</si>
  <si>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</si>
  <si>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</si>
  <si>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</si>
  <si>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</si>
  <si>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فولاد  خوزستان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</si>
  <si>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</si>
  <si>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</si>
  <si>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</si>
  <si>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</si>
  <si>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تولید و توسعه سرب روی ایرانیان</t>
  </si>
  <si>
    <t>گسترش صنایع روی ایرانیان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</si>
  <si>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</si>
  <si>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</si>
  <si>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</si>
  <si>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</si>
  <si>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</si>
  <si>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</si>
  <si>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</si>
  <si>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</si>
  <si>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</si>
  <si>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</si>
  <si>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</si>
  <si>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</si>
  <si>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</si>
  <si>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تامین اجتماعی-سپهر000523</t>
  </si>
  <si>
    <t>1397/05/23</t>
  </si>
  <si>
    <t>1400/05/23</t>
  </si>
  <si>
    <t>اسنادخزانه-م10بودجه98-001006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</si>
  <si>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</si>
  <si>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</si>
  <si>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</si>
  <si>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</si>
  <si>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</si>
  <si>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</si>
  <si>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</si>
  <si>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</si>
  <si>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</si>
  <si>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</si>
  <si>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</si>
  <si>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</si>
  <si>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</si>
  <si>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</si>
  <si>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</si>
  <si>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</si>
  <si>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</si>
  <si>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</si>
  <si>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</si>
  <si>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</si>
  <si>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</si>
  <si>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</si>
  <si>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</si>
  <si>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</si>
  <si>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</si>
  <si>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</si>
  <si>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</si>
  <si>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</si>
  <si>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</si>
  <si>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</si>
  <si>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</si>
  <si>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</si>
  <si>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</si>
  <si>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</si>
  <si>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</si>
  <si>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</si>
  <si>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</si>
  <si>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</si>
  <si>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</si>
  <si>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</si>
  <si>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</si>
  <si>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</si>
  <si>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</si>
  <si>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</si>
  <si>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</si>
  <si>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</si>
  <si>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</si>
  <si>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</si>
  <si>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</si>
  <si>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</si>
  <si>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</si>
  <si>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</si>
  <si>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</si>
  <si>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اسنادخزانه-م3بودجه99-011110</t>
  </si>
  <si>
    <t>1399/06/22</t>
  </si>
  <si>
    <t>1401/11/10</t>
  </si>
  <si>
    <t>اسنادخزانه-م4بودجه98-000421</t>
  </si>
  <si>
    <t>1398/09/11</t>
  </si>
  <si>
    <t>1400/04/21</t>
  </si>
  <si>
    <t>اسنادخزانه-م4بودجه99-011215</t>
  </si>
  <si>
    <t>1399/07/23</t>
  </si>
  <si>
    <t>1401/12/15</t>
  </si>
  <si>
    <t>اسنادخزانه-م5بودجه98-000422</t>
  </si>
  <si>
    <t>1398/07/22</t>
  </si>
  <si>
    <t>1400/04/22</t>
  </si>
  <si>
    <t>اسنادخزانه-م5بودجه99-020218</t>
  </si>
  <si>
    <t>1399/09/05</t>
  </si>
  <si>
    <t>1402/02/18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</si>
  <si>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</si>
  <si>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</si>
  <si>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</si>
  <si>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</si>
  <si>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</si>
  <si>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</si>
  <si>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</si>
  <si>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</si>
  <si>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</si>
  <si>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</si>
  <si>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</si>
  <si>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</si>
  <si>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ص مرابحه خودرو412- 3ماهه 18%</t>
  </si>
  <si>
    <t>1396/12/05</t>
  </si>
  <si>
    <t>1400/12/05</t>
  </si>
  <si>
    <t>مرابحه عام دولت1-ش.خ سایر0206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</si>
  <si>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</si>
  <si>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</si>
  <si>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</si>
  <si>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</si>
  <si>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</si>
  <si>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</si>
  <si>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</si>
  <si>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</si>
  <si>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</si>
  <si>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</si>
  <si>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</si>
  <si>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</si>
  <si>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</si>
  <si>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</si>
  <si>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</si>
  <si>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</si>
  <si>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</si>
  <si>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</si>
  <si>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</si>
  <si>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</si>
  <si>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1401/06/07</t>
  </si>
  <si>
    <t>مرابحه عام دولت4-ش.خ 0107</t>
  </si>
  <si>
    <t>1399/05/21</t>
  </si>
  <si>
    <t>1401/07/21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</si>
  <si>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</si>
  <si>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</si>
  <si>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</si>
  <si>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</si>
  <si>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</si>
  <si>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</si>
  <si>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</si>
  <si>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</si>
  <si>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</si>
  <si>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</si>
  <si>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</si>
  <si>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</si>
  <si>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</si>
  <si>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</si>
  <si>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</si>
  <si>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</si>
  <si>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</si>
  <si>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</si>
  <si>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</si>
  <si>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</si>
  <si>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</si>
  <si>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</si>
  <si>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</si>
  <si>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مرابحه گندم2-واجدشرایط خاص1400</t>
  </si>
  <si>
    <t>1396/08/20</t>
  </si>
  <si>
    <t>1400/08/20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</si>
  <si>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</si>
  <si>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</si>
  <si>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</si>
  <si>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</si>
  <si>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</si>
  <si>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</si>
  <si>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</si>
  <si>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</si>
  <si>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</si>
  <si>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</si>
  <si>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</si>
  <si>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اوراق سلف موازی ورق گرم فولاد</t>
  </si>
  <si>
    <t>1399/04/14</t>
  </si>
  <si>
    <t>1400/04/14</t>
  </si>
  <si>
    <t>اوراق سلف ورق گرم فولاد اصفهان</t>
  </si>
  <si>
    <t>1399/04/28</t>
  </si>
  <si>
    <t>اوراق سلف ورق گرم فولاد مبارکه</t>
  </si>
  <si>
    <t>1399/02/30</t>
  </si>
  <si>
    <t>1400/02/30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</si>
  <si>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</si>
  <si>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</si>
  <si>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</si>
  <si>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</si>
  <si>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</si>
  <si>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اجاره صبا تامین14040125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</si>
  <si>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</si>
  <si>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</si>
  <si>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</si>
  <si>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</si>
  <si>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</si>
  <si>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</si>
  <si>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</si>
  <si>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</si>
  <si>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</si>
  <si>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</si>
  <si>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</si>
  <si>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</si>
  <si>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</si>
  <si>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</si>
  <si>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</si>
  <si>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</si>
  <si>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</si>
  <si>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</si>
  <si>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</si>
  <si>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</si>
  <si>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</si>
  <si>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</si>
  <si>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</si>
  <si>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</si>
  <si>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</si>
  <si>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</si>
  <si>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</si>
  <si>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</si>
  <si>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</si>
  <si>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</si>
  <si>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</si>
  <si>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اجاصبابدون ضامن بارتبه اعتباری</t>
  </si>
  <si>
    <t/>
  </si>
  <si>
    <t>1404/01/27</t>
  </si>
  <si>
    <t>منفعت دولت6-ش.خاص ملت0109</t>
  </si>
  <si>
    <t>اجاره تامین اجتماعی-سپهر991226</t>
  </si>
  <si>
    <t>1399/12/26</t>
  </si>
  <si>
    <t>اجاره ت.اجتماعی-کاردان991226</t>
  </si>
  <si>
    <t>مرابحه دولتی تعاون-ملت991118</t>
  </si>
  <si>
    <t>1399/11/18</t>
  </si>
  <si>
    <t>مرابحه دولتی تعاون-لوتوس991118</t>
  </si>
  <si>
    <t>مرابحه دولتی تعاون-امید991118</t>
  </si>
  <si>
    <t>مرابحه دولت تعاون-کاردان991118</t>
  </si>
  <si>
    <t>اجاره دولتی آپرورش-ملت991118</t>
  </si>
  <si>
    <t>اجاره دولتی آپرورش-سپهر991118</t>
  </si>
  <si>
    <t>اجاره دولت آپرورش-کاردان991118</t>
  </si>
  <si>
    <t>اجاره دولتی آپرورش-نوین991118</t>
  </si>
  <si>
    <t>اجاره دولتی آپرورش-لوتوس991118</t>
  </si>
  <si>
    <t>صکوک مرابحه سایپا908-3ماهه 18%</t>
  </si>
  <si>
    <t>1399/08/26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</si>
  <si>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</si>
  <si>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</si>
  <si>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</si>
  <si>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</si>
  <si>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</si>
  <si>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</si>
  <si>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</si>
  <si>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1399/12/27</t>
  </si>
  <si>
    <t>1400/02/25</t>
  </si>
  <si>
    <t>1400/02/28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</si>
  <si>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</si>
  <si>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</si>
  <si>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</si>
  <si>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</si>
  <si>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سیمان تامین</t>
  </si>
  <si>
    <t>فرآوری معدنی اپال کانی پارس</t>
  </si>
  <si>
    <t>سپیدار سیستم آسیا</t>
  </si>
  <si>
    <t>پالایش نفت شیراز</t>
  </si>
  <si>
    <t>لیزینگ پارسیان</t>
  </si>
  <si>
    <t>سرمایه گذاری تامین اجتماعی</t>
  </si>
  <si>
    <t>تامین سرمایه نوین</t>
  </si>
  <si>
    <t>ح . تامین سرمایه نوین</t>
  </si>
  <si>
    <t>صنایع چوب خزر کاسپین</t>
  </si>
  <si>
    <t>سکه تمام بهارتحویلی1روزه سامان</t>
  </si>
  <si>
    <t>ح . سرمایه گذاری صبا تامین</t>
  </si>
  <si>
    <t>سکه تمام بهارتحویلی 1روزه رفاه</t>
  </si>
  <si>
    <t>سکه تمام بهارتحویل1روزه صادرات</t>
  </si>
  <si>
    <t>مدیریت سرمایه گذاری کوثربهمن</t>
  </si>
  <si>
    <t>صندوق س. پشتوانه طلای مفید</t>
  </si>
  <si>
    <t>پلی پروپیلن جم - جم پیلن</t>
  </si>
  <si>
    <t>پتروشیمی بوعلی سینا</t>
  </si>
  <si>
    <t>صنایع پتروشیمی کرمانشاه</t>
  </si>
  <si>
    <t>ح . پتروشیمی جم</t>
  </si>
  <si>
    <t>پتروشیمی ارومیه</t>
  </si>
  <si>
    <t>سلف نفت خام سبک داخلی2993</t>
  </si>
  <si>
    <t>سلف نفت خام سبک داخلی2991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</si>
  <si>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</si>
  <si>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</si>
  <si>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</si>
  <si>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</si>
  <si>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</si>
  <si>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</si>
  <si>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</si>
  <si>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</si>
  <si>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</si>
  <si>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</si>
  <si>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</si>
  <si>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207-9012-14422144-1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</si>
  <si>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</si>
  <si>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</si>
  <si>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</si>
  <si>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</si>
  <si>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</si>
  <si>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1400/02/01</t>
  </si>
  <si>
    <t>جلوگیری از نوسانات ناگهانی</t>
  </si>
  <si>
    <t>-</t>
  </si>
  <si>
    <t>سایر درآمدهای تنزیل سود سهام</t>
  </si>
  <si>
    <t>از ابتدایی سال مالی</t>
  </si>
  <si>
    <t>تا پایان ماه</t>
  </si>
  <si>
    <t>1400/01/28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</si>
</sst>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_);\(#,##0.0\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/>
    <xf numFmtId="10" fontId="2" fillId="0" borderId="0" xfId="2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0" xfId="0" applyFont="1" applyAlignment="1"/>
    <xf numFmtId="43" fontId="2" fillId="0" borderId="0" xfId="1" applyFont="1"/>
    <xf numFmtId="164" fontId="2" fillId="0" borderId="0" xfId="1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7CF73-5E31-4143-8863-729F0A9E0098}">
  <dimension ref="A1"/>
  <sheetViews>
    <sheetView rightToLeft="1" tabSelected="1" zoomScaleNormal="100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38100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4"/>
  <sheetViews>
    <sheetView rightToLeft="1" topLeftCell="A53" workbookViewId="0">
      <selection activeCell="I74" sqref="I74"/>
    </sheetView>
  </sheetViews>
  <sheetFormatPr defaultRowHeight="24"/>
  <cols>
    <col min="1" max="1" width="32.7109375" style="4" bestFit="1" customWidth="1"/>
    <col min="2" max="2" width="1" style="4" customWidth="1"/>
    <col min="3" max="3" width="10.85546875" style="4" bestFit="1" customWidth="1"/>
    <col min="4" max="4" width="1" style="4" customWidth="1"/>
    <col min="5" max="5" width="19.140625" style="4" bestFit="1" customWidth="1"/>
    <col min="6" max="6" width="1" style="4" customWidth="1"/>
    <col min="7" max="7" width="19.85546875" style="4" bestFit="1" customWidth="1"/>
    <col min="8" max="8" width="1" style="4" customWidth="1"/>
    <col min="9" max="9" width="29.5703125" style="4" bestFit="1" customWidth="1"/>
    <col min="10" max="10" width="1" style="4" customWidth="1"/>
    <col min="11" max="11" width="12" style="4" bestFit="1" customWidth="1"/>
    <col min="12" max="12" width="1" style="4" customWidth="1"/>
    <col min="13" max="13" width="20.28515625" style="4" bestFit="1" customWidth="1"/>
    <col min="14" max="14" width="1" style="4" customWidth="1"/>
    <col min="15" max="15" width="20.28515625" style="4" bestFit="1" customWidth="1"/>
    <col min="16" max="16" width="1" style="4" customWidth="1"/>
    <col min="17" max="17" width="29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243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3" t="s">
        <v>3</v>
      </c>
      <c r="C6" s="24" t="s">
        <v>245</v>
      </c>
      <c r="D6" s="24" t="s">
        <v>245</v>
      </c>
      <c r="E6" s="24" t="s">
        <v>245</v>
      </c>
      <c r="F6" s="24" t="s">
        <v>245</v>
      </c>
      <c r="G6" s="24" t="s">
        <v>245</v>
      </c>
      <c r="H6" s="24" t="s">
        <v>245</v>
      </c>
      <c r="I6" s="24" t="s">
        <v>245</v>
      </c>
      <c r="K6" s="24" t="s">
        <v>246</v>
      </c>
      <c r="L6" s="24" t="s">
        <v>246</v>
      </c>
      <c r="M6" s="24" t="s">
        <v>246</v>
      </c>
      <c r="N6" s="24" t="s">
        <v>246</v>
      </c>
      <c r="O6" s="24" t="s">
        <v>246</v>
      </c>
      <c r="P6" s="24" t="s">
        <v>246</v>
      </c>
      <c r="Q6" s="24" t="s">
        <v>246</v>
      </c>
    </row>
    <row r="7" spans="1:17" ht="24.75">
      <c r="A7" s="24" t="s">
        <v>3</v>
      </c>
      <c r="C7" s="24" t="s">
        <v>7</v>
      </c>
      <c r="E7" s="24" t="s">
        <v>281</v>
      </c>
      <c r="G7" s="24" t="s">
        <v>282</v>
      </c>
      <c r="I7" s="24" t="s">
        <v>284</v>
      </c>
      <c r="K7" s="24" t="s">
        <v>7</v>
      </c>
      <c r="M7" s="24" t="s">
        <v>281</v>
      </c>
      <c r="O7" s="24" t="s">
        <v>282</v>
      </c>
      <c r="Q7" s="24" t="s">
        <v>284</v>
      </c>
    </row>
    <row r="8" spans="1:17">
      <c r="A8" s="9" t="s">
        <v>32</v>
      </c>
      <c r="C8" s="16">
        <v>714014</v>
      </c>
      <c r="D8" s="16"/>
      <c r="E8" s="16">
        <v>13424313452</v>
      </c>
      <c r="F8" s="16"/>
      <c r="G8" s="16">
        <v>8979825093</v>
      </c>
      <c r="H8" s="16"/>
      <c r="I8" s="16">
        <f>E8-G8</f>
        <v>4444488359</v>
      </c>
      <c r="J8" s="16"/>
      <c r="K8" s="16">
        <v>714014</v>
      </c>
      <c r="L8" s="16"/>
      <c r="M8" s="16">
        <v>13424313452</v>
      </c>
      <c r="N8" s="16"/>
      <c r="O8" s="16">
        <v>8979825093</v>
      </c>
      <c r="P8" s="16"/>
      <c r="Q8" s="16">
        <f>M8-O8</f>
        <v>4444488359</v>
      </c>
    </row>
    <row r="9" spans="1:17">
      <c r="A9" s="9" t="s">
        <v>38</v>
      </c>
      <c r="C9" s="16">
        <v>0</v>
      </c>
      <c r="D9" s="16"/>
      <c r="E9" s="16">
        <v>0</v>
      </c>
      <c r="F9" s="16"/>
      <c r="G9" s="16">
        <v>0</v>
      </c>
      <c r="H9" s="16"/>
      <c r="I9" s="16">
        <f t="shared" ref="I9:I71" si="0">E9-G9</f>
        <v>0</v>
      </c>
      <c r="J9" s="16"/>
      <c r="K9" s="16">
        <v>4000000</v>
      </c>
      <c r="L9" s="16"/>
      <c r="M9" s="16">
        <v>75554923670</v>
      </c>
      <c r="N9" s="16"/>
      <c r="O9" s="16">
        <v>72009708980</v>
      </c>
      <c r="P9" s="16"/>
      <c r="Q9" s="16">
        <f t="shared" ref="Q9:Q71" si="1">M9-O9</f>
        <v>3545214690</v>
      </c>
    </row>
    <row r="10" spans="1:17">
      <c r="A10" s="9" t="s">
        <v>285</v>
      </c>
      <c r="C10" s="16">
        <v>0</v>
      </c>
      <c r="D10" s="16"/>
      <c r="E10" s="16">
        <v>0</v>
      </c>
      <c r="F10" s="16"/>
      <c r="G10" s="16">
        <v>0</v>
      </c>
      <c r="H10" s="16"/>
      <c r="I10" s="16">
        <f t="shared" si="0"/>
        <v>0</v>
      </c>
      <c r="J10" s="16"/>
      <c r="K10" s="16">
        <v>1500000</v>
      </c>
      <c r="L10" s="16"/>
      <c r="M10" s="16">
        <v>27169213264</v>
      </c>
      <c r="N10" s="16"/>
      <c r="O10" s="16">
        <v>25884149993</v>
      </c>
      <c r="P10" s="16"/>
      <c r="Q10" s="16">
        <f t="shared" si="1"/>
        <v>1285063271</v>
      </c>
    </row>
    <row r="11" spans="1:17">
      <c r="A11" s="9" t="s">
        <v>286</v>
      </c>
      <c r="C11" s="16">
        <v>0</v>
      </c>
      <c r="D11" s="16"/>
      <c r="E11" s="16">
        <v>0</v>
      </c>
      <c r="F11" s="16"/>
      <c r="G11" s="16">
        <v>0</v>
      </c>
      <c r="H11" s="16"/>
      <c r="I11" s="16">
        <f t="shared" si="0"/>
        <v>0</v>
      </c>
      <c r="J11" s="16"/>
      <c r="K11" s="16">
        <v>8155003</v>
      </c>
      <c r="L11" s="16"/>
      <c r="M11" s="16">
        <v>113086420269</v>
      </c>
      <c r="N11" s="16"/>
      <c r="O11" s="16">
        <v>107239888189</v>
      </c>
      <c r="P11" s="16"/>
      <c r="Q11" s="16">
        <f t="shared" si="1"/>
        <v>5846532080</v>
      </c>
    </row>
    <row r="12" spans="1:17">
      <c r="A12" s="9" t="s">
        <v>287</v>
      </c>
      <c r="C12" s="16">
        <v>0</v>
      </c>
      <c r="D12" s="16"/>
      <c r="E12" s="16">
        <v>0</v>
      </c>
      <c r="F12" s="16"/>
      <c r="G12" s="16">
        <v>0</v>
      </c>
      <c r="H12" s="16"/>
      <c r="I12" s="16">
        <f t="shared" si="0"/>
        <v>0</v>
      </c>
      <c r="J12" s="16"/>
      <c r="K12" s="16">
        <v>127642</v>
      </c>
      <c r="L12" s="16"/>
      <c r="M12" s="16">
        <v>9336068115</v>
      </c>
      <c r="N12" s="16"/>
      <c r="O12" s="16">
        <v>8734234774</v>
      </c>
      <c r="P12" s="16"/>
      <c r="Q12" s="16">
        <f t="shared" si="1"/>
        <v>601833341</v>
      </c>
    </row>
    <row r="13" spans="1:17">
      <c r="A13" s="9" t="s">
        <v>288</v>
      </c>
      <c r="C13" s="16">
        <v>0</v>
      </c>
      <c r="D13" s="16"/>
      <c r="E13" s="16">
        <v>0</v>
      </c>
      <c r="F13" s="16"/>
      <c r="G13" s="16">
        <v>0</v>
      </c>
      <c r="H13" s="16"/>
      <c r="I13" s="16">
        <f t="shared" si="0"/>
        <v>0</v>
      </c>
      <c r="J13" s="16"/>
      <c r="K13" s="16">
        <v>240000</v>
      </c>
      <c r="L13" s="16"/>
      <c r="M13" s="16">
        <v>30051604554</v>
      </c>
      <c r="N13" s="16"/>
      <c r="O13" s="16">
        <v>32138042271</v>
      </c>
      <c r="P13" s="16"/>
      <c r="Q13" s="16">
        <f t="shared" si="1"/>
        <v>-2086437717</v>
      </c>
    </row>
    <row r="14" spans="1:17">
      <c r="A14" s="9" t="s">
        <v>41</v>
      </c>
      <c r="C14" s="16">
        <v>0</v>
      </c>
      <c r="D14" s="16"/>
      <c r="E14" s="16">
        <v>0</v>
      </c>
      <c r="F14" s="16"/>
      <c r="G14" s="16">
        <v>0</v>
      </c>
      <c r="H14" s="16"/>
      <c r="I14" s="16">
        <f t="shared" si="0"/>
        <v>0</v>
      </c>
      <c r="J14" s="16"/>
      <c r="K14" s="16">
        <v>1452585</v>
      </c>
      <c r="L14" s="16"/>
      <c r="M14" s="16">
        <v>28679434610</v>
      </c>
      <c r="N14" s="16"/>
      <c r="O14" s="16">
        <v>28416773705</v>
      </c>
      <c r="P14" s="16"/>
      <c r="Q14" s="16">
        <f t="shared" si="1"/>
        <v>262660905</v>
      </c>
    </row>
    <row r="15" spans="1:17">
      <c r="A15" s="9" t="s">
        <v>289</v>
      </c>
      <c r="C15" s="16">
        <v>0</v>
      </c>
      <c r="D15" s="16"/>
      <c r="E15" s="16">
        <v>0</v>
      </c>
      <c r="F15" s="16"/>
      <c r="G15" s="16">
        <v>0</v>
      </c>
      <c r="H15" s="16"/>
      <c r="I15" s="16">
        <f t="shared" si="0"/>
        <v>0</v>
      </c>
      <c r="J15" s="16"/>
      <c r="K15" s="16">
        <v>2299853</v>
      </c>
      <c r="L15" s="16"/>
      <c r="M15" s="16">
        <v>18737322648</v>
      </c>
      <c r="N15" s="16"/>
      <c r="O15" s="16">
        <v>17581498763</v>
      </c>
      <c r="P15" s="16"/>
      <c r="Q15" s="16">
        <f t="shared" si="1"/>
        <v>1155823885</v>
      </c>
    </row>
    <row r="16" spans="1:17">
      <c r="A16" s="9" t="s">
        <v>290</v>
      </c>
      <c r="C16" s="16">
        <v>0</v>
      </c>
      <c r="D16" s="16"/>
      <c r="E16" s="16">
        <v>0</v>
      </c>
      <c r="F16" s="16"/>
      <c r="G16" s="16">
        <v>0</v>
      </c>
      <c r="H16" s="16"/>
      <c r="I16" s="16">
        <f t="shared" si="0"/>
        <v>0</v>
      </c>
      <c r="J16" s="16"/>
      <c r="K16" s="16">
        <v>8900000</v>
      </c>
      <c r="L16" s="16"/>
      <c r="M16" s="16">
        <v>267374213696</v>
      </c>
      <c r="N16" s="16"/>
      <c r="O16" s="16">
        <v>265148500397</v>
      </c>
      <c r="P16" s="16"/>
      <c r="Q16" s="16">
        <f t="shared" si="1"/>
        <v>2225713299</v>
      </c>
    </row>
    <row r="17" spans="1:17">
      <c r="A17" s="9" t="s">
        <v>30</v>
      </c>
      <c r="C17" s="16">
        <v>0</v>
      </c>
      <c r="D17" s="16"/>
      <c r="E17" s="16">
        <v>0</v>
      </c>
      <c r="F17" s="16"/>
      <c r="G17" s="16">
        <v>0</v>
      </c>
      <c r="H17" s="16"/>
      <c r="I17" s="16">
        <f t="shared" si="0"/>
        <v>0</v>
      </c>
      <c r="J17" s="16"/>
      <c r="K17" s="16">
        <v>2642251</v>
      </c>
      <c r="L17" s="16"/>
      <c r="M17" s="16">
        <v>42070907639</v>
      </c>
      <c r="N17" s="16"/>
      <c r="O17" s="16">
        <v>42031238006</v>
      </c>
      <c r="P17" s="16"/>
      <c r="Q17" s="16">
        <f t="shared" si="1"/>
        <v>39669633</v>
      </c>
    </row>
    <row r="18" spans="1:17">
      <c r="A18" s="9" t="s">
        <v>291</v>
      </c>
      <c r="C18" s="16">
        <v>0</v>
      </c>
      <c r="D18" s="16"/>
      <c r="E18" s="16">
        <v>0</v>
      </c>
      <c r="F18" s="16"/>
      <c r="G18" s="16">
        <v>0</v>
      </c>
      <c r="H18" s="16"/>
      <c r="I18" s="16">
        <f t="shared" si="0"/>
        <v>0</v>
      </c>
      <c r="J18" s="16"/>
      <c r="K18" s="16">
        <v>4958544</v>
      </c>
      <c r="L18" s="16"/>
      <c r="M18" s="16">
        <v>35377176766</v>
      </c>
      <c r="N18" s="16"/>
      <c r="O18" s="16">
        <v>45524869917</v>
      </c>
      <c r="P18" s="16"/>
      <c r="Q18" s="16">
        <f t="shared" si="1"/>
        <v>-10147693151</v>
      </c>
    </row>
    <row r="19" spans="1:17">
      <c r="A19" s="9" t="s">
        <v>292</v>
      </c>
      <c r="C19" s="16">
        <v>0</v>
      </c>
      <c r="D19" s="16"/>
      <c r="E19" s="16">
        <v>0</v>
      </c>
      <c r="F19" s="16"/>
      <c r="G19" s="16">
        <v>0</v>
      </c>
      <c r="H19" s="16"/>
      <c r="I19" s="16">
        <f t="shared" si="0"/>
        <v>0</v>
      </c>
      <c r="J19" s="16"/>
      <c r="K19" s="16">
        <v>3305695</v>
      </c>
      <c r="L19" s="16"/>
      <c r="M19" s="16">
        <v>17353717440</v>
      </c>
      <c r="N19" s="16"/>
      <c r="O19" s="16">
        <v>6266836232</v>
      </c>
      <c r="P19" s="16"/>
      <c r="Q19" s="16">
        <f t="shared" si="1"/>
        <v>11086881208</v>
      </c>
    </row>
    <row r="20" spans="1:17">
      <c r="A20" s="9" t="s">
        <v>293</v>
      </c>
      <c r="C20" s="16">
        <v>0</v>
      </c>
      <c r="D20" s="16"/>
      <c r="E20" s="16">
        <v>0</v>
      </c>
      <c r="F20" s="16"/>
      <c r="G20" s="16">
        <v>0</v>
      </c>
      <c r="H20" s="16"/>
      <c r="I20" s="16">
        <f t="shared" si="0"/>
        <v>0</v>
      </c>
      <c r="J20" s="16"/>
      <c r="K20" s="16">
        <v>44254</v>
      </c>
      <c r="L20" s="16"/>
      <c r="M20" s="16">
        <v>2206766906</v>
      </c>
      <c r="N20" s="16"/>
      <c r="O20" s="16">
        <v>2083550313</v>
      </c>
      <c r="P20" s="16"/>
      <c r="Q20" s="16">
        <f t="shared" si="1"/>
        <v>123216593</v>
      </c>
    </row>
    <row r="21" spans="1:17">
      <c r="A21" s="9" t="s">
        <v>28</v>
      </c>
      <c r="C21" s="16">
        <v>0</v>
      </c>
      <c r="D21" s="16"/>
      <c r="E21" s="16">
        <v>0</v>
      </c>
      <c r="F21" s="16"/>
      <c r="G21" s="16">
        <v>0</v>
      </c>
      <c r="H21" s="16"/>
      <c r="I21" s="16">
        <f t="shared" si="0"/>
        <v>0</v>
      </c>
      <c r="J21" s="16"/>
      <c r="K21" s="16">
        <v>338639</v>
      </c>
      <c r="L21" s="16"/>
      <c r="M21" s="16">
        <v>20644938041</v>
      </c>
      <c r="N21" s="16"/>
      <c r="O21" s="16">
        <v>20245496346</v>
      </c>
      <c r="P21" s="16"/>
      <c r="Q21" s="16">
        <f t="shared" si="1"/>
        <v>399441695</v>
      </c>
    </row>
    <row r="22" spans="1:17">
      <c r="A22" s="9" t="s">
        <v>294</v>
      </c>
      <c r="C22" s="16">
        <v>0</v>
      </c>
      <c r="D22" s="16"/>
      <c r="E22" s="16">
        <v>0</v>
      </c>
      <c r="F22" s="16"/>
      <c r="G22" s="16">
        <v>0</v>
      </c>
      <c r="H22" s="16"/>
      <c r="I22" s="16">
        <f t="shared" si="0"/>
        <v>0</v>
      </c>
      <c r="J22" s="16"/>
      <c r="K22" s="16">
        <v>77700</v>
      </c>
      <c r="L22" s="16"/>
      <c r="M22" s="16">
        <v>96449133897</v>
      </c>
      <c r="N22" s="16"/>
      <c r="O22" s="16">
        <v>108162624423</v>
      </c>
      <c r="P22" s="16"/>
      <c r="Q22" s="16">
        <f t="shared" si="1"/>
        <v>-11713490526</v>
      </c>
    </row>
    <row r="23" spans="1:17">
      <c r="A23" s="9" t="s">
        <v>295</v>
      </c>
      <c r="C23" s="16">
        <v>0</v>
      </c>
      <c r="D23" s="16"/>
      <c r="E23" s="16">
        <v>0</v>
      </c>
      <c r="F23" s="16"/>
      <c r="G23" s="16">
        <v>0</v>
      </c>
      <c r="H23" s="16"/>
      <c r="I23" s="16">
        <f t="shared" si="0"/>
        <v>0</v>
      </c>
      <c r="J23" s="16"/>
      <c r="K23" s="16">
        <v>18941622</v>
      </c>
      <c r="L23" s="16"/>
      <c r="M23" s="16">
        <v>69515752740</v>
      </c>
      <c r="N23" s="16"/>
      <c r="O23" s="16">
        <v>109653718756</v>
      </c>
      <c r="P23" s="16"/>
      <c r="Q23" s="16">
        <f t="shared" si="1"/>
        <v>-40137966016</v>
      </c>
    </row>
    <row r="24" spans="1:17">
      <c r="A24" s="9" t="s">
        <v>296</v>
      </c>
      <c r="C24" s="16">
        <v>0</v>
      </c>
      <c r="D24" s="16"/>
      <c r="E24" s="16">
        <v>0</v>
      </c>
      <c r="F24" s="16"/>
      <c r="G24" s="16">
        <v>0</v>
      </c>
      <c r="H24" s="16"/>
      <c r="I24" s="16">
        <f t="shared" si="0"/>
        <v>0</v>
      </c>
      <c r="J24" s="16"/>
      <c r="K24" s="16">
        <v>148800</v>
      </c>
      <c r="L24" s="16"/>
      <c r="M24" s="16">
        <v>183489722540</v>
      </c>
      <c r="N24" s="16"/>
      <c r="O24" s="16">
        <v>207063032566</v>
      </c>
      <c r="P24" s="16"/>
      <c r="Q24" s="16">
        <f t="shared" si="1"/>
        <v>-23573310026</v>
      </c>
    </row>
    <row r="25" spans="1:17">
      <c r="A25" s="9" t="s">
        <v>297</v>
      </c>
      <c r="C25" s="16">
        <v>0</v>
      </c>
      <c r="D25" s="16"/>
      <c r="E25" s="16">
        <v>0</v>
      </c>
      <c r="F25" s="16"/>
      <c r="G25" s="16">
        <v>0</v>
      </c>
      <c r="H25" s="16"/>
      <c r="I25" s="16">
        <f t="shared" si="0"/>
        <v>0</v>
      </c>
      <c r="J25" s="16"/>
      <c r="K25" s="16">
        <v>190400</v>
      </c>
      <c r="L25" s="16"/>
      <c r="M25" s="16">
        <v>229687548533</v>
      </c>
      <c r="N25" s="16"/>
      <c r="O25" s="16">
        <v>262530274889</v>
      </c>
      <c r="P25" s="16"/>
      <c r="Q25" s="16">
        <f t="shared" si="1"/>
        <v>-32842726356</v>
      </c>
    </row>
    <row r="26" spans="1:17">
      <c r="A26" s="9" t="s">
        <v>298</v>
      </c>
      <c r="C26" s="16">
        <v>0</v>
      </c>
      <c r="D26" s="16"/>
      <c r="E26" s="16">
        <v>0</v>
      </c>
      <c r="F26" s="16"/>
      <c r="G26" s="16">
        <v>0</v>
      </c>
      <c r="H26" s="16"/>
      <c r="I26" s="16">
        <f t="shared" si="0"/>
        <v>0</v>
      </c>
      <c r="J26" s="16"/>
      <c r="K26" s="16">
        <v>1872047</v>
      </c>
      <c r="L26" s="16"/>
      <c r="M26" s="16">
        <v>41263814769</v>
      </c>
      <c r="N26" s="16"/>
      <c r="O26" s="16">
        <v>40468018474</v>
      </c>
      <c r="P26" s="16"/>
      <c r="Q26" s="16">
        <f t="shared" si="1"/>
        <v>795796295</v>
      </c>
    </row>
    <row r="27" spans="1:17">
      <c r="A27" s="9" t="s">
        <v>299</v>
      </c>
      <c r="C27" s="16">
        <v>0</v>
      </c>
      <c r="D27" s="16"/>
      <c r="E27" s="16">
        <v>0</v>
      </c>
      <c r="F27" s="16"/>
      <c r="G27" s="16">
        <v>0</v>
      </c>
      <c r="H27" s="16"/>
      <c r="I27" s="16">
        <f t="shared" si="0"/>
        <v>0</v>
      </c>
      <c r="J27" s="16"/>
      <c r="K27" s="16">
        <v>15000</v>
      </c>
      <c r="L27" s="16"/>
      <c r="M27" s="16">
        <v>434203063</v>
      </c>
      <c r="N27" s="16"/>
      <c r="O27" s="16">
        <v>435189616</v>
      </c>
      <c r="P27" s="16"/>
      <c r="Q27" s="16">
        <f t="shared" si="1"/>
        <v>-986553</v>
      </c>
    </row>
    <row r="28" spans="1:17">
      <c r="A28" s="9" t="s">
        <v>300</v>
      </c>
      <c r="C28" s="16">
        <v>0</v>
      </c>
      <c r="D28" s="16"/>
      <c r="E28" s="16">
        <v>0</v>
      </c>
      <c r="F28" s="16"/>
      <c r="G28" s="16">
        <v>0</v>
      </c>
      <c r="H28" s="16"/>
      <c r="I28" s="16">
        <f t="shared" si="0"/>
        <v>0</v>
      </c>
      <c r="J28" s="16"/>
      <c r="K28" s="16">
        <v>125522</v>
      </c>
      <c r="L28" s="16"/>
      <c r="M28" s="16">
        <v>10908888544</v>
      </c>
      <c r="N28" s="16"/>
      <c r="O28" s="16">
        <v>10546740864</v>
      </c>
      <c r="P28" s="16"/>
      <c r="Q28" s="16">
        <f t="shared" si="1"/>
        <v>362147680</v>
      </c>
    </row>
    <row r="29" spans="1:17">
      <c r="A29" s="9" t="s">
        <v>301</v>
      </c>
      <c r="C29" s="16">
        <v>0</v>
      </c>
      <c r="D29" s="16"/>
      <c r="E29" s="16">
        <v>0</v>
      </c>
      <c r="F29" s="16"/>
      <c r="G29" s="16">
        <v>0</v>
      </c>
      <c r="H29" s="16"/>
      <c r="I29" s="16">
        <f t="shared" si="0"/>
        <v>0</v>
      </c>
      <c r="J29" s="16"/>
      <c r="K29" s="16">
        <v>3316149</v>
      </c>
      <c r="L29" s="16"/>
      <c r="M29" s="16">
        <v>222570862856</v>
      </c>
      <c r="N29" s="16"/>
      <c r="O29" s="16">
        <v>211845532854</v>
      </c>
      <c r="P29" s="16"/>
      <c r="Q29" s="16">
        <f t="shared" si="1"/>
        <v>10725330002</v>
      </c>
    </row>
    <row r="30" spans="1:17">
      <c r="A30" s="9" t="s">
        <v>21</v>
      </c>
      <c r="C30" s="16">
        <v>0</v>
      </c>
      <c r="D30" s="16"/>
      <c r="E30" s="16">
        <v>0</v>
      </c>
      <c r="F30" s="16"/>
      <c r="G30" s="16">
        <v>0</v>
      </c>
      <c r="H30" s="16"/>
      <c r="I30" s="16">
        <f t="shared" si="0"/>
        <v>0</v>
      </c>
      <c r="J30" s="16"/>
      <c r="K30" s="16">
        <v>241625</v>
      </c>
      <c r="L30" s="16"/>
      <c r="M30" s="16">
        <v>13768827376</v>
      </c>
      <c r="N30" s="16"/>
      <c r="O30" s="16">
        <v>13573744527</v>
      </c>
      <c r="P30" s="16"/>
      <c r="Q30" s="16">
        <f t="shared" si="1"/>
        <v>195082849</v>
      </c>
    </row>
    <row r="31" spans="1:17">
      <c r="A31" s="9" t="s">
        <v>40</v>
      </c>
      <c r="C31" s="16">
        <v>0</v>
      </c>
      <c r="D31" s="16"/>
      <c r="E31" s="16">
        <v>0</v>
      </c>
      <c r="F31" s="16"/>
      <c r="G31" s="16">
        <v>0</v>
      </c>
      <c r="H31" s="16"/>
      <c r="I31" s="16">
        <f t="shared" si="0"/>
        <v>0</v>
      </c>
      <c r="J31" s="16"/>
      <c r="K31" s="16">
        <v>3000000</v>
      </c>
      <c r="L31" s="16"/>
      <c r="M31" s="16">
        <v>71804919975</v>
      </c>
      <c r="N31" s="16"/>
      <c r="O31" s="16">
        <v>70926154242</v>
      </c>
      <c r="P31" s="16"/>
      <c r="Q31" s="16">
        <f t="shared" si="1"/>
        <v>878765733</v>
      </c>
    </row>
    <row r="32" spans="1:17">
      <c r="A32" s="9" t="s">
        <v>20</v>
      </c>
      <c r="C32" s="16">
        <v>0</v>
      </c>
      <c r="D32" s="16"/>
      <c r="E32" s="16">
        <v>0</v>
      </c>
      <c r="F32" s="16"/>
      <c r="G32" s="16">
        <v>0</v>
      </c>
      <c r="H32" s="16"/>
      <c r="I32" s="16">
        <f t="shared" si="0"/>
        <v>0</v>
      </c>
      <c r="J32" s="16"/>
      <c r="K32" s="16">
        <v>200000</v>
      </c>
      <c r="L32" s="16"/>
      <c r="M32" s="16">
        <v>9822649347</v>
      </c>
      <c r="N32" s="16"/>
      <c r="O32" s="16">
        <v>10031931322</v>
      </c>
      <c r="P32" s="16"/>
      <c r="Q32" s="16">
        <f t="shared" si="1"/>
        <v>-209281975</v>
      </c>
    </row>
    <row r="33" spans="1:17">
      <c r="A33" s="9" t="s">
        <v>302</v>
      </c>
      <c r="C33" s="16">
        <v>0</v>
      </c>
      <c r="D33" s="16"/>
      <c r="E33" s="16">
        <v>0</v>
      </c>
      <c r="F33" s="16"/>
      <c r="G33" s="16">
        <v>0</v>
      </c>
      <c r="H33" s="16"/>
      <c r="I33" s="16">
        <f t="shared" si="0"/>
        <v>0</v>
      </c>
      <c r="J33" s="16"/>
      <c r="K33" s="16">
        <v>1983789</v>
      </c>
      <c r="L33" s="16"/>
      <c r="M33" s="16">
        <v>87817089929</v>
      </c>
      <c r="N33" s="16"/>
      <c r="O33" s="16">
        <v>90058535639</v>
      </c>
      <c r="P33" s="16"/>
      <c r="Q33" s="16">
        <f t="shared" si="1"/>
        <v>-2241445710</v>
      </c>
    </row>
    <row r="34" spans="1:17">
      <c r="A34" s="9" t="s">
        <v>303</v>
      </c>
      <c r="C34" s="16">
        <v>0</v>
      </c>
      <c r="D34" s="16"/>
      <c r="E34" s="16">
        <v>0</v>
      </c>
      <c r="F34" s="16"/>
      <c r="G34" s="16">
        <v>0</v>
      </c>
      <c r="H34" s="16"/>
      <c r="I34" s="16">
        <f t="shared" si="0"/>
        <v>0</v>
      </c>
      <c r="J34" s="16"/>
      <c r="K34" s="16">
        <v>608695</v>
      </c>
      <c r="L34" s="16"/>
      <c r="M34" s="16">
        <v>21479020465</v>
      </c>
      <c r="N34" s="16"/>
      <c r="O34" s="16">
        <v>20386787579</v>
      </c>
      <c r="P34" s="16"/>
      <c r="Q34" s="16">
        <f t="shared" si="1"/>
        <v>1092232886</v>
      </c>
    </row>
    <row r="35" spans="1:17">
      <c r="A35" s="9" t="s">
        <v>18</v>
      </c>
      <c r="C35" s="16">
        <v>0</v>
      </c>
      <c r="D35" s="16"/>
      <c r="E35" s="16">
        <v>0</v>
      </c>
      <c r="F35" s="16"/>
      <c r="G35" s="16">
        <v>0</v>
      </c>
      <c r="H35" s="16"/>
      <c r="I35" s="16">
        <f t="shared" si="0"/>
        <v>0</v>
      </c>
      <c r="J35" s="16"/>
      <c r="K35" s="16">
        <v>1500000</v>
      </c>
      <c r="L35" s="16"/>
      <c r="M35" s="16">
        <v>154495080508</v>
      </c>
      <c r="N35" s="16"/>
      <c r="O35" s="16">
        <v>159232146165</v>
      </c>
      <c r="P35" s="16"/>
      <c r="Q35" s="16">
        <f t="shared" si="1"/>
        <v>-4737065657</v>
      </c>
    </row>
    <row r="36" spans="1:17">
      <c r="A36" s="9" t="s">
        <v>304</v>
      </c>
      <c r="C36" s="16">
        <v>0</v>
      </c>
      <c r="D36" s="16"/>
      <c r="E36" s="16">
        <v>0</v>
      </c>
      <c r="F36" s="16"/>
      <c r="G36" s="16">
        <v>0</v>
      </c>
      <c r="H36" s="16"/>
      <c r="I36" s="16">
        <f t="shared" si="0"/>
        <v>0</v>
      </c>
      <c r="J36" s="16"/>
      <c r="K36" s="16">
        <v>1790956</v>
      </c>
      <c r="L36" s="16"/>
      <c r="M36" s="16">
        <v>34687613501</v>
      </c>
      <c r="N36" s="16"/>
      <c r="O36" s="16">
        <v>36524665653</v>
      </c>
      <c r="P36" s="16"/>
      <c r="Q36" s="16">
        <f t="shared" si="1"/>
        <v>-1837052152</v>
      </c>
    </row>
    <row r="37" spans="1:17">
      <c r="A37" s="9" t="s">
        <v>207</v>
      </c>
      <c r="C37" s="16">
        <v>3950000</v>
      </c>
      <c r="D37" s="16"/>
      <c r="E37" s="16">
        <v>3362415385417</v>
      </c>
      <c r="F37" s="16"/>
      <c r="G37" s="16">
        <v>3159838051534</v>
      </c>
      <c r="H37" s="16"/>
      <c r="I37" s="16">
        <f t="shared" si="0"/>
        <v>202577333883</v>
      </c>
      <c r="J37" s="16"/>
      <c r="K37" s="16">
        <v>3950000</v>
      </c>
      <c r="L37" s="16"/>
      <c r="M37" s="16">
        <v>3362415385417</v>
      </c>
      <c r="N37" s="16"/>
      <c r="O37" s="16">
        <v>3159838051534</v>
      </c>
      <c r="P37" s="16"/>
      <c r="Q37" s="16">
        <f t="shared" si="1"/>
        <v>202577333883</v>
      </c>
    </row>
    <row r="38" spans="1:17">
      <c r="A38" s="9" t="s">
        <v>210</v>
      </c>
      <c r="C38" s="16">
        <v>50000</v>
      </c>
      <c r="D38" s="16"/>
      <c r="E38" s="16">
        <v>48634260521</v>
      </c>
      <c r="F38" s="16"/>
      <c r="G38" s="16">
        <v>45346442758</v>
      </c>
      <c r="H38" s="16"/>
      <c r="I38" s="16">
        <f t="shared" si="0"/>
        <v>3287817763</v>
      </c>
      <c r="J38" s="16"/>
      <c r="K38" s="16">
        <v>50000</v>
      </c>
      <c r="L38" s="16"/>
      <c r="M38" s="16">
        <v>48634260521</v>
      </c>
      <c r="N38" s="16"/>
      <c r="O38" s="16">
        <v>45346442758</v>
      </c>
      <c r="P38" s="16"/>
      <c r="Q38" s="16">
        <f t="shared" si="1"/>
        <v>3287817763</v>
      </c>
    </row>
    <row r="39" spans="1:17">
      <c r="A39" s="9" t="s">
        <v>212</v>
      </c>
      <c r="C39" s="16">
        <v>500000</v>
      </c>
      <c r="D39" s="16"/>
      <c r="E39" s="16">
        <v>300783658104</v>
      </c>
      <c r="F39" s="16"/>
      <c r="G39" s="16">
        <v>278264788871</v>
      </c>
      <c r="H39" s="16"/>
      <c r="I39" s="16">
        <f t="shared" si="0"/>
        <v>22518869233</v>
      </c>
      <c r="J39" s="16"/>
      <c r="K39" s="16">
        <v>500000</v>
      </c>
      <c r="L39" s="16"/>
      <c r="M39" s="16">
        <v>300783658104</v>
      </c>
      <c r="N39" s="16"/>
      <c r="O39" s="16">
        <v>278264788871</v>
      </c>
      <c r="P39" s="16"/>
      <c r="Q39" s="16">
        <f t="shared" si="1"/>
        <v>22518869233</v>
      </c>
    </row>
    <row r="40" spans="1:17">
      <c r="A40" s="9" t="s">
        <v>154</v>
      </c>
      <c r="C40" s="16">
        <v>100</v>
      </c>
      <c r="D40" s="16"/>
      <c r="E40" s="16">
        <v>99996125</v>
      </c>
      <c r="F40" s="16"/>
      <c r="G40" s="16">
        <v>94810650</v>
      </c>
      <c r="H40" s="16"/>
      <c r="I40" s="16">
        <f t="shared" si="0"/>
        <v>5185475</v>
      </c>
      <c r="J40" s="16"/>
      <c r="K40" s="16">
        <v>100</v>
      </c>
      <c r="L40" s="16"/>
      <c r="M40" s="16">
        <v>99996125</v>
      </c>
      <c r="N40" s="16"/>
      <c r="O40" s="16">
        <v>94810650</v>
      </c>
      <c r="P40" s="16"/>
      <c r="Q40" s="16">
        <f t="shared" si="1"/>
        <v>5185475</v>
      </c>
    </row>
    <row r="41" spans="1:17">
      <c r="A41" s="9" t="s">
        <v>170</v>
      </c>
      <c r="C41" s="16">
        <v>2000</v>
      </c>
      <c r="D41" s="16"/>
      <c r="E41" s="16">
        <v>1979923275</v>
      </c>
      <c r="F41" s="16"/>
      <c r="G41" s="16">
        <v>1815823636</v>
      </c>
      <c r="H41" s="16"/>
      <c r="I41" s="16">
        <f t="shared" si="0"/>
        <v>164099639</v>
      </c>
      <c r="J41" s="16"/>
      <c r="K41" s="16">
        <v>2004000</v>
      </c>
      <c r="L41" s="16"/>
      <c r="M41" s="16">
        <v>1925948521881</v>
      </c>
      <c r="N41" s="16"/>
      <c r="O41" s="16">
        <v>1819455281382</v>
      </c>
      <c r="P41" s="16"/>
      <c r="Q41" s="16">
        <f t="shared" si="1"/>
        <v>106493240499</v>
      </c>
    </row>
    <row r="42" spans="1:17">
      <c r="A42" s="9" t="s">
        <v>162</v>
      </c>
      <c r="C42" s="16">
        <v>1000</v>
      </c>
      <c r="D42" s="16"/>
      <c r="E42" s="16">
        <v>999959254</v>
      </c>
      <c r="F42" s="16"/>
      <c r="G42" s="16">
        <v>967022527</v>
      </c>
      <c r="H42" s="16"/>
      <c r="I42" s="16">
        <f t="shared" si="0"/>
        <v>32936727</v>
      </c>
      <c r="J42" s="16"/>
      <c r="K42" s="16">
        <v>2000</v>
      </c>
      <c r="L42" s="16"/>
      <c r="M42" s="16">
        <v>1999918508</v>
      </c>
      <c r="N42" s="16"/>
      <c r="O42" s="16">
        <v>1934045054</v>
      </c>
      <c r="P42" s="16"/>
      <c r="Q42" s="16">
        <f t="shared" si="1"/>
        <v>65873454</v>
      </c>
    </row>
    <row r="43" spans="1:17">
      <c r="A43" s="9" t="s">
        <v>70</v>
      </c>
      <c r="C43" s="16">
        <v>190493</v>
      </c>
      <c r="D43" s="16"/>
      <c r="E43" s="16">
        <v>164647295187</v>
      </c>
      <c r="F43" s="16"/>
      <c r="G43" s="16">
        <v>154754692590</v>
      </c>
      <c r="H43" s="16"/>
      <c r="I43" s="16">
        <f t="shared" si="0"/>
        <v>9892602597</v>
      </c>
      <c r="J43" s="16"/>
      <c r="K43" s="16">
        <v>379882</v>
      </c>
      <c r="L43" s="16"/>
      <c r="M43" s="16">
        <v>327317742478</v>
      </c>
      <c r="N43" s="16"/>
      <c r="O43" s="16">
        <v>308604649128</v>
      </c>
      <c r="P43" s="16"/>
      <c r="Q43" s="16">
        <f t="shared" si="1"/>
        <v>18713093350</v>
      </c>
    </row>
    <row r="44" spans="1:17">
      <c r="A44" s="9" t="s">
        <v>148</v>
      </c>
      <c r="C44" s="16">
        <v>1512000</v>
      </c>
      <c r="D44" s="16"/>
      <c r="E44" s="16">
        <v>1491231902268</v>
      </c>
      <c r="F44" s="16"/>
      <c r="G44" s="16">
        <v>1480459838196</v>
      </c>
      <c r="H44" s="16"/>
      <c r="I44" s="16">
        <f t="shared" si="0"/>
        <v>10772064072</v>
      </c>
      <c r="J44" s="16"/>
      <c r="K44" s="16">
        <v>1513000</v>
      </c>
      <c r="L44" s="16"/>
      <c r="M44" s="16">
        <v>1492231863518</v>
      </c>
      <c r="N44" s="16"/>
      <c r="O44" s="16">
        <v>1481438978299</v>
      </c>
      <c r="P44" s="16"/>
      <c r="Q44" s="16">
        <f t="shared" si="1"/>
        <v>10792885219</v>
      </c>
    </row>
    <row r="45" spans="1:17">
      <c r="A45" s="9" t="s">
        <v>269</v>
      </c>
      <c r="C45" s="16">
        <v>0</v>
      </c>
      <c r="D45" s="16"/>
      <c r="E45" s="16">
        <v>0</v>
      </c>
      <c r="F45" s="16"/>
      <c r="G45" s="16">
        <v>0</v>
      </c>
      <c r="H45" s="16"/>
      <c r="I45" s="16">
        <f t="shared" si="0"/>
        <v>0</v>
      </c>
      <c r="J45" s="16"/>
      <c r="K45" s="16">
        <v>500</v>
      </c>
      <c r="L45" s="16"/>
      <c r="M45" s="16">
        <v>500000000</v>
      </c>
      <c r="N45" s="16"/>
      <c r="O45" s="16">
        <v>495041316</v>
      </c>
      <c r="P45" s="16"/>
      <c r="Q45" s="16">
        <f t="shared" si="1"/>
        <v>4958684</v>
      </c>
    </row>
    <row r="46" spans="1:17">
      <c r="A46" s="9" t="s">
        <v>305</v>
      </c>
      <c r="C46" s="16">
        <v>0</v>
      </c>
      <c r="D46" s="16"/>
      <c r="E46" s="16">
        <v>0</v>
      </c>
      <c r="F46" s="16"/>
      <c r="G46" s="16">
        <v>0</v>
      </c>
      <c r="H46" s="16"/>
      <c r="I46" s="16">
        <f t="shared" si="0"/>
        <v>0</v>
      </c>
      <c r="J46" s="16"/>
      <c r="K46" s="16">
        <v>699510</v>
      </c>
      <c r="L46" s="16"/>
      <c r="M46" s="16">
        <v>627426893520</v>
      </c>
      <c r="N46" s="16"/>
      <c r="O46" s="16">
        <v>457740906342</v>
      </c>
      <c r="P46" s="16"/>
      <c r="Q46" s="16">
        <f t="shared" si="1"/>
        <v>169685987178</v>
      </c>
    </row>
    <row r="47" spans="1:17">
      <c r="A47" s="9" t="s">
        <v>306</v>
      </c>
      <c r="C47" s="16">
        <v>0</v>
      </c>
      <c r="D47" s="16"/>
      <c r="E47" s="16">
        <v>0</v>
      </c>
      <c r="F47" s="16"/>
      <c r="G47" s="16">
        <v>0</v>
      </c>
      <c r="H47" s="16"/>
      <c r="I47" s="16">
        <f t="shared" si="0"/>
        <v>0</v>
      </c>
      <c r="J47" s="16"/>
      <c r="K47" s="16">
        <v>775000</v>
      </c>
      <c r="L47" s="16"/>
      <c r="M47" s="16">
        <v>695137025000</v>
      </c>
      <c r="N47" s="16"/>
      <c r="O47" s="16">
        <v>596326216463</v>
      </c>
      <c r="P47" s="16"/>
      <c r="Q47" s="16">
        <f t="shared" si="1"/>
        <v>98810808537</v>
      </c>
    </row>
    <row r="48" spans="1:17">
      <c r="A48" s="9" t="s">
        <v>190</v>
      </c>
      <c r="C48" s="16">
        <v>0</v>
      </c>
      <c r="D48" s="16"/>
      <c r="E48" s="16">
        <v>0</v>
      </c>
      <c r="F48" s="16"/>
      <c r="G48" s="16">
        <v>0</v>
      </c>
      <c r="H48" s="16"/>
      <c r="I48" s="16">
        <f t="shared" si="0"/>
        <v>0</v>
      </c>
      <c r="J48" s="16"/>
      <c r="K48" s="16">
        <v>12200</v>
      </c>
      <c r="L48" s="16"/>
      <c r="M48" s="16">
        <v>11552952308</v>
      </c>
      <c r="N48" s="16"/>
      <c r="O48" s="16">
        <v>11289072483</v>
      </c>
      <c r="P48" s="16"/>
      <c r="Q48" s="16">
        <f t="shared" si="1"/>
        <v>263879825</v>
      </c>
    </row>
    <row r="49" spans="1:17">
      <c r="A49" s="9" t="s">
        <v>267</v>
      </c>
      <c r="C49" s="16">
        <v>0</v>
      </c>
      <c r="D49" s="16"/>
      <c r="E49" s="16">
        <v>0</v>
      </c>
      <c r="F49" s="16"/>
      <c r="G49" s="16">
        <v>0</v>
      </c>
      <c r="H49" s="16"/>
      <c r="I49" s="16">
        <f t="shared" si="0"/>
        <v>0</v>
      </c>
      <c r="J49" s="16"/>
      <c r="K49" s="16">
        <v>4899000</v>
      </c>
      <c r="L49" s="16"/>
      <c r="M49" s="16">
        <v>4899000000000</v>
      </c>
      <c r="N49" s="16"/>
      <c r="O49" s="16">
        <v>4898827689714</v>
      </c>
      <c r="P49" s="16"/>
      <c r="Q49" s="16">
        <f t="shared" si="1"/>
        <v>172310286</v>
      </c>
    </row>
    <row r="50" spans="1:17">
      <c r="A50" s="9" t="s">
        <v>258</v>
      </c>
      <c r="C50" s="16">
        <v>0</v>
      </c>
      <c r="D50" s="16"/>
      <c r="E50" s="16">
        <v>0</v>
      </c>
      <c r="F50" s="16"/>
      <c r="G50" s="16">
        <v>0</v>
      </c>
      <c r="H50" s="16"/>
      <c r="I50" s="16">
        <f t="shared" si="0"/>
        <v>0</v>
      </c>
      <c r="J50" s="16"/>
      <c r="K50" s="16">
        <v>6102</v>
      </c>
      <c r="L50" s="16"/>
      <c r="M50" s="16">
        <v>6102000000</v>
      </c>
      <c r="N50" s="16"/>
      <c r="O50" s="16">
        <v>5896750394</v>
      </c>
      <c r="P50" s="16"/>
      <c r="Q50" s="16">
        <f t="shared" si="1"/>
        <v>205249606</v>
      </c>
    </row>
    <row r="51" spans="1:17">
      <c r="A51" s="9" t="s">
        <v>88</v>
      </c>
      <c r="C51" s="16">
        <v>0</v>
      </c>
      <c r="D51" s="16"/>
      <c r="E51" s="16">
        <v>0</v>
      </c>
      <c r="F51" s="16"/>
      <c r="G51" s="16">
        <v>0</v>
      </c>
      <c r="H51" s="16"/>
      <c r="I51" s="16">
        <f t="shared" si="0"/>
        <v>0</v>
      </c>
      <c r="J51" s="16"/>
      <c r="K51" s="16">
        <v>200000</v>
      </c>
      <c r="L51" s="16"/>
      <c r="M51" s="16">
        <v>151581625990</v>
      </c>
      <c r="N51" s="16"/>
      <c r="O51" s="16">
        <v>145055596415</v>
      </c>
      <c r="P51" s="16"/>
      <c r="Q51" s="16">
        <f t="shared" si="1"/>
        <v>6526029575</v>
      </c>
    </row>
    <row r="52" spans="1:17">
      <c r="A52" s="9" t="s">
        <v>262</v>
      </c>
      <c r="C52" s="16">
        <v>0</v>
      </c>
      <c r="D52" s="16"/>
      <c r="E52" s="16">
        <v>0</v>
      </c>
      <c r="F52" s="16"/>
      <c r="G52" s="16">
        <v>0</v>
      </c>
      <c r="H52" s="16"/>
      <c r="I52" s="16">
        <f t="shared" si="0"/>
        <v>0</v>
      </c>
      <c r="J52" s="16"/>
      <c r="K52" s="16">
        <v>8761</v>
      </c>
      <c r="L52" s="16"/>
      <c r="M52" s="16">
        <v>8761000000</v>
      </c>
      <c r="N52" s="16"/>
      <c r="O52" s="16">
        <v>8845200885</v>
      </c>
      <c r="P52" s="16"/>
      <c r="Q52" s="16">
        <f t="shared" si="1"/>
        <v>-84200885</v>
      </c>
    </row>
    <row r="53" spans="1:17">
      <c r="A53" s="9" t="s">
        <v>263</v>
      </c>
      <c r="C53" s="16">
        <v>0</v>
      </c>
      <c r="D53" s="16"/>
      <c r="E53" s="16">
        <v>0</v>
      </c>
      <c r="F53" s="16"/>
      <c r="G53" s="16">
        <v>0</v>
      </c>
      <c r="H53" s="16"/>
      <c r="I53" s="16">
        <f t="shared" si="0"/>
        <v>0</v>
      </c>
      <c r="J53" s="16"/>
      <c r="K53" s="16">
        <v>500000</v>
      </c>
      <c r="L53" s="16"/>
      <c r="M53" s="16">
        <v>500000000000</v>
      </c>
      <c r="N53" s="16"/>
      <c r="O53" s="16">
        <v>497687713853</v>
      </c>
      <c r="P53" s="16"/>
      <c r="Q53" s="16">
        <f t="shared" si="1"/>
        <v>2312286147</v>
      </c>
    </row>
    <row r="54" spans="1:17">
      <c r="A54" s="9" t="s">
        <v>307</v>
      </c>
      <c r="C54" s="16">
        <v>0</v>
      </c>
      <c r="D54" s="16"/>
      <c r="E54" s="16">
        <v>0</v>
      </c>
      <c r="F54" s="16"/>
      <c r="G54" s="16">
        <v>0</v>
      </c>
      <c r="H54" s="16"/>
      <c r="I54" s="16">
        <f t="shared" si="0"/>
        <v>0</v>
      </c>
      <c r="J54" s="16"/>
      <c r="K54" s="16">
        <v>3411289</v>
      </c>
      <c r="L54" s="16"/>
      <c r="M54" s="16">
        <v>3411289000000</v>
      </c>
      <c r="N54" s="16"/>
      <c r="O54" s="16">
        <v>3115712137660</v>
      </c>
      <c r="P54" s="16"/>
      <c r="Q54" s="16">
        <f t="shared" si="1"/>
        <v>295576862340</v>
      </c>
    </row>
    <row r="55" spans="1:17">
      <c r="A55" s="9" t="s">
        <v>79</v>
      </c>
      <c r="C55" s="16">
        <v>0</v>
      </c>
      <c r="D55" s="16"/>
      <c r="E55" s="16">
        <v>0</v>
      </c>
      <c r="F55" s="16"/>
      <c r="G55" s="16">
        <v>0</v>
      </c>
      <c r="H55" s="16"/>
      <c r="I55" s="16">
        <f t="shared" si="0"/>
        <v>0</v>
      </c>
      <c r="J55" s="16"/>
      <c r="K55" s="16">
        <v>275000</v>
      </c>
      <c r="L55" s="16"/>
      <c r="M55" s="16">
        <v>215866634868</v>
      </c>
      <c r="N55" s="16"/>
      <c r="O55" s="16">
        <v>205798930062</v>
      </c>
      <c r="P55" s="16"/>
      <c r="Q55" s="16">
        <f t="shared" si="1"/>
        <v>10067704806</v>
      </c>
    </row>
    <row r="56" spans="1:17">
      <c r="A56" s="9" t="s">
        <v>76</v>
      </c>
      <c r="C56" s="16">
        <v>0</v>
      </c>
      <c r="D56" s="16"/>
      <c r="E56" s="16">
        <v>0</v>
      </c>
      <c r="F56" s="16"/>
      <c r="G56" s="16">
        <v>0</v>
      </c>
      <c r="H56" s="16"/>
      <c r="I56" s="16">
        <f t="shared" si="0"/>
        <v>0</v>
      </c>
      <c r="J56" s="16"/>
      <c r="K56" s="16">
        <v>100000</v>
      </c>
      <c r="L56" s="16"/>
      <c r="M56" s="16">
        <v>79946901944</v>
      </c>
      <c r="N56" s="16"/>
      <c r="O56" s="16">
        <v>76582994220</v>
      </c>
      <c r="P56" s="16"/>
      <c r="Q56" s="16">
        <f t="shared" si="1"/>
        <v>3363907724</v>
      </c>
    </row>
    <row r="57" spans="1:17">
      <c r="A57" s="9" t="s">
        <v>255</v>
      </c>
      <c r="C57" s="16">
        <v>0</v>
      </c>
      <c r="D57" s="16"/>
      <c r="E57" s="16">
        <v>0</v>
      </c>
      <c r="F57" s="16"/>
      <c r="G57" s="16">
        <v>0</v>
      </c>
      <c r="H57" s="16"/>
      <c r="I57" s="16">
        <f t="shared" si="0"/>
        <v>0</v>
      </c>
      <c r="J57" s="16"/>
      <c r="K57" s="16">
        <v>4999000</v>
      </c>
      <c r="L57" s="16"/>
      <c r="M57" s="16">
        <v>4998990000000</v>
      </c>
      <c r="N57" s="16"/>
      <c r="O57" s="16">
        <v>4998806288750</v>
      </c>
      <c r="P57" s="16"/>
      <c r="Q57" s="16">
        <f t="shared" si="1"/>
        <v>183711250</v>
      </c>
    </row>
    <row r="58" spans="1:17">
      <c r="A58" s="9" t="s">
        <v>82</v>
      </c>
      <c r="C58" s="16">
        <v>0</v>
      </c>
      <c r="D58" s="16"/>
      <c r="E58" s="16">
        <v>0</v>
      </c>
      <c r="F58" s="16"/>
      <c r="G58" s="16">
        <v>0</v>
      </c>
      <c r="H58" s="16"/>
      <c r="I58" s="16">
        <f t="shared" si="0"/>
        <v>0</v>
      </c>
      <c r="J58" s="16"/>
      <c r="K58" s="16">
        <v>725000</v>
      </c>
      <c r="L58" s="16"/>
      <c r="M58" s="16">
        <v>559578710517</v>
      </c>
      <c r="N58" s="16"/>
      <c r="O58" s="16">
        <v>537206303638</v>
      </c>
      <c r="P58" s="16"/>
      <c r="Q58" s="16">
        <f t="shared" si="1"/>
        <v>22372406879</v>
      </c>
    </row>
    <row r="59" spans="1:17">
      <c r="A59" s="9" t="s">
        <v>91</v>
      </c>
      <c r="C59" s="16">
        <v>0</v>
      </c>
      <c r="D59" s="16"/>
      <c r="E59" s="16">
        <v>0</v>
      </c>
      <c r="F59" s="16"/>
      <c r="G59" s="16">
        <v>0</v>
      </c>
      <c r="H59" s="16"/>
      <c r="I59" s="16">
        <f t="shared" si="0"/>
        <v>0</v>
      </c>
      <c r="J59" s="16"/>
      <c r="K59" s="16">
        <v>200000</v>
      </c>
      <c r="L59" s="16"/>
      <c r="M59" s="16">
        <v>150904152250</v>
      </c>
      <c r="N59" s="16"/>
      <c r="O59" s="16">
        <v>144793960360</v>
      </c>
      <c r="P59" s="16"/>
      <c r="Q59" s="16">
        <f t="shared" si="1"/>
        <v>6110191890</v>
      </c>
    </row>
    <row r="60" spans="1:17">
      <c r="A60" s="9" t="s">
        <v>156</v>
      </c>
      <c r="C60" s="16">
        <v>0</v>
      </c>
      <c r="D60" s="16"/>
      <c r="E60" s="16">
        <v>0</v>
      </c>
      <c r="F60" s="16"/>
      <c r="G60" s="16">
        <v>0</v>
      </c>
      <c r="H60" s="16"/>
      <c r="I60" s="16">
        <f t="shared" si="0"/>
        <v>0</v>
      </c>
      <c r="J60" s="16"/>
      <c r="K60" s="16">
        <v>2007000</v>
      </c>
      <c r="L60" s="16"/>
      <c r="M60" s="16">
        <v>1968999527413</v>
      </c>
      <c r="N60" s="16"/>
      <c r="O60" s="16">
        <v>1976387006078</v>
      </c>
      <c r="P60" s="16"/>
      <c r="Q60" s="16">
        <f t="shared" si="1"/>
        <v>-7387478665</v>
      </c>
    </row>
    <row r="61" spans="1:17">
      <c r="A61" s="9" t="s">
        <v>264</v>
      </c>
      <c r="C61" s="16">
        <v>0</v>
      </c>
      <c r="D61" s="16"/>
      <c r="E61" s="16">
        <v>0</v>
      </c>
      <c r="F61" s="16"/>
      <c r="G61" s="16">
        <v>0</v>
      </c>
      <c r="H61" s="16"/>
      <c r="I61" s="16">
        <f t="shared" si="0"/>
        <v>0</v>
      </c>
      <c r="J61" s="16"/>
      <c r="K61" s="16">
        <v>949316</v>
      </c>
      <c r="L61" s="16"/>
      <c r="M61" s="16">
        <v>949316000000</v>
      </c>
      <c r="N61" s="16"/>
      <c r="O61" s="16">
        <v>922736417902</v>
      </c>
      <c r="P61" s="16"/>
      <c r="Q61" s="16">
        <f t="shared" si="1"/>
        <v>26579582098</v>
      </c>
    </row>
    <row r="62" spans="1:17">
      <c r="A62" s="9" t="s">
        <v>67</v>
      </c>
      <c r="C62" s="16">
        <v>0</v>
      </c>
      <c r="D62" s="16"/>
      <c r="E62" s="16">
        <v>0</v>
      </c>
      <c r="F62" s="16"/>
      <c r="G62" s="16">
        <v>0</v>
      </c>
      <c r="H62" s="16"/>
      <c r="I62" s="16">
        <f t="shared" si="0"/>
        <v>0</v>
      </c>
      <c r="J62" s="16"/>
      <c r="K62" s="16">
        <v>100000</v>
      </c>
      <c r="L62" s="16"/>
      <c r="M62" s="16">
        <v>87061226252</v>
      </c>
      <c r="N62" s="16"/>
      <c r="O62" s="16">
        <v>82385400908</v>
      </c>
      <c r="P62" s="16"/>
      <c r="Q62" s="16">
        <f t="shared" si="1"/>
        <v>4675825344</v>
      </c>
    </row>
    <row r="63" spans="1:17">
      <c r="A63" s="9" t="s">
        <v>266</v>
      </c>
      <c r="C63" s="16">
        <v>0</v>
      </c>
      <c r="D63" s="16"/>
      <c r="E63" s="16">
        <v>0</v>
      </c>
      <c r="F63" s="16"/>
      <c r="G63" s="16">
        <v>0</v>
      </c>
      <c r="H63" s="16"/>
      <c r="I63" s="16">
        <f t="shared" si="0"/>
        <v>0</v>
      </c>
      <c r="J63" s="16"/>
      <c r="K63" s="16">
        <v>500000</v>
      </c>
      <c r="L63" s="16"/>
      <c r="M63" s="16">
        <v>500000000000</v>
      </c>
      <c r="N63" s="16"/>
      <c r="O63" s="16">
        <v>497687713853</v>
      </c>
      <c r="P63" s="16"/>
      <c r="Q63" s="16">
        <f t="shared" si="1"/>
        <v>2312286147</v>
      </c>
    </row>
    <row r="64" spans="1:17">
      <c r="A64" s="9" t="s">
        <v>85</v>
      </c>
      <c r="C64" s="16">
        <v>0</v>
      </c>
      <c r="D64" s="16"/>
      <c r="E64" s="16">
        <v>0</v>
      </c>
      <c r="F64" s="16"/>
      <c r="G64" s="16">
        <v>0</v>
      </c>
      <c r="H64" s="16"/>
      <c r="I64" s="16">
        <f t="shared" si="0"/>
        <v>0</v>
      </c>
      <c r="J64" s="16"/>
      <c r="K64" s="16">
        <v>50000</v>
      </c>
      <c r="L64" s="16"/>
      <c r="M64" s="16">
        <v>48048138066</v>
      </c>
      <c r="N64" s="16"/>
      <c r="O64" s="16">
        <v>45253705906</v>
      </c>
      <c r="P64" s="16"/>
      <c r="Q64" s="16">
        <f t="shared" si="1"/>
        <v>2794432160</v>
      </c>
    </row>
    <row r="65" spans="1:17">
      <c r="A65" s="9" t="s">
        <v>151</v>
      </c>
      <c r="C65" s="16">
        <v>0</v>
      </c>
      <c r="D65" s="16"/>
      <c r="E65" s="16">
        <v>0</v>
      </c>
      <c r="F65" s="16"/>
      <c r="G65" s="16">
        <v>0</v>
      </c>
      <c r="H65" s="16"/>
      <c r="I65" s="16">
        <f t="shared" si="0"/>
        <v>0</v>
      </c>
      <c r="J65" s="16"/>
      <c r="K65" s="16">
        <v>6000</v>
      </c>
      <c r="L65" s="16"/>
      <c r="M65" s="16">
        <v>5759776800</v>
      </c>
      <c r="N65" s="16"/>
      <c r="O65" s="16">
        <v>5694007349</v>
      </c>
      <c r="P65" s="16"/>
      <c r="Q65" s="16">
        <f t="shared" si="1"/>
        <v>65769451</v>
      </c>
    </row>
    <row r="66" spans="1:17">
      <c r="A66" s="9" t="s">
        <v>159</v>
      </c>
      <c r="C66" s="16">
        <v>0</v>
      </c>
      <c r="D66" s="16"/>
      <c r="E66" s="16">
        <v>0</v>
      </c>
      <c r="F66" s="16"/>
      <c r="G66" s="16">
        <v>0</v>
      </c>
      <c r="H66" s="16"/>
      <c r="I66" s="16">
        <f t="shared" si="0"/>
        <v>0</v>
      </c>
      <c r="J66" s="16"/>
      <c r="K66" s="16">
        <v>2006000</v>
      </c>
      <c r="L66" s="16"/>
      <c r="M66" s="16">
        <v>1955967267500</v>
      </c>
      <c r="N66" s="16"/>
      <c r="O66" s="16">
        <v>1943738677208</v>
      </c>
      <c r="P66" s="16"/>
      <c r="Q66" s="16">
        <f t="shared" si="1"/>
        <v>12228590292</v>
      </c>
    </row>
    <row r="67" spans="1:17">
      <c r="A67" s="9" t="s">
        <v>265</v>
      </c>
      <c r="C67" s="16">
        <v>0</v>
      </c>
      <c r="D67" s="16"/>
      <c r="E67" s="16">
        <v>0</v>
      </c>
      <c r="F67" s="16"/>
      <c r="G67" s="16">
        <v>0</v>
      </c>
      <c r="H67" s="16"/>
      <c r="I67" s="16">
        <f t="shared" si="0"/>
        <v>0</v>
      </c>
      <c r="J67" s="16"/>
      <c r="K67" s="16">
        <v>8475</v>
      </c>
      <c r="L67" s="16"/>
      <c r="M67" s="16">
        <v>8475000000</v>
      </c>
      <c r="N67" s="16"/>
      <c r="O67" s="16">
        <v>8474671593</v>
      </c>
      <c r="P67" s="16"/>
      <c r="Q67" s="16">
        <f t="shared" si="1"/>
        <v>328407</v>
      </c>
    </row>
    <row r="68" spans="1:17">
      <c r="A68" s="9" t="s">
        <v>259</v>
      </c>
      <c r="C68" s="16">
        <v>0</v>
      </c>
      <c r="D68" s="16"/>
      <c r="E68" s="16">
        <v>0</v>
      </c>
      <c r="F68" s="16"/>
      <c r="G68" s="16">
        <v>0</v>
      </c>
      <c r="H68" s="16"/>
      <c r="I68" s="16">
        <f t="shared" si="0"/>
        <v>0</v>
      </c>
      <c r="J68" s="16"/>
      <c r="K68" s="16">
        <v>2800000</v>
      </c>
      <c r="L68" s="16"/>
      <c r="M68" s="16">
        <v>2800000000000</v>
      </c>
      <c r="N68" s="16"/>
      <c r="O68" s="16">
        <v>2710807352144</v>
      </c>
      <c r="P68" s="16"/>
      <c r="Q68" s="16">
        <f t="shared" si="1"/>
        <v>89192647856</v>
      </c>
    </row>
    <row r="69" spans="1:17">
      <c r="A69" s="9" t="s">
        <v>256</v>
      </c>
      <c r="C69" s="16">
        <v>0</v>
      </c>
      <c r="D69" s="16"/>
      <c r="E69" s="16">
        <v>0</v>
      </c>
      <c r="F69" s="16"/>
      <c r="G69" s="16">
        <v>0</v>
      </c>
      <c r="H69" s="16"/>
      <c r="I69" s="16">
        <f t="shared" si="0"/>
        <v>0</v>
      </c>
      <c r="J69" s="16"/>
      <c r="K69" s="16">
        <v>1550279</v>
      </c>
      <c r="L69" s="16"/>
      <c r="M69" s="16">
        <v>1550246810757</v>
      </c>
      <c r="N69" s="16"/>
      <c r="O69" s="16">
        <v>1463673304449</v>
      </c>
      <c r="P69" s="16"/>
      <c r="Q69" s="16">
        <f t="shared" si="1"/>
        <v>86573506308</v>
      </c>
    </row>
    <row r="70" spans="1:17">
      <c r="A70" s="9" t="s">
        <v>268</v>
      </c>
      <c r="C70" s="16">
        <v>0</v>
      </c>
      <c r="D70" s="16"/>
      <c r="E70" s="16">
        <v>0</v>
      </c>
      <c r="F70" s="16"/>
      <c r="G70" s="16">
        <v>0</v>
      </c>
      <c r="H70" s="16"/>
      <c r="I70" s="16">
        <f t="shared" si="0"/>
        <v>0</v>
      </c>
      <c r="J70" s="16"/>
      <c r="K70" s="16">
        <v>5000</v>
      </c>
      <c r="L70" s="16"/>
      <c r="M70" s="16">
        <v>5000000000</v>
      </c>
      <c r="N70" s="16"/>
      <c r="O70" s="16">
        <v>4860006667</v>
      </c>
      <c r="P70" s="16"/>
      <c r="Q70" s="16">
        <f t="shared" si="1"/>
        <v>139993333</v>
      </c>
    </row>
    <row r="71" spans="1:17">
      <c r="A71" s="9" t="s">
        <v>261</v>
      </c>
      <c r="C71" s="16">
        <v>0</v>
      </c>
      <c r="D71" s="16"/>
      <c r="E71" s="16">
        <v>0</v>
      </c>
      <c r="F71" s="16"/>
      <c r="G71" s="16">
        <v>0</v>
      </c>
      <c r="H71" s="16"/>
      <c r="I71" s="16">
        <f t="shared" si="0"/>
        <v>0</v>
      </c>
      <c r="J71" s="16"/>
      <c r="K71" s="16">
        <v>3000</v>
      </c>
      <c r="L71" s="16"/>
      <c r="M71" s="16">
        <v>3000000000</v>
      </c>
      <c r="N71" s="16"/>
      <c r="O71" s="16">
        <v>2999883750</v>
      </c>
      <c r="P71" s="16"/>
      <c r="Q71" s="16">
        <f t="shared" si="1"/>
        <v>116250</v>
      </c>
    </row>
    <row r="72" spans="1:17" ht="24.75" thickBot="1">
      <c r="A72" s="9"/>
      <c r="E72" s="17">
        <f>SUM(E8:E71)</f>
        <v>5384216693603</v>
      </c>
      <c r="G72" s="17">
        <f>SUM(G8:G71)</f>
        <v>5130521295855</v>
      </c>
      <c r="I72" s="17">
        <f>SUM(I8:I71)</f>
        <v>253695397748</v>
      </c>
      <c r="M72" s="17">
        <f>SUM(M8:M71)</f>
        <v>35607204138850</v>
      </c>
      <c r="O72" s="17">
        <f>SUM(O8:O71)</f>
        <v>34494463708586</v>
      </c>
      <c r="Q72" s="17">
        <f>SUM(Q8:Q71)</f>
        <v>1112740430264</v>
      </c>
    </row>
    <row r="73" spans="1:17" ht="24.75" thickTop="1"/>
    <row r="74" spans="1:17">
      <c r="I74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0"/>
  <sheetViews>
    <sheetView rightToLeft="1" topLeftCell="A46" workbookViewId="0">
      <selection activeCell="M58" sqref="M58:Q58"/>
    </sheetView>
  </sheetViews>
  <sheetFormatPr defaultRowHeight="24"/>
  <cols>
    <col min="1" max="1" width="36.28515625" style="4" bestFit="1" customWidth="1"/>
    <col min="2" max="2" width="1" style="4" customWidth="1"/>
    <col min="3" max="3" width="18.710937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8.7109375" style="4" bestFit="1" customWidth="1"/>
    <col min="8" max="8" width="1" style="4" customWidth="1"/>
    <col min="9" max="9" width="20.5703125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8.7109375" style="4" bestFit="1" customWidth="1"/>
    <col min="14" max="14" width="1" style="4" customWidth="1"/>
    <col min="15" max="15" width="19.42578125" style="4" bestFit="1" customWidth="1"/>
    <col min="16" max="16" width="1" style="4" customWidth="1"/>
    <col min="17" max="17" width="24.140625" style="4" bestFit="1" customWidth="1"/>
    <col min="18" max="18" width="1" style="4" customWidth="1"/>
    <col min="19" max="19" width="18.140625" style="4" bestFit="1" customWidth="1"/>
    <col min="20" max="20" width="1" style="4" customWidth="1"/>
    <col min="21" max="21" width="21.71093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>
      <c r="A3" s="22" t="s">
        <v>243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>
      <c r="A6" s="23" t="s">
        <v>3</v>
      </c>
      <c r="C6" s="24" t="s">
        <v>245</v>
      </c>
      <c r="D6" s="24" t="s">
        <v>245</v>
      </c>
      <c r="E6" s="24" t="s">
        <v>245</v>
      </c>
      <c r="F6" s="24" t="s">
        <v>245</v>
      </c>
      <c r="G6" s="24" t="s">
        <v>245</v>
      </c>
      <c r="H6" s="24" t="s">
        <v>245</v>
      </c>
      <c r="I6" s="24" t="s">
        <v>245</v>
      </c>
      <c r="J6" s="24" t="s">
        <v>245</v>
      </c>
      <c r="K6" s="24" t="s">
        <v>245</v>
      </c>
      <c r="M6" s="24" t="s">
        <v>246</v>
      </c>
      <c r="N6" s="24" t="s">
        <v>246</v>
      </c>
      <c r="O6" s="24" t="s">
        <v>246</v>
      </c>
      <c r="P6" s="24" t="s">
        <v>246</v>
      </c>
      <c r="Q6" s="24" t="s">
        <v>246</v>
      </c>
      <c r="R6" s="24" t="s">
        <v>246</v>
      </c>
      <c r="S6" s="24" t="s">
        <v>246</v>
      </c>
      <c r="T6" s="24" t="s">
        <v>246</v>
      </c>
      <c r="U6" s="24" t="s">
        <v>246</v>
      </c>
    </row>
    <row r="7" spans="1:21" ht="24.75">
      <c r="A7" s="24" t="s">
        <v>3</v>
      </c>
      <c r="C7" s="24" t="s">
        <v>308</v>
      </c>
      <c r="E7" s="24" t="s">
        <v>309</v>
      </c>
      <c r="G7" s="24" t="s">
        <v>310</v>
      </c>
      <c r="I7" s="24" t="s">
        <v>227</v>
      </c>
      <c r="K7" s="24" t="s">
        <v>311</v>
      </c>
      <c r="M7" s="24" t="s">
        <v>308</v>
      </c>
      <c r="O7" s="24" t="s">
        <v>309</v>
      </c>
      <c r="Q7" s="24" t="s">
        <v>310</v>
      </c>
      <c r="S7" s="24" t="s">
        <v>227</v>
      </c>
      <c r="U7" s="24" t="s">
        <v>311</v>
      </c>
    </row>
    <row r="8" spans="1:21">
      <c r="A8" s="9" t="s">
        <v>32</v>
      </c>
      <c r="C8" s="16">
        <v>306786474</v>
      </c>
      <c r="D8" s="16"/>
      <c r="E8" s="16">
        <v>-771408149</v>
      </c>
      <c r="F8" s="16"/>
      <c r="G8" s="16">
        <v>4444488359</v>
      </c>
      <c r="H8" s="16"/>
      <c r="I8" s="16">
        <f>C8+E8+G8</f>
        <v>3979866684</v>
      </c>
      <c r="J8" s="16"/>
      <c r="K8" s="7">
        <f>I8/$I$58</f>
        <v>-4.0476804378439556E-2</v>
      </c>
      <c r="L8" s="16"/>
      <c r="M8" s="16">
        <v>306786474</v>
      </c>
      <c r="N8" s="16"/>
      <c r="O8" s="16">
        <v>330770908</v>
      </c>
      <c r="P8" s="16"/>
      <c r="Q8" s="16">
        <v>4444488359</v>
      </c>
      <c r="R8" s="16"/>
      <c r="S8" s="16">
        <f>M8+O8+Q8</f>
        <v>5082045741</v>
      </c>
      <c r="T8" s="16"/>
      <c r="U8" s="7">
        <f>S8/$S$58</f>
        <v>-2.049633826989028E-2</v>
      </c>
    </row>
    <row r="9" spans="1:21">
      <c r="A9" s="9" t="s">
        <v>38</v>
      </c>
      <c r="C9" s="16">
        <v>0</v>
      </c>
      <c r="D9" s="16"/>
      <c r="E9" s="16">
        <v>78765884</v>
      </c>
      <c r="F9" s="16"/>
      <c r="G9" s="16">
        <v>0</v>
      </c>
      <c r="H9" s="16"/>
      <c r="I9" s="16">
        <f t="shared" ref="I9:I57" si="0">C9+E9+G9</f>
        <v>78765884</v>
      </c>
      <c r="J9" s="16"/>
      <c r="K9" s="7">
        <f t="shared" ref="K9:K57" si="1">I9/$I$58</f>
        <v>-8.01079918375191E-4</v>
      </c>
      <c r="L9" s="16"/>
      <c r="M9" s="16">
        <v>0</v>
      </c>
      <c r="N9" s="16"/>
      <c r="O9" s="16">
        <v>-1859638269</v>
      </c>
      <c r="P9" s="16"/>
      <c r="Q9" s="16">
        <v>3545214690</v>
      </c>
      <c r="R9" s="16"/>
      <c r="S9" s="16">
        <f t="shared" ref="S9:S57" si="2">M9+O9+Q9</f>
        <v>1685576421</v>
      </c>
      <c r="T9" s="16"/>
      <c r="U9" s="7">
        <f t="shared" ref="U9:U57" si="3">S9/$S$58</f>
        <v>-6.798078227798262E-3</v>
      </c>
    </row>
    <row r="10" spans="1:21">
      <c r="A10" s="9" t="s">
        <v>285</v>
      </c>
      <c r="C10" s="16">
        <v>0</v>
      </c>
      <c r="D10" s="16"/>
      <c r="E10" s="16">
        <v>0</v>
      </c>
      <c r="F10" s="16"/>
      <c r="G10" s="16">
        <v>0</v>
      </c>
      <c r="H10" s="16"/>
      <c r="I10" s="16">
        <f t="shared" si="0"/>
        <v>0</v>
      </c>
      <c r="J10" s="16"/>
      <c r="K10" s="7">
        <f t="shared" si="1"/>
        <v>0</v>
      </c>
      <c r="L10" s="16"/>
      <c r="M10" s="16">
        <v>0</v>
      </c>
      <c r="N10" s="16"/>
      <c r="O10" s="16">
        <v>0</v>
      </c>
      <c r="P10" s="16"/>
      <c r="Q10" s="16">
        <v>1285063271</v>
      </c>
      <c r="R10" s="16"/>
      <c r="S10" s="16">
        <f t="shared" si="2"/>
        <v>1285063271</v>
      </c>
      <c r="T10" s="16"/>
      <c r="U10" s="7">
        <f t="shared" si="3"/>
        <v>-5.1827734032643532E-3</v>
      </c>
    </row>
    <row r="11" spans="1:21">
      <c r="A11" s="9" t="s">
        <v>286</v>
      </c>
      <c r="C11" s="16">
        <v>0</v>
      </c>
      <c r="D11" s="16"/>
      <c r="E11" s="16">
        <v>0</v>
      </c>
      <c r="F11" s="16"/>
      <c r="G11" s="16">
        <v>0</v>
      </c>
      <c r="H11" s="16"/>
      <c r="I11" s="16">
        <f t="shared" si="0"/>
        <v>0</v>
      </c>
      <c r="J11" s="16"/>
      <c r="K11" s="7">
        <f t="shared" si="1"/>
        <v>0</v>
      </c>
      <c r="L11" s="16"/>
      <c r="M11" s="16">
        <v>0</v>
      </c>
      <c r="N11" s="16"/>
      <c r="O11" s="16">
        <v>0</v>
      </c>
      <c r="P11" s="16"/>
      <c r="Q11" s="16">
        <v>5846532080</v>
      </c>
      <c r="R11" s="16"/>
      <c r="S11" s="16">
        <f t="shared" si="2"/>
        <v>5846532080</v>
      </c>
      <c r="T11" s="16"/>
      <c r="U11" s="7">
        <f t="shared" si="3"/>
        <v>-2.3579579036584121E-2</v>
      </c>
    </row>
    <row r="12" spans="1:21">
      <c r="A12" s="9" t="s">
        <v>287</v>
      </c>
      <c r="C12" s="16">
        <v>0</v>
      </c>
      <c r="D12" s="16"/>
      <c r="E12" s="16">
        <v>0</v>
      </c>
      <c r="F12" s="16"/>
      <c r="G12" s="16">
        <v>0</v>
      </c>
      <c r="H12" s="16"/>
      <c r="I12" s="16">
        <f t="shared" si="0"/>
        <v>0</v>
      </c>
      <c r="J12" s="16"/>
      <c r="K12" s="7">
        <f t="shared" si="1"/>
        <v>0</v>
      </c>
      <c r="L12" s="16"/>
      <c r="M12" s="16">
        <v>0</v>
      </c>
      <c r="N12" s="16"/>
      <c r="O12" s="16">
        <v>0</v>
      </c>
      <c r="P12" s="16"/>
      <c r="Q12" s="16">
        <v>601833341</v>
      </c>
      <c r="R12" s="16"/>
      <c r="S12" s="16">
        <f t="shared" si="2"/>
        <v>601833341</v>
      </c>
      <c r="T12" s="16"/>
      <c r="U12" s="7">
        <f t="shared" si="3"/>
        <v>-2.4272468938477086E-3</v>
      </c>
    </row>
    <row r="13" spans="1:21">
      <c r="A13" s="9" t="s">
        <v>288</v>
      </c>
      <c r="C13" s="16">
        <v>0</v>
      </c>
      <c r="D13" s="16"/>
      <c r="E13" s="16">
        <v>0</v>
      </c>
      <c r="F13" s="16"/>
      <c r="G13" s="16">
        <v>0</v>
      </c>
      <c r="H13" s="16"/>
      <c r="I13" s="16">
        <f t="shared" si="0"/>
        <v>0</v>
      </c>
      <c r="J13" s="16"/>
      <c r="K13" s="7">
        <f t="shared" si="1"/>
        <v>0</v>
      </c>
      <c r="L13" s="16"/>
      <c r="M13" s="16">
        <v>0</v>
      </c>
      <c r="N13" s="16"/>
      <c r="O13" s="16">
        <v>0</v>
      </c>
      <c r="P13" s="16"/>
      <c r="Q13" s="16">
        <v>-2086437717</v>
      </c>
      <c r="R13" s="16"/>
      <c r="S13" s="16">
        <f t="shared" si="2"/>
        <v>-2086437717</v>
      </c>
      <c r="T13" s="16"/>
      <c r="U13" s="7">
        <f t="shared" si="3"/>
        <v>8.4147871558265062E-3</v>
      </c>
    </row>
    <row r="14" spans="1:21">
      <c r="A14" s="9" t="s">
        <v>41</v>
      </c>
      <c r="C14" s="16">
        <v>0</v>
      </c>
      <c r="D14" s="16"/>
      <c r="E14" s="16">
        <v>-33813004</v>
      </c>
      <c r="F14" s="16"/>
      <c r="G14" s="16">
        <v>0</v>
      </c>
      <c r="H14" s="16"/>
      <c r="I14" s="16">
        <f t="shared" si="0"/>
        <v>-33813004</v>
      </c>
      <c r="J14" s="16"/>
      <c r="K14" s="7">
        <f t="shared" si="1"/>
        <v>3.4389150617975678E-4</v>
      </c>
      <c r="L14" s="16"/>
      <c r="M14" s="16">
        <v>0</v>
      </c>
      <c r="N14" s="16"/>
      <c r="O14" s="16">
        <v>-645117534</v>
      </c>
      <c r="P14" s="16"/>
      <c r="Q14" s="16">
        <v>262660905</v>
      </c>
      <c r="R14" s="16"/>
      <c r="S14" s="16">
        <f t="shared" si="2"/>
        <v>-382456629</v>
      </c>
      <c r="T14" s="16"/>
      <c r="U14" s="7">
        <f t="shared" si="3"/>
        <v>1.5424812843190677E-3</v>
      </c>
    </row>
    <row r="15" spans="1:21">
      <c r="A15" s="9" t="s">
        <v>289</v>
      </c>
      <c r="C15" s="16">
        <v>0</v>
      </c>
      <c r="D15" s="16"/>
      <c r="E15" s="16">
        <v>0</v>
      </c>
      <c r="F15" s="16"/>
      <c r="G15" s="16">
        <v>0</v>
      </c>
      <c r="H15" s="16"/>
      <c r="I15" s="16">
        <f t="shared" si="0"/>
        <v>0</v>
      </c>
      <c r="J15" s="16"/>
      <c r="K15" s="7">
        <f t="shared" si="1"/>
        <v>0</v>
      </c>
      <c r="L15" s="16"/>
      <c r="M15" s="16">
        <v>0</v>
      </c>
      <c r="N15" s="16"/>
      <c r="O15" s="16">
        <v>0</v>
      </c>
      <c r="P15" s="16"/>
      <c r="Q15" s="16">
        <v>1155823885</v>
      </c>
      <c r="R15" s="16"/>
      <c r="S15" s="16">
        <f t="shared" si="2"/>
        <v>1155823885</v>
      </c>
      <c r="T15" s="16"/>
      <c r="U15" s="7">
        <f t="shared" si="3"/>
        <v>-4.6615395718018898E-3</v>
      </c>
    </row>
    <row r="16" spans="1:21">
      <c r="A16" s="9" t="s">
        <v>290</v>
      </c>
      <c r="C16" s="16">
        <v>0</v>
      </c>
      <c r="D16" s="16"/>
      <c r="E16" s="16">
        <v>0</v>
      </c>
      <c r="F16" s="16"/>
      <c r="G16" s="16">
        <v>0</v>
      </c>
      <c r="H16" s="16"/>
      <c r="I16" s="16">
        <f t="shared" si="0"/>
        <v>0</v>
      </c>
      <c r="J16" s="16"/>
      <c r="K16" s="7">
        <f t="shared" si="1"/>
        <v>0</v>
      </c>
      <c r="L16" s="16"/>
      <c r="M16" s="16">
        <v>0</v>
      </c>
      <c r="N16" s="16"/>
      <c r="O16" s="16">
        <v>0</v>
      </c>
      <c r="P16" s="16"/>
      <c r="Q16" s="16">
        <v>2225713299</v>
      </c>
      <c r="R16" s="16"/>
      <c r="S16" s="16">
        <f t="shared" si="2"/>
        <v>2225713299</v>
      </c>
      <c r="T16" s="16"/>
      <c r="U16" s="7">
        <f t="shared" si="3"/>
        <v>-8.9764978500805354E-3</v>
      </c>
    </row>
    <row r="17" spans="1:21">
      <c r="A17" s="9" t="s">
        <v>30</v>
      </c>
      <c r="C17" s="16">
        <v>0</v>
      </c>
      <c r="D17" s="16"/>
      <c r="E17" s="16">
        <v>-919407763</v>
      </c>
      <c r="F17" s="16"/>
      <c r="G17" s="16">
        <v>0</v>
      </c>
      <c r="H17" s="16"/>
      <c r="I17" s="16">
        <f t="shared" si="0"/>
        <v>-919407763</v>
      </c>
      <c r="J17" s="16"/>
      <c r="K17" s="7">
        <f t="shared" si="1"/>
        <v>9.3507373793653738E-3</v>
      </c>
      <c r="L17" s="16"/>
      <c r="M17" s="16">
        <v>0</v>
      </c>
      <c r="N17" s="16"/>
      <c r="O17" s="16">
        <v>-3506799740</v>
      </c>
      <c r="P17" s="16"/>
      <c r="Q17" s="16">
        <v>39669633</v>
      </c>
      <c r="R17" s="16"/>
      <c r="S17" s="16">
        <f t="shared" si="2"/>
        <v>-3467130107</v>
      </c>
      <c r="T17" s="16"/>
      <c r="U17" s="7">
        <f t="shared" si="3"/>
        <v>1.3983241222226708E-2</v>
      </c>
    </row>
    <row r="18" spans="1:21">
      <c r="A18" s="9" t="s">
        <v>291</v>
      </c>
      <c r="C18" s="16">
        <v>0</v>
      </c>
      <c r="D18" s="16"/>
      <c r="E18" s="16">
        <v>0</v>
      </c>
      <c r="F18" s="16"/>
      <c r="G18" s="16">
        <v>0</v>
      </c>
      <c r="H18" s="16"/>
      <c r="I18" s="16">
        <f t="shared" si="0"/>
        <v>0</v>
      </c>
      <c r="J18" s="16"/>
      <c r="K18" s="7">
        <f t="shared" si="1"/>
        <v>0</v>
      </c>
      <c r="L18" s="16"/>
      <c r="M18" s="16">
        <v>0</v>
      </c>
      <c r="N18" s="16"/>
      <c r="O18" s="16">
        <v>0</v>
      </c>
      <c r="P18" s="16"/>
      <c r="Q18" s="16">
        <v>-10147693151</v>
      </c>
      <c r="R18" s="16"/>
      <c r="S18" s="16">
        <f t="shared" si="2"/>
        <v>-10147693151</v>
      </c>
      <c r="T18" s="16"/>
      <c r="U18" s="7">
        <f t="shared" si="3"/>
        <v>4.0926540625944509E-2</v>
      </c>
    </row>
    <row r="19" spans="1:21">
      <c r="A19" s="9" t="s">
        <v>292</v>
      </c>
      <c r="C19" s="16">
        <v>0</v>
      </c>
      <c r="D19" s="16"/>
      <c r="E19" s="16">
        <v>0</v>
      </c>
      <c r="F19" s="16"/>
      <c r="G19" s="16">
        <v>0</v>
      </c>
      <c r="H19" s="16"/>
      <c r="I19" s="16">
        <f t="shared" si="0"/>
        <v>0</v>
      </c>
      <c r="J19" s="16"/>
      <c r="K19" s="7">
        <f t="shared" si="1"/>
        <v>0</v>
      </c>
      <c r="L19" s="16"/>
      <c r="M19" s="16">
        <v>0</v>
      </c>
      <c r="N19" s="16"/>
      <c r="O19" s="16">
        <v>0</v>
      </c>
      <c r="P19" s="16"/>
      <c r="Q19" s="16">
        <v>11086881208</v>
      </c>
      <c r="R19" s="16"/>
      <c r="S19" s="16">
        <f t="shared" si="2"/>
        <v>11086881208</v>
      </c>
      <c r="T19" s="16"/>
      <c r="U19" s="7">
        <f t="shared" si="3"/>
        <v>-4.4714368814898424E-2</v>
      </c>
    </row>
    <row r="20" spans="1:21">
      <c r="A20" s="9" t="s">
        <v>293</v>
      </c>
      <c r="C20" s="16">
        <v>0</v>
      </c>
      <c r="D20" s="16"/>
      <c r="E20" s="16">
        <v>0</v>
      </c>
      <c r="F20" s="16"/>
      <c r="G20" s="16">
        <v>0</v>
      </c>
      <c r="H20" s="16"/>
      <c r="I20" s="16">
        <f t="shared" si="0"/>
        <v>0</v>
      </c>
      <c r="J20" s="16"/>
      <c r="K20" s="7">
        <f t="shared" si="1"/>
        <v>0</v>
      </c>
      <c r="L20" s="16"/>
      <c r="M20" s="16">
        <v>0</v>
      </c>
      <c r="N20" s="16"/>
      <c r="O20" s="16">
        <v>0</v>
      </c>
      <c r="P20" s="16"/>
      <c r="Q20" s="16">
        <v>123216593</v>
      </c>
      <c r="R20" s="16"/>
      <c r="S20" s="16">
        <f t="shared" si="2"/>
        <v>123216593</v>
      </c>
      <c r="T20" s="16"/>
      <c r="U20" s="7">
        <f t="shared" si="3"/>
        <v>-4.9694337660456612E-4</v>
      </c>
    </row>
    <row r="21" spans="1:21">
      <c r="A21" s="9" t="s">
        <v>28</v>
      </c>
      <c r="C21" s="16">
        <v>0</v>
      </c>
      <c r="D21" s="16"/>
      <c r="E21" s="16">
        <v>-78625188</v>
      </c>
      <c r="F21" s="16"/>
      <c r="G21" s="16">
        <v>0</v>
      </c>
      <c r="H21" s="16"/>
      <c r="I21" s="16">
        <f t="shared" si="0"/>
        <v>-78625188</v>
      </c>
      <c r="J21" s="16"/>
      <c r="K21" s="7">
        <f t="shared" si="1"/>
        <v>7.9964898489902109E-4</v>
      </c>
      <c r="L21" s="16"/>
      <c r="M21" s="16">
        <v>0</v>
      </c>
      <c r="N21" s="16"/>
      <c r="O21" s="16">
        <v>-238574139</v>
      </c>
      <c r="P21" s="16"/>
      <c r="Q21" s="16">
        <v>399441695</v>
      </c>
      <c r="R21" s="16"/>
      <c r="S21" s="16">
        <f t="shared" si="2"/>
        <v>160867556</v>
      </c>
      <c r="T21" s="16"/>
      <c r="U21" s="7">
        <f t="shared" si="3"/>
        <v>-6.4879302793873015E-4</v>
      </c>
    </row>
    <row r="22" spans="1:21">
      <c r="A22" s="9" t="s">
        <v>294</v>
      </c>
      <c r="C22" s="16">
        <v>0</v>
      </c>
      <c r="D22" s="16"/>
      <c r="E22" s="16">
        <v>0</v>
      </c>
      <c r="F22" s="16"/>
      <c r="G22" s="16">
        <v>0</v>
      </c>
      <c r="H22" s="16"/>
      <c r="I22" s="16">
        <f t="shared" si="0"/>
        <v>0</v>
      </c>
      <c r="J22" s="16"/>
      <c r="K22" s="7">
        <f t="shared" si="1"/>
        <v>0</v>
      </c>
      <c r="L22" s="16"/>
      <c r="M22" s="16">
        <v>0</v>
      </c>
      <c r="N22" s="16"/>
      <c r="O22" s="16">
        <v>0</v>
      </c>
      <c r="P22" s="16"/>
      <c r="Q22" s="16">
        <v>-11713490526</v>
      </c>
      <c r="R22" s="16"/>
      <c r="S22" s="16">
        <f t="shared" si="2"/>
        <v>-11713490526</v>
      </c>
      <c r="T22" s="16"/>
      <c r="U22" s="7">
        <f t="shared" si="3"/>
        <v>4.7241539407083234E-2</v>
      </c>
    </row>
    <row r="23" spans="1:21">
      <c r="A23" s="9" t="s">
        <v>295</v>
      </c>
      <c r="C23" s="16">
        <v>0</v>
      </c>
      <c r="D23" s="16"/>
      <c r="E23" s="16">
        <v>0</v>
      </c>
      <c r="F23" s="16"/>
      <c r="G23" s="16">
        <v>0</v>
      </c>
      <c r="H23" s="16"/>
      <c r="I23" s="16">
        <f t="shared" si="0"/>
        <v>0</v>
      </c>
      <c r="J23" s="16"/>
      <c r="K23" s="7">
        <f t="shared" si="1"/>
        <v>0</v>
      </c>
      <c r="L23" s="16"/>
      <c r="M23" s="16">
        <v>0</v>
      </c>
      <c r="N23" s="16"/>
      <c r="O23" s="16">
        <v>0</v>
      </c>
      <c r="P23" s="16"/>
      <c r="Q23" s="16">
        <v>-40137966016</v>
      </c>
      <c r="R23" s="16"/>
      <c r="S23" s="16">
        <f t="shared" si="2"/>
        <v>-40137966016</v>
      </c>
      <c r="T23" s="16"/>
      <c r="U23" s="7">
        <f t="shared" si="3"/>
        <v>0.16187995363603638</v>
      </c>
    </row>
    <row r="24" spans="1:21">
      <c r="A24" s="9" t="s">
        <v>296</v>
      </c>
      <c r="C24" s="16">
        <v>0</v>
      </c>
      <c r="D24" s="16"/>
      <c r="E24" s="16">
        <v>0</v>
      </c>
      <c r="F24" s="16"/>
      <c r="G24" s="16">
        <v>0</v>
      </c>
      <c r="H24" s="16"/>
      <c r="I24" s="16">
        <f t="shared" si="0"/>
        <v>0</v>
      </c>
      <c r="J24" s="16"/>
      <c r="K24" s="7">
        <f t="shared" si="1"/>
        <v>0</v>
      </c>
      <c r="L24" s="16"/>
      <c r="M24" s="16">
        <v>0</v>
      </c>
      <c r="N24" s="16"/>
      <c r="O24" s="16">
        <v>0</v>
      </c>
      <c r="P24" s="16"/>
      <c r="Q24" s="16">
        <v>-23573310026</v>
      </c>
      <c r="R24" s="16"/>
      <c r="S24" s="16">
        <f t="shared" si="2"/>
        <v>-23573310026</v>
      </c>
      <c r="T24" s="16"/>
      <c r="U24" s="7">
        <f t="shared" si="3"/>
        <v>9.5073236459854993E-2</v>
      </c>
    </row>
    <row r="25" spans="1:21">
      <c r="A25" s="9" t="s">
        <v>297</v>
      </c>
      <c r="C25" s="16">
        <v>0</v>
      </c>
      <c r="D25" s="16"/>
      <c r="E25" s="16">
        <v>0</v>
      </c>
      <c r="F25" s="16"/>
      <c r="G25" s="16">
        <v>0</v>
      </c>
      <c r="H25" s="16"/>
      <c r="I25" s="16">
        <f t="shared" si="0"/>
        <v>0</v>
      </c>
      <c r="J25" s="16"/>
      <c r="K25" s="7">
        <f t="shared" si="1"/>
        <v>0</v>
      </c>
      <c r="L25" s="16"/>
      <c r="M25" s="16">
        <v>0</v>
      </c>
      <c r="N25" s="16"/>
      <c r="O25" s="16">
        <v>0</v>
      </c>
      <c r="P25" s="16"/>
      <c r="Q25" s="16">
        <v>-32842726356</v>
      </c>
      <c r="R25" s="16"/>
      <c r="S25" s="16">
        <f t="shared" si="2"/>
        <v>-32842726356</v>
      </c>
      <c r="T25" s="16"/>
      <c r="U25" s="7">
        <f t="shared" si="3"/>
        <v>0.13245760927873099</v>
      </c>
    </row>
    <row r="26" spans="1:21">
      <c r="A26" s="9" t="s">
        <v>298</v>
      </c>
      <c r="C26" s="16">
        <v>0</v>
      </c>
      <c r="D26" s="16"/>
      <c r="E26" s="16">
        <v>0</v>
      </c>
      <c r="F26" s="16"/>
      <c r="G26" s="16">
        <v>0</v>
      </c>
      <c r="H26" s="16"/>
      <c r="I26" s="16">
        <f t="shared" si="0"/>
        <v>0</v>
      </c>
      <c r="J26" s="16"/>
      <c r="K26" s="7">
        <f t="shared" si="1"/>
        <v>0</v>
      </c>
      <c r="L26" s="16"/>
      <c r="M26" s="16">
        <v>0</v>
      </c>
      <c r="N26" s="16"/>
      <c r="O26" s="16">
        <v>0</v>
      </c>
      <c r="P26" s="16"/>
      <c r="Q26" s="16">
        <v>795796295</v>
      </c>
      <c r="R26" s="16"/>
      <c r="S26" s="16">
        <f t="shared" si="2"/>
        <v>795796295</v>
      </c>
      <c r="T26" s="16"/>
      <c r="U26" s="7">
        <f t="shared" si="3"/>
        <v>-3.2095165780691845E-3</v>
      </c>
    </row>
    <row r="27" spans="1:21">
      <c r="A27" s="9" t="s">
        <v>299</v>
      </c>
      <c r="C27" s="16">
        <v>0</v>
      </c>
      <c r="D27" s="16"/>
      <c r="E27" s="16">
        <v>0</v>
      </c>
      <c r="F27" s="16"/>
      <c r="G27" s="16">
        <v>0</v>
      </c>
      <c r="H27" s="16"/>
      <c r="I27" s="16">
        <f t="shared" si="0"/>
        <v>0</v>
      </c>
      <c r="J27" s="16"/>
      <c r="K27" s="7">
        <f t="shared" si="1"/>
        <v>0</v>
      </c>
      <c r="L27" s="16"/>
      <c r="M27" s="16">
        <v>0</v>
      </c>
      <c r="N27" s="16"/>
      <c r="O27" s="16">
        <v>0</v>
      </c>
      <c r="P27" s="16"/>
      <c r="Q27" s="16">
        <v>-986553</v>
      </c>
      <c r="R27" s="16"/>
      <c r="S27" s="16">
        <f t="shared" si="2"/>
        <v>-986553</v>
      </c>
      <c r="T27" s="16"/>
      <c r="U27" s="7">
        <f t="shared" si="3"/>
        <v>3.9788551775600917E-6</v>
      </c>
    </row>
    <row r="28" spans="1:21">
      <c r="A28" s="9" t="s">
        <v>300</v>
      </c>
      <c r="C28" s="16">
        <v>0</v>
      </c>
      <c r="D28" s="16"/>
      <c r="E28" s="16">
        <v>0</v>
      </c>
      <c r="F28" s="16"/>
      <c r="G28" s="16">
        <v>0</v>
      </c>
      <c r="H28" s="16"/>
      <c r="I28" s="16">
        <f t="shared" si="0"/>
        <v>0</v>
      </c>
      <c r="J28" s="16"/>
      <c r="K28" s="7">
        <f t="shared" si="1"/>
        <v>0</v>
      </c>
      <c r="L28" s="16"/>
      <c r="M28" s="16">
        <v>0</v>
      </c>
      <c r="N28" s="16"/>
      <c r="O28" s="16">
        <v>0</v>
      </c>
      <c r="P28" s="16"/>
      <c r="Q28" s="16">
        <v>362147680</v>
      </c>
      <c r="R28" s="16"/>
      <c r="S28" s="16">
        <f t="shared" si="2"/>
        <v>362147680</v>
      </c>
      <c r="T28" s="16"/>
      <c r="U28" s="7">
        <f t="shared" si="3"/>
        <v>-1.4605735035110889E-3</v>
      </c>
    </row>
    <row r="29" spans="1:21">
      <c r="A29" s="9" t="s">
        <v>301</v>
      </c>
      <c r="C29" s="16">
        <v>0</v>
      </c>
      <c r="D29" s="16"/>
      <c r="E29" s="16">
        <v>0</v>
      </c>
      <c r="F29" s="16"/>
      <c r="G29" s="16">
        <v>0</v>
      </c>
      <c r="H29" s="16"/>
      <c r="I29" s="16">
        <f t="shared" si="0"/>
        <v>0</v>
      </c>
      <c r="J29" s="16"/>
      <c r="K29" s="7">
        <f t="shared" si="1"/>
        <v>0</v>
      </c>
      <c r="L29" s="16"/>
      <c r="M29" s="16">
        <v>0</v>
      </c>
      <c r="N29" s="16"/>
      <c r="O29" s="16">
        <v>0</v>
      </c>
      <c r="P29" s="16"/>
      <c r="Q29" s="16">
        <v>10725330002</v>
      </c>
      <c r="R29" s="16"/>
      <c r="S29" s="16">
        <f t="shared" si="2"/>
        <v>10725330002</v>
      </c>
      <c r="T29" s="16"/>
      <c r="U29" s="7">
        <f t="shared" si="3"/>
        <v>-4.3256200943586703E-2</v>
      </c>
    </row>
    <row r="30" spans="1:21">
      <c r="A30" s="9" t="s">
        <v>21</v>
      </c>
      <c r="C30" s="16">
        <v>0</v>
      </c>
      <c r="D30" s="16"/>
      <c r="E30" s="16">
        <v>-439840738</v>
      </c>
      <c r="F30" s="16"/>
      <c r="G30" s="16">
        <v>0</v>
      </c>
      <c r="H30" s="16"/>
      <c r="I30" s="16">
        <f t="shared" si="0"/>
        <v>-439840738</v>
      </c>
      <c r="J30" s="16"/>
      <c r="K30" s="7">
        <f t="shared" si="1"/>
        <v>4.4733527334641964E-3</v>
      </c>
      <c r="L30" s="16"/>
      <c r="M30" s="16">
        <v>0</v>
      </c>
      <c r="N30" s="16"/>
      <c r="O30" s="16">
        <v>-1552410775</v>
      </c>
      <c r="P30" s="16"/>
      <c r="Q30" s="16">
        <v>195082849</v>
      </c>
      <c r="R30" s="16"/>
      <c r="S30" s="16">
        <f t="shared" si="2"/>
        <v>-1357327926</v>
      </c>
      <c r="T30" s="16"/>
      <c r="U30" s="7">
        <f t="shared" si="3"/>
        <v>5.4742231243653421E-3</v>
      </c>
    </row>
    <row r="31" spans="1:21">
      <c r="A31" s="9" t="s">
        <v>40</v>
      </c>
      <c r="C31" s="16">
        <v>0</v>
      </c>
      <c r="D31" s="16"/>
      <c r="E31" s="16">
        <v>-197122603</v>
      </c>
      <c r="F31" s="16"/>
      <c r="G31" s="16">
        <v>0</v>
      </c>
      <c r="H31" s="16"/>
      <c r="I31" s="16">
        <f t="shared" si="0"/>
        <v>-197122603</v>
      </c>
      <c r="J31" s="16"/>
      <c r="K31" s="7">
        <f t="shared" si="1"/>
        <v>2.0048141492469656E-3</v>
      </c>
      <c r="L31" s="16"/>
      <c r="M31" s="16">
        <v>0</v>
      </c>
      <c r="N31" s="16"/>
      <c r="O31" s="16">
        <v>-1002896381</v>
      </c>
      <c r="P31" s="16"/>
      <c r="Q31" s="16">
        <v>878765733</v>
      </c>
      <c r="R31" s="16"/>
      <c r="S31" s="16">
        <f t="shared" si="2"/>
        <v>-124130648</v>
      </c>
      <c r="T31" s="16"/>
      <c r="U31" s="7">
        <f t="shared" si="3"/>
        <v>5.006298409600794E-4</v>
      </c>
    </row>
    <row r="32" spans="1:21">
      <c r="A32" s="9" t="s">
        <v>20</v>
      </c>
      <c r="C32" s="16">
        <v>0</v>
      </c>
      <c r="D32" s="16"/>
      <c r="E32" s="16">
        <v>-585671327</v>
      </c>
      <c r="F32" s="16"/>
      <c r="G32" s="16">
        <v>0</v>
      </c>
      <c r="H32" s="16"/>
      <c r="I32" s="16">
        <f t="shared" si="0"/>
        <v>-585671327</v>
      </c>
      <c r="J32" s="16"/>
      <c r="K32" s="7">
        <f t="shared" si="1"/>
        <v>5.9565069926448078E-3</v>
      </c>
      <c r="L32" s="16"/>
      <c r="M32" s="16">
        <v>0</v>
      </c>
      <c r="N32" s="16"/>
      <c r="O32" s="16">
        <v>-3748627867</v>
      </c>
      <c r="P32" s="16"/>
      <c r="Q32" s="16">
        <v>-209281975</v>
      </c>
      <c r="R32" s="16"/>
      <c r="S32" s="16">
        <f t="shared" si="2"/>
        <v>-3957909842</v>
      </c>
      <c r="T32" s="16"/>
      <c r="U32" s="7">
        <f t="shared" si="3"/>
        <v>1.5962599137763246E-2</v>
      </c>
    </row>
    <row r="33" spans="1:21">
      <c r="A33" s="9" t="s">
        <v>302</v>
      </c>
      <c r="C33" s="16">
        <v>0</v>
      </c>
      <c r="D33" s="16"/>
      <c r="E33" s="16">
        <v>0</v>
      </c>
      <c r="F33" s="16"/>
      <c r="G33" s="16">
        <v>0</v>
      </c>
      <c r="H33" s="16"/>
      <c r="I33" s="16">
        <f t="shared" si="0"/>
        <v>0</v>
      </c>
      <c r="J33" s="16"/>
      <c r="K33" s="7">
        <f t="shared" si="1"/>
        <v>0</v>
      </c>
      <c r="L33" s="16"/>
      <c r="M33" s="16">
        <v>0</v>
      </c>
      <c r="N33" s="16"/>
      <c r="O33" s="16">
        <v>0</v>
      </c>
      <c r="P33" s="16"/>
      <c r="Q33" s="16">
        <v>-2241445710</v>
      </c>
      <c r="R33" s="16"/>
      <c r="S33" s="16">
        <f t="shared" si="2"/>
        <v>-2241445710</v>
      </c>
      <c r="T33" s="16"/>
      <c r="U33" s="7">
        <f t="shared" si="3"/>
        <v>9.0399480498800939E-3</v>
      </c>
    </row>
    <row r="34" spans="1:21">
      <c r="A34" s="9" t="s">
        <v>303</v>
      </c>
      <c r="C34" s="16">
        <v>0</v>
      </c>
      <c r="D34" s="16"/>
      <c r="E34" s="16">
        <v>0</v>
      </c>
      <c r="F34" s="16"/>
      <c r="G34" s="16">
        <v>0</v>
      </c>
      <c r="H34" s="16"/>
      <c r="I34" s="16">
        <f t="shared" si="0"/>
        <v>0</v>
      </c>
      <c r="J34" s="16"/>
      <c r="K34" s="7">
        <f t="shared" si="1"/>
        <v>0</v>
      </c>
      <c r="L34" s="16"/>
      <c r="M34" s="16">
        <v>0</v>
      </c>
      <c r="N34" s="16"/>
      <c r="O34" s="16">
        <v>0</v>
      </c>
      <c r="P34" s="16"/>
      <c r="Q34" s="16">
        <v>1092232886</v>
      </c>
      <c r="R34" s="16"/>
      <c r="S34" s="16">
        <f t="shared" si="2"/>
        <v>1092232886</v>
      </c>
      <c r="T34" s="16"/>
      <c r="U34" s="7">
        <f t="shared" si="3"/>
        <v>-4.4050714696144064E-3</v>
      </c>
    </row>
    <row r="35" spans="1:21">
      <c r="A35" s="9" t="s">
        <v>18</v>
      </c>
      <c r="C35" s="16">
        <v>0</v>
      </c>
      <c r="D35" s="16"/>
      <c r="E35" s="16">
        <v>212553022</v>
      </c>
      <c r="F35" s="16"/>
      <c r="G35" s="16">
        <v>0</v>
      </c>
      <c r="H35" s="16"/>
      <c r="I35" s="16">
        <f t="shared" si="0"/>
        <v>212553022</v>
      </c>
      <c r="J35" s="16"/>
      <c r="K35" s="7">
        <f t="shared" si="1"/>
        <v>-2.1617475595672891E-3</v>
      </c>
      <c r="L35" s="16"/>
      <c r="M35" s="16">
        <v>10200000000</v>
      </c>
      <c r="N35" s="16"/>
      <c r="O35" s="16">
        <v>-767493958</v>
      </c>
      <c r="P35" s="16"/>
      <c r="Q35" s="16">
        <v>-4737065657</v>
      </c>
      <c r="R35" s="16"/>
      <c r="S35" s="16">
        <f t="shared" si="2"/>
        <v>4695440385</v>
      </c>
      <c r="T35" s="16"/>
      <c r="U35" s="7">
        <f t="shared" si="3"/>
        <v>-1.8937124804021679E-2</v>
      </c>
    </row>
    <row r="36" spans="1:21">
      <c r="A36" s="9" t="s">
        <v>304</v>
      </c>
      <c r="C36" s="16">
        <v>0</v>
      </c>
      <c r="D36" s="16"/>
      <c r="E36" s="16">
        <v>0</v>
      </c>
      <c r="F36" s="16"/>
      <c r="G36" s="16">
        <v>0</v>
      </c>
      <c r="H36" s="16"/>
      <c r="I36" s="16">
        <f t="shared" si="0"/>
        <v>0</v>
      </c>
      <c r="J36" s="16"/>
      <c r="K36" s="7">
        <f t="shared" si="1"/>
        <v>0</v>
      </c>
      <c r="L36" s="16"/>
      <c r="M36" s="16">
        <v>0</v>
      </c>
      <c r="N36" s="16"/>
      <c r="O36" s="16">
        <v>0</v>
      </c>
      <c r="P36" s="16"/>
      <c r="Q36" s="16">
        <v>-1837052152</v>
      </c>
      <c r="R36" s="16"/>
      <c r="S36" s="16">
        <f t="shared" si="2"/>
        <v>-1837052152</v>
      </c>
      <c r="T36" s="16"/>
      <c r="U36" s="7">
        <f t="shared" si="3"/>
        <v>7.40899319796616E-3</v>
      </c>
    </row>
    <row r="37" spans="1:21">
      <c r="A37" s="9" t="s">
        <v>31</v>
      </c>
      <c r="C37" s="16">
        <v>0</v>
      </c>
      <c r="D37" s="16"/>
      <c r="E37" s="16">
        <v>-235290042</v>
      </c>
      <c r="F37" s="16"/>
      <c r="G37" s="16">
        <v>0</v>
      </c>
      <c r="H37" s="16"/>
      <c r="I37" s="16">
        <f t="shared" si="0"/>
        <v>-235290042</v>
      </c>
      <c r="J37" s="16"/>
      <c r="K37" s="7">
        <f t="shared" si="1"/>
        <v>2.3929919664185482E-3</v>
      </c>
      <c r="L37" s="16"/>
      <c r="M37" s="16">
        <v>24240000000</v>
      </c>
      <c r="N37" s="16"/>
      <c r="O37" s="16">
        <v>-29065767222</v>
      </c>
      <c r="P37" s="16"/>
      <c r="Q37" s="16">
        <v>0</v>
      </c>
      <c r="R37" s="16"/>
      <c r="S37" s="16">
        <f t="shared" si="2"/>
        <v>-4825767222</v>
      </c>
      <c r="T37" s="16"/>
      <c r="U37" s="7">
        <f t="shared" si="3"/>
        <v>1.946274442118617E-2</v>
      </c>
    </row>
    <row r="38" spans="1:21">
      <c r="A38" s="9" t="s">
        <v>23</v>
      </c>
      <c r="C38" s="16">
        <v>0</v>
      </c>
      <c r="D38" s="16"/>
      <c r="E38" s="16">
        <v>-6218916</v>
      </c>
      <c r="F38" s="16"/>
      <c r="G38" s="16">
        <v>0</v>
      </c>
      <c r="H38" s="16"/>
      <c r="I38" s="16">
        <f t="shared" si="0"/>
        <v>-6218916</v>
      </c>
      <c r="J38" s="16"/>
      <c r="K38" s="7">
        <f t="shared" si="1"/>
        <v>6.324881368261124E-5</v>
      </c>
      <c r="L38" s="16"/>
      <c r="M38" s="16">
        <v>253571020</v>
      </c>
      <c r="N38" s="16"/>
      <c r="O38" s="16">
        <v>-363082980</v>
      </c>
      <c r="P38" s="16"/>
      <c r="Q38" s="16">
        <v>0</v>
      </c>
      <c r="R38" s="16"/>
      <c r="S38" s="16">
        <f t="shared" si="2"/>
        <v>-109511960</v>
      </c>
      <c r="T38" s="16"/>
      <c r="U38" s="7">
        <f t="shared" si="3"/>
        <v>4.4167138415346531E-4</v>
      </c>
    </row>
    <row r="39" spans="1:21">
      <c r="A39" s="9" t="s">
        <v>22</v>
      </c>
      <c r="C39" s="16">
        <v>15268835150</v>
      </c>
      <c r="D39" s="16"/>
      <c r="E39" s="16">
        <v>-15139565488</v>
      </c>
      <c r="F39" s="16"/>
      <c r="G39" s="16">
        <v>0</v>
      </c>
      <c r="H39" s="16"/>
      <c r="I39" s="16">
        <f t="shared" si="0"/>
        <v>129269662</v>
      </c>
      <c r="J39" s="16"/>
      <c r="K39" s="7">
        <f t="shared" si="1"/>
        <v>-1.3147231393143323E-3</v>
      </c>
      <c r="L39" s="16"/>
      <c r="M39" s="16">
        <v>15268835150</v>
      </c>
      <c r="N39" s="16"/>
      <c r="O39" s="16">
        <v>-15234063828</v>
      </c>
      <c r="P39" s="16"/>
      <c r="Q39" s="16">
        <v>0</v>
      </c>
      <c r="R39" s="16"/>
      <c r="S39" s="16">
        <f t="shared" si="2"/>
        <v>34771322</v>
      </c>
      <c r="T39" s="16"/>
      <c r="U39" s="7">
        <f t="shared" si="3"/>
        <v>-1.402358054461434E-4</v>
      </c>
    </row>
    <row r="40" spans="1:21">
      <c r="A40" s="9" t="s">
        <v>25</v>
      </c>
      <c r="C40" s="16">
        <v>0</v>
      </c>
      <c r="D40" s="16"/>
      <c r="E40" s="16">
        <v>-2045012162</v>
      </c>
      <c r="F40" s="16"/>
      <c r="G40" s="16">
        <v>0</v>
      </c>
      <c r="H40" s="16"/>
      <c r="I40" s="16">
        <f t="shared" si="0"/>
        <v>-2045012162</v>
      </c>
      <c r="J40" s="16"/>
      <c r="K40" s="7">
        <f t="shared" si="1"/>
        <v>2.0798575380823924E-2</v>
      </c>
      <c r="L40" s="16"/>
      <c r="M40" s="16">
        <v>0</v>
      </c>
      <c r="N40" s="16"/>
      <c r="O40" s="16">
        <v>945848958</v>
      </c>
      <c r="P40" s="16"/>
      <c r="Q40" s="16">
        <v>0</v>
      </c>
      <c r="R40" s="16"/>
      <c r="S40" s="16">
        <f t="shared" si="2"/>
        <v>945848958</v>
      </c>
      <c r="T40" s="16"/>
      <c r="U40" s="7">
        <f t="shared" si="3"/>
        <v>-3.8146921896016917E-3</v>
      </c>
    </row>
    <row r="41" spans="1:21">
      <c r="A41" s="9" t="s">
        <v>24</v>
      </c>
      <c r="C41" s="16">
        <v>0</v>
      </c>
      <c r="D41" s="16"/>
      <c r="E41" s="16">
        <v>54276489</v>
      </c>
      <c r="F41" s="16"/>
      <c r="G41" s="16">
        <v>0</v>
      </c>
      <c r="H41" s="16"/>
      <c r="I41" s="16">
        <f t="shared" si="0"/>
        <v>54276489</v>
      </c>
      <c r="J41" s="16"/>
      <c r="K41" s="7">
        <f t="shared" si="1"/>
        <v>-5.5201317080135804E-4</v>
      </c>
      <c r="L41" s="16"/>
      <c r="M41" s="16">
        <v>0</v>
      </c>
      <c r="N41" s="16"/>
      <c r="O41" s="16">
        <v>-4776151392</v>
      </c>
      <c r="P41" s="16"/>
      <c r="Q41" s="16">
        <v>0</v>
      </c>
      <c r="R41" s="16"/>
      <c r="S41" s="16">
        <f t="shared" si="2"/>
        <v>-4776151392</v>
      </c>
      <c r="T41" s="16"/>
      <c r="U41" s="7">
        <f t="shared" si="3"/>
        <v>1.9262639406975642E-2</v>
      </c>
    </row>
    <row r="42" spans="1:21">
      <c r="A42" s="9" t="s">
        <v>15</v>
      </c>
      <c r="C42" s="16">
        <v>0</v>
      </c>
      <c r="D42" s="16"/>
      <c r="E42" s="16">
        <v>-1762696350</v>
      </c>
      <c r="F42" s="16"/>
      <c r="G42" s="16">
        <v>0</v>
      </c>
      <c r="H42" s="16"/>
      <c r="I42" s="16">
        <f t="shared" si="0"/>
        <v>-1762696350</v>
      </c>
      <c r="J42" s="16"/>
      <c r="K42" s="7">
        <f t="shared" si="1"/>
        <v>1.7927312898287882E-2</v>
      </c>
      <c r="L42" s="16"/>
      <c r="M42" s="16">
        <v>0</v>
      </c>
      <c r="N42" s="16"/>
      <c r="O42" s="16">
        <v>-6513172324</v>
      </c>
      <c r="P42" s="16"/>
      <c r="Q42" s="16">
        <v>0</v>
      </c>
      <c r="R42" s="16"/>
      <c r="S42" s="16">
        <f t="shared" si="2"/>
        <v>-6513172324</v>
      </c>
      <c r="T42" s="16"/>
      <c r="U42" s="7">
        <f t="shared" si="3"/>
        <v>2.6268197880588772E-2</v>
      </c>
    </row>
    <row r="43" spans="1:21">
      <c r="A43" s="9" t="s">
        <v>42</v>
      </c>
      <c r="C43" s="16">
        <v>0</v>
      </c>
      <c r="D43" s="16"/>
      <c r="E43" s="16">
        <v>351793896</v>
      </c>
      <c r="F43" s="16"/>
      <c r="G43" s="16">
        <v>0</v>
      </c>
      <c r="H43" s="16"/>
      <c r="I43" s="16">
        <f t="shared" si="0"/>
        <v>351793896</v>
      </c>
      <c r="J43" s="16"/>
      <c r="K43" s="7">
        <f t="shared" si="1"/>
        <v>-3.5778818338732849E-3</v>
      </c>
      <c r="L43" s="16"/>
      <c r="M43" s="16">
        <v>0</v>
      </c>
      <c r="N43" s="16"/>
      <c r="O43" s="16">
        <v>-1593660158</v>
      </c>
      <c r="P43" s="16"/>
      <c r="Q43" s="16">
        <v>0</v>
      </c>
      <c r="R43" s="16"/>
      <c r="S43" s="16">
        <f t="shared" si="2"/>
        <v>-1593660158</v>
      </c>
      <c r="T43" s="16"/>
      <c r="U43" s="7">
        <f t="shared" si="3"/>
        <v>6.427371840062859E-3</v>
      </c>
    </row>
    <row r="44" spans="1:21">
      <c r="A44" s="9" t="s">
        <v>39</v>
      </c>
      <c r="C44" s="16">
        <v>0</v>
      </c>
      <c r="D44" s="16"/>
      <c r="E44" s="16">
        <v>-568358111</v>
      </c>
      <c r="F44" s="16"/>
      <c r="G44" s="16">
        <v>0</v>
      </c>
      <c r="H44" s="16"/>
      <c r="I44" s="16">
        <f t="shared" si="0"/>
        <v>-568358111</v>
      </c>
      <c r="J44" s="16"/>
      <c r="K44" s="7">
        <f t="shared" si="1"/>
        <v>5.7804247987333929E-3</v>
      </c>
      <c r="L44" s="16"/>
      <c r="M44" s="16">
        <v>0</v>
      </c>
      <c r="N44" s="16"/>
      <c r="O44" s="16">
        <v>-7406168845</v>
      </c>
      <c r="P44" s="16"/>
      <c r="Q44" s="16">
        <v>0</v>
      </c>
      <c r="R44" s="16"/>
      <c r="S44" s="16">
        <f t="shared" si="2"/>
        <v>-7406168845</v>
      </c>
      <c r="T44" s="16"/>
      <c r="U44" s="7">
        <f t="shared" si="3"/>
        <v>2.986973153476042E-2</v>
      </c>
    </row>
    <row r="45" spans="1:21">
      <c r="A45" s="9" t="s">
        <v>16</v>
      </c>
      <c r="C45" s="16">
        <v>0</v>
      </c>
      <c r="D45" s="16"/>
      <c r="E45" s="16">
        <v>-1041431833</v>
      </c>
      <c r="F45" s="16"/>
      <c r="G45" s="16">
        <v>0</v>
      </c>
      <c r="H45" s="16"/>
      <c r="I45" s="16">
        <f t="shared" si="0"/>
        <v>-1041431833</v>
      </c>
      <c r="J45" s="16"/>
      <c r="K45" s="7">
        <f t="shared" si="1"/>
        <v>1.0591770007595746E-2</v>
      </c>
      <c r="L45" s="16"/>
      <c r="M45" s="16">
        <v>0</v>
      </c>
      <c r="N45" s="16"/>
      <c r="O45" s="16">
        <v>-6210294778</v>
      </c>
      <c r="P45" s="16"/>
      <c r="Q45" s="16">
        <v>0</v>
      </c>
      <c r="R45" s="16"/>
      <c r="S45" s="16">
        <f t="shared" si="2"/>
        <v>-6210294778</v>
      </c>
      <c r="T45" s="16"/>
      <c r="U45" s="7">
        <f t="shared" si="3"/>
        <v>2.5046666049993969E-2</v>
      </c>
    </row>
    <row r="46" spans="1:21">
      <c r="A46" s="9" t="s">
        <v>33</v>
      </c>
      <c r="C46" s="16">
        <v>0</v>
      </c>
      <c r="D46" s="16"/>
      <c r="E46" s="16">
        <v>-22827847350</v>
      </c>
      <c r="F46" s="16"/>
      <c r="G46" s="16">
        <v>0</v>
      </c>
      <c r="H46" s="16"/>
      <c r="I46" s="16">
        <f t="shared" si="0"/>
        <v>-22827847350</v>
      </c>
      <c r="J46" s="16"/>
      <c r="K46" s="7">
        <f t="shared" si="1"/>
        <v>0.23216815660723519</v>
      </c>
      <c r="L46" s="16"/>
      <c r="M46" s="16">
        <v>0</v>
      </c>
      <c r="N46" s="16"/>
      <c r="O46" s="16">
        <v>-38512495387</v>
      </c>
      <c r="P46" s="16"/>
      <c r="Q46" s="16">
        <v>0</v>
      </c>
      <c r="R46" s="16"/>
      <c r="S46" s="16">
        <f t="shared" si="2"/>
        <v>-38512495387</v>
      </c>
      <c r="T46" s="16"/>
      <c r="U46" s="7">
        <f t="shared" si="3"/>
        <v>0.1553242873635011</v>
      </c>
    </row>
    <row r="47" spans="1:21">
      <c r="A47" s="9" t="s">
        <v>17</v>
      </c>
      <c r="C47" s="16">
        <v>0</v>
      </c>
      <c r="D47" s="16"/>
      <c r="E47" s="16">
        <v>-255274362</v>
      </c>
      <c r="F47" s="16"/>
      <c r="G47" s="16">
        <v>0</v>
      </c>
      <c r="H47" s="16"/>
      <c r="I47" s="16">
        <f t="shared" si="0"/>
        <v>-255274362</v>
      </c>
      <c r="J47" s="16"/>
      <c r="K47" s="7">
        <f t="shared" si="1"/>
        <v>2.5962403351461015E-3</v>
      </c>
      <c r="L47" s="16"/>
      <c r="M47" s="16">
        <v>0</v>
      </c>
      <c r="N47" s="16"/>
      <c r="O47" s="16">
        <v>-776056279</v>
      </c>
      <c r="P47" s="16"/>
      <c r="Q47" s="16">
        <v>0</v>
      </c>
      <c r="R47" s="16"/>
      <c r="S47" s="16">
        <f t="shared" si="2"/>
        <v>-776056279</v>
      </c>
      <c r="T47" s="16"/>
      <c r="U47" s="7">
        <f t="shared" si="3"/>
        <v>3.129903354180839E-3</v>
      </c>
    </row>
    <row r="48" spans="1:21">
      <c r="A48" s="9" t="s">
        <v>34</v>
      </c>
      <c r="C48" s="16">
        <v>0</v>
      </c>
      <c r="D48" s="16"/>
      <c r="E48" s="16">
        <v>-19139840954</v>
      </c>
      <c r="F48" s="16"/>
      <c r="G48" s="16">
        <v>0</v>
      </c>
      <c r="H48" s="16"/>
      <c r="I48" s="16">
        <f t="shared" si="0"/>
        <v>-19139840954</v>
      </c>
      <c r="J48" s="16"/>
      <c r="K48" s="7">
        <f t="shared" si="1"/>
        <v>0.19465968577391271</v>
      </c>
      <c r="L48" s="16"/>
      <c r="M48" s="16">
        <v>0</v>
      </c>
      <c r="N48" s="16"/>
      <c r="O48" s="16">
        <v>-6709065503</v>
      </c>
      <c r="P48" s="16"/>
      <c r="Q48" s="16">
        <v>0</v>
      </c>
      <c r="R48" s="16"/>
      <c r="S48" s="16">
        <f t="shared" si="2"/>
        <v>-6709065503</v>
      </c>
      <c r="T48" s="16"/>
      <c r="U48" s="7">
        <f t="shared" si="3"/>
        <v>2.7058252332313976E-2</v>
      </c>
    </row>
    <row r="49" spans="1:21">
      <c r="A49" s="9" t="s">
        <v>26</v>
      </c>
      <c r="C49" s="16">
        <v>0</v>
      </c>
      <c r="D49" s="16"/>
      <c r="E49" s="16">
        <v>-4860230</v>
      </c>
      <c r="F49" s="16"/>
      <c r="G49" s="16">
        <v>0</v>
      </c>
      <c r="H49" s="16"/>
      <c r="I49" s="16">
        <f t="shared" si="0"/>
        <v>-4860230</v>
      </c>
      <c r="J49" s="16"/>
      <c r="K49" s="7">
        <f t="shared" si="1"/>
        <v>4.9430444425465402E-5</v>
      </c>
      <c r="L49" s="16"/>
      <c r="M49" s="16">
        <v>0</v>
      </c>
      <c r="N49" s="16"/>
      <c r="O49" s="16">
        <v>1594975580</v>
      </c>
      <c r="P49" s="16"/>
      <c r="Q49" s="16">
        <v>0</v>
      </c>
      <c r="R49" s="16"/>
      <c r="S49" s="16">
        <f t="shared" si="2"/>
        <v>1594975580</v>
      </c>
      <c r="T49" s="16"/>
      <c r="U49" s="7">
        <f t="shared" si="3"/>
        <v>-6.4326770528951921E-3</v>
      </c>
    </row>
    <row r="50" spans="1:21">
      <c r="A50" s="9" t="s">
        <v>19</v>
      </c>
      <c r="C50" s="16">
        <v>0</v>
      </c>
      <c r="D50" s="16"/>
      <c r="E50" s="16">
        <v>-186386258</v>
      </c>
      <c r="F50" s="16"/>
      <c r="G50" s="16">
        <v>0</v>
      </c>
      <c r="H50" s="16"/>
      <c r="I50" s="16">
        <f t="shared" si="0"/>
        <v>-186386258</v>
      </c>
      <c r="J50" s="16"/>
      <c r="K50" s="7">
        <f t="shared" si="1"/>
        <v>1.8956213116950137E-3</v>
      </c>
      <c r="L50" s="16"/>
      <c r="M50" s="16">
        <v>0</v>
      </c>
      <c r="N50" s="16"/>
      <c r="O50" s="16">
        <v>-963735399</v>
      </c>
      <c r="P50" s="16"/>
      <c r="Q50" s="16">
        <v>0</v>
      </c>
      <c r="R50" s="16"/>
      <c r="S50" s="16">
        <f t="shared" si="2"/>
        <v>-963735399</v>
      </c>
      <c r="T50" s="16"/>
      <c r="U50" s="7">
        <f t="shared" si="3"/>
        <v>3.8868297821902024E-3</v>
      </c>
    </row>
    <row r="51" spans="1:21">
      <c r="A51" s="9" t="s">
        <v>29</v>
      </c>
      <c r="C51" s="16">
        <v>0</v>
      </c>
      <c r="D51" s="16"/>
      <c r="E51" s="16">
        <v>-387690339</v>
      </c>
      <c r="F51" s="16"/>
      <c r="G51" s="16">
        <v>0</v>
      </c>
      <c r="H51" s="16"/>
      <c r="I51" s="16">
        <f t="shared" si="0"/>
        <v>-387690339</v>
      </c>
      <c r="J51" s="16"/>
      <c r="K51" s="7">
        <f t="shared" si="1"/>
        <v>3.9429627314405578E-3</v>
      </c>
      <c r="L51" s="16"/>
      <c r="M51" s="16">
        <v>0</v>
      </c>
      <c r="N51" s="16"/>
      <c r="O51" s="16">
        <v>-1182251656</v>
      </c>
      <c r="P51" s="16"/>
      <c r="Q51" s="16">
        <v>0</v>
      </c>
      <c r="R51" s="16"/>
      <c r="S51" s="16">
        <f t="shared" si="2"/>
        <v>-1182251656</v>
      </c>
      <c r="T51" s="16"/>
      <c r="U51" s="7">
        <f t="shared" si="3"/>
        <v>4.7681251008862098E-3</v>
      </c>
    </row>
    <row r="52" spans="1:21">
      <c r="A52" s="9" t="s">
        <v>35</v>
      </c>
      <c r="C52" s="16">
        <v>0</v>
      </c>
      <c r="D52" s="16"/>
      <c r="E52" s="16">
        <v>-16713747621</v>
      </c>
      <c r="F52" s="16"/>
      <c r="G52" s="16">
        <v>0</v>
      </c>
      <c r="H52" s="16"/>
      <c r="I52" s="16">
        <f t="shared" si="0"/>
        <v>-16713747621</v>
      </c>
      <c r="J52" s="16"/>
      <c r="K52" s="7">
        <f t="shared" si="1"/>
        <v>0.16998536549115886</v>
      </c>
      <c r="L52" s="16"/>
      <c r="M52" s="16">
        <v>0</v>
      </c>
      <c r="N52" s="16"/>
      <c r="O52" s="16">
        <v>-20848044075</v>
      </c>
      <c r="P52" s="16"/>
      <c r="Q52" s="16">
        <v>0</v>
      </c>
      <c r="R52" s="16"/>
      <c r="S52" s="16">
        <f t="shared" si="2"/>
        <v>-20848044075</v>
      </c>
      <c r="T52" s="16"/>
      <c r="U52" s="7">
        <f t="shared" si="3"/>
        <v>8.4081998746965189E-2</v>
      </c>
    </row>
    <row r="53" spans="1:21">
      <c r="A53" s="9" t="s">
        <v>37</v>
      </c>
      <c r="C53" s="16">
        <v>0</v>
      </c>
      <c r="D53" s="16"/>
      <c r="E53" s="16">
        <v>-18218248681</v>
      </c>
      <c r="F53" s="16"/>
      <c r="G53" s="16">
        <v>0</v>
      </c>
      <c r="H53" s="16"/>
      <c r="I53" s="16">
        <f t="shared" si="0"/>
        <v>-18218248681</v>
      </c>
      <c r="J53" s="16"/>
      <c r="K53" s="7">
        <f t="shared" si="1"/>
        <v>0.18528673107146759</v>
      </c>
      <c r="L53" s="16"/>
      <c r="M53" s="16">
        <v>0</v>
      </c>
      <c r="N53" s="16"/>
      <c r="O53" s="16">
        <v>-13839009726</v>
      </c>
      <c r="P53" s="16"/>
      <c r="Q53" s="16">
        <v>0</v>
      </c>
      <c r="R53" s="16"/>
      <c r="S53" s="16">
        <f t="shared" si="2"/>
        <v>-13839009726</v>
      </c>
      <c r="T53" s="16"/>
      <c r="U53" s="7">
        <f t="shared" si="3"/>
        <v>5.5813945627451914E-2</v>
      </c>
    </row>
    <row r="54" spans="1:21">
      <c r="A54" s="9" t="s">
        <v>36</v>
      </c>
      <c r="C54" s="16">
        <v>0</v>
      </c>
      <c r="D54" s="16"/>
      <c r="E54" s="16">
        <v>-17478688935</v>
      </c>
      <c r="F54" s="16"/>
      <c r="G54" s="16">
        <v>0</v>
      </c>
      <c r="H54" s="16"/>
      <c r="I54" s="16">
        <f t="shared" si="0"/>
        <v>-17478688935</v>
      </c>
      <c r="J54" s="16"/>
      <c r="K54" s="7">
        <f t="shared" si="1"/>
        <v>0.17776511852968163</v>
      </c>
      <c r="L54" s="16"/>
      <c r="M54" s="16">
        <v>0</v>
      </c>
      <c r="N54" s="16"/>
      <c r="O54" s="16">
        <v>-49308519132</v>
      </c>
      <c r="P54" s="16"/>
      <c r="Q54" s="16">
        <v>0</v>
      </c>
      <c r="R54" s="16"/>
      <c r="S54" s="16">
        <f t="shared" si="2"/>
        <v>-49308519132</v>
      </c>
      <c r="T54" s="16"/>
      <c r="U54" s="7">
        <f t="shared" si="3"/>
        <v>0.19886560240167436</v>
      </c>
    </row>
    <row r="55" spans="1:21">
      <c r="A55" s="9" t="s">
        <v>43</v>
      </c>
      <c r="C55" s="16">
        <v>0</v>
      </c>
      <c r="D55" s="16"/>
      <c r="E55" s="16">
        <v>-1043</v>
      </c>
      <c r="F55" s="16"/>
      <c r="G55" s="16">
        <v>0</v>
      </c>
      <c r="H55" s="16"/>
      <c r="I55" s="16">
        <f t="shared" si="0"/>
        <v>-1043</v>
      </c>
      <c r="J55" s="16"/>
      <c r="K55" s="7">
        <f t="shared" si="1"/>
        <v>1.0607718880744413E-8</v>
      </c>
      <c r="L55" s="16"/>
      <c r="M55" s="16">
        <v>0</v>
      </c>
      <c r="N55" s="16"/>
      <c r="O55" s="16">
        <v>-1043</v>
      </c>
      <c r="P55" s="16"/>
      <c r="Q55" s="16">
        <v>0</v>
      </c>
      <c r="R55" s="16"/>
      <c r="S55" s="16">
        <f t="shared" si="2"/>
        <v>-1043</v>
      </c>
      <c r="T55" s="16"/>
      <c r="U55" s="7">
        <f t="shared" si="3"/>
        <v>4.2065109022983822E-9</v>
      </c>
    </row>
    <row r="56" spans="1:21">
      <c r="A56" s="9" t="s">
        <v>44</v>
      </c>
      <c r="C56" s="16">
        <v>0</v>
      </c>
      <c r="D56" s="16"/>
      <c r="E56" s="16">
        <v>-5071882</v>
      </c>
      <c r="F56" s="16"/>
      <c r="G56" s="16">
        <v>0</v>
      </c>
      <c r="H56" s="16"/>
      <c r="I56" s="16">
        <f t="shared" si="0"/>
        <v>-5071882</v>
      </c>
      <c r="J56" s="16"/>
      <c r="K56" s="7">
        <f t="shared" si="1"/>
        <v>5.1583028238070692E-5</v>
      </c>
      <c r="L56" s="16"/>
      <c r="M56" s="16">
        <v>0</v>
      </c>
      <c r="N56" s="16"/>
      <c r="O56" s="16">
        <v>-5071882</v>
      </c>
      <c r="P56" s="16"/>
      <c r="Q56" s="16">
        <v>0</v>
      </c>
      <c r="R56" s="16"/>
      <c r="S56" s="16">
        <f t="shared" si="2"/>
        <v>-5071882</v>
      </c>
      <c r="T56" s="16"/>
      <c r="U56" s="7">
        <f t="shared" si="3"/>
        <v>2.0455347006875284E-5</v>
      </c>
    </row>
    <row r="57" spans="1:21">
      <c r="A57" s="9" t="s">
        <v>27</v>
      </c>
      <c r="C57" s="16">
        <v>0</v>
      </c>
      <c r="D57" s="16"/>
      <c r="E57" s="16">
        <v>-6731</v>
      </c>
      <c r="F57" s="16"/>
      <c r="G57" s="16">
        <v>0</v>
      </c>
      <c r="H57" s="16"/>
      <c r="I57" s="16">
        <f t="shared" si="0"/>
        <v>-6731</v>
      </c>
      <c r="J57" s="16"/>
      <c r="K57" s="7">
        <f t="shared" si="1"/>
        <v>6.8456908711688053E-8</v>
      </c>
      <c r="L57" s="16"/>
      <c r="M57" s="16">
        <v>0</v>
      </c>
      <c r="N57" s="16"/>
      <c r="O57" s="16">
        <v>-15562</v>
      </c>
      <c r="P57" s="16"/>
      <c r="Q57" s="16">
        <v>0</v>
      </c>
      <c r="R57" s="16"/>
      <c r="S57" s="16">
        <f t="shared" si="2"/>
        <v>-15562</v>
      </c>
      <c r="T57" s="16"/>
      <c r="U57" s="7">
        <f t="shared" si="3"/>
        <v>6.2762917221061763E-8</v>
      </c>
    </row>
    <row r="58" spans="1:21" ht="24.75" thickBot="1">
      <c r="A58" s="9"/>
      <c r="C58" s="17">
        <f>SUM(C8:C57)</f>
        <v>15575621624</v>
      </c>
      <c r="D58" s="16"/>
      <c r="E58" s="17">
        <f>SUM(E8:E57)</f>
        <v>-118344736769</v>
      </c>
      <c r="F58" s="16"/>
      <c r="G58" s="17">
        <f>SUM(G8:G57)</f>
        <v>4444488359</v>
      </c>
      <c r="H58" s="16"/>
      <c r="I58" s="17">
        <f>SUM(I8:I57)</f>
        <v>-98324626786</v>
      </c>
      <c r="J58" s="16"/>
      <c r="K58" s="12">
        <f>SUM(K8:K57)</f>
        <v>1</v>
      </c>
      <c r="L58" s="16"/>
      <c r="M58" s="17">
        <f>SUM(M8:M57)</f>
        <v>50269192644</v>
      </c>
      <c r="N58" s="16"/>
      <c r="O58" s="17">
        <f>SUM(O8:O57)</f>
        <v>-213756590388</v>
      </c>
      <c r="P58" s="16"/>
      <c r="Q58" s="17">
        <f>SUM(Q8:Q57)</f>
        <v>-84461561435</v>
      </c>
      <c r="R58" s="16"/>
      <c r="S58" s="17">
        <f>SUM(S8:S57)</f>
        <v>-247948959179</v>
      </c>
      <c r="T58" s="16"/>
      <c r="U58" s="12">
        <f>SUM(U8:U57)</f>
        <v>1.0000000000000002</v>
      </c>
    </row>
    <row r="59" spans="1:21" ht="24.75" thickTop="1">
      <c r="E59" s="16"/>
      <c r="G59" s="11"/>
      <c r="I59" s="16"/>
      <c r="O59" s="16"/>
      <c r="Q59" s="11"/>
      <c r="S59" s="16"/>
    </row>
    <row r="60" spans="1:21">
      <c r="C60" s="16"/>
      <c r="E60" s="16"/>
      <c r="I60" s="11"/>
      <c r="M60" s="16"/>
      <c r="O60" s="16"/>
      <c r="U60" s="11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2"/>
  <sheetViews>
    <sheetView rightToLeft="1" topLeftCell="A67" workbookViewId="0">
      <selection activeCell="K81" sqref="K81:O81"/>
    </sheetView>
  </sheetViews>
  <sheetFormatPr defaultRowHeight="24"/>
  <cols>
    <col min="1" max="1" width="34.85546875" style="4" bestFit="1" customWidth="1"/>
    <col min="2" max="2" width="1" style="4" customWidth="1"/>
    <col min="3" max="3" width="19.140625" style="4" bestFit="1" customWidth="1"/>
    <col min="4" max="4" width="1" style="4" customWidth="1"/>
    <col min="5" max="5" width="24.5703125" style="4" bestFit="1" customWidth="1"/>
    <col min="6" max="6" width="1" style="4" customWidth="1"/>
    <col min="7" max="7" width="24.5703125" style="4" bestFit="1" customWidth="1"/>
    <col min="8" max="8" width="1" style="4" customWidth="1"/>
    <col min="9" max="9" width="22.85546875" style="4" bestFit="1" customWidth="1"/>
    <col min="10" max="10" width="1" style="4" customWidth="1"/>
    <col min="11" max="11" width="19.140625" style="4" bestFit="1" customWidth="1"/>
    <col min="12" max="12" width="1" style="4" customWidth="1"/>
    <col min="13" max="13" width="22.85546875" style="4" bestFit="1" customWidth="1"/>
    <col min="14" max="14" width="1" style="4" customWidth="1"/>
    <col min="15" max="15" width="25.140625" style="4" bestFit="1" customWidth="1"/>
    <col min="16" max="16" width="1" style="4" customWidth="1"/>
    <col min="17" max="17" width="24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243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3" t="s">
        <v>247</v>
      </c>
      <c r="C6" s="24" t="s">
        <v>245</v>
      </c>
      <c r="D6" s="24" t="s">
        <v>245</v>
      </c>
      <c r="E6" s="24" t="s">
        <v>245</v>
      </c>
      <c r="F6" s="24" t="s">
        <v>245</v>
      </c>
      <c r="G6" s="24" t="s">
        <v>245</v>
      </c>
      <c r="H6" s="24" t="s">
        <v>245</v>
      </c>
      <c r="I6" s="24" t="s">
        <v>245</v>
      </c>
      <c r="K6" s="24" t="s">
        <v>246</v>
      </c>
      <c r="L6" s="24" t="s">
        <v>246</v>
      </c>
      <c r="M6" s="24" t="s">
        <v>246</v>
      </c>
      <c r="N6" s="24" t="s">
        <v>246</v>
      </c>
      <c r="O6" s="24" t="s">
        <v>246</v>
      </c>
      <c r="P6" s="24" t="s">
        <v>246</v>
      </c>
      <c r="Q6" s="24" t="s">
        <v>246</v>
      </c>
    </row>
    <row r="7" spans="1:17" ht="24.75">
      <c r="A7" s="24" t="s">
        <v>247</v>
      </c>
      <c r="C7" s="24" t="s">
        <v>312</v>
      </c>
      <c r="E7" s="24" t="s">
        <v>309</v>
      </c>
      <c r="G7" s="24" t="s">
        <v>310</v>
      </c>
      <c r="I7" s="24" t="s">
        <v>313</v>
      </c>
      <c r="K7" s="24" t="s">
        <v>312</v>
      </c>
      <c r="M7" s="24" t="s">
        <v>309</v>
      </c>
      <c r="O7" s="24" t="s">
        <v>310</v>
      </c>
      <c r="Q7" s="24" t="s">
        <v>313</v>
      </c>
    </row>
    <row r="8" spans="1:17">
      <c r="A8" s="9" t="s">
        <v>207</v>
      </c>
      <c r="C8" s="16">
        <v>0</v>
      </c>
      <c r="D8" s="16"/>
      <c r="E8" s="16">
        <v>31004455517</v>
      </c>
      <c r="F8" s="16"/>
      <c r="G8" s="16">
        <v>202577333883</v>
      </c>
      <c r="H8" s="16"/>
      <c r="I8" s="16">
        <f>C8+E8+G8</f>
        <v>233581789400</v>
      </c>
      <c r="J8" s="16"/>
      <c r="K8" s="16">
        <v>0</v>
      </c>
      <c r="L8" s="16"/>
      <c r="M8" s="16">
        <v>267606308784</v>
      </c>
      <c r="N8" s="16"/>
      <c r="O8" s="16">
        <v>202577333883</v>
      </c>
      <c r="P8" s="16"/>
      <c r="Q8" s="16">
        <f>K8+M8+O8</f>
        <v>470183642667</v>
      </c>
    </row>
    <row r="9" spans="1:17">
      <c r="A9" s="9" t="s">
        <v>210</v>
      </c>
      <c r="C9" s="16">
        <v>0</v>
      </c>
      <c r="D9" s="16"/>
      <c r="E9" s="16">
        <v>54365125160</v>
      </c>
      <c r="F9" s="16"/>
      <c r="G9" s="16">
        <v>3287817763</v>
      </c>
      <c r="H9" s="16"/>
      <c r="I9" s="16">
        <f t="shared" ref="I9:I72" si="0">C9+E9+G9</f>
        <v>57652942923</v>
      </c>
      <c r="J9" s="16"/>
      <c r="K9" s="16">
        <v>0</v>
      </c>
      <c r="L9" s="16"/>
      <c r="M9" s="16">
        <v>308259894053</v>
      </c>
      <c r="N9" s="16"/>
      <c r="O9" s="16">
        <v>3287817763</v>
      </c>
      <c r="P9" s="16"/>
      <c r="Q9" s="16">
        <f t="shared" ref="Q9:Q72" si="1">K9+M9+O9</f>
        <v>311547711816</v>
      </c>
    </row>
    <row r="10" spans="1:17">
      <c r="A10" s="9" t="s">
        <v>212</v>
      </c>
      <c r="C10" s="16">
        <v>0</v>
      </c>
      <c r="D10" s="16"/>
      <c r="E10" s="16">
        <v>-22420444374</v>
      </c>
      <c r="F10" s="16"/>
      <c r="G10" s="16">
        <v>22518869233</v>
      </c>
      <c r="H10" s="16"/>
      <c r="I10" s="16">
        <f t="shared" si="0"/>
        <v>98424859</v>
      </c>
      <c r="J10" s="16"/>
      <c r="K10" s="16">
        <v>0</v>
      </c>
      <c r="L10" s="16"/>
      <c r="M10" s="16">
        <v>0</v>
      </c>
      <c r="N10" s="16"/>
      <c r="O10" s="16">
        <v>22518869233</v>
      </c>
      <c r="P10" s="16"/>
      <c r="Q10" s="16">
        <f t="shared" si="1"/>
        <v>22518869233</v>
      </c>
    </row>
    <row r="11" spans="1:17">
      <c r="A11" s="9" t="s">
        <v>154</v>
      </c>
      <c r="C11" s="16">
        <v>65723005607</v>
      </c>
      <c r="D11" s="16"/>
      <c r="E11" s="16">
        <v>-4366006</v>
      </c>
      <c r="F11" s="16"/>
      <c r="G11" s="16">
        <v>5185475</v>
      </c>
      <c r="H11" s="16"/>
      <c r="I11" s="16">
        <f t="shared" si="0"/>
        <v>65723825076</v>
      </c>
      <c r="J11" s="16"/>
      <c r="K11" s="16">
        <v>239555986151</v>
      </c>
      <c r="L11" s="16"/>
      <c r="M11" s="16">
        <v>218295971774</v>
      </c>
      <c r="N11" s="16"/>
      <c r="O11" s="16">
        <v>5185475</v>
      </c>
      <c r="P11" s="16"/>
      <c r="Q11" s="16">
        <f t="shared" si="1"/>
        <v>457857143400</v>
      </c>
    </row>
    <row r="12" spans="1:17">
      <c r="A12" s="9" t="s">
        <v>170</v>
      </c>
      <c r="C12" s="16">
        <v>35748115909</v>
      </c>
      <c r="D12" s="16"/>
      <c r="E12" s="16">
        <v>-108611788</v>
      </c>
      <c r="F12" s="16"/>
      <c r="G12" s="16">
        <v>164099639</v>
      </c>
      <c r="H12" s="16"/>
      <c r="I12" s="16">
        <f t="shared" si="0"/>
        <v>35803603760</v>
      </c>
      <c r="J12" s="16"/>
      <c r="K12" s="16">
        <v>397919018431</v>
      </c>
      <c r="L12" s="16"/>
      <c r="M12" s="16">
        <v>158038573515</v>
      </c>
      <c r="N12" s="16"/>
      <c r="O12" s="16">
        <v>106493240499</v>
      </c>
      <c r="P12" s="16"/>
      <c r="Q12" s="16">
        <f t="shared" si="1"/>
        <v>662450832445</v>
      </c>
    </row>
    <row r="13" spans="1:17">
      <c r="A13" s="9" t="s">
        <v>162</v>
      </c>
      <c r="C13" s="16">
        <v>97133480155</v>
      </c>
      <c r="D13" s="16"/>
      <c r="E13" s="16">
        <v>0</v>
      </c>
      <c r="F13" s="16"/>
      <c r="G13" s="16">
        <v>32936727</v>
      </c>
      <c r="H13" s="16"/>
      <c r="I13" s="16">
        <f t="shared" si="0"/>
        <v>97166416882</v>
      </c>
      <c r="J13" s="16"/>
      <c r="K13" s="16">
        <v>677501117529</v>
      </c>
      <c r="L13" s="16"/>
      <c r="M13" s="16">
        <v>1</v>
      </c>
      <c r="N13" s="16"/>
      <c r="O13" s="16">
        <v>65873454</v>
      </c>
      <c r="P13" s="16"/>
      <c r="Q13" s="16">
        <f t="shared" si="1"/>
        <v>677566990984</v>
      </c>
    </row>
    <row r="14" spans="1:17">
      <c r="A14" s="9" t="s">
        <v>70</v>
      </c>
      <c r="C14" s="16">
        <v>0</v>
      </c>
      <c r="D14" s="16"/>
      <c r="E14" s="16">
        <v>86011044050</v>
      </c>
      <c r="F14" s="16"/>
      <c r="G14" s="16">
        <v>9892602597</v>
      </c>
      <c r="H14" s="16"/>
      <c r="I14" s="16">
        <f t="shared" si="0"/>
        <v>95903646647</v>
      </c>
      <c r="J14" s="16"/>
      <c r="K14" s="16">
        <v>0</v>
      </c>
      <c r="L14" s="16"/>
      <c r="M14" s="16">
        <v>265678477310</v>
      </c>
      <c r="N14" s="16"/>
      <c r="O14" s="16">
        <v>18713093350</v>
      </c>
      <c r="P14" s="16"/>
      <c r="Q14" s="16">
        <f t="shared" si="1"/>
        <v>284391570660</v>
      </c>
    </row>
    <row r="15" spans="1:17">
      <c r="A15" s="9" t="s">
        <v>148</v>
      </c>
      <c r="C15" s="16">
        <v>60641193140</v>
      </c>
      <c r="D15" s="16"/>
      <c r="E15" s="16">
        <v>20713192571</v>
      </c>
      <c r="F15" s="16"/>
      <c r="G15" s="16">
        <v>10772064072</v>
      </c>
      <c r="H15" s="16"/>
      <c r="I15" s="16">
        <f t="shared" si="0"/>
        <v>92126449783</v>
      </c>
      <c r="J15" s="16"/>
      <c r="K15" s="16">
        <v>435988335994</v>
      </c>
      <c r="L15" s="16"/>
      <c r="M15" s="16">
        <v>20707881589</v>
      </c>
      <c r="N15" s="16"/>
      <c r="O15" s="16">
        <v>10792885219</v>
      </c>
      <c r="P15" s="16"/>
      <c r="Q15" s="16">
        <f t="shared" si="1"/>
        <v>467489102802</v>
      </c>
    </row>
    <row r="16" spans="1:17">
      <c r="A16" s="9" t="s">
        <v>269</v>
      </c>
      <c r="C16" s="16">
        <v>0</v>
      </c>
      <c r="D16" s="16"/>
      <c r="E16" s="16">
        <v>0</v>
      </c>
      <c r="F16" s="16"/>
      <c r="G16" s="16">
        <v>0</v>
      </c>
      <c r="H16" s="16"/>
      <c r="I16" s="16">
        <f t="shared" si="0"/>
        <v>0</v>
      </c>
      <c r="J16" s="16"/>
      <c r="K16" s="16">
        <v>6362525</v>
      </c>
      <c r="L16" s="16"/>
      <c r="M16" s="16">
        <v>0</v>
      </c>
      <c r="N16" s="16"/>
      <c r="O16" s="16">
        <v>4958684</v>
      </c>
      <c r="P16" s="16"/>
      <c r="Q16" s="16">
        <f t="shared" si="1"/>
        <v>11321209</v>
      </c>
    </row>
    <row r="17" spans="1:17">
      <c r="A17" s="9" t="s">
        <v>305</v>
      </c>
      <c r="C17" s="16">
        <v>0</v>
      </c>
      <c r="D17" s="16"/>
      <c r="E17" s="16">
        <v>0</v>
      </c>
      <c r="F17" s="16"/>
      <c r="G17" s="16">
        <v>0</v>
      </c>
      <c r="H17" s="16"/>
      <c r="I17" s="16">
        <f t="shared" si="0"/>
        <v>0</v>
      </c>
      <c r="J17" s="16"/>
      <c r="K17" s="16">
        <v>0</v>
      </c>
      <c r="L17" s="16"/>
      <c r="M17" s="16">
        <v>0</v>
      </c>
      <c r="N17" s="16"/>
      <c r="O17" s="16">
        <v>169685987178</v>
      </c>
      <c r="P17" s="16"/>
      <c r="Q17" s="16">
        <f t="shared" si="1"/>
        <v>169685987178</v>
      </c>
    </row>
    <row r="18" spans="1:17">
      <c r="A18" s="9" t="s">
        <v>306</v>
      </c>
      <c r="C18" s="16">
        <v>0</v>
      </c>
      <c r="D18" s="16"/>
      <c r="E18" s="16">
        <v>0</v>
      </c>
      <c r="F18" s="16"/>
      <c r="G18" s="16">
        <v>0</v>
      </c>
      <c r="H18" s="16"/>
      <c r="I18" s="16">
        <f t="shared" si="0"/>
        <v>0</v>
      </c>
      <c r="J18" s="16"/>
      <c r="K18" s="16">
        <v>0</v>
      </c>
      <c r="L18" s="16"/>
      <c r="M18" s="16">
        <v>0</v>
      </c>
      <c r="N18" s="16"/>
      <c r="O18" s="16">
        <v>98810808537</v>
      </c>
      <c r="P18" s="16"/>
      <c r="Q18" s="16">
        <f t="shared" si="1"/>
        <v>98810808537</v>
      </c>
    </row>
    <row r="19" spans="1:17">
      <c r="A19" s="9" t="s">
        <v>190</v>
      </c>
      <c r="C19" s="16">
        <v>100945910651</v>
      </c>
      <c r="D19" s="16"/>
      <c r="E19" s="16">
        <v>0</v>
      </c>
      <c r="F19" s="16"/>
      <c r="G19" s="16">
        <v>0</v>
      </c>
      <c r="H19" s="16"/>
      <c r="I19" s="16">
        <f t="shared" si="0"/>
        <v>100945910651</v>
      </c>
      <c r="J19" s="16"/>
      <c r="K19" s="16">
        <v>410406951256</v>
      </c>
      <c r="L19" s="16"/>
      <c r="M19" s="16">
        <v>48954388524</v>
      </c>
      <c r="N19" s="16"/>
      <c r="O19" s="16">
        <v>263879825</v>
      </c>
      <c r="P19" s="16"/>
      <c r="Q19" s="16">
        <f t="shared" si="1"/>
        <v>459625219605</v>
      </c>
    </row>
    <row r="20" spans="1:17">
      <c r="A20" s="9" t="s">
        <v>267</v>
      </c>
      <c r="C20" s="16">
        <v>0</v>
      </c>
      <c r="D20" s="16"/>
      <c r="E20" s="16">
        <v>0</v>
      </c>
      <c r="F20" s="16"/>
      <c r="G20" s="16">
        <v>0</v>
      </c>
      <c r="H20" s="16"/>
      <c r="I20" s="16">
        <f t="shared" si="0"/>
        <v>0</v>
      </c>
      <c r="J20" s="16"/>
      <c r="K20" s="16">
        <v>301714011313</v>
      </c>
      <c r="L20" s="16"/>
      <c r="M20" s="16">
        <v>0</v>
      </c>
      <c r="N20" s="16"/>
      <c r="O20" s="16">
        <v>172310286</v>
      </c>
      <c r="P20" s="16"/>
      <c r="Q20" s="16">
        <f t="shared" si="1"/>
        <v>301886321599</v>
      </c>
    </row>
    <row r="21" spans="1:17">
      <c r="A21" s="9" t="s">
        <v>258</v>
      </c>
      <c r="C21" s="16">
        <v>0</v>
      </c>
      <c r="D21" s="16"/>
      <c r="E21" s="16">
        <v>0</v>
      </c>
      <c r="F21" s="16"/>
      <c r="G21" s="16">
        <v>0</v>
      </c>
      <c r="H21" s="16"/>
      <c r="I21" s="16">
        <f t="shared" si="0"/>
        <v>0</v>
      </c>
      <c r="J21" s="16"/>
      <c r="K21" s="16">
        <v>497651999</v>
      </c>
      <c r="L21" s="16"/>
      <c r="M21" s="16">
        <v>0</v>
      </c>
      <c r="N21" s="16"/>
      <c r="O21" s="16">
        <v>205249606</v>
      </c>
      <c r="P21" s="16"/>
      <c r="Q21" s="16">
        <f t="shared" si="1"/>
        <v>702901605</v>
      </c>
    </row>
    <row r="22" spans="1:17">
      <c r="A22" s="9" t="s">
        <v>88</v>
      </c>
      <c r="C22" s="16">
        <v>0</v>
      </c>
      <c r="D22" s="16"/>
      <c r="E22" s="16">
        <v>632065279</v>
      </c>
      <c r="F22" s="16"/>
      <c r="G22" s="16">
        <v>0</v>
      </c>
      <c r="H22" s="16"/>
      <c r="I22" s="16">
        <f t="shared" si="0"/>
        <v>632065279</v>
      </c>
      <c r="J22" s="16"/>
      <c r="K22" s="16">
        <v>0</v>
      </c>
      <c r="L22" s="16"/>
      <c r="M22" s="16">
        <v>10938213835</v>
      </c>
      <c r="N22" s="16"/>
      <c r="O22" s="16">
        <v>6526029575</v>
      </c>
      <c r="P22" s="16"/>
      <c r="Q22" s="16">
        <f t="shared" si="1"/>
        <v>17464243410</v>
      </c>
    </row>
    <row r="23" spans="1:17">
      <c r="A23" s="9" t="s">
        <v>262</v>
      </c>
      <c r="C23" s="16">
        <v>0</v>
      </c>
      <c r="D23" s="16"/>
      <c r="E23" s="16">
        <v>0</v>
      </c>
      <c r="F23" s="16"/>
      <c r="G23" s="16">
        <v>0</v>
      </c>
      <c r="H23" s="16"/>
      <c r="I23" s="16">
        <f t="shared" si="0"/>
        <v>0</v>
      </c>
      <c r="J23" s="16"/>
      <c r="K23" s="16">
        <v>539655852</v>
      </c>
      <c r="L23" s="16"/>
      <c r="M23" s="16">
        <v>0</v>
      </c>
      <c r="N23" s="16"/>
      <c r="O23" s="16">
        <v>-84200885</v>
      </c>
      <c r="P23" s="16"/>
      <c r="Q23" s="16">
        <f t="shared" si="1"/>
        <v>455454967</v>
      </c>
    </row>
    <row r="24" spans="1:17">
      <c r="A24" s="9" t="s">
        <v>263</v>
      </c>
      <c r="C24" s="16">
        <v>0</v>
      </c>
      <c r="D24" s="16"/>
      <c r="E24" s="16">
        <v>0</v>
      </c>
      <c r="F24" s="16"/>
      <c r="G24" s="16">
        <v>0</v>
      </c>
      <c r="H24" s="16"/>
      <c r="I24" s="16">
        <f t="shared" si="0"/>
        <v>0</v>
      </c>
      <c r="J24" s="16"/>
      <c r="K24" s="16">
        <v>30798758797</v>
      </c>
      <c r="L24" s="16"/>
      <c r="M24" s="16">
        <v>0</v>
      </c>
      <c r="N24" s="16"/>
      <c r="O24" s="16">
        <v>2312286147</v>
      </c>
      <c r="P24" s="16"/>
      <c r="Q24" s="16">
        <f t="shared" si="1"/>
        <v>33111044944</v>
      </c>
    </row>
    <row r="25" spans="1:17">
      <c r="A25" s="9" t="s">
        <v>307</v>
      </c>
      <c r="C25" s="16">
        <v>0</v>
      </c>
      <c r="D25" s="16"/>
      <c r="E25" s="16">
        <v>0</v>
      </c>
      <c r="F25" s="16"/>
      <c r="G25" s="16">
        <v>0</v>
      </c>
      <c r="H25" s="16"/>
      <c r="I25" s="16">
        <f t="shared" si="0"/>
        <v>0</v>
      </c>
      <c r="J25" s="16"/>
      <c r="K25" s="16">
        <v>0</v>
      </c>
      <c r="L25" s="16"/>
      <c r="M25" s="16">
        <v>0</v>
      </c>
      <c r="N25" s="16"/>
      <c r="O25" s="16">
        <v>295576862340</v>
      </c>
      <c r="P25" s="16"/>
      <c r="Q25" s="16">
        <f t="shared" si="1"/>
        <v>295576862340</v>
      </c>
    </row>
    <row r="26" spans="1:17">
      <c r="A26" s="9" t="s">
        <v>79</v>
      </c>
      <c r="C26" s="16">
        <v>0</v>
      </c>
      <c r="D26" s="16"/>
      <c r="E26" s="16">
        <v>13510669191</v>
      </c>
      <c r="F26" s="16"/>
      <c r="G26" s="16">
        <v>0</v>
      </c>
      <c r="H26" s="16"/>
      <c r="I26" s="16">
        <f t="shared" si="0"/>
        <v>13510669191</v>
      </c>
      <c r="J26" s="16"/>
      <c r="K26" s="16">
        <v>0</v>
      </c>
      <c r="L26" s="16"/>
      <c r="M26" s="16">
        <v>110164819951</v>
      </c>
      <c r="N26" s="16"/>
      <c r="O26" s="16">
        <v>10067704806</v>
      </c>
      <c r="P26" s="16"/>
      <c r="Q26" s="16">
        <f t="shared" si="1"/>
        <v>120232524757</v>
      </c>
    </row>
    <row r="27" spans="1:17">
      <c r="A27" s="9" t="s">
        <v>76</v>
      </c>
      <c r="C27" s="16">
        <v>0</v>
      </c>
      <c r="D27" s="16"/>
      <c r="E27" s="16">
        <v>2906922000</v>
      </c>
      <c r="F27" s="16"/>
      <c r="G27" s="16">
        <v>0</v>
      </c>
      <c r="H27" s="16"/>
      <c r="I27" s="16">
        <f t="shared" si="0"/>
        <v>2906922000</v>
      </c>
      <c r="J27" s="16"/>
      <c r="K27" s="16">
        <v>0</v>
      </c>
      <c r="L27" s="16"/>
      <c r="M27" s="16">
        <v>13078140848</v>
      </c>
      <c r="N27" s="16"/>
      <c r="O27" s="16">
        <v>3363907724</v>
      </c>
      <c r="P27" s="16"/>
      <c r="Q27" s="16">
        <f t="shared" si="1"/>
        <v>16442048572</v>
      </c>
    </row>
    <row r="28" spans="1:17">
      <c r="A28" s="9" t="s">
        <v>255</v>
      </c>
      <c r="C28" s="16">
        <v>0</v>
      </c>
      <c r="D28" s="16"/>
      <c r="E28" s="16">
        <v>0</v>
      </c>
      <c r="F28" s="16"/>
      <c r="G28" s="16">
        <v>0</v>
      </c>
      <c r="H28" s="16"/>
      <c r="I28" s="16">
        <f t="shared" si="0"/>
        <v>0</v>
      </c>
      <c r="J28" s="16"/>
      <c r="K28" s="16">
        <v>335415521860</v>
      </c>
      <c r="L28" s="16"/>
      <c r="M28" s="16">
        <v>0</v>
      </c>
      <c r="N28" s="16"/>
      <c r="O28" s="16">
        <v>183711250</v>
      </c>
      <c r="P28" s="16"/>
      <c r="Q28" s="16">
        <f t="shared" si="1"/>
        <v>335599233110</v>
      </c>
    </row>
    <row r="29" spans="1:17">
      <c r="A29" s="9" t="s">
        <v>82</v>
      </c>
      <c r="C29" s="16">
        <v>0</v>
      </c>
      <c r="D29" s="16"/>
      <c r="E29" s="16">
        <v>819819345</v>
      </c>
      <c r="F29" s="16"/>
      <c r="G29" s="16">
        <v>0</v>
      </c>
      <c r="H29" s="16"/>
      <c r="I29" s="16">
        <f t="shared" si="0"/>
        <v>819819345</v>
      </c>
      <c r="J29" s="16"/>
      <c r="K29" s="16">
        <v>0</v>
      </c>
      <c r="L29" s="16"/>
      <c r="M29" s="16">
        <v>4854139848</v>
      </c>
      <c r="N29" s="16"/>
      <c r="O29" s="16">
        <v>22372406879</v>
      </c>
      <c r="P29" s="16"/>
      <c r="Q29" s="16">
        <f t="shared" si="1"/>
        <v>27226546727</v>
      </c>
    </row>
    <row r="30" spans="1:17">
      <c r="A30" s="9" t="s">
        <v>91</v>
      </c>
      <c r="C30" s="16">
        <v>0</v>
      </c>
      <c r="D30" s="16"/>
      <c r="E30" s="16">
        <v>19768462</v>
      </c>
      <c r="F30" s="16"/>
      <c r="G30" s="16">
        <v>0</v>
      </c>
      <c r="H30" s="16"/>
      <c r="I30" s="16">
        <f t="shared" si="0"/>
        <v>19768462</v>
      </c>
      <c r="J30" s="16"/>
      <c r="K30" s="16">
        <v>0</v>
      </c>
      <c r="L30" s="16"/>
      <c r="M30" s="16">
        <v>270794919</v>
      </c>
      <c r="N30" s="16"/>
      <c r="O30" s="16">
        <v>6110191890</v>
      </c>
      <c r="P30" s="16"/>
      <c r="Q30" s="16">
        <f t="shared" si="1"/>
        <v>6380986809</v>
      </c>
    </row>
    <row r="31" spans="1:17">
      <c r="A31" s="9" t="s">
        <v>156</v>
      </c>
      <c r="C31" s="16">
        <v>53918786952</v>
      </c>
      <c r="D31" s="16"/>
      <c r="E31" s="16">
        <v>0</v>
      </c>
      <c r="F31" s="16"/>
      <c r="G31" s="16">
        <v>0</v>
      </c>
      <c r="H31" s="16"/>
      <c r="I31" s="16">
        <f t="shared" si="0"/>
        <v>53918786952</v>
      </c>
      <c r="J31" s="16"/>
      <c r="K31" s="16">
        <v>509014337347</v>
      </c>
      <c r="L31" s="16"/>
      <c r="M31" s="16">
        <v>63090838</v>
      </c>
      <c r="N31" s="16"/>
      <c r="O31" s="16">
        <v>-7387478665</v>
      </c>
      <c r="P31" s="16"/>
      <c r="Q31" s="16">
        <f t="shared" si="1"/>
        <v>501689949520</v>
      </c>
    </row>
    <row r="32" spans="1:17">
      <c r="A32" s="9" t="s">
        <v>264</v>
      </c>
      <c r="C32" s="16">
        <v>0</v>
      </c>
      <c r="D32" s="16"/>
      <c r="E32" s="16">
        <v>0</v>
      </c>
      <c r="F32" s="16"/>
      <c r="G32" s="16">
        <v>0</v>
      </c>
      <c r="H32" s="16"/>
      <c r="I32" s="16">
        <f t="shared" si="0"/>
        <v>0</v>
      </c>
      <c r="J32" s="16"/>
      <c r="K32" s="16">
        <v>58475509017</v>
      </c>
      <c r="L32" s="16"/>
      <c r="M32" s="16">
        <v>0</v>
      </c>
      <c r="N32" s="16"/>
      <c r="O32" s="16">
        <v>26579582098</v>
      </c>
      <c r="P32" s="16"/>
      <c r="Q32" s="16">
        <f t="shared" si="1"/>
        <v>85055091115</v>
      </c>
    </row>
    <row r="33" spans="1:17">
      <c r="A33" s="9" t="s">
        <v>67</v>
      </c>
      <c r="C33" s="16">
        <v>0</v>
      </c>
      <c r="D33" s="16"/>
      <c r="E33" s="16">
        <v>43971974153</v>
      </c>
      <c r="F33" s="16"/>
      <c r="G33" s="16">
        <v>0</v>
      </c>
      <c r="H33" s="16"/>
      <c r="I33" s="16">
        <f t="shared" si="0"/>
        <v>43971974153</v>
      </c>
      <c r="J33" s="16"/>
      <c r="K33" s="16">
        <v>0</v>
      </c>
      <c r="L33" s="16"/>
      <c r="M33" s="16">
        <v>209580951765</v>
      </c>
      <c r="N33" s="16"/>
      <c r="O33" s="16">
        <v>4675825344</v>
      </c>
      <c r="P33" s="16"/>
      <c r="Q33" s="16">
        <f t="shared" si="1"/>
        <v>214256777109</v>
      </c>
    </row>
    <row r="34" spans="1:17">
      <c r="A34" s="9" t="s">
        <v>266</v>
      </c>
      <c r="C34" s="16">
        <v>0</v>
      </c>
      <c r="D34" s="16"/>
      <c r="E34" s="16">
        <v>0</v>
      </c>
      <c r="F34" s="16"/>
      <c r="G34" s="16">
        <v>0</v>
      </c>
      <c r="H34" s="16"/>
      <c r="I34" s="16">
        <f t="shared" si="0"/>
        <v>0</v>
      </c>
      <c r="J34" s="16"/>
      <c r="K34" s="16">
        <v>30798758797</v>
      </c>
      <c r="L34" s="16"/>
      <c r="M34" s="16">
        <v>0</v>
      </c>
      <c r="N34" s="16"/>
      <c r="O34" s="16">
        <v>2312286147</v>
      </c>
      <c r="P34" s="16"/>
      <c r="Q34" s="16">
        <f t="shared" si="1"/>
        <v>33111044944</v>
      </c>
    </row>
    <row r="35" spans="1:17">
      <c r="A35" s="9" t="s">
        <v>85</v>
      </c>
      <c r="C35" s="16">
        <v>0</v>
      </c>
      <c r="D35" s="16"/>
      <c r="E35" s="16">
        <v>18542361830</v>
      </c>
      <c r="F35" s="16"/>
      <c r="G35" s="16">
        <v>0</v>
      </c>
      <c r="H35" s="16"/>
      <c r="I35" s="16">
        <f t="shared" si="0"/>
        <v>18542361830</v>
      </c>
      <c r="J35" s="16"/>
      <c r="K35" s="16">
        <v>0</v>
      </c>
      <c r="L35" s="16"/>
      <c r="M35" s="16">
        <v>84559690704</v>
      </c>
      <c r="N35" s="16"/>
      <c r="O35" s="16">
        <v>2794432160</v>
      </c>
      <c r="P35" s="16"/>
      <c r="Q35" s="16">
        <f t="shared" si="1"/>
        <v>87354122864</v>
      </c>
    </row>
    <row r="36" spans="1:17">
      <c r="A36" s="9" t="s">
        <v>151</v>
      </c>
      <c r="C36" s="16">
        <v>65644650064</v>
      </c>
      <c r="D36" s="16"/>
      <c r="E36" s="16">
        <v>0</v>
      </c>
      <c r="F36" s="16"/>
      <c r="G36" s="16">
        <v>0</v>
      </c>
      <c r="H36" s="16"/>
      <c r="I36" s="16">
        <f t="shared" si="0"/>
        <v>65644650064</v>
      </c>
      <c r="J36" s="16"/>
      <c r="K36" s="16">
        <v>436364255990</v>
      </c>
      <c r="L36" s="16"/>
      <c r="M36" s="16">
        <v>0</v>
      </c>
      <c r="N36" s="16"/>
      <c r="O36" s="16">
        <v>65769451</v>
      </c>
      <c r="P36" s="16"/>
      <c r="Q36" s="16">
        <f t="shared" si="1"/>
        <v>436430025441</v>
      </c>
    </row>
    <row r="37" spans="1:17">
      <c r="A37" s="9" t="s">
        <v>159</v>
      </c>
      <c r="C37" s="16">
        <v>72724538935</v>
      </c>
      <c r="D37" s="16"/>
      <c r="E37" s="16">
        <v>0</v>
      </c>
      <c r="F37" s="16"/>
      <c r="G37" s="16">
        <v>0</v>
      </c>
      <c r="H37" s="16"/>
      <c r="I37" s="16">
        <f t="shared" si="0"/>
        <v>72724538935</v>
      </c>
      <c r="J37" s="16"/>
      <c r="K37" s="16">
        <v>603436347111</v>
      </c>
      <c r="L37" s="16"/>
      <c r="M37" s="16">
        <v>0</v>
      </c>
      <c r="N37" s="16"/>
      <c r="O37" s="16">
        <v>12228590292</v>
      </c>
      <c r="P37" s="16"/>
      <c r="Q37" s="16">
        <f t="shared" si="1"/>
        <v>615664937403</v>
      </c>
    </row>
    <row r="38" spans="1:17">
      <c r="A38" s="9" t="s">
        <v>265</v>
      </c>
      <c r="C38" s="16">
        <v>0</v>
      </c>
      <c r="D38" s="16"/>
      <c r="E38" s="16">
        <v>0</v>
      </c>
      <c r="F38" s="16"/>
      <c r="G38" s="16">
        <v>0</v>
      </c>
      <c r="H38" s="16"/>
      <c r="I38" s="16">
        <f t="shared" si="0"/>
        <v>0</v>
      </c>
      <c r="J38" s="16"/>
      <c r="K38" s="16">
        <v>522038962</v>
      </c>
      <c r="L38" s="16"/>
      <c r="M38" s="16">
        <v>0</v>
      </c>
      <c r="N38" s="16"/>
      <c r="O38" s="16">
        <v>328407</v>
      </c>
      <c r="P38" s="16"/>
      <c r="Q38" s="16">
        <f t="shared" si="1"/>
        <v>522367369</v>
      </c>
    </row>
    <row r="39" spans="1:17">
      <c r="A39" s="9" t="s">
        <v>259</v>
      </c>
      <c r="C39" s="16">
        <v>0</v>
      </c>
      <c r="D39" s="16"/>
      <c r="E39" s="16">
        <v>0</v>
      </c>
      <c r="F39" s="16"/>
      <c r="G39" s="16">
        <v>0</v>
      </c>
      <c r="H39" s="16"/>
      <c r="I39" s="16">
        <f t="shared" si="0"/>
        <v>0</v>
      </c>
      <c r="J39" s="16"/>
      <c r="K39" s="16">
        <v>172473049271</v>
      </c>
      <c r="L39" s="16"/>
      <c r="M39" s="16">
        <v>0</v>
      </c>
      <c r="N39" s="16"/>
      <c r="O39" s="16">
        <v>89192647856</v>
      </c>
      <c r="P39" s="16"/>
      <c r="Q39" s="16">
        <f t="shared" si="1"/>
        <v>261665697127</v>
      </c>
    </row>
    <row r="40" spans="1:17">
      <c r="A40" s="9" t="s">
        <v>256</v>
      </c>
      <c r="C40" s="16">
        <v>0</v>
      </c>
      <c r="D40" s="16"/>
      <c r="E40" s="16">
        <v>0</v>
      </c>
      <c r="F40" s="16"/>
      <c r="G40" s="16">
        <v>0</v>
      </c>
      <c r="H40" s="16"/>
      <c r="I40" s="16">
        <f t="shared" si="0"/>
        <v>0</v>
      </c>
      <c r="J40" s="16"/>
      <c r="K40" s="16">
        <v>101535959640</v>
      </c>
      <c r="L40" s="16"/>
      <c r="M40" s="16">
        <v>0</v>
      </c>
      <c r="N40" s="16"/>
      <c r="O40" s="16">
        <v>86573506308</v>
      </c>
      <c r="P40" s="16"/>
      <c r="Q40" s="16">
        <f t="shared" si="1"/>
        <v>188109465948</v>
      </c>
    </row>
    <row r="41" spans="1:17">
      <c r="A41" s="9" t="s">
        <v>268</v>
      </c>
      <c r="C41" s="16">
        <v>0</v>
      </c>
      <c r="D41" s="16"/>
      <c r="E41" s="16">
        <v>0</v>
      </c>
      <c r="F41" s="16"/>
      <c r="G41" s="16">
        <v>0</v>
      </c>
      <c r="H41" s="16"/>
      <c r="I41" s="16">
        <f t="shared" si="0"/>
        <v>0</v>
      </c>
      <c r="J41" s="16"/>
      <c r="K41" s="16">
        <v>307987588</v>
      </c>
      <c r="L41" s="16"/>
      <c r="M41" s="16">
        <v>0</v>
      </c>
      <c r="N41" s="16"/>
      <c r="O41" s="16">
        <v>139993333</v>
      </c>
      <c r="P41" s="16"/>
      <c r="Q41" s="16">
        <f t="shared" si="1"/>
        <v>447980921</v>
      </c>
    </row>
    <row r="42" spans="1:17">
      <c r="A42" s="9" t="s">
        <v>261</v>
      </c>
      <c r="C42" s="16">
        <v>0</v>
      </c>
      <c r="D42" s="16"/>
      <c r="E42" s="16">
        <v>0</v>
      </c>
      <c r="F42" s="16"/>
      <c r="G42" s="16">
        <v>0</v>
      </c>
      <c r="H42" s="16"/>
      <c r="I42" s="16">
        <f t="shared" si="0"/>
        <v>0</v>
      </c>
      <c r="J42" s="16"/>
      <c r="K42" s="16">
        <v>184792553</v>
      </c>
      <c r="L42" s="16"/>
      <c r="M42" s="16">
        <v>0</v>
      </c>
      <c r="N42" s="16"/>
      <c r="O42" s="16">
        <v>116250</v>
      </c>
      <c r="P42" s="16"/>
      <c r="Q42" s="16">
        <f t="shared" si="1"/>
        <v>184908803</v>
      </c>
    </row>
    <row r="43" spans="1:17">
      <c r="A43" s="9" t="s">
        <v>252</v>
      </c>
      <c r="C43" s="16">
        <v>2318208072</v>
      </c>
      <c r="D43" s="16"/>
      <c r="E43" s="16">
        <v>-55000000</v>
      </c>
      <c r="F43" s="16"/>
      <c r="G43" s="16">
        <v>0</v>
      </c>
      <c r="H43" s="16"/>
      <c r="I43" s="16">
        <f t="shared" si="0"/>
        <v>2263208072</v>
      </c>
      <c r="J43" s="16"/>
      <c r="K43" s="16">
        <v>2318208072</v>
      </c>
      <c r="L43" s="16"/>
      <c r="M43" s="16">
        <v>-55000000</v>
      </c>
      <c r="N43" s="16"/>
      <c r="O43" s="16">
        <v>0</v>
      </c>
      <c r="P43" s="16"/>
      <c r="Q43" s="16">
        <f t="shared" si="1"/>
        <v>2263208072</v>
      </c>
    </row>
    <row r="44" spans="1:17">
      <c r="A44" s="9" t="s">
        <v>184</v>
      </c>
      <c r="C44" s="16">
        <v>95485442981</v>
      </c>
      <c r="D44" s="16"/>
      <c r="E44" s="16">
        <v>5249796563</v>
      </c>
      <c r="F44" s="16"/>
      <c r="G44" s="16">
        <v>0</v>
      </c>
      <c r="H44" s="16"/>
      <c r="I44" s="16">
        <f t="shared" si="0"/>
        <v>100735239544</v>
      </c>
      <c r="J44" s="16"/>
      <c r="K44" s="16">
        <v>308555716803</v>
      </c>
      <c r="L44" s="16"/>
      <c r="M44" s="16">
        <v>17706891446</v>
      </c>
      <c r="N44" s="16"/>
      <c r="O44" s="16">
        <v>0</v>
      </c>
      <c r="P44" s="16"/>
      <c r="Q44" s="16">
        <f t="shared" si="1"/>
        <v>326262608249</v>
      </c>
    </row>
    <row r="45" spans="1:17">
      <c r="A45" s="9" t="s">
        <v>187</v>
      </c>
      <c r="C45" s="16">
        <v>98159967834</v>
      </c>
      <c r="D45" s="16"/>
      <c r="E45" s="16">
        <v>7933480196</v>
      </c>
      <c r="F45" s="16"/>
      <c r="G45" s="16">
        <v>0</v>
      </c>
      <c r="H45" s="16"/>
      <c r="I45" s="16">
        <f t="shared" si="0"/>
        <v>106093448030</v>
      </c>
      <c r="J45" s="16"/>
      <c r="K45" s="16">
        <v>346009579497</v>
      </c>
      <c r="L45" s="16"/>
      <c r="M45" s="16">
        <v>29165760191</v>
      </c>
      <c r="N45" s="16"/>
      <c r="O45" s="16">
        <v>0</v>
      </c>
      <c r="P45" s="16"/>
      <c r="Q45" s="16">
        <f t="shared" si="1"/>
        <v>375175339688</v>
      </c>
    </row>
    <row r="46" spans="1:17">
      <c r="A46" s="9" t="s">
        <v>178</v>
      </c>
      <c r="C46" s="16">
        <v>17742444855</v>
      </c>
      <c r="D46" s="16"/>
      <c r="E46" s="16">
        <v>1610117606</v>
      </c>
      <c r="F46" s="16"/>
      <c r="G46" s="16">
        <v>0</v>
      </c>
      <c r="H46" s="16"/>
      <c r="I46" s="16">
        <f t="shared" si="0"/>
        <v>19352562461</v>
      </c>
      <c r="J46" s="16"/>
      <c r="K46" s="16">
        <v>75448677880</v>
      </c>
      <c r="L46" s="16"/>
      <c r="M46" s="16">
        <v>6671872210</v>
      </c>
      <c r="N46" s="16"/>
      <c r="O46" s="16">
        <v>0</v>
      </c>
      <c r="P46" s="16"/>
      <c r="Q46" s="16">
        <f t="shared" si="1"/>
        <v>82120550090</v>
      </c>
    </row>
    <row r="47" spans="1:17">
      <c r="A47" s="9" t="s">
        <v>181</v>
      </c>
      <c r="C47" s="16">
        <v>83355616538</v>
      </c>
      <c r="D47" s="16"/>
      <c r="E47" s="16">
        <v>0</v>
      </c>
      <c r="F47" s="16"/>
      <c r="G47" s="16">
        <v>0</v>
      </c>
      <c r="H47" s="16"/>
      <c r="I47" s="16">
        <f t="shared" si="0"/>
        <v>83355616538</v>
      </c>
      <c r="J47" s="16"/>
      <c r="K47" s="16">
        <v>398213628073</v>
      </c>
      <c r="L47" s="16"/>
      <c r="M47" s="16">
        <v>70042179100</v>
      </c>
      <c r="N47" s="16"/>
      <c r="O47" s="16">
        <v>0</v>
      </c>
      <c r="P47" s="16"/>
      <c r="Q47" s="16">
        <f t="shared" si="1"/>
        <v>468255807173</v>
      </c>
    </row>
    <row r="48" spans="1:17">
      <c r="A48" s="9" t="s">
        <v>175</v>
      </c>
      <c r="C48" s="16">
        <v>18894792495</v>
      </c>
      <c r="D48" s="16"/>
      <c r="E48" s="16">
        <v>2215232264</v>
      </c>
      <c r="F48" s="16"/>
      <c r="G48" s="16">
        <v>0</v>
      </c>
      <c r="H48" s="16"/>
      <c r="I48" s="16">
        <f t="shared" si="0"/>
        <v>21110024759</v>
      </c>
      <c r="J48" s="16"/>
      <c r="K48" s="16">
        <v>109517400143</v>
      </c>
      <c r="L48" s="16"/>
      <c r="M48" s="16">
        <v>12749727473</v>
      </c>
      <c r="N48" s="16"/>
      <c r="O48" s="16">
        <v>0</v>
      </c>
      <c r="P48" s="16"/>
      <c r="Q48" s="16">
        <f t="shared" si="1"/>
        <v>122267127616</v>
      </c>
    </row>
    <row r="49" spans="1:17">
      <c r="A49" s="9" t="s">
        <v>173</v>
      </c>
      <c r="C49" s="16">
        <v>61707130926</v>
      </c>
      <c r="D49" s="16"/>
      <c r="E49" s="16">
        <v>0</v>
      </c>
      <c r="F49" s="16"/>
      <c r="G49" s="16">
        <v>0</v>
      </c>
      <c r="H49" s="16"/>
      <c r="I49" s="16">
        <f t="shared" si="0"/>
        <v>61707130926</v>
      </c>
      <c r="J49" s="16"/>
      <c r="K49" s="16">
        <v>444869661919</v>
      </c>
      <c r="L49" s="16"/>
      <c r="M49" s="16">
        <v>0</v>
      </c>
      <c r="N49" s="16"/>
      <c r="O49" s="16">
        <v>0</v>
      </c>
      <c r="P49" s="16"/>
      <c r="Q49" s="16">
        <f t="shared" si="1"/>
        <v>444869661919</v>
      </c>
    </row>
    <row r="50" spans="1:17">
      <c r="A50" s="9" t="s">
        <v>167</v>
      </c>
      <c r="C50" s="16">
        <v>67374481173</v>
      </c>
      <c r="D50" s="16"/>
      <c r="E50" s="16">
        <v>0</v>
      </c>
      <c r="F50" s="16"/>
      <c r="G50" s="16">
        <v>0</v>
      </c>
      <c r="H50" s="16"/>
      <c r="I50" s="16">
        <f t="shared" si="0"/>
        <v>67374481173</v>
      </c>
      <c r="J50" s="16"/>
      <c r="K50" s="16">
        <v>451568310924</v>
      </c>
      <c r="L50" s="16"/>
      <c r="M50" s="16">
        <v>-7243827033</v>
      </c>
      <c r="N50" s="16"/>
      <c r="O50" s="16">
        <v>0</v>
      </c>
      <c r="P50" s="16"/>
      <c r="Q50" s="16">
        <f t="shared" si="1"/>
        <v>444324483891</v>
      </c>
    </row>
    <row r="51" spans="1:17">
      <c r="A51" s="9" t="s">
        <v>165</v>
      </c>
      <c r="C51" s="16">
        <v>6820388785</v>
      </c>
      <c r="D51" s="16"/>
      <c r="E51" s="16">
        <v>0</v>
      </c>
      <c r="F51" s="16"/>
      <c r="G51" s="16">
        <v>0</v>
      </c>
      <c r="H51" s="16"/>
      <c r="I51" s="16">
        <f t="shared" si="0"/>
        <v>6820388785</v>
      </c>
      <c r="J51" s="16"/>
      <c r="K51" s="16">
        <v>46377124904</v>
      </c>
      <c r="L51" s="16"/>
      <c r="M51" s="16">
        <v>0</v>
      </c>
      <c r="N51" s="16"/>
      <c r="O51" s="16">
        <v>0</v>
      </c>
      <c r="P51" s="16"/>
      <c r="Q51" s="16">
        <f t="shared" si="1"/>
        <v>46377124904</v>
      </c>
    </row>
    <row r="52" spans="1:17">
      <c r="A52" s="9" t="s">
        <v>145</v>
      </c>
      <c r="C52" s="16">
        <v>29251255530</v>
      </c>
      <c r="D52" s="16"/>
      <c r="E52" s="16">
        <v>0</v>
      </c>
      <c r="F52" s="16"/>
      <c r="G52" s="16">
        <v>0</v>
      </c>
      <c r="H52" s="16"/>
      <c r="I52" s="16">
        <f t="shared" si="0"/>
        <v>29251255530</v>
      </c>
      <c r="J52" s="16"/>
      <c r="K52" s="16">
        <v>207561302293</v>
      </c>
      <c r="L52" s="16"/>
      <c r="M52" s="16">
        <v>116205728854</v>
      </c>
      <c r="N52" s="16"/>
      <c r="O52" s="16">
        <v>0</v>
      </c>
      <c r="P52" s="16"/>
      <c r="Q52" s="16">
        <f t="shared" si="1"/>
        <v>323767031147</v>
      </c>
    </row>
    <row r="53" spans="1:17">
      <c r="A53" s="9" t="s">
        <v>201</v>
      </c>
      <c r="C53" s="16">
        <v>16038332179</v>
      </c>
      <c r="D53" s="16"/>
      <c r="E53" s="16">
        <v>1836928817</v>
      </c>
      <c r="F53" s="16"/>
      <c r="G53" s="16">
        <v>0</v>
      </c>
      <c r="H53" s="16"/>
      <c r="I53" s="16">
        <f t="shared" si="0"/>
        <v>17875260996</v>
      </c>
      <c r="J53" s="16"/>
      <c r="K53" s="16">
        <v>104612060623</v>
      </c>
      <c r="L53" s="16"/>
      <c r="M53" s="16">
        <v>11019572975</v>
      </c>
      <c r="N53" s="16"/>
      <c r="O53" s="16">
        <v>0</v>
      </c>
      <c r="P53" s="16"/>
      <c r="Q53" s="16">
        <f t="shared" si="1"/>
        <v>115631633598</v>
      </c>
    </row>
    <row r="54" spans="1:17">
      <c r="A54" s="9" t="s">
        <v>196</v>
      </c>
      <c r="C54" s="16">
        <v>15342760239</v>
      </c>
      <c r="D54" s="16"/>
      <c r="E54" s="16">
        <v>0</v>
      </c>
      <c r="F54" s="16"/>
      <c r="G54" s="16">
        <v>0</v>
      </c>
      <c r="H54" s="16"/>
      <c r="I54" s="16">
        <f t="shared" si="0"/>
        <v>15342760239</v>
      </c>
      <c r="J54" s="16"/>
      <c r="K54" s="16">
        <v>103892313566</v>
      </c>
      <c r="L54" s="16"/>
      <c r="M54" s="16">
        <v>71852215619</v>
      </c>
      <c r="N54" s="16"/>
      <c r="O54" s="16">
        <v>0</v>
      </c>
      <c r="P54" s="16"/>
      <c r="Q54" s="16">
        <f t="shared" si="1"/>
        <v>175744529185</v>
      </c>
    </row>
    <row r="55" spans="1:17">
      <c r="A55" s="9" t="s">
        <v>199</v>
      </c>
      <c r="C55" s="16">
        <v>11189659153</v>
      </c>
      <c r="D55" s="16"/>
      <c r="E55" s="16">
        <v>0</v>
      </c>
      <c r="F55" s="16"/>
      <c r="G55" s="16">
        <v>0</v>
      </c>
      <c r="H55" s="16"/>
      <c r="I55" s="16">
        <f t="shared" si="0"/>
        <v>11189659153</v>
      </c>
      <c r="J55" s="16"/>
      <c r="K55" s="16">
        <v>75769910992</v>
      </c>
      <c r="L55" s="16"/>
      <c r="M55" s="16">
        <v>85733867092</v>
      </c>
      <c r="N55" s="16"/>
      <c r="O55" s="16">
        <v>0</v>
      </c>
      <c r="P55" s="16"/>
      <c r="Q55" s="16">
        <f t="shared" si="1"/>
        <v>161503778084</v>
      </c>
    </row>
    <row r="56" spans="1:17">
      <c r="A56" s="9" t="s">
        <v>200</v>
      </c>
      <c r="C56" s="16">
        <v>23014140362</v>
      </c>
      <c r="D56" s="16"/>
      <c r="E56" s="16">
        <v>0</v>
      </c>
      <c r="F56" s="16"/>
      <c r="G56" s="16">
        <v>0</v>
      </c>
      <c r="H56" s="16"/>
      <c r="I56" s="16">
        <f t="shared" si="0"/>
        <v>23014140362</v>
      </c>
      <c r="J56" s="16"/>
      <c r="K56" s="16">
        <v>155838470348</v>
      </c>
      <c r="L56" s="16"/>
      <c r="M56" s="16">
        <v>152334096825</v>
      </c>
      <c r="N56" s="16"/>
      <c r="O56" s="16">
        <v>0</v>
      </c>
      <c r="P56" s="16"/>
      <c r="Q56" s="16">
        <f t="shared" si="1"/>
        <v>308172567173</v>
      </c>
    </row>
    <row r="57" spans="1:17">
      <c r="A57" s="9" t="s">
        <v>204</v>
      </c>
      <c r="C57" s="16">
        <v>14039602222</v>
      </c>
      <c r="D57" s="16"/>
      <c r="E57" s="16">
        <v>30733044049</v>
      </c>
      <c r="F57" s="16"/>
      <c r="G57" s="16">
        <v>0</v>
      </c>
      <c r="H57" s="16"/>
      <c r="I57" s="16">
        <f t="shared" si="0"/>
        <v>44772646271</v>
      </c>
      <c r="J57" s="16"/>
      <c r="K57" s="16">
        <v>102429682937</v>
      </c>
      <c r="L57" s="16"/>
      <c r="M57" s="16">
        <v>150326691615</v>
      </c>
      <c r="N57" s="16"/>
      <c r="O57" s="16">
        <v>0</v>
      </c>
      <c r="P57" s="16"/>
      <c r="Q57" s="16">
        <f t="shared" si="1"/>
        <v>252756374552</v>
      </c>
    </row>
    <row r="58" spans="1:17">
      <c r="A58" s="9" t="s">
        <v>54</v>
      </c>
      <c r="C58" s="16">
        <v>13861670</v>
      </c>
      <c r="D58" s="16"/>
      <c r="E58" s="16">
        <v>-19999225</v>
      </c>
      <c r="F58" s="16"/>
      <c r="G58" s="16">
        <v>0</v>
      </c>
      <c r="H58" s="16"/>
      <c r="I58" s="16">
        <f t="shared" si="0"/>
        <v>-6137555</v>
      </c>
      <c r="J58" s="16"/>
      <c r="K58" s="16">
        <v>93077457</v>
      </c>
      <c r="L58" s="16"/>
      <c r="M58" s="16">
        <v>24999032</v>
      </c>
      <c r="N58" s="16"/>
      <c r="O58" s="16">
        <v>0</v>
      </c>
      <c r="P58" s="16"/>
      <c r="Q58" s="16">
        <f t="shared" si="1"/>
        <v>118076489</v>
      </c>
    </row>
    <row r="59" spans="1:17">
      <c r="A59" s="9" t="s">
        <v>58</v>
      </c>
      <c r="C59" s="16">
        <v>31965950604</v>
      </c>
      <c r="D59" s="16"/>
      <c r="E59" s="16">
        <v>0</v>
      </c>
      <c r="F59" s="16"/>
      <c r="G59" s="16">
        <v>0</v>
      </c>
      <c r="H59" s="16"/>
      <c r="I59" s="16">
        <f t="shared" si="0"/>
        <v>31965950604</v>
      </c>
      <c r="J59" s="16"/>
      <c r="K59" s="16">
        <v>219122753959</v>
      </c>
      <c r="L59" s="16"/>
      <c r="M59" s="16">
        <v>142819323262</v>
      </c>
      <c r="N59" s="16"/>
      <c r="O59" s="16">
        <v>0</v>
      </c>
      <c r="P59" s="16"/>
      <c r="Q59" s="16">
        <f t="shared" si="1"/>
        <v>361942077221</v>
      </c>
    </row>
    <row r="60" spans="1:17">
      <c r="A60" s="9" t="s">
        <v>142</v>
      </c>
      <c r="C60" s="16">
        <v>46891201</v>
      </c>
      <c r="D60" s="16"/>
      <c r="E60" s="16">
        <v>-11996534</v>
      </c>
      <c r="F60" s="16"/>
      <c r="G60" s="16">
        <v>0</v>
      </c>
      <c r="H60" s="16"/>
      <c r="I60" s="16">
        <f t="shared" si="0"/>
        <v>34894667</v>
      </c>
      <c r="J60" s="16"/>
      <c r="K60" s="16">
        <v>314424650</v>
      </c>
      <c r="L60" s="16"/>
      <c r="M60" s="16">
        <v>3000</v>
      </c>
      <c r="N60" s="16"/>
      <c r="O60" s="16">
        <v>0</v>
      </c>
      <c r="P60" s="16"/>
      <c r="Q60" s="16">
        <f t="shared" si="1"/>
        <v>314427650</v>
      </c>
    </row>
    <row r="61" spans="1:17">
      <c r="A61" s="9" t="s">
        <v>193</v>
      </c>
      <c r="C61" s="16">
        <v>18735473675</v>
      </c>
      <c r="D61" s="16"/>
      <c r="E61" s="16">
        <v>0</v>
      </c>
      <c r="F61" s="16"/>
      <c r="G61" s="16">
        <v>0</v>
      </c>
      <c r="H61" s="16"/>
      <c r="I61" s="16">
        <f t="shared" si="0"/>
        <v>18735473675</v>
      </c>
      <c r="J61" s="16"/>
      <c r="K61" s="16">
        <v>90922928111</v>
      </c>
      <c r="L61" s="16"/>
      <c r="M61" s="16">
        <v>25110925263</v>
      </c>
      <c r="N61" s="16"/>
      <c r="O61" s="16">
        <v>0</v>
      </c>
      <c r="P61" s="16"/>
      <c r="Q61" s="16">
        <f t="shared" si="1"/>
        <v>116033853374</v>
      </c>
    </row>
    <row r="62" spans="1:17">
      <c r="A62" s="9" t="s">
        <v>73</v>
      </c>
      <c r="C62" s="16">
        <v>0</v>
      </c>
      <c r="D62" s="16"/>
      <c r="E62" s="16">
        <v>12012469994</v>
      </c>
      <c r="F62" s="16"/>
      <c r="G62" s="16">
        <v>0</v>
      </c>
      <c r="H62" s="16"/>
      <c r="I62" s="16">
        <f t="shared" si="0"/>
        <v>12012469994</v>
      </c>
      <c r="J62" s="16"/>
      <c r="K62" s="16">
        <v>0</v>
      </c>
      <c r="L62" s="16"/>
      <c r="M62" s="16">
        <v>55893336009</v>
      </c>
      <c r="N62" s="16"/>
      <c r="O62" s="16">
        <v>0</v>
      </c>
      <c r="P62" s="16"/>
      <c r="Q62" s="16">
        <f t="shared" si="1"/>
        <v>55893336009</v>
      </c>
    </row>
    <row r="63" spans="1:17">
      <c r="A63" s="9" t="s">
        <v>112</v>
      </c>
      <c r="C63" s="16">
        <v>0</v>
      </c>
      <c r="D63" s="16"/>
      <c r="E63" s="16">
        <v>10815882518</v>
      </c>
      <c r="F63" s="16"/>
      <c r="G63" s="16">
        <v>0</v>
      </c>
      <c r="H63" s="16"/>
      <c r="I63" s="16">
        <f t="shared" si="0"/>
        <v>10815882518</v>
      </c>
      <c r="J63" s="16"/>
      <c r="K63" s="16">
        <v>0</v>
      </c>
      <c r="L63" s="16"/>
      <c r="M63" s="16">
        <v>95250321410</v>
      </c>
      <c r="N63" s="16"/>
      <c r="O63" s="16">
        <v>0</v>
      </c>
      <c r="P63" s="16"/>
      <c r="Q63" s="16">
        <f t="shared" si="1"/>
        <v>95250321410</v>
      </c>
    </row>
    <row r="64" spans="1:17">
      <c r="A64" s="9" t="s">
        <v>94</v>
      </c>
      <c r="C64" s="16">
        <v>0</v>
      </c>
      <c r="D64" s="16"/>
      <c r="E64" s="16">
        <v>1736309595</v>
      </c>
      <c r="F64" s="16"/>
      <c r="G64" s="16">
        <v>0</v>
      </c>
      <c r="H64" s="16"/>
      <c r="I64" s="16">
        <f t="shared" si="0"/>
        <v>1736309595</v>
      </c>
      <c r="J64" s="16"/>
      <c r="K64" s="16">
        <v>0</v>
      </c>
      <c r="L64" s="16"/>
      <c r="M64" s="16">
        <v>45895106099</v>
      </c>
      <c r="N64" s="16"/>
      <c r="O64" s="16">
        <v>0</v>
      </c>
      <c r="P64" s="16"/>
      <c r="Q64" s="16">
        <f t="shared" si="1"/>
        <v>45895106099</v>
      </c>
    </row>
    <row r="65" spans="1:17">
      <c r="A65" s="9" t="s">
        <v>103</v>
      </c>
      <c r="C65" s="16">
        <v>0</v>
      </c>
      <c r="D65" s="16"/>
      <c r="E65" s="16">
        <v>5386158033</v>
      </c>
      <c r="F65" s="16"/>
      <c r="G65" s="16">
        <v>0</v>
      </c>
      <c r="H65" s="16"/>
      <c r="I65" s="16">
        <f t="shared" si="0"/>
        <v>5386158033</v>
      </c>
      <c r="J65" s="16"/>
      <c r="K65" s="16">
        <v>0</v>
      </c>
      <c r="L65" s="16"/>
      <c r="M65" s="16">
        <v>30439877236</v>
      </c>
      <c r="N65" s="16"/>
      <c r="O65" s="16">
        <v>0</v>
      </c>
      <c r="P65" s="16"/>
      <c r="Q65" s="16">
        <f t="shared" si="1"/>
        <v>30439877236</v>
      </c>
    </row>
    <row r="66" spans="1:17">
      <c r="A66" s="9" t="s">
        <v>106</v>
      </c>
      <c r="C66" s="16">
        <v>0</v>
      </c>
      <c r="D66" s="16"/>
      <c r="E66" s="16">
        <v>19032513449</v>
      </c>
      <c r="F66" s="16"/>
      <c r="G66" s="16">
        <v>0</v>
      </c>
      <c r="H66" s="16"/>
      <c r="I66" s="16">
        <f t="shared" si="0"/>
        <v>19032513449</v>
      </c>
      <c r="J66" s="16"/>
      <c r="K66" s="16">
        <v>0</v>
      </c>
      <c r="L66" s="16"/>
      <c r="M66" s="16">
        <v>79972567755</v>
      </c>
      <c r="N66" s="16"/>
      <c r="O66" s="16">
        <v>0</v>
      </c>
      <c r="P66" s="16"/>
      <c r="Q66" s="16">
        <f t="shared" si="1"/>
        <v>79972567755</v>
      </c>
    </row>
    <row r="67" spans="1:17">
      <c r="A67" s="9" t="s">
        <v>109</v>
      </c>
      <c r="C67" s="16">
        <v>0</v>
      </c>
      <c r="D67" s="16"/>
      <c r="E67" s="16">
        <v>28660665367</v>
      </c>
      <c r="F67" s="16"/>
      <c r="G67" s="16">
        <v>0</v>
      </c>
      <c r="H67" s="16"/>
      <c r="I67" s="16">
        <f t="shared" si="0"/>
        <v>28660665367</v>
      </c>
      <c r="J67" s="16"/>
      <c r="K67" s="16">
        <v>0</v>
      </c>
      <c r="L67" s="16"/>
      <c r="M67" s="16">
        <v>141887704793</v>
      </c>
      <c r="N67" s="16"/>
      <c r="O67" s="16">
        <v>0</v>
      </c>
      <c r="P67" s="16"/>
      <c r="Q67" s="16">
        <f t="shared" si="1"/>
        <v>141887704793</v>
      </c>
    </row>
    <row r="68" spans="1:17">
      <c r="A68" s="9" t="s">
        <v>133</v>
      </c>
      <c r="C68" s="16">
        <v>0</v>
      </c>
      <c r="D68" s="16"/>
      <c r="E68" s="16">
        <v>15376290538</v>
      </c>
      <c r="F68" s="16"/>
      <c r="G68" s="16">
        <v>0</v>
      </c>
      <c r="H68" s="16"/>
      <c r="I68" s="16">
        <f t="shared" si="0"/>
        <v>15376290538</v>
      </c>
      <c r="J68" s="16"/>
      <c r="K68" s="16">
        <v>0</v>
      </c>
      <c r="L68" s="16"/>
      <c r="M68" s="16">
        <v>74431747102</v>
      </c>
      <c r="N68" s="16"/>
      <c r="O68" s="16">
        <v>0</v>
      </c>
      <c r="P68" s="16"/>
      <c r="Q68" s="16">
        <f t="shared" si="1"/>
        <v>74431747102</v>
      </c>
    </row>
    <row r="69" spans="1:17">
      <c r="A69" s="9" t="s">
        <v>124</v>
      </c>
      <c r="C69" s="16">
        <v>0</v>
      </c>
      <c r="D69" s="16"/>
      <c r="E69" s="16">
        <v>61299706675</v>
      </c>
      <c r="F69" s="16"/>
      <c r="G69" s="16">
        <v>0</v>
      </c>
      <c r="H69" s="16"/>
      <c r="I69" s="16">
        <f t="shared" si="0"/>
        <v>61299706675</v>
      </c>
      <c r="J69" s="16"/>
      <c r="K69" s="16">
        <v>0</v>
      </c>
      <c r="L69" s="16"/>
      <c r="M69" s="16">
        <v>331594528717</v>
      </c>
      <c r="N69" s="16"/>
      <c r="O69" s="16">
        <v>0</v>
      </c>
      <c r="P69" s="16"/>
      <c r="Q69" s="16">
        <f t="shared" si="1"/>
        <v>331594528717</v>
      </c>
    </row>
    <row r="70" spans="1:17">
      <c r="A70" s="9" t="s">
        <v>139</v>
      </c>
      <c r="C70" s="16">
        <v>0</v>
      </c>
      <c r="D70" s="16"/>
      <c r="E70" s="16">
        <v>27728126933</v>
      </c>
      <c r="F70" s="16"/>
      <c r="G70" s="16">
        <v>0</v>
      </c>
      <c r="H70" s="16"/>
      <c r="I70" s="16">
        <f t="shared" si="0"/>
        <v>27728126933</v>
      </c>
      <c r="J70" s="16"/>
      <c r="K70" s="16">
        <v>0</v>
      </c>
      <c r="L70" s="16"/>
      <c r="M70" s="16">
        <v>94099967892</v>
      </c>
      <c r="N70" s="16"/>
      <c r="O70" s="16">
        <v>0</v>
      </c>
      <c r="P70" s="16"/>
      <c r="Q70" s="16">
        <f t="shared" si="1"/>
        <v>94099967892</v>
      </c>
    </row>
    <row r="71" spans="1:17">
      <c r="A71" s="9" t="s">
        <v>130</v>
      </c>
      <c r="C71" s="16">
        <v>0</v>
      </c>
      <c r="D71" s="16"/>
      <c r="E71" s="16">
        <v>18367349628</v>
      </c>
      <c r="F71" s="16"/>
      <c r="G71" s="16">
        <v>0</v>
      </c>
      <c r="H71" s="16"/>
      <c r="I71" s="16">
        <f t="shared" si="0"/>
        <v>18367349628</v>
      </c>
      <c r="J71" s="16"/>
      <c r="K71" s="16">
        <v>0</v>
      </c>
      <c r="L71" s="16"/>
      <c r="M71" s="16">
        <v>88550285472</v>
      </c>
      <c r="N71" s="16"/>
      <c r="O71" s="16">
        <v>0</v>
      </c>
      <c r="P71" s="16"/>
      <c r="Q71" s="16">
        <f t="shared" si="1"/>
        <v>88550285472</v>
      </c>
    </row>
    <row r="72" spans="1:17">
      <c r="A72" s="9" t="s">
        <v>118</v>
      </c>
      <c r="C72" s="16">
        <v>0</v>
      </c>
      <c r="D72" s="16"/>
      <c r="E72" s="16">
        <v>21988276971</v>
      </c>
      <c r="F72" s="16"/>
      <c r="G72" s="16">
        <v>0</v>
      </c>
      <c r="H72" s="16"/>
      <c r="I72" s="16">
        <f t="shared" si="0"/>
        <v>21988276971</v>
      </c>
      <c r="J72" s="16"/>
      <c r="K72" s="16">
        <v>0</v>
      </c>
      <c r="L72" s="16"/>
      <c r="M72" s="16">
        <v>110175596465</v>
      </c>
      <c r="N72" s="16"/>
      <c r="O72" s="16">
        <v>0</v>
      </c>
      <c r="P72" s="16"/>
      <c r="Q72" s="16">
        <f t="shared" si="1"/>
        <v>110175596465</v>
      </c>
    </row>
    <row r="73" spans="1:17">
      <c r="A73" s="9" t="s">
        <v>136</v>
      </c>
      <c r="C73" s="16">
        <v>0</v>
      </c>
      <c r="D73" s="16"/>
      <c r="E73" s="16">
        <v>17966790066</v>
      </c>
      <c r="F73" s="16"/>
      <c r="G73" s="16">
        <v>0</v>
      </c>
      <c r="H73" s="16"/>
      <c r="I73" s="16">
        <f t="shared" ref="I73:I80" si="2">C73+E73+G73</f>
        <v>17966790066</v>
      </c>
      <c r="J73" s="16"/>
      <c r="K73" s="16">
        <v>0</v>
      </c>
      <c r="L73" s="16"/>
      <c r="M73" s="16">
        <v>73492579453</v>
      </c>
      <c r="N73" s="16"/>
      <c r="O73" s="16">
        <v>0</v>
      </c>
      <c r="P73" s="16"/>
      <c r="Q73" s="16">
        <f t="shared" ref="Q73:Q80" si="3">K73+M73+O73</f>
        <v>73492579453</v>
      </c>
    </row>
    <row r="74" spans="1:17">
      <c r="A74" s="9" t="s">
        <v>61</v>
      </c>
      <c r="C74" s="16">
        <v>0</v>
      </c>
      <c r="D74" s="16"/>
      <c r="E74" s="16">
        <v>13923618343</v>
      </c>
      <c r="F74" s="16"/>
      <c r="G74" s="16">
        <v>0</v>
      </c>
      <c r="H74" s="16"/>
      <c r="I74" s="16">
        <f t="shared" si="2"/>
        <v>13923618343</v>
      </c>
      <c r="J74" s="16"/>
      <c r="K74" s="16">
        <v>0</v>
      </c>
      <c r="L74" s="16"/>
      <c r="M74" s="16">
        <v>70222359651</v>
      </c>
      <c r="N74" s="16"/>
      <c r="O74" s="16">
        <v>0</v>
      </c>
      <c r="P74" s="16"/>
      <c r="Q74" s="16">
        <f t="shared" si="3"/>
        <v>70222359651</v>
      </c>
    </row>
    <row r="75" spans="1:17">
      <c r="A75" s="9" t="s">
        <v>97</v>
      </c>
      <c r="C75" s="16">
        <v>0</v>
      </c>
      <c r="D75" s="16"/>
      <c r="E75" s="16">
        <v>-1598173367</v>
      </c>
      <c r="F75" s="16"/>
      <c r="G75" s="16">
        <v>0</v>
      </c>
      <c r="H75" s="16"/>
      <c r="I75" s="16">
        <f t="shared" si="2"/>
        <v>-1598173367</v>
      </c>
      <c r="J75" s="16"/>
      <c r="K75" s="16">
        <v>0</v>
      </c>
      <c r="L75" s="16"/>
      <c r="M75" s="16">
        <v>8043335330</v>
      </c>
      <c r="N75" s="16"/>
      <c r="O75" s="16">
        <v>0</v>
      </c>
      <c r="P75" s="16"/>
      <c r="Q75" s="16">
        <f t="shared" si="3"/>
        <v>8043335330</v>
      </c>
    </row>
    <row r="76" spans="1:17">
      <c r="A76" s="9" t="s">
        <v>115</v>
      </c>
      <c r="C76" s="16">
        <v>0</v>
      </c>
      <c r="D76" s="16"/>
      <c r="E76" s="16">
        <v>1205446707</v>
      </c>
      <c r="F76" s="16"/>
      <c r="G76" s="16">
        <v>0</v>
      </c>
      <c r="H76" s="16"/>
      <c r="I76" s="16">
        <f t="shared" si="2"/>
        <v>1205446707</v>
      </c>
      <c r="J76" s="16"/>
      <c r="K76" s="16">
        <v>0</v>
      </c>
      <c r="L76" s="16"/>
      <c r="M76" s="16">
        <v>11800292304</v>
      </c>
      <c r="N76" s="16"/>
      <c r="O76" s="16">
        <v>0</v>
      </c>
      <c r="P76" s="16"/>
      <c r="Q76" s="16">
        <f t="shared" si="3"/>
        <v>11800292304</v>
      </c>
    </row>
    <row r="77" spans="1:17">
      <c r="A77" s="9" t="s">
        <v>121</v>
      </c>
      <c r="C77" s="16">
        <v>0</v>
      </c>
      <c r="D77" s="16"/>
      <c r="E77" s="16">
        <v>-468605296</v>
      </c>
      <c r="F77" s="16"/>
      <c r="G77" s="16">
        <v>0</v>
      </c>
      <c r="H77" s="16"/>
      <c r="I77" s="16">
        <f t="shared" si="2"/>
        <v>-468605296</v>
      </c>
      <c r="J77" s="16"/>
      <c r="K77" s="16">
        <v>0</v>
      </c>
      <c r="L77" s="16"/>
      <c r="M77" s="16">
        <v>3324645309</v>
      </c>
      <c r="N77" s="16"/>
      <c r="O77" s="16">
        <v>0</v>
      </c>
      <c r="P77" s="16"/>
      <c r="Q77" s="16">
        <f t="shared" si="3"/>
        <v>3324645309</v>
      </c>
    </row>
    <row r="78" spans="1:17">
      <c r="A78" s="9" t="s">
        <v>100</v>
      </c>
      <c r="C78" s="16">
        <v>0</v>
      </c>
      <c r="D78" s="16"/>
      <c r="E78" s="16">
        <v>232094878</v>
      </c>
      <c r="F78" s="16"/>
      <c r="G78" s="16">
        <v>0</v>
      </c>
      <c r="H78" s="16"/>
      <c r="I78" s="16">
        <f t="shared" si="2"/>
        <v>232094878</v>
      </c>
      <c r="J78" s="16"/>
      <c r="K78" s="16">
        <v>0</v>
      </c>
      <c r="L78" s="16"/>
      <c r="M78" s="16">
        <v>818493745</v>
      </c>
      <c r="N78" s="16"/>
      <c r="O78" s="16">
        <v>0</v>
      </c>
      <c r="P78" s="16"/>
      <c r="Q78" s="16">
        <f t="shared" si="3"/>
        <v>818493745</v>
      </c>
    </row>
    <row r="79" spans="1:17">
      <c r="A79" s="9" t="s">
        <v>127</v>
      </c>
      <c r="C79" s="16">
        <v>0</v>
      </c>
      <c r="D79" s="16"/>
      <c r="E79" s="16">
        <v>46612972</v>
      </c>
      <c r="F79" s="16"/>
      <c r="G79" s="16">
        <v>0</v>
      </c>
      <c r="H79" s="16"/>
      <c r="I79" s="16">
        <f t="shared" si="2"/>
        <v>46612972</v>
      </c>
      <c r="J79" s="16"/>
      <c r="K79" s="16">
        <v>0</v>
      </c>
      <c r="L79" s="16"/>
      <c r="M79" s="16">
        <v>196207510</v>
      </c>
      <c r="N79" s="16"/>
      <c r="O79" s="16">
        <v>0</v>
      </c>
      <c r="P79" s="16"/>
      <c r="Q79" s="16">
        <f t="shared" si="3"/>
        <v>196207510</v>
      </c>
    </row>
    <row r="80" spans="1:17">
      <c r="A80" s="9" t="s">
        <v>64</v>
      </c>
      <c r="C80" s="16">
        <v>0</v>
      </c>
      <c r="D80" s="16"/>
      <c r="E80" s="16">
        <v>47798148</v>
      </c>
      <c r="F80" s="16"/>
      <c r="G80" s="16">
        <v>0</v>
      </c>
      <c r="H80" s="16"/>
      <c r="I80" s="16">
        <f t="shared" si="2"/>
        <v>47798148</v>
      </c>
      <c r="J80" s="16"/>
      <c r="K80" s="16">
        <v>0</v>
      </c>
      <c r="L80" s="16"/>
      <c r="M80" s="16">
        <v>402411012</v>
      </c>
      <c r="N80" s="16"/>
      <c r="O80" s="16">
        <v>0</v>
      </c>
      <c r="P80" s="16"/>
      <c r="Q80" s="16">
        <f t="shared" si="3"/>
        <v>402411012</v>
      </c>
    </row>
    <row r="81" spans="1:17" ht="24.75" thickBot="1">
      <c r="A81" s="9"/>
      <c r="C81" s="17">
        <f>SUM(C8:C80)</f>
        <v>1163976081907</v>
      </c>
      <c r="D81" s="16"/>
      <c r="E81" s="17">
        <f>SUM(E8:E80)</f>
        <v>553214911278</v>
      </c>
      <c r="F81" s="16"/>
      <c r="G81" s="17">
        <f>SUM(G8:G80)</f>
        <v>249250909389</v>
      </c>
      <c r="H81" s="16"/>
      <c r="I81" s="17">
        <f>SUM(I8:I80)</f>
        <v>1966441902574</v>
      </c>
      <c r="J81" s="16"/>
      <c r="K81" s="17">
        <f>SUM(K8:K80)</f>
        <v>7986891641134</v>
      </c>
      <c r="L81" s="16"/>
      <c r="M81" s="17">
        <f>SUM(M8:M80)</f>
        <v>3922007728446</v>
      </c>
      <c r="N81" s="16"/>
      <c r="O81" s="17">
        <f>SUM(O8:O80)</f>
        <v>1197201991699</v>
      </c>
      <c r="P81" s="16"/>
      <c r="Q81" s="17">
        <f>SUM(Q8:Q80)</f>
        <v>13106101361279</v>
      </c>
    </row>
    <row r="82" spans="1:17" ht="24.75" thickTop="1">
      <c r="G82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E17" sqref="E17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>
      <c r="A3" s="22" t="s">
        <v>243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>
      <c r="A6" s="24" t="s">
        <v>314</v>
      </c>
      <c r="B6" s="24" t="s">
        <v>314</v>
      </c>
      <c r="C6" s="24" t="s">
        <v>314</v>
      </c>
      <c r="E6" s="24" t="s">
        <v>245</v>
      </c>
      <c r="F6" s="24" t="s">
        <v>245</v>
      </c>
      <c r="G6" s="24" t="s">
        <v>245</v>
      </c>
      <c r="I6" s="24" t="s">
        <v>246</v>
      </c>
      <c r="J6" s="24" t="s">
        <v>246</v>
      </c>
      <c r="K6" s="24" t="s">
        <v>246</v>
      </c>
    </row>
    <row r="7" spans="1:11" ht="24.75">
      <c r="A7" s="24" t="s">
        <v>315</v>
      </c>
      <c r="C7" s="24" t="s">
        <v>224</v>
      </c>
      <c r="E7" s="24" t="s">
        <v>316</v>
      </c>
      <c r="G7" s="24" t="s">
        <v>317</v>
      </c>
      <c r="I7" s="24" t="s">
        <v>316</v>
      </c>
      <c r="K7" s="24" t="s">
        <v>317</v>
      </c>
    </row>
    <row r="8" spans="1:11">
      <c r="A8" s="9" t="s">
        <v>230</v>
      </c>
      <c r="B8" s="4"/>
      <c r="C8" s="4" t="s">
        <v>231</v>
      </c>
      <c r="D8" s="4"/>
      <c r="E8" s="8">
        <v>615057751</v>
      </c>
      <c r="F8" s="4"/>
      <c r="G8" s="7">
        <f>E8/$E$13</f>
        <v>2.4710756254000737E-2</v>
      </c>
      <c r="H8" s="4"/>
      <c r="I8" s="8">
        <v>46136892604</v>
      </c>
      <c r="J8" s="4"/>
      <c r="K8" s="7">
        <f>I8/$I$13</f>
        <v>0.14243527036834236</v>
      </c>
    </row>
    <row r="9" spans="1:11">
      <c r="A9" s="9" t="s">
        <v>234</v>
      </c>
      <c r="B9" s="4"/>
      <c r="C9" s="4" t="s">
        <v>235</v>
      </c>
      <c r="D9" s="4"/>
      <c r="E9" s="8">
        <v>327954042</v>
      </c>
      <c r="F9" s="4"/>
      <c r="G9" s="7">
        <f t="shared" ref="G9:G12" si="0">E9/$E$13</f>
        <v>1.3175986126831723E-2</v>
      </c>
      <c r="H9" s="4"/>
      <c r="I9" s="8">
        <v>75996435605</v>
      </c>
      <c r="J9" s="4"/>
      <c r="K9" s="7">
        <f t="shared" ref="K9:K12" si="1">I9/$I$13</f>
        <v>0.23461859352638803</v>
      </c>
    </row>
    <row r="10" spans="1:11">
      <c r="A10" s="9" t="s">
        <v>237</v>
      </c>
      <c r="B10" s="4"/>
      <c r="C10" s="4" t="s">
        <v>238</v>
      </c>
      <c r="D10" s="4"/>
      <c r="E10" s="8">
        <v>252043223</v>
      </c>
      <c r="F10" s="4"/>
      <c r="G10" s="7">
        <f t="shared" si="0"/>
        <v>1.0126168866093604E-2</v>
      </c>
      <c r="H10" s="4"/>
      <c r="I10" s="8">
        <v>126622867168</v>
      </c>
      <c r="J10" s="4"/>
      <c r="K10" s="7">
        <f t="shared" si="1"/>
        <v>0.39091411020440342</v>
      </c>
    </row>
    <row r="11" spans="1:11">
      <c r="A11" s="9" t="s">
        <v>237</v>
      </c>
      <c r="B11" s="4"/>
      <c r="C11" s="4" t="s">
        <v>240</v>
      </c>
      <c r="D11" s="4"/>
      <c r="E11" s="8">
        <v>23695229388</v>
      </c>
      <c r="F11" s="4"/>
      <c r="G11" s="7">
        <f t="shared" si="0"/>
        <v>0.95198708875307392</v>
      </c>
      <c r="H11" s="4"/>
      <c r="I11" s="8">
        <v>66336690265</v>
      </c>
      <c r="J11" s="4"/>
      <c r="K11" s="7">
        <f t="shared" si="1"/>
        <v>0.20479672296822765</v>
      </c>
    </row>
    <row r="12" spans="1:11">
      <c r="A12" s="9" t="s">
        <v>237</v>
      </c>
      <c r="B12" s="4"/>
      <c r="C12" s="4" t="s">
        <v>318</v>
      </c>
      <c r="D12" s="4"/>
      <c r="E12" s="8">
        <v>0</v>
      </c>
      <c r="F12" s="4"/>
      <c r="G12" s="7">
        <f t="shared" si="0"/>
        <v>0</v>
      </c>
      <c r="H12" s="4"/>
      <c r="I12" s="8">
        <v>8821917796</v>
      </c>
      <c r="J12" s="4"/>
      <c r="K12" s="7">
        <f t="shared" si="1"/>
        <v>2.7235302932638546E-2</v>
      </c>
    </row>
    <row r="13" spans="1:11" ht="24.75" thickBot="1">
      <c r="E13" s="10">
        <f>SUM(E8:E12)</f>
        <v>24890284404</v>
      </c>
      <c r="G13" s="12">
        <f>SUM(G8:G12)</f>
        <v>1</v>
      </c>
      <c r="I13" s="10">
        <f>SUM(I8:I12)</f>
        <v>323914803438</v>
      </c>
      <c r="K13" s="12">
        <f>SUM(K8:K12)</f>
        <v>1.0000000000000002</v>
      </c>
    </row>
    <row r="14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P7" sqref="P7"/>
    </sheetView>
  </sheetViews>
  <sheetFormatPr defaultRowHeight="24"/>
  <cols>
    <col min="1" max="1" width="46.28515625" style="1" bestFit="1" customWidth="1"/>
    <col min="2" max="2" width="1" style="1" customWidth="1"/>
    <col min="3" max="3" width="13.85546875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2" t="s">
        <v>0</v>
      </c>
      <c r="B2" s="22"/>
      <c r="C2" s="22"/>
      <c r="D2" s="22"/>
      <c r="E2" s="22"/>
    </row>
    <row r="3" spans="1:5" ht="24.75">
      <c r="A3" s="22" t="s">
        <v>243</v>
      </c>
      <c r="B3" s="22"/>
      <c r="C3" s="22"/>
      <c r="D3" s="22"/>
      <c r="E3" s="22"/>
    </row>
    <row r="4" spans="1:5" ht="24.75">
      <c r="A4" s="22" t="s">
        <v>2</v>
      </c>
      <c r="B4" s="22"/>
      <c r="C4" s="22"/>
      <c r="D4" s="22"/>
      <c r="E4" s="22"/>
    </row>
    <row r="6" spans="1:5" ht="24.75">
      <c r="A6" s="23" t="s">
        <v>319</v>
      </c>
      <c r="C6" s="22" t="s">
        <v>245</v>
      </c>
      <c r="E6" s="22" t="s">
        <v>328</v>
      </c>
    </row>
    <row r="7" spans="1:5" ht="24.75">
      <c r="A7" s="24" t="s">
        <v>319</v>
      </c>
      <c r="C7" s="24" t="s">
        <v>227</v>
      </c>
      <c r="E7" s="24" t="s">
        <v>329</v>
      </c>
    </row>
    <row r="8" spans="1:5" ht="24.75">
      <c r="A8" s="2" t="s">
        <v>327</v>
      </c>
      <c r="C8" s="8">
        <v>1830553</v>
      </c>
      <c r="D8" s="4"/>
      <c r="E8" s="8">
        <v>8874494661</v>
      </c>
    </row>
    <row r="9" spans="1:5" ht="24.75">
      <c r="A9" s="2" t="s">
        <v>320</v>
      </c>
      <c r="C9" s="8">
        <v>0</v>
      </c>
      <c r="D9" s="4"/>
      <c r="E9" s="8">
        <v>414209688</v>
      </c>
    </row>
    <row r="10" spans="1:5" ht="25.5" thickBot="1">
      <c r="A10" s="2" t="s">
        <v>253</v>
      </c>
      <c r="C10" s="10">
        <f>SUM(C8:C9)</f>
        <v>1830553</v>
      </c>
      <c r="D10" s="4"/>
      <c r="E10" s="10">
        <f>SUM(E8:E9)</f>
        <v>9288704349</v>
      </c>
    </row>
    <row r="11" spans="1:5" ht="24.75" thickTop="1">
      <c r="C11" s="4"/>
      <c r="D11" s="4"/>
      <c r="E11" s="4"/>
    </row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3"/>
  <sheetViews>
    <sheetView rightToLeft="1" topLeftCell="A7" workbookViewId="0">
      <selection activeCell="M31" sqref="M31"/>
    </sheetView>
  </sheetViews>
  <sheetFormatPr defaultRowHeight="24"/>
  <cols>
    <col min="1" max="1" width="36.285156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9.71093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>
      <c r="A6" s="23" t="s">
        <v>3</v>
      </c>
      <c r="C6" s="24" t="s">
        <v>324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>
      <c r="A9" s="1" t="s">
        <v>15</v>
      </c>
      <c r="C9" s="6">
        <v>31100000</v>
      </c>
      <c r="D9" s="6"/>
      <c r="E9" s="6">
        <v>384853594619</v>
      </c>
      <c r="F9" s="6"/>
      <c r="G9" s="6">
        <v>354542709432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31100000</v>
      </c>
      <c r="R9" s="6"/>
      <c r="S9" s="6">
        <v>9950</v>
      </c>
      <c r="T9" s="6"/>
      <c r="U9" s="6">
        <v>384853594619</v>
      </c>
      <c r="V9" s="6"/>
      <c r="W9" s="6">
        <v>307827221540</v>
      </c>
      <c r="X9" s="6"/>
      <c r="Y9" s="7">
        <v>2.332202103347481E-3</v>
      </c>
    </row>
    <row r="10" spans="1:25">
      <c r="A10" s="1" t="s">
        <v>16</v>
      </c>
      <c r="C10" s="6">
        <v>13500000</v>
      </c>
      <c r="D10" s="6"/>
      <c r="E10" s="6">
        <v>380343177378</v>
      </c>
      <c r="F10" s="6"/>
      <c r="G10" s="6">
        <v>307265175360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13500000</v>
      </c>
      <c r="R10" s="6"/>
      <c r="S10" s="6">
        <v>20930</v>
      </c>
      <c r="T10" s="6"/>
      <c r="U10" s="6">
        <v>380343177378</v>
      </c>
      <c r="V10" s="6"/>
      <c r="W10" s="6">
        <v>281077802460</v>
      </c>
      <c r="X10" s="6"/>
      <c r="Y10" s="7">
        <v>2.1295395476137844E-3</v>
      </c>
    </row>
    <row r="11" spans="1:25">
      <c r="A11" s="1" t="s">
        <v>17</v>
      </c>
      <c r="C11" s="6">
        <v>6000000</v>
      </c>
      <c r="D11" s="6"/>
      <c r="E11" s="6">
        <v>54619448628</v>
      </c>
      <c r="F11" s="6"/>
      <c r="G11" s="6">
        <v>55209846000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6000000</v>
      </c>
      <c r="R11" s="6"/>
      <c r="S11" s="6">
        <v>7590</v>
      </c>
      <c r="T11" s="6"/>
      <c r="U11" s="6">
        <v>54619448628</v>
      </c>
      <c r="V11" s="6"/>
      <c r="W11" s="6">
        <v>45301916880</v>
      </c>
      <c r="X11" s="6"/>
      <c r="Y11" s="7">
        <v>3.4322249119050007E-4</v>
      </c>
    </row>
    <row r="12" spans="1:25">
      <c r="A12" s="1" t="s">
        <v>18</v>
      </c>
      <c r="C12" s="6">
        <v>1048429</v>
      </c>
      <c r="D12" s="6"/>
      <c r="E12" s="6">
        <v>97752551579</v>
      </c>
      <c r="F12" s="6"/>
      <c r="G12" s="6">
        <v>100029124762.86099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1048429</v>
      </c>
      <c r="R12" s="6"/>
      <c r="S12" s="6">
        <v>94520</v>
      </c>
      <c r="T12" s="6"/>
      <c r="U12" s="6">
        <v>97752551579</v>
      </c>
      <c r="V12" s="6"/>
      <c r="W12" s="6">
        <v>98579427302.5298</v>
      </c>
      <c r="X12" s="6"/>
      <c r="Y12" s="7">
        <v>7.4687074960937225E-4</v>
      </c>
    </row>
    <row r="13" spans="1:25">
      <c r="A13" s="1" t="s">
        <v>19</v>
      </c>
      <c r="C13" s="6">
        <v>8628994</v>
      </c>
      <c r="D13" s="6"/>
      <c r="E13" s="6">
        <v>72153495902</v>
      </c>
      <c r="F13" s="6"/>
      <c r="G13" s="6">
        <v>75237722393.760498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8628994</v>
      </c>
      <c r="R13" s="6"/>
      <c r="S13" s="6">
        <v>8490</v>
      </c>
      <c r="T13" s="6"/>
      <c r="U13" s="6">
        <v>72153495902</v>
      </c>
      <c r="V13" s="6"/>
      <c r="W13" s="6">
        <v>72877154948.434296</v>
      </c>
      <c r="X13" s="6"/>
      <c r="Y13" s="7">
        <v>5.5214172809805605E-4</v>
      </c>
    </row>
    <row r="14" spans="1:25">
      <c r="A14" s="1" t="s">
        <v>20</v>
      </c>
      <c r="C14" s="6">
        <v>14607012</v>
      </c>
      <c r="D14" s="6"/>
      <c r="E14" s="6">
        <v>501959568391</v>
      </c>
      <c r="F14" s="6"/>
      <c r="G14" s="6">
        <v>517726936265.23602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14607012</v>
      </c>
      <c r="R14" s="6"/>
      <c r="S14" s="6">
        <v>34610</v>
      </c>
      <c r="T14" s="6"/>
      <c r="U14" s="6">
        <v>501959568391</v>
      </c>
      <c r="V14" s="6"/>
      <c r="W14" s="6">
        <v>502905676793.14697</v>
      </c>
      <c r="X14" s="6"/>
      <c r="Y14" s="7">
        <v>3.8101818004745839E-3</v>
      </c>
    </row>
    <row r="15" spans="1:25">
      <c r="A15" s="1" t="s">
        <v>21</v>
      </c>
      <c r="C15" s="6">
        <v>2010777</v>
      </c>
      <c r="D15" s="6"/>
      <c r="E15" s="6">
        <v>105004293245</v>
      </c>
      <c r="F15" s="6"/>
      <c r="G15" s="6">
        <v>110234585293.783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2010777</v>
      </c>
      <c r="R15" s="6"/>
      <c r="S15" s="6">
        <v>50510</v>
      </c>
      <c r="T15" s="6"/>
      <c r="U15" s="6">
        <v>105004293245</v>
      </c>
      <c r="V15" s="6"/>
      <c r="W15" s="6">
        <v>101033367867.7</v>
      </c>
      <c r="X15" s="6"/>
      <c r="Y15" s="7">
        <v>7.6546262500930653E-4</v>
      </c>
    </row>
    <row r="16" spans="1:25">
      <c r="A16" s="1" t="s">
        <v>22</v>
      </c>
      <c r="C16" s="6">
        <v>1335000</v>
      </c>
      <c r="D16" s="6"/>
      <c r="E16" s="6">
        <v>99511931457</v>
      </c>
      <c r="F16" s="6"/>
      <c r="G16" s="6">
        <v>113937529092.89999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1335000</v>
      </c>
      <c r="R16" s="6"/>
      <c r="S16" s="6">
        <v>80492</v>
      </c>
      <c r="T16" s="6"/>
      <c r="U16" s="6">
        <v>99511931457</v>
      </c>
      <c r="V16" s="6"/>
      <c r="W16" s="6">
        <v>106895035745.03999</v>
      </c>
      <c r="X16" s="6"/>
      <c r="Y16" s="7">
        <v>8.098725835706883E-4</v>
      </c>
    </row>
    <row r="17" spans="1:25">
      <c r="A17" s="1" t="s">
        <v>23</v>
      </c>
      <c r="C17" s="6">
        <v>474722</v>
      </c>
      <c r="D17" s="6"/>
      <c r="E17" s="6">
        <v>777669114</v>
      </c>
      <c r="F17" s="6"/>
      <c r="G17" s="6">
        <v>3664583590.25984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474722</v>
      </c>
      <c r="R17" s="6"/>
      <c r="S17" s="6">
        <v>7630</v>
      </c>
      <c r="T17" s="6"/>
      <c r="U17" s="6">
        <v>777669114</v>
      </c>
      <c r="V17" s="6"/>
      <c r="W17" s="6">
        <v>3603192370.3199201</v>
      </c>
      <c r="X17" s="6"/>
      <c r="Y17" s="7">
        <v>2.7298991891572375E-5</v>
      </c>
    </row>
    <row r="18" spans="1:25">
      <c r="A18" s="1" t="s">
        <v>24</v>
      </c>
      <c r="C18" s="6">
        <v>21792350</v>
      </c>
      <c r="D18" s="6"/>
      <c r="E18" s="6">
        <v>161496543916</v>
      </c>
      <c r="F18" s="6"/>
      <c r="G18" s="6">
        <v>168744818121.25299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21792350</v>
      </c>
      <c r="R18" s="6"/>
      <c r="S18" s="6">
        <v>8160</v>
      </c>
      <c r="T18" s="6"/>
      <c r="U18" s="6">
        <v>161496543916</v>
      </c>
      <c r="V18" s="6"/>
      <c r="W18" s="6">
        <v>176895903888.672</v>
      </c>
      <c r="X18" s="6"/>
      <c r="Y18" s="7">
        <v>1.3402225997388142E-3</v>
      </c>
    </row>
    <row r="19" spans="1:25">
      <c r="A19" s="1" t="s">
        <v>25</v>
      </c>
      <c r="C19" s="6">
        <v>8808743</v>
      </c>
      <c r="D19" s="6"/>
      <c r="E19" s="6">
        <v>56455233887</v>
      </c>
      <c r="F19" s="6"/>
      <c r="G19" s="6">
        <v>59446095008.587303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8808743</v>
      </c>
      <c r="R19" s="6"/>
      <c r="S19" s="6">
        <v>6050</v>
      </c>
      <c r="T19" s="6"/>
      <c r="U19" s="6">
        <v>56455233887</v>
      </c>
      <c r="V19" s="6"/>
      <c r="W19" s="6">
        <v>53014279894.1558</v>
      </c>
      <c r="X19" s="6"/>
      <c r="Y19" s="7">
        <v>4.0165393579572062E-4</v>
      </c>
    </row>
    <row r="20" spans="1:25">
      <c r="A20" s="1" t="s">
        <v>26</v>
      </c>
      <c r="C20" s="6">
        <v>567944</v>
      </c>
      <c r="D20" s="6"/>
      <c r="E20" s="6">
        <v>14204030964</v>
      </c>
      <c r="F20" s="6"/>
      <c r="G20" s="6">
        <v>63937066895.296997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567944</v>
      </c>
      <c r="R20" s="6"/>
      <c r="S20" s="6">
        <v>105956</v>
      </c>
      <c r="T20" s="6"/>
      <c r="U20" s="6">
        <v>14204030964</v>
      </c>
      <c r="V20" s="6"/>
      <c r="W20" s="6">
        <v>59862468718.702202</v>
      </c>
      <c r="X20" s="6"/>
      <c r="Y20" s="7">
        <v>4.5353810738011204E-4</v>
      </c>
    </row>
    <row r="21" spans="1:25">
      <c r="A21" s="1" t="s">
        <v>27</v>
      </c>
      <c r="C21" s="6">
        <v>60</v>
      </c>
      <c r="D21" s="6"/>
      <c r="E21" s="6">
        <v>1230224</v>
      </c>
      <c r="F21" s="6"/>
      <c r="G21" s="6">
        <v>2040615.59448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60</v>
      </c>
      <c r="R21" s="6"/>
      <c r="S21" s="6">
        <v>33290</v>
      </c>
      <c r="T21" s="6"/>
      <c r="U21" s="6">
        <v>1230224</v>
      </c>
      <c r="V21" s="6"/>
      <c r="W21" s="6">
        <v>1986957.5928</v>
      </c>
      <c r="X21" s="6"/>
      <c r="Y21" s="7">
        <v>1.5053856036537217E-8</v>
      </c>
    </row>
    <row r="22" spans="1:25">
      <c r="A22" s="1" t="s">
        <v>28</v>
      </c>
      <c r="C22" s="6">
        <v>311362</v>
      </c>
      <c r="D22" s="6"/>
      <c r="E22" s="6">
        <v>2084564127</v>
      </c>
      <c r="F22" s="6"/>
      <c r="G22" s="6">
        <v>12293350376.7262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311362</v>
      </c>
      <c r="R22" s="6"/>
      <c r="S22" s="6">
        <v>33920</v>
      </c>
      <c r="T22" s="6"/>
      <c r="U22" s="6">
        <v>2084564127</v>
      </c>
      <c r="V22" s="6"/>
      <c r="W22" s="6">
        <v>10506184045.818899</v>
      </c>
      <c r="X22" s="6"/>
      <c r="Y22" s="7">
        <v>7.9598368224983795E-5</v>
      </c>
    </row>
    <row r="23" spans="1:25">
      <c r="A23" s="1" t="s">
        <v>29</v>
      </c>
      <c r="C23" s="6">
        <v>18941622</v>
      </c>
      <c r="D23" s="6"/>
      <c r="E23" s="6">
        <v>88457374740</v>
      </c>
      <c r="F23" s="6"/>
      <c r="G23" s="6">
        <v>141752843690.98401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18941622</v>
      </c>
      <c r="R23" s="6"/>
      <c r="S23" s="6">
        <v>7395</v>
      </c>
      <c r="T23" s="6"/>
      <c r="U23" s="6">
        <v>88457374740</v>
      </c>
      <c r="V23" s="6"/>
      <c r="W23" s="6">
        <v>139340991505.36099</v>
      </c>
      <c r="X23" s="6"/>
      <c r="Y23" s="7">
        <v>1.0556940086245707E-3</v>
      </c>
    </row>
    <row r="24" spans="1:25">
      <c r="A24" s="1" t="s">
        <v>30</v>
      </c>
      <c r="C24" s="6">
        <v>10000000</v>
      </c>
      <c r="D24" s="6"/>
      <c r="E24" s="6">
        <v>87151060900</v>
      </c>
      <c r="F24" s="6"/>
      <c r="G24" s="6">
        <v>143645076800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10000000</v>
      </c>
      <c r="R24" s="6"/>
      <c r="S24" s="6">
        <v>13860</v>
      </c>
      <c r="T24" s="6"/>
      <c r="U24" s="6">
        <v>87151060900</v>
      </c>
      <c r="V24" s="6"/>
      <c r="W24" s="6">
        <v>137875399200</v>
      </c>
      <c r="X24" s="6"/>
      <c r="Y24" s="7">
        <v>1.0445901905797828E-3</v>
      </c>
    </row>
    <row r="25" spans="1:25">
      <c r="A25" s="1" t="s">
        <v>31</v>
      </c>
      <c r="C25" s="6">
        <v>30300000</v>
      </c>
      <c r="D25" s="6"/>
      <c r="E25" s="6">
        <v>326218287063</v>
      </c>
      <c r="F25" s="6"/>
      <c r="G25" s="6">
        <v>315883879968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30300000</v>
      </c>
      <c r="R25" s="6"/>
      <c r="S25" s="6">
        <v>9510</v>
      </c>
      <c r="T25" s="6"/>
      <c r="U25" s="6">
        <v>326218287063</v>
      </c>
      <c r="V25" s="6"/>
      <c r="W25" s="6">
        <v>286646536116</v>
      </c>
      <c r="X25" s="6"/>
      <c r="Y25" s="7">
        <v>2.1717301384281107E-3</v>
      </c>
    </row>
    <row r="26" spans="1:25">
      <c r="A26" s="1" t="s">
        <v>32</v>
      </c>
      <c r="C26" s="6">
        <v>714014</v>
      </c>
      <c r="D26" s="6"/>
      <c r="E26" s="6">
        <v>8932249357</v>
      </c>
      <c r="F26" s="6"/>
      <c r="G26" s="6">
        <v>16422410117.8958</v>
      </c>
      <c r="H26" s="6"/>
      <c r="I26" s="6">
        <v>486633</v>
      </c>
      <c r="J26" s="6"/>
      <c r="K26" s="6">
        <v>0</v>
      </c>
      <c r="L26" s="6"/>
      <c r="M26" s="6">
        <v>-714014</v>
      </c>
      <c r="N26" s="6"/>
      <c r="O26" s="6">
        <v>13424313452</v>
      </c>
      <c r="P26" s="6"/>
      <c r="Q26" s="6">
        <v>486633</v>
      </c>
      <c r="R26" s="6"/>
      <c r="S26" s="6">
        <v>18900</v>
      </c>
      <c r="T26" s="6"/>
      <c r="U26" s="6">
        <v>3620320794</v>
      </c>
      <c r="V26" s="6"/>
      <c r="W26" s="6">
        <v>9149279882.5764008</v>
      </c>
      <c r="X26" s="6"/>
      <c r="Y26" s="7">
        <v>6.9318007938056113E-5</v>
      </c>
    </row>
    <row r="27" spans="1:25">
      <c r="A27" s="1" t="s">
        <v>33</v>
      </c>
      <c r="C27" s="6">
        <v>2911000</v>
      </c>
      <c r="D27" s="6"/>
      <c r="E27" s="6">
        <v>607707687488</v>
      </c>
      <c r="F27" s="6"/>
      <c r="G27" s="6">
        <v>592023039451.07495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2911000</v>
      </c>
      <c r="R27" s="6"/>
      <c r="S27" s="6">
        <v>195765</v>
      </c>
      <c r="T27" s="6"/>
      <c r="U27" s="6">
        <v>607707687488</v>
      </c>
      <c r="V27" s="6"/>
      <c r="W27" s="6">
        <v>569195192100.93799</v>
      </c>
      <c r="X27" s="6"/>
      <c r="Y27" s="7">
        <v>4.3124133648478665E-3</v>
      </c>
    </row>
    <row r="28" spans="1:25">
      <c r="A28" s="1" t="s">
        <v>34</v>
      </c>
      <c r="C28" s="6">
        <v>4816271</v>
      </c>
      <c r="D28" s="6"/>
      <c r="E28" s="6">
        <v>749999352662</v>
      </c>
      <c r="F28" s="6"/>
      <c r="G28" s="6">
        <v>762430128113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4816271</v>
      </c>
      <c r="R28" s="6"/>
      <c r="S28" s="6">
        <v>154329</v>
      </c>
      <c r="T28" s="6"/>
      <c r="U28" s="6">
        <v>749999352662</v>
      </c>
      <c r="V28" s="6"/>
      <c r="W28" s="6">
        <v>743290267150</v>
      </c>
      <c r="X28" s="6"/>
      <c r="Y28" s="7">
        <v>5.6314159475356028E-3</v>
      </c>
    </row>
    <row r="29" spans="1:25">
      <c r="A29" s="1" t="s">
        <v>35</v>
      </c>
      <c r="C29" s="6">
        <v>2473553</v>
      </c>
      <c r="D29" s="6"/>
      <c r="E29" s="6">
        <v>499999995705</v>
      </c>
      <c r="F29" s="6"/>
      <c r="G29" s="6">
        <v>495865699251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2473553</v>
      </c>
      <c r="R29" s="6"/>
      <c r="S29" s="6">
        <v>193710</v>
      </c>
      <c r="T29" s="6"/>
      <c r="U29" s="6">
        <v>499999995705</v>
      </c>
      <c r="V29" s="6"/>
      <c r="W29" s="6">
        <v>479151901630</v>
      </c>
      <c r="X29" s="6"/>
      <c r="Y29" s="7">
        <v>3.6302152461172858E-3</v>
      </c>
    </row>
    <row r="30" spans="1:25">
      <c r="A30" s="1" t="s">
        <v>36</v>
      </c>
      <c r="C30" s="6">
        <v>191537</v>
      </c>
      <c r="D30" s="6"/>
      <c r="E30" s="6">
        <v>499999293946</v>
      </c>
      <c r="F30" s="6"/>
      <c r="G30" s="6">
        <v>468169463749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191537</v>
      </c>
      <c r="R30" s="6"/>
      <c r="S30" s="6">
        <v>2353022</v>
      </c>
      <c r="T30" s="6"/>
      <c r="U30" s="6">
        <v>499999293946</v>
      </c>
      <c r="V30" s="6"/>
      <c r="W30" s="6">
        <v>450690754814</v>
      </c>
      <c r="X30" s="6"/>
      <c r="Y30" s="7">
        <v>3.4145840679002176E-3</v>
      </c>
    </row>
    <row r="31" spans="1:25">
      <c r="A31" s="1" t="s">
        <v>37</v>
      </c>
      <c r="C31" s="6">
        <v>919047</v>
      </c>
      <c r="D31" s="6"/>
      <c r="E31" s="6">
        <v>499999248927</v>
      </c>
      <c r="F31" s="6"/>
      <c r="G31" s="6">
        <v>504378487882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919047</v>
      </c>
      <c r="R31" s="6"/>
      <c r="S31" s="6">
        <v>528983</v>
      </c>
      <c r="T31" s="6"/>
      <c r="U31" s="6">
        <v>499999248927</v>
      </c>
      <c r="V31" s="6"/>
      <c r="W31" s="6">
        <v>486160219201</v>
      </c>
      <c r="X31" s="6"/>
      <c r="Y31" s="7">
        <v>3.6833126067023678E-3</v>
      </c>
    </row>
    <row r="32" spans="1:25">
      <c r="A32" s="1" t="s">
        <v>38</v>
      </c>
      <c r="C32" s="6">
        <v>39555467</v>
      </c>
      <c r="D32" s="6"/>
      <c r="E32" s="6">
        <v>552664015428</v>
      </c>
      <c r="F32" s="6"/>
      <c r="G32" s="6">
        <v>580786384233.41394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39555467</v>
      </c>
      <c r="R32" s="6"/>
      <c r="S32" s="6">
        <v>14800</v>
      </c>
      <c r="T32" s="6"/>
      <c r="U32" s="6">
        <v>552664015428</v>
      </c>
      <c r="V32" s="6"/>
      <c r="W32" s="6">
        <v>582360331074.15503</v>
      </c>
      <c r="X32" s="6"/>
      <c r="Y32" s="7">
        <v>4.4121568659280996E-3</v>
      </c>
    </row>
    <row r="33" spans="1:25">
      <c r="A33" s="1" t="s">
        <v>39</v>
      </c>
      <c r="C33" s="6">
        <v>71000000</v>
      </c>
      <c r="D33" s="6"/>
      <c r="E33" s="6">
        <v>836101467281</v>
      </c>
      <c r="F33" s="6"/>
      <c r="G33" s="6">
        <v>872265828190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71000000</v>
      </c>
      <c r="R33" s="6"/>
      <c r="S33" s="6">
        <v>12440</v>
      </c>
      <c r="T33" s="6"/>
      <c r="U33" s="6">
        <v>836101467281</v>
      </c>
      <c r="V33" s="6"/>
      <c r="W33" s="6">
        <v>878622421280</v>
      </c>
      <c r="X33" s="6"/>
      <c r="Y33" s="7">
        <v>6.6567376618159261E-3</v>
      </c>
    </row>
    <row r="34" spans="1:25">
      <c r="A34" s="1" t="s">
        <v>40</v>
      </c>
      <c r="C34" s="6">
        <v>3534104</v>
      </c>
      <c r="D34" s="6"/>
      <c r="E34" s="6">
        <v>61454253312</v>
      </c>
      <c r="F34" s="6"/>
      <c r="G34" s="6">
        <v>68765677895.873306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3534104</v>
      </c>
      <c r="R34" s="6"/>
      <c r="S34" s="6">
        <v>18040</v>
      </c>
      <c r="T34" s="6"/>
      <c r="U34" s="6">
        <v>61454253312</v>
      </c>
      <c r="V34" s="6"/>
      <c r="W34" s="6">
        <v>63421923785.355499</v>
      </c>
      <c r="X34" s="6"/>
      <c r="Y34" s="7">
        <v>4.8050573081409402E-4</v>
      </c>
    </row>
    <row r="35" spans="1:25">
      <c r="A35" s="1" t="s">
        <v>41</v>
      </c>
      <c r="C35" s="6">
        <v>3920723</v>
      </c>
      <c r="D35" s="6"/>
      <c r="E35" s="6">
        <v>41331563361</v>
      </c>
      <c r="F35" s="6"/>
      <c r="G35" s="6">
        <v>62988641181.519402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3920723</v>
      </c>
      <c r="R35" s="6"/>
      <c r="S35" s="6">
        <v>15760</v>
      </c>
      <c r="T35" s="6"/>
      <c r="U35" s="6">
        <v>41331563361</v>
      </c>
      <c r="V35" s="6"/>
      <c r="W35" s="6">
        <v>61467553252.058601</v>
      </c>
      <c r="X35" s="6"/>
      <c r="Y35" s="7">
        <v>4.6569876525181326E-4</v>
      </c>
    </row>
    <row r="36" spans="1:25">
      <c r="A36" s="1" t="s">
        <v>42</v>
      </c>
      <c r="C36" s="6">
        <v>12076516</v>
      </c>
      <c r="D36" s="6"/>
      <c r="E36" s="6">
        <v>264368925162</v>
      </c>
      <c r="F36" s="6"/>
      <c r="G36" s="6">
        <v>275707070411.37799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12076516</v>
      </c>
      <c r="R36" s="6"/>
      <c r="S36" s="6">
        <v>22700</v>
      </c>
      <c r="T36" s="6"/>
      <c r="U36" s="6">
        <v>264368925162</v>
      </c>
      <c r="V36" s="6"/>
      <c r="W36" s="6">
        <v>272703725417.79001</v>
      </c>
      <c r="X36" s="6"/>
      <c r="Y36" s="7">
        <v>2.066094735963499E-3</v>
      </c>
    </row>
    <row r="37" spans="1:25">
      <c r="A37" s="1" t="s">
        <v>43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27</v>
      </c>
      <c r="J37" s="6"/>
      <c r="K37" s="6">
        <v>211770</v>
      </c>
      <c r="L37" s="6"/>
      <c r="M37" s="6">
        <v>0</v>
      </c>
      <c r="N37" s="6"/>
      <c r="O37" s="6">
        <v>0</v>
      </c>
      <c r="P37" s="6"/>
      <c r="Q37" s="6">
        <v>27</v>
      </c>
      <c r="R37" s="6"/>
      <c r="S37" s="6">
        <v>7842</v>
      </c>
      <c r="T37" s="6"/>
      <c r="U37" s="6">
        <v>211770</v>
      </c>
      <c r="V37" s="6"/>
      <c r="W37" s="6">
        <v>210627.05464799999</v>
      </c>
      <c r="X37" s="6"/>
      <c r="Y37" s="7">
        <v>1.5957810924402576E-9</v>
      </c>
    </row>
    <row r="38" spans="1:25">
      <c r="A38" s="1" t="s">
        <v>44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324637</v>
      </c>
      <c r="J38" s="6"/>
      <c r="K38" s="6">
        <v>2006305121</v>
      </c>
      <c r="L38" s="6"/>
      <c r="M38" s="6">
        <v>0</v>
      </c>
      <c r="N38" s="6"/>
      <c r="O38" s="6">
        <v>0</v>
      </c>
      <c r="P38" s="6"/>
      <c r="Q38" s="6">
        <v>324637</v>
      </c>
      <c r="R38" s="6"/>
      <c r="S38" s="6">
        <v>7883</v>
      </c>
      <c r="T38" s="6"/>
      <c r="U38" s="6">
        <v>2006305121</v>
      </c>
      <c r="V38" s="6"/>
      <c r="W38" s="6">
        <v>2545734425.7736101</v>
      </c>
      <c r="X38" s="6"/>
      <c r="Y38" s="7">
        <v>1.9287336424149908E-5</v>
      </c>
    </row>
    <row r="39" spans="1:25" ht="24.75" thickBot="1">
      <c r="E39" s="5">
        <f>SUM(E9:E38)</f>
        <v>7055602108763</v>
      </c>
      <c r="G39" s="5">
        <f>SUM(G9:G38)</f>
        <v>7243356214143.3975</v>
      </c>
      <c r="K39" s="5">
        <f>SUM(K9:K38)</f>
        <v>2006516891</v>
      </c>
      <c r="O39" s="5">
        <f>SUM(O9:O38)</f>
        <v>13424313452</v>
      </c>
      <c r="U39" s="5">
        <f>SUM(U9:U38)</f>
        <v>7052296697091</v>
      </c>
      <c r="W39" s="5">
        <f>SUM(W9:W38)</f>
        <v>6983004060874.1758</v>
      </c>
      <c r="Y39" s="12">
        <f>SUM(Y9:Y38)</f>
        <v>5.2905576956453551E-2</v>
      </c>
    </row>
    <row r="40" spans="1:25" ht="24.75" thickTop="1"/>
    <row r="41" spans="1:25">
      <c r="G41" s="3"/>
      <c r="W41" s="3"/>
    </row>
    <row r="42" spans="1:25">
      <c r="G42" s="3"/>
      <c r="W42" s="3"/>
    </row>
    <row r="43" spans="1:25">
      <c r="G43" s="3"/>
      <c r="W43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9"/>
  <sheetViews>
    <sheetView rightToLeft="1" topLeftCell="F52" zoomScale="85" zoomScaleNormal="85" workbookViewId="0">
      <selection activeCell="AG55" sqref="AG55"/>
    </sheetView>
  </sheetViews>
  <sheetFormatPr defaultRowHeight="24"/>
  <cols>
    <col min="1" max="1" width="34.85546875" style="9" bestFit="1" customWidth="1"/>
    <col min="2" max="2" width="1" style="4" customWidth="1"/>
    <col min="3" max="3" width="24.140625" style="4" bestFit="1" customWidth="1"/>
    <col min="4" max="4" width="1" style="4" customWidth="1"/>
    <col min="5" max="5" width="22" style="4" bestFit="1" customWidth="1"/>
    <col min="6" max="6" width="1" style="4" customWidth="1"/>
    <col min="7" max="7" width="14.140625" style="4" bestFit="1" customWidth="1"/>
    <col min="8" max="8" width="1" style="4" customWidth="1"/>
    <col min="9" max="9" width="17.28515625" style="4" bestFit="1" customWidth="1"/>
    <col min="10" max="10" width="1" style="4" customWidth="1"/>
    <col min="11" max="11" width="10.28515625" style="4" bestFit="1" customWidth="1"/>
    <col min="12" max="12" width="1" style="4" customWidth="1"/>
    <col min="13" max="13" width="10.28515625" style="4" bestFit="1" customWidth="1"/>
    <col min="14" max="14" width="1" style="4" customWidth="1"/>
    <col min="15" max="15" width="10.140625" style="4" bestFit="1" customWidth="1"/>
    <col min="16" max="16" width="1" style="4" customWidth="1"/>
    <col min="17" max="17" width="20.7109375" style="4" bestFit="1" customWidth="1"/>
    <col min="18" max="18" width="1" style="4" customWidth="1"/>
    <col min="19" max="19" width="22.140625" style="4" bestFit="1" customWidth="1"/>
    <col min="20" max="20" width="1" style="4" customWidth="1"/>
    <col min="21" max="21" width="10.42578125" style="4" bestFit="1" customWidth="1"/>
    <col min="22" max="22" width="1" style="4" customWidth="1"/>
    <col min="23" max="23" width="18.85546875" style="4" bestFit="1" customWidth="1"/>
    <col min="24" max="24" width="1" style="4" customWidth="1"/>
    <col min="25" max="25" width="10.140625" style="4" bestFit="1" customWidth="1"/>
    <col min="26" max="26" width="1" style="4" customWidth="1"/>
    <col min="27" max="27" width="18.42578125" style="4" bestFit="1" customWidth="1"/>
    <col min="28" max="28" width="1" style="4" customWidth="1"/>
    <col min="29" max="29" width="10.140625" style="4" bestFit="1" customWidth="1"/>
    <col min="30" max="30" width="1" style="4" customWidth="1"/>
    <col min="31" max="31" width="21" style="4" bestFit="1" customWidth="1"/>
    <col min="32" max="32" width="1" style="4" customWidth="1"/>
    <col min="33" max="33" width="20.7109375" style="4" bestFit="1" customWidth="1"/>
    <col min="34" max="34" width="1" style="4" customWidth="1"/>
    <col min="35" max="35" width="22.140625" style="4" bestFit="1" customWidth="1"/>
    <col min="36" max="36" width="1" style="4" customWidth="1"/>
    <col min="37" max="37" width="33.4257812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>
      <c r="AK5" s="11"/>
    </row>
    <row r="6" spans="1:37" ht="24.75">
      <c r="A6" s="24" t="s">
        <v>46</v>
      </c>
      <c r="B6" s="24" t="s">
        <v>46</v>
      </c>
      <c r="C6" s="24" t="s">
        <v>46</v>
      </c>
      <c r="D6" s="24" t="s">
        <v>46</v>
      </c>
      <c r="E6" s="24" t="s">
        <v>46</v>
      </c>
      <c r="F6" s="24" t="s">
        <v>46</v>
      </c>
      <c r="G6" s="24" t="s">
        <v>46</v>
      </c>
      <c r="H6" s="24" t="s">
        <v>46</v>
      </c>
      <c r="I6" s="24" t="s">
        <v>46</v>
      </c>
      <c r="J6" s="24" t="s">
        <v>46</v>
      </c>
      <c r="K6" s="24" t="s">
        <v>46</v>
      </c>
      <c r="L6" s="24" t="s">
        <v>46</v>
      </c>
      <c r="M6" s="24" t="s">
        <v>46</v>
      </c>
      <c r="O6" s="24" t="s">
        <v>324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>
      <c r="A7" s="25" t="s">
        <v>47</v>
      </c>
      <c r="C7" s="23" t="s">
        <v>48</v>
      </c>
      <c r="E7" s="23" t="s">
        <v>49</v>
      </c>
      <c r="G7" s="23" t="s">
        <v>50</v>
      </c>
      <c r="I7" s="23" t="s">
        <v>51</v>
      </c>
      <c r="K7" s="23" t="s">
        <v>52</v>
      </c>
      <c r="M7" s="23" t="s">
        <v>45</v>
      </c>
      <c r="O7" s="23" t="s">
        <v>7</v>
      </c>
      <c r="Q7" s="23" t="s">
        <v>8</v>
      </c>
      <c r="S7" s="23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3" t="s">
        <v>7</v>
      </c>
      <c r="AE7" s="23" t="s">
        <v>53</v>
      </c>
      <c r="AG7" s="23" t="s">
        <v>8</v>
      </c>
      <c r="AI7" s="23" t="s">
        <v>9</v>
      </c>
      <c r="AK7" s="23" t="s">
        <v>13</v>
      </c>
    </row>
    <row r="8" spans="1:37" ht="24.75">
      <c r="A8" s="26" t="s">
        <v>47</v>
      </c>
      <c r="C8" s="24" t="s">
        <v>48</v>
      </c>
      <c r="E8" s="24" t="s">
        <v>49</v>
      </c>
      <c r="G8" s="24" t="s">
        <v>50</v>
      </c>
      <c r="I8" s="24" t="s">
        <v>51</v>
      </c>
      <c r="K8" s="24" t="s">
        <v>52</v>
      </c>
      <c r="M8" s="24" t="s">
        <v>45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53</v>
      </c>
      <c r="AG8" s="24" t="s">
        <v>8</v>
      </c>
      <c r="AI8" s="24" t="s">
        <v>9</v>
      </c>
      <c r="AK8" s="24" t="s">
        <v>13</v>
      </c>
    </row>
    <row r="9" spans="1:37">
      <c r="A9" s="9" t="s">
        <v>220</v>
      </c>
      <c r="C9" s="4" t="s">
        <v>55</v>
      </c>
      <c r="E9" s="4" t="s">
        <v>55</v>
      </c>
      <c r="G9" s="4" t="s">
        <v>330</v>
      </c>
      <c r="I9" s="4" t="s">
        <v>254</v>
      </c>
      <c r="K9" s="8">
        <v>18</v>
      </c>
      <c r="M9" s="8">
        <v>0</v>
      </c>
      <c r="O9" s="8">
        <v>0</v>
      </c>
      <c r="Q9" s="8">
        <v>0</v>
      </c>
      <c r="S9" s="8">
        <v>0</v>
      </c>
      <c r="U9" s="8">
        <v>1000000</v>
      </c>
      <c r="W9" s="8">
        <v>1000016250000</v>
      </c>
      <c r="Y9" s="8">
        <v>0</v>
      </c>
      <c r="AA9" s="8">
        <v>0</v>
      </c>
      <c r="AC9" s="8">
        <v>1000000</v>
      </c>
      <c r="AE9" s="8">
        <v>1000000</v>
      </c>
      <c r="AG9" s="8">
        <v>1000016250000</v>
      </c>
      <c r="AI9" s="8">
        <v>999961250000</v>
      </c>
      <c r="AK9" s="7">
        <v>7.5760412573289415E-3</v>
      </c>
    </row>
    <row r="10" spans="1:37">
      <c r="A10" s="9" t="s">
        <v>54</v>
      </c>
      <c r="C10" s="4" t="s">
        <v>55</v>
      </c>
      <c r="E10" s="4" t="s">
        <v>55</v>
      </c>
      <c r="G10" s="4" t="s">
        <v>56</v>
      </c>
      <c r="I10" s="4" t="s">
        <v>57</v>
      </c>
      <c r="K10" s="8">
        <v>16</v>
      </c>
      <c r="M10" s="8">
        <v>16</v>
      </c>
      <c r="O10" s="8">
        <v>1000</v>
      </c>
      <c r="Q10" s="8">
        <v>790022434</v>
      </c>
      <c r="S10" s="8">
        <v>999961250</v>
      </c>
      <c r="U10" s="8">
        <v>0</v>
      </c>
      <c r="W10" s="8">
        <v>0</v>
      </c>
      <c r="Y10" s="8">
        <v>0</v>
      </c>
      <c r="AA10" s="8">
        <v>0</v>
      </c>
      <c r="AC10" s="8">
        <v>1000</v>
      </c>
      <c r="AE10" s="8">
        <v>980000</v>
      </c>
      <c r="AG10" s="8">
        <v>790022434</v>
      </c>
      <c r="AI10" s="8">
        <v>979962025</v>
      </c>
      <c r="AK10" s="7">
        <v>7.4245204321823597E-6</v>
      </c>
    </row>
    <row r="11" spans="1:37">
      <c r="A11" s="9" t="s">
        <v>58</v>
      </c>
      <c r="C11" s="4" t="s">
        <v>55</v>
      </c>
      <c r="E11" s="4" t="s">
        <v>55</v>
      </c>
      <c r="G11" s="4" t="s">
        <v>59</v>
      </c>
      <c r="I11" s="4" t="s">
        <v>60</v>
      </c>
      <c r="K11" s="8">
        <v>19</v>
      </c>
      <c r="M11" s="8">
        <v>19</v>
      </c>
      <c r="O11" s="8">
        <v>2004025</v>
      </c>
      <c r="Q11" s="8">
        <v>1969628358875</v>
      </c>
      <c r="S11" s="8">
        <v>2003947344031</v>
      </c>
      <c r="U11" s="8">
        <v>0</v>
      </c>
      <c r="W11" s="8">
        <v>0</v>
      </c>
      <c r="Y11" s="8">
        <v>0</v>
      </c>
      <c r="AA11" s="8">
        <v>0</v>
      </c>
      <c r="AC11" s="8">
        <v>2004025</v>
      </c>
      <c r="AE11" s="8">
        <v>1000000</v>
      </c>
      <c r="AG11" s="8">
        <v>1969628358875</v>
      </c>
      <c r="AI11" s="8">
        <v>2003947344031</v>
      </c>
      <c r="AK11" s="7">
        <v>1.5182576080716739E-2</v>
      </c>
    </row>
    <row r="12" spans="1:37">
      <c r="A12" s="9" t="s">
        <v>61</v>
      </c>
      <c r="C12" s="4" t="s">
        <v>55</v>
      </c>
      <c r="E12" s="4" t="s">
        <v>55</v>
      </c>
      <c r="G12" s="4" t="s">
        <v>62</v>
      </c>
      <c r="I12" s="4" t="s">
        <v>63</v>
      </c>
      <c r="K12" s="8">
        <v>0</v>
      </c>
      <c r="M12" s="8">
        <v>0</v>
      </c>
      <c r="O12" s="8">
        <v>1390608</v>
      </c>
      <c r="Q12" s="8">
        <v>1156902418246</v>
      </c>
      <c r="S12" s="8">
        <v>1212593779546</v>
      </c>
      <c r="U12" s="8">
        <v>0</v>
      </c>
      <c r="W12" s="8">
        <v>0</v>
      </c>
      <c r="Y12" s="8">
        <v>0</v>
      </c>
      <c r="AA12" s="8">
        <v>0</v>
      </c>
      <c r="AC12" s="8">
        <v>1390608</v>
      </c>
      <c r="AE12" s="8">
        <v>882035</v>
      </c>
      <c r="AG12" s="8">
        <v>1156902418246</v>
      </c>
      <c r="AI12" s="8">
        <v>1226517397889</v>
      </c>
      <c r="AK12" s="7">
        <v>9.2925064938654389E-3</v>
      </c>
    </row>
    <row r="13" spans="1:37">
      <c r="A13" s="9" t="s">
        <v>64</v>
      </c>
      <c r="C13" s="4" t="s">
        <v>55</v>
      </c>
      <c r="E13" s="4" t="s">
        <v>55</v>
      </c>
      <c r="G13" s="4" t="s">
        <v>65</v>
      </c>
      <c r="I13" s="4" t="s">
        <v>66</v>
      </c>
      <c r="K13" s="8">
        <v>0</v>
      </c>
      <c r="M13" s="8">
        <v>0</v>
      </c>
      <c r="O13" s="8">
        <v>20000</v>
      </c>
      <c r="Q13" s="8">
        <v>11700020000</v>
      </c>
      <c r="S13" s="8">
        <v>12054632864</v>
      </c>
      <c r="U13" s="8">
        <v>0</v>
      </c>
      <c r="W13" s="8">
        <v>0</v>
      </c>
      <c r="Y13" s="8">
        <v>0</v>
      </c>
      <c r="AA13" s="8">
        <v>0</v>
      </c>
      <c r="AC13" s="8">
        <v>20000</v>
      </c>
      <c r="AE13" s="8">
        <v>605145</v>
      </c>
      <c r="AG13" s="8">
        <v>11700020000</v>
      </c>
      <c r="AI13" s="8">
        <v>12102431012</v>
      </c>
      <c r="AK13" s="7">
        <v>9.1692069728591244E-5</v>
      </c>
    </row>
    <row r="14" spans="1:37">
      <c r="A14" s="9" t="s">
        <v>67</v>
      </c>
      <c r="C14" s="4" t="s">
        <v>55</v>
      </c>
      <c r="E14" s="4" t="s">
        <v>55</v>
      </c>
      <c r="G14" s="4" t="s">
        <v>68</v>
      </c>
      <c r="I14" s="4" t="s">
        <v>69</v>
      </c>
      <c r="K14" s="8">
        <v>0</v>
      </c>
      <c r="M14" s="8">
        <v>0</v>
      </c>
      <c r="O14" s="8">
        <v>3732593</v>
      </c>
      <c r="Q14" s="8">
        <v>3067950232232</v>
      </c>
      <c r="S14" s="8">
        <v>3240720685015</v>
      </c>
      <c r="U14" s="8">
        <v>0</v>
      </c>
      <c r="W14" s="8">
        <v>0</v>
      </c>
      <c r="Y14" s="8">
        <v>0</v>
      </c>
      <c r="AA14" s="8">
        <v>0</v>
      </c>
      <c r="AC14" s="8">
        <v>3732593</v>
      </c>
      <c r="AE14" s="8">
        <v>880037</v>
      </c>
      <c r="AG14" s="8">
        <v>3067950232232</v>
      </c>
      <c r="AI14" s="8">
        <v>3284692659168</v>
      </c>
      <c r="AK14" s="7">
        <v>2.4885931433345321E-2</v>
      </c>
    </row>
    <row r="15" spans="1:37">
      <c r="A15" s="9" t="s">
        <v>70</v>
      </c>
      <c r="C15" s="4" t="s">
        <v>55</v>
      </c>
      <c r="E15" s="4" t="s">
        <v>55</v>
      </c>
      <c r="G15" s="4" t="s">
        <v>71</v>
      </c>
      <c r="I15" s="4" t="s">
        <v>72</v>
      </c>
      <c r="K15" s="8">
        <v>0</v>
      </c>
      <c r="M15" s="8">
        <v>0</v>
      </c>
      <c r="O15" s="8">
        <v>4280400</v>
      </c>
      <c r="Q15" s="8">
        <v>3471723338281</v>
      </c>
      <c r="S15" s="8">
        <v>3657023484048</v>
      </c>
      <c r="U15" s="8">
        <v>2552</v>
      </c>
      <c r="W15" s="8">
        <v>2210427645</v>
      </c>
      <c r="Y15" s="8">
        <v>190493</v>
      </c>
      <c r="AA15" s="8">
        <v>164647295187</v>
      </c>
      <c r="AC15" s="8">
        <v>4092459</v>
      </c>
      <c r="AE15" s="8">
        <v>877377</v>
      </c>
      <c r="AG15" s="8">
        <v>3319429749041</v>
      </c>
      <c r="AI15" s="8">
        <v>3590490263153</v>
      </c>
      <c r="AK15" s="7">
        <v>2.7202756474498366E-2</v>
      </c>
    </row>
    <row r="16" spans="1:37">
      <c r="A16" s="9" t="s">
        <v>73</v>
      </c>
      <c r="C16" s="4" t="s">
        <v>55</v>
      </c>
      <c r="E16" s="4" t="s">
        <v>55</v>
      </c>
      <c r="G16" s="4" t="s">
        <v>74</v>
      </c>
      <c r="I16" s="4" t="s">
        <v>75</v>
      </c>
      <c r="K16" s="8">
        <v>0</v>
      </c>
      <c r="M16" s="8">
        <v>0</v>
      </c>
      <c r="O16" s="8">
        <v>816762</v>
      </c>
      <c r="Q16" s="8">
        <v>703754592197</v>
      </c>
      <c r="S16" s="8">
        <v>767852305918</v>
      </c>
      <c r="U16" s="8">
        <v>0</v>
      </c>
      <c r="W16" s="8">
        <v>0</v>
      </c>
      <c r="Y16" s="8">
        <v>0</v>
      </c>
      <c r="AA16" s="8">
        <v>0</v>
      </c>
      <c r="AC16" s="8">
        <v>816762</v>
      </c>
      <c r="AE16" s="8">
        <v>954862</v>
      </c>
      <c r="AG16" s="8">
        <v>703754592197</v>
      </c>
      <c r="AI16" s="8">
        <v>779864775912</v>
      </c>
      <c r="AK16" s="7">
        <v>5.9085166724679597E-3</v>
      </c>
    </row>
    <row r="17" spans="1:37">
      <c r="A17" s="9" t="s">
        <v>76</v>
      </c>
      <c r="C17" s="4" t="s">
        <v>55</v>
      </c>
      <c r="E17" s="4" t="s">
        <v>55</v>
      </c>
      <c r="G17" s="4" t="s">
        <v>77</v>
      </c>
      <c r="I17" s="4" t="s">
        <v>78</v>
      </c>
      <c r="K17" s="8">
        <v>0</v>
      </c>
      <c r="M17" s="8">
        <v>0</v>
      </c>
      <c r="O17" s="8">
        <v>212487</v>
      </c>
      <c r="Q17" s="8">
        <v>163006134117</v>
      </c>
      <c r="S17" s="8">
        <v>173170194394</v>
      </c>
      <c r="U17" s="8">
        <v>0</v>
      </c>
      <c r="W17" s="8">
        <v>0</v>
      </c>
      <c r="Y17" s="8">
        <v>0</v>
      </c>
      <c r="AA17" s="8">
        <v>0</v>
      </c>
      <c r="AC17" s="8">
        <v>212487</v>
      </c>
      <c r="AE17" s="8">
        <v>828681</v>
      </c>
      <c r="AG17" s="8">
        <v>163006134117</v>
      </c>
      <c r="AI17" s="8">
        <v>176077116394</v>
      </c>
      <c r="AK17" s="7">
        <v>1.3340191915161255E-3</v>
      </c>
    </row>
    <row r="18" spans="1:37">
      <c r="A18" s="9" t="s">
        <v>79</v>
      </c>
      <c r="C18" s="4" t="s">
        <v>55</v>
      </c>
      <c r="E18" s="4" t="s">
        <v>55</v>
      </c>
      <c r="G18" s="4" t="s">
        <v>80</v>
      </c>
      <c r="I18" s="4" t="s">
        <v>81</v>
      </c>
      <c r="K18" s="8">
        <v>0</v>
      </c>
      <c r="M18" s="8">
        <v>0</v>
      </c>
      <c r="O18" s="8">
        <v>1893650</v>
      </c>
      <c r="Q18" s="8">
        <v>1418042474490</v>
      </c>
      <c r="S18" s="8">
        <v>1513838765474</v>
      </c>
      <c r="U18" s="8">
        <v>0</v>
      </c>
      <c r="W18" s="8">
        <v>0</v>
      </c>
      <c r="Y18" s="8">
        <v>0</v>
      </c>
      <c r="AA18" s="8">
        <v>0</v>
      </c>
      <c r="AC18" s="8">
        <v>1893650</v>
      </c>
      <c r="AE18" s="8">
        <v>806595</v>
      </c>
      <c r="AG18" s="8">
        <v>1418042474490</v>
      </c>
      <c r="AI18" s="8">
        <v>1527349434665</v>
      </c>
      <c r="AK18" s="7">
        <v>1.1571710735171064E-2</v>
      </c>
    </row>
    <row r="19" spans="1:37">
      <c r="A19" s="9" t="s">
        <v>82</v>
      </c>
      <c r="C19" s="4" t="s">
        <v>55</v>
      </c>
      <c r="E19" s="4" t="s">
        <v>55</v>
      </c>
      <c r="G19" s="4" t="s">
        <v>83</v>
      </c>
      <c r="I19" s="4" t="s">
        <v>84</v>
      </c>
      <c r="K19" s="8">
        <v>0</v>
      </c>
      <c r="M19" s="8">
        <v>0</v>
      </c>
      <c r="O19" s="8">
        <v>77866</v>
      </c>
      <c r="Q19" s="8">
        <v>57860233106</v>
      </c>
      <c r="S19" s="8">
        <v>61731018486</v>
      </c>
      <c r="U19" s="8">
        <v>0</v>
      </c>
      <c r="W19" s="8">
        <v>0</v>
      </c>
      <c r="Y19" s="8">
        <v>0</v>
      </c>
      <c r="AA19" s="8">
        <v>0</v>
      </c>
      <c r="AC19" s="8">
        <v>77866</v>
      </c>
      <c r="AE19" s="8">
        <v>803345</v>
      </c>
      <c r="AG19" s="8">
        <v>57860233106</v>
      </c>
      <c r="AI19" s="8">
        <v>62550837831</v>
      </c>
      <c r="AK19" s="7">
        <v>4.7390609194921101E-4</v>
      </c>
    </row>
    <row r="20" spans="1:37">
      <c r="A20" s="9" t="s">
        <v>85</v>
      </c>
      <c r="C20" s="4" t="s">
        <v>55</v>
      </c>
      <c r="E20" s="4" t="s">
        <v>55</v>
      </c>
      <c r="G20" s="4" t="s">
        <v>86</v>
      </c>
      <c r="I20" s="4" t="s">
        <v>87</v>
      </c>
      <c r="K20" s="8">
        <v>0</v>
      </c>
      <c r="M20" s="8">
        <v>0</v>
      </c>
      <c r="O20" s="8">
        <v>1146262</v>
      </c>
      <c r="Q20" s="8">
        <v>964173865786</v>
      </c>
      <c r="S20" s="8">
        <v>1103469397613</v>
      </c>
      <c r="U20" s="8">
        <v>0</v>
      </c>
      <c r="W20" s="8">
        <v>0</v>
      </c>
      <c r="Y20" s="8">
        <v>0</v>
      </c>
      <c r="AA20" s="8">
        <v>0</v>
      </c>
      <c r="AC20" s="8">
        <v>1146262</v>
      </c>
      <c r="AE20" s="8">
        <v>978882</v>
      </c>
      <c r="AG20" s="8">
        <v>964173865786</v>
      </c>
      <c r="AI20" s="8">
        <v>1122011759443</v>
      </c>
      <c r="AK20" s="7">
        <v>8.5007367842987961E-3</v>
      </c>
    </row>
    <row r="21" spans="1:37">
      <c r="A21" s="9" t="s">
        <v>88</v>
      </c>
      <c r="C21" s="4" t="s">
        <v>55</v>
      </c>
      <c r="E21" s="4" t="s">
        <v>55</v>
      </c>
      <c r="G21" s="4" t="s">
        <v>89</v>
      </c>
      <c r="I21" s="4" t="s">
        <v>90</v>
      </c>
      <c r="K21" s="8">
        <v>0</v>
      </c>
      <c r="M21" s="8">
        <v>0</v>
      </c>
      <c r="O21" s="8">
        <v>188234</v>
      </c>
      <c r="Q21" s="8">
        <v>136526416339</v>
      </c>
      <c r="S21" s="8">
        <v>146828124229</v>
      </c>
      <c r="U21" s="8">
        <v>0</v>
      </c>
      <c r="W21" s="8">
        <v>0</v>
      </c>
      <c r="Y21" s="8">
        <v>0</v>
      </c>
      <c r="AA21" s="8">
        <v>0</v>
      </c>
      <c r="AC21" s="8">
        <v>188234</v>
      </c>
      <c r="AE21" s="8">
        <v>783418</v>
      </c>
      <c r="AG21" s="8">
        <v>136526416339</v>
      </c>
      <c r="AI21" s="8">
        <v>147460189508</v>
      </c>
      <c r="AK21" s="7">
        <v>1.1172077713272914E-3</v>
      </c>
    </row>
    <row r="22" spans="1:37">
      <c r="A22" s="9" t="s">
        <v>91</v>
      </c>
      <c r="C22" s="4" t="s">
        <v>55</v>
      </c>
      <c r="E22" s="4" t="s">
        <v>55</v>
      </c>
      <c r="G22" s="4" t="s">
        <v>92</v>
      </c>
      <c r="I22" s="4" t="s">
        <v>93</v>
      </c>
      <c r="K22" s="8">
        <v>0</v>
      </c>
      <c r="M22" s="8">
        <v>0</v>
      </c>
      <c r="O22" s="8">
        <v>4678</v>
      </c>
      <c r="Q22" s="8">
        <v>3388833115</v>
      </c>
      <c r="S22" s="8">
        <v>3637757189</v>
      </c>
      <c r="U22" s="8">
        <v>0</v>
      </c>
      <c r="W22" s="8">
        <v>0</v>
      </c>
      <c r="Y22" s="8">
        <v>0</v>
      </c>
      <c r="AA22" s="8">
        <v>0</v>
      </c>
      <c r="AC22" s="8">
        <v>4678</v>
      </c>
      <c r="AE22" s="8">
        <v>781887</v>
      </c>
      <c r="AG22" s="8">
        <v>3388833115</v>
      </c>
      <c r="AI22" s="8">
        <v>3657525651</v>
      </c>
      <c r="AK22" s="7">
        <v>2.7710639018976881E-5</v>
      </c>
    </row>
    <row r="23" spans="1:37">
      <c r="A23" s="9" t="s">
        <v>94</v>
      </c>
      <c r="C23" s="4" t="s">
        <v>55</v>
      </c>
      <c r="E23" s="4" t="s">
        <v>55</v>
      </c>
      <c r="G23" s="4" t="s">
        <v>95</v>
      </c>
      <c r="I23" s="4" t="s">
        <v>96</v>
      </c>
      <c r="K23" s="8">
        <v>0</v>
      </c>
      <c r="M23" s="8">
        <v>0</v>
      </c>
      <c r="O23" s="8">
        <v>780745</v>
      </c>
      <c r="Q23" s="8">
        <v>670147548079</v>
      </c>
      <c r="S23" s="8">
        <v>729852741850</v>
      </c>
      <c r="U23" s="8">
        <v>0</v>
      </c>
      <c r="W23" s="8">
        <v>0</v>
      </c>
      <c r="Y23" s="8">
        <v>0</v>
      </c>
      <c r="AA23" s="8">
        <v>0</v>
      </c>
      <c r="AC23" s="8">
        <v>780745</v>
      </c>
      <c r="AE23" s="8">
        <v>937076</v>
      </c>
      <c r="AG23" s="8">
        <v>670147548079</v>
      </c>
      <c r="AI23" s="8">
        <v>731589051445</v>
      </c>
      <c r="AK23" s="7">
        <v>5.5427636192477113E-3</v>
      </c>
    </row>
    <row r="24" spans="1:37">
      <c r="A24" s="9" t="s">
        <v>97</v>
      </c>
      <c r="C24" s="4" t="s">
        <v>55</v>
      </c>
      <c r="E24" s="4" t="s">
        <v>55</v>
      </c>
      <c r="G24" s="4" t="s">
        <v>98</v>
      </c>
      <c r="I24" s="4" t="s">
        <v>99</v>
      </c>
      <c r="K24" s="8">
        <v>0</v>
      </c>
      <c r="M24" s="8">
        <v>0</v>
      </c>
      <c r="O24" s="8">
        <v>133020</v>
      </c>
      <c r="Q24" s="8">
        <v>94174224984</v>
      </c>
      <c r="S24" s="8">
        <v>103624018233</v>
      </c>
      <c r="U24" s="8">
        <v>0</v>
      </c>
      <c r="W24" s="8">
        <v>0</v>
      </c>
      <c r="Y24" s="8">
        <v>0</v>
      </c>
      <c r="AA24" s="8">
        <v>0</v>
      </c>
      <c r="AC24" s="8">
        <v>133020</v>
      </c>
      <c r="AE24" s="8">
        <v>767026</v>
      </c>
      <c r="AG24" s="8">
        <v>94174224984</v>
      </c>
      <c r="AI24" s="8">
        <v>102025844865</v>
      </c>
      <c r="AK24" s="7">
        <v>7.7298196306215081E-4</v>
      </c>
    </row>
    <row r="25" spans="1:37">
      <c r="A25" s="9" t="s">
        <v>100</v>
      </c>
      <c r="C25" s="4" t="s">
        <v>55</v>
      </c>
      <c r="E25" s="4" t="s">
        <v>55</v>
      </c>
      <c r="G25" s="4" t="s">
        <v>101</v>
      </c>
      <c r="I25" s="4" t="s">
        <v>102</v>
      </c>
      <c r="K25" s="8">
        <v>0</v>
      </c>
      <c r="M25" s="8">
        <v>0</v>
      </c>
      <c r="O25" s="8">
        <v>28984</v>
      </c>
      <c r="Q25" s="8">
        <v>21336741926</v>
      </c>
      <c r="S25" s="8">
        <v>21923140773</v>
      </c>
      <c r="U25" s="8">
        <v>0</v>
      </c>
      <c r="W25" s="8">
        <v>0</v>
      </c>
      <c r="Y25" s="8">
        <v>0</v>
      </c>
      <c r="AA25" s="8">
        <v>0</v>
      </c>
      <c r="AC25" s="8">
        <v>28984</v>
      </c>
      <c r="AE25" s="8">
        <v>764425</v>
      </c>
      <c r="AG25" s="8">
        <v>21336741926</v>
      </c>
      <c r="AI25" s="8">
        <v>22155235651</v>
      </c>
      <c r="AK25" s="7">
        <v>1.6785548375781667E-4</v>
      </c>
    </row>
    <row r="26" spans="1:37">
      <c r="A26" s="9" t="s">
        <v>103</v>
      </c>
      <c r="C26" s="4" t="s">
        <v>55</v>
      </c>
      <c r="E26" s="4" t="s">
        <v>55</v>
      </c>
      <c r="G26" s="4" t="s">
        <v>104</v>
      </c>
      <c r="I26" s="4" t="s">
        <v>105</v>
      </c>
      <c r="K26" s="8">
        <v>0</v>
      </c>
      <c r="M26" s="8">
        <v>0</v>
      </c>
      <c r="O26" s="8">
        <v>343365</v>
      </c>
      <c r="Q26" s="8">
        <v>290539281639</v>
      </c>
      <c r="S26" s="8">
        <v>333158956200</v>
      </c>
      <c r="U26" s="8">
        <v>0</v>
      </c>
      <c r="W26" s="8">
        <v>0</v>
      </c>
      <c r="Y26" s="8">
        <v>0</v>
      </c>
      <c r="AA26" s="8">
        <v>0</v>
      </c>
      <c r="AC26" s="8">
        <v>343365</v>
      </c>
      <c r="AE26" s="8">
        <v>986001</v>
      </c>
      <c r="AG26" s="8">
        <v>290539281639</v>
      </c>
      <c r="AI26" s="8">
        <v>338545114233</v>
      </c>
      <c r="AK26" s="7">
        <v>2.5649311439781769E-3</v>
      </c>
    </row>
    <row r="27" spans="1:37">
      <c r="A27" s="9" t="s">
        <v>106</v>
      </c>
      <c r="C27" s="4" t="s">
        <v>55</v>
      </c>
      <c r="E27" s="4" t="s">
        <v>55</v>
      </c>
      <c r="G27" s="4" t="s">
        <v>107</v>
      </c>
      <c r="I27" s="4" t="s">
        <v>108</v>
      </c>
      <c r="K27" s="8">
        <v>0</v>
      </c>
      <c r="M27" s="8">
        <v>0</v>
      </c>
      <c r="O27" s="8">
        <v>1366644</v>
      </c>
      <c r="Q27" s="8">
        <v>1159491147530</v>
      </c>
      <c r="S27" s="8">
        <v>1233844488445</v>
      </c>
      <c r="U27" s="8">
        <v>0</v>
      </c>
      <c r="W27" s="8">
        <v>0</v>
      </c>
      <c r="Y27" s="8">
        <v>0</v>
      </c>
      <c r="AA27" s="8">
        <v>0</v>
      </c>
      <c r="AC27" s="8">
        <v>1366644</v>
      </c>
      <c r="AE27" s="8">
        <v>916790</v>
      </c>
      <c r="AG27" s="8">
        <v>1159491147530</v>
      </c>
      <c r="AI27" s="8">
        <v>1252877001894</v>
      </c>
      <c r="AK27" s="7">
        <v>9.4922156800651379E-3</v>
      </c>
    </row>
    <row r="28" spans="1:37">
      <c r="A28" s="9" t="s">
        <v>109</v>
      </c>
      <c r="C28" s="4" t="s">
        <v>55</v>
      </c>
      <c r="E28" s="4" t="s">
        <v>55</v>
      </c>
      <c r="G28" s="4" t="s">
        <v>110</v>
      </c>
      <c r="I28" s="4" t="s">
        <v>111</v>
      </c>
      <c r="K28" s="8">
        <v>0</v>
      </c>
      <c r="M28" s="8">
        <v>0</v>
      </c>
      <c r="O28" s="8">
        <v>1664157</v>
      </c>
      <c r="Q28" s="8">
        <v>1366706828178</v>
      </c>
      <c r="S28" s="8">
        <v>1583462239339</v>
      </c>
      <c r="U28" s="8">
        <v>0</v>
      </c>
      <c r="W28" s="8">
        <v>0</v>
      </c>
      <c r="Y28" s="8">
        <v>0</v>
      </c>
      <c r="AA28" s="8">
        <v>0</v>
      </c>
      <c r="AC28" s="8">
        <v>1664157</v>
      </c>
      <c r="AE28" s="8">
        <v>968770</v>
      </c>
      <c r="AG28" s="8">
        <v>1366706828178</v>
      </c>
      <c r="AI28" s="8">
        <v>1612122904706</v>
      </c>
      <c r="AK28" s="7">
        <v>1.2213982929776159E-2</v>
      </c>
    </row>
    <row r="29" spans="1:37">
      <c r="A29" s="9" t="s">
        <v>112</v>
      </c>
      <c r="C29" s="4" t="s">
        <v>55</v>
      </c>
      <c r="E29" s="4" t="s">
        <v>55</v>
      </c>
      <c r="G29" s="4" t="s">
        <v>113</v>
      </c>
      <c r="I29" s="4" t="s">
        <v>114</v>
      </c>
      <c r="K29" s="8">
        <v>0</v>
      </c>
      <c r="M29" s="8">
        <v>0</v>
      </c>
      <c r="O29" s="8">
        <v>802694</v>
      </c>
      <c r="Q29" s="8">
        <v>611962529573</v>
      </c>
      <c r="S29" s="8">
        <v>715569958119</v>
      </c>
      <c r="U29" s="8">
        <v>0</v>
      </c>
      <c r="W29" s="8">
        <v>0</v>
      </c>
      <c r="Y29" s="8">
        <v>0</v>
      </c>
      <c r="AA29" s="8">
        <v>0</v>
      </c>
      <c r="AC29" s="8">
        <v>802694</v>
      </c>
      <c r="AE29" s="8">
        <v>904970</v>
      </c>
      <c r="AG29" s="8">
        <v>611962529573</v>
      </c>
      <c r="AI29" s="8">
        <v>726385840637</v>
      </c>
      <c r="AK29" s="7">
        <v>5.5033423519216147E-3</v>
      </c>
    </row>
    <row r="30" spans="1:37">
      <c r="A30" s="9" t="s">
        <v>115</v>
      </c>
      <c r="C30" s="4" t="s">
        <v>55</v>
      </c>
      <c r="E30" s="4" t="s">
        <v>55</v>
      </c>
      <c r="G30" s="4" t="s">
        <v>116</v>
      </c>
      <c r="I30" s="4" t="s">
        <v>117</v>
      </c>
      <c r="K30" s="8">
        <v>0</v>
      </c>
      <c r="M30" s="8">
        <v>0</v>
      </c>
      <c r="O30" s="8">
        <v>292170</v>
      </c>
      <c r="Q30" s="8">
        <v>195126934855</v>
      </c>
      <c r="S30" s="8">
        <v>205721780452</v>
      </c>
      <c r="U30" s="8">
        <v>0</v>
      </c>
      <c r="W30" s="8">
        <v>0</v>
      </c>
      <c r="Y30" s="8">
        <v>0</v>
      </c>
      <c r="AA30" s="8">
        <v>0</v>
      </c>
      <c r="AC30" s="8">
        <v>292170</v>
      </c>
      <c r="AE30" s="8">
        <v>708270</v>
      </c>
      <c r="AG30" s="8">
        <v>195126934855</v>
      </c>
      <c r="AI30" s="8">
        <v>206927227159</v>
      </c>
      <c r="AK30" s="7">
        <v>1.5677499605322325E-3</v>
      </c>
    </row>
    <row r="31" spans="1:37">
      <c r="A31" s="9" t="s">
        <v>118</v>
      </c>
      <c r="C31" s="4" t="s">
        <v>55</v>
      </c>
      <c r="E31" s="4" t="s">
        <v>55</v>
      </c>
      <c r="G31" s="4" t="s">
        <v>119</v>
      </c>
      <c r="I31" s="4" t="s">
        <v>120</v>
      </c>
      <c r="K31" s="8">
        <v>0</v>
      </c>
      <c r="M31" s="8">
        <v>0</v>
      </c>
      <c r="O31" s="8">
        <v>1313725</v>
      </c>
      <c r="Q31" s="8">
        <v>1122399269388</v>
      </c>
      <c r="S31" s="8">
        <v>1252278220738</v>
      </c>
      <c r="U31" s="8">
        <v>0</v>
      </c>
      <c r="W31" s="8">
        <v>0</v>
      </c>
      <c r="Y31" s="8">
        <v>0</v>
      </c>
      <c r="AA31" s="8">
        <v>0</v>
      </c>
      <c r="AC31" s="8">
        <v>1313725</v>
      </c>
      <c r="AE31" s="8">
        <v>970002</v>
      </c>
      <c r="AG31" s="8">
        <v>1122399269388</v>
      </c>
      <c r="AI31" s="8">
        <v>1274266497709</v>
      </c>
      <c r="AK31" s="7">
        <v>9.6542696624248581E-3</v>
      </c>
    </row>
    <row r="32" spans="1:37">
      <c r="A32" s="9" t="s">
        <v>121</v>
      </c>
      <c r="C32" s="4" t="s">
        <v>55</v>
      </c>
      <c r="E32" s="4" t="s">
        <v>55</v>
      </c>
      <c r="G32" s="4" t="s">
        <v>122</v>
      </c>
      <c r="I32" s="4" t="s">
        <v>123</v>
      </c>
      <c r="K32" s="8">
        <v>0</v>
      </c>
      <c r="M32" s="8">
        <v>0</v>
      </c>
      <c r="O32" s="8">
        <v>78946</v>
      </c>
      <c r="Q32" s="8">
        <v>51426152369</v>
      </c>
      <c r="S32" s="8">
        <v>55219402975</v>
      </c>
      <c r="U32" s="8">
        <v>0</v>
      </c>
      <c r="W32" s="8">
        <v>0</v>
      </c>
      <c r="Y32" s="8">
        <v>0</v>
      </c>
      <c r="AA32" s="8">
        <v>0</v>
      </c>
      <c r="AC32" s="8">
        <v>78946</v>
      </c>
      <c r="AE32" s="8">
        <v>693549</v>
      </c>
      <c r="AG32" s="8">
        <v>51426152369</v>
      </c>
      <c r="AI32" s="8">
        <v>54750797678</v>
      </c>
      <c r="AK32" s="7">
        <v>4.1481037598226696E-4</v>
      </c>
    </row>
    <row r="33" spans="1:37">
      <c r="A33" s="9" t="s">
        <v>124</v>
      </c>
      <c r="C33" s="4" t="s">
        <v>55</v>
      </c>
      <c r="E33" s="4" t="s">
        <v>55</v>
      </c>
      <c r="G33" s="4" t="s">
        <v>125</v>
      </c>
      <c r="I33" s="4" t="s">
        <v>126</v>
      </c>
      <c r="K33" s="8">
        <v>0</v>
      </c>
      <c r="M33" s="8">
        <v>0</v>
      </c>
      <c r="O33" s="8">
        <v>4087623</v>
      </c>
      <c r="Q33" s="8">
        <v>3407562478438</v>
      </c>
      <c r="S33" s="8">
        <v>3903528697401</v>
      </c>
      <c r="U33" s="8">
        <v>0</v>
      </c>
      <c r="W33" s="8">
        <v>0</v>
      </c>
      <c r="Y33" s="8">
        <v>0</v>
      </c>
      <c r="AA33" s="8">
        <v>0</v>
      </c>
      <c r="AC33" s="8">
        <v>4087623</v>
      </c>
      <c r="AE33" s="8">
        <v>969997</v>
      </c>
      <c r="AG33" s="8">
        <v>3407562478438</v>
      </c>
      <c r="AI33" s="8">
        <v>3964828404076</v>
      </c>
      <c r="AK33" s="7">
        <v>3.003886757362792E-2</v>
      </c>
    </row>
    <row r="34" spans="1:37">
      <c r="A34" s="9" t="s">
        <v>127</v>
      </c>
      <c r="C34" s="4" t="s">
        <v>55</v>
      </c>
      <c r="E34" s="4" t="s">
        <v>55</v>
      </c>
      <c r="G34" s="4" t="s">
        <v>128</v>
      </c>
      <c r="I34" s="4" t="s">
        <v>129</v>
      </c>
      <c r="K34" s="8">
        <v>0</v>
      </c>
      <c r="M34" s="8">
        <v>0</v>
      </c>
      <c r="O34" s="8">
        <v>5426</v>
      </c>
      <c r="Q34" s="8">
        <v>3429364879</v>
      </c>
      <c r="S34" s="8">
        <v>3578959429</v>
      </c>
      <c r="U34" s="8">
        <v>0</v>
      </c>
      <c r="W34" s="8">
        <v>0</v>
      </c>
      <c r="Y34" s="8">
        <v>0</v>
      </c>
      <c r="AA34" s="8">
        <v>0</v>
      </c>
      <c r="AC34" s="8">
        <v>5426</v>
      </c>
      <c r="AE34" s="8">
        <v>668211</v>
      </c>
      <c r="AG34" s="8">
        <v>3429364879</v>
      </c>
      <c r="AI34" s="8">
        <v>3625572389</v>
      </c>
      <c r="AK34" s="7">
        <v>2.746855040682492E-5</v>
      </c>
    </row>
    <row r="35" spans="1:37">
      <c r="A35" s="9" t="s">
        <v>130</v>
      </c>
      <c r="C35" s="4" t="s">
        <v>55</v>
      </c>
      <c r="E35" s="4" t="s">
        <v>55</v>
      </c>
      <c r="G35" s="4" t="s">
        <v>131</v>
      </c>
      <c r="I35" s="4" t="s">
        <v>132</v>
      </c>
      <c r="K35" s="8">
        <v>0</v>
      </c>
      <c r="M35" s="8">
        <v>0</v>
      </c>
      <c r="O35" s="8">
        <v>1139670</v>
      </c>
      <c r="Q35" s="8">
        <v>984889677043</v>
      </c>
      <c r="S35" s="8">
        <v>1070908679020</v>
      </c>
      <c r="U35" s="8">
        <v>0</v>
      </c>
      <c r="W35" s="8">
        <v>0</v>
      </c>
      <c r="Y35" s="8">
        <v>0</v>
      </c>
      <c r="AA35" s="8">
        <v>0</v>
      </c>
      <c r="AC35" s="8">
        <v>1139670</v>
      </c>
      <c r="AE35" s="8">
        <v>955819</v>
      </c>
      <c r="AG35" s="8">
        <v>984889677043</v>
      </c>
      <c r="AI35" s="8">
        <v>1089276028648</v>
      </c>
      <c r="AK35" s="7">
        <v>8.2527199265538236E-3</v>
      </c>
    </row>
    <row r="36" spans="1:37">
      <c r="A36" s="9" t="s">
        <v>133</v>
      </c>
      <c r="C36" s="4" t="s">
        <v>55</v>
      </c>
      <c r="E36" s="4" t="s">
        <v>55</v>
      </c>
      <c r="G36" s="4" t="s">
        <v>134</v>
      </c>
      <c r="I36" s="4" t="s">
        <v>135</v>
      </c>
      <c r="K36" s="8">
        <v>0</v>
      </c>
      <c r="M36" s="8">
        <v>0</v>
      </c>
      <c r="O36" s="8">
        <v>1187221</v>
      </c>
      <c r="Q36" s="8">
        <v>1006181648242</v>
      </c>
      <c r="S36" s="8">
        <v>1079245354848</v>
      </c>
      <c r="U36" s="8">
        <v>0</v>
      </c>
      <c r="W36" s="8">
        <v>0</v>
      </c>
      <c r="Y36" s="8">
        <v>0</v>
      </c>
      <c r="AA36" s="8">
        <v>0</v>
      </c>
      <c r="AC36" s="8">
        <v>1187221</v>
      </c>
      <c r="AE36" s="8">
        <v>922039</v>
      </c>
      <c r="AG36" s="8">
        <v>1006181648242</v>
      </c>
      <c r="AI36" s="8">
        <v>1094621645386</v>
      </c>
      <c r="AK36" s="7">
        <v>8.2932201088888463E-3</v>
      </c>
    </row>
    <row r="37" spans="1:37">
      <c r="A37" s="9" t="s">
        <v>136</v>
      </c>
      <c r="C37" s="4" t="s">
        <v>55</v>
      </c>
      <c r="E37" s="4" t="s">
        <v>55</v>
      </c>
      <c r="G37" s="4" t="s">
        <v>137</v>
      </c>
      <c r="I37" s="4" t="s">
        <v>138</v>
      </c>
      <c r="K37" s="8">
        <v>0</v>
      </c>
      <c r="M37" s="8">
        <v>0</v>
      </c>
      <c r="O37" s="8">
        <v>1217062</v>
      </c>
      <c r="Q37" s="8">
        <v>1021481102328</v>
      </c>
      <c r="S37" s="8">
        <v>1089212459575</v>
      </c>
      <c r="U37" s="8">
        <v>0</v>
      </c>
      <c r="W37" s="8">
        <v>0</v>
      </c>
      <c r="Y37" s="8">
        <v>0</v>
      </c>
      <c r="AA37" s="8">
        <v>0</v>
      </c>
      <c r="AC37" s="8">
        <v>1217062</v>
      </c>
      <c r="AE37" s="8">
        <v>909750</v>
      </c>
      <c r="AG37" s="8">
        <v>1021481102328</v>
      </c>
      <c r="AI37" s="8">
        <v>1107179249641</v>
      </c>
      <c r="AK37" s="7">
        <v>8.3883607235167527E-3</v>
      </c>
    </row>
    <row r="38" spans="1:37">
      <c r="A38" s="9" t="s">
        <v>139</v>
      </c>
      <c r="C38" s="4" t="s">
        <v>55</v>
      </c>
      <c r="E38" s="4" t="s">
        <v>55</v>
      </c>
      <c r="G38" s="4" t="s">
        <v>140</v>
      </c>
      <c r="I38" s="4" t="s">
        <v>141</v>
      </c>
      <c r="K38" s="8">
        <v>0</v>
      </c>
      <c r="M38" s="8">
        <v>0</v>
      </c>
      <c r="O38" s="8">
        <v>1804112</v>
      </c>
      <c r="Q38" s="8">
        <v>1510775147648</v>
      </c>
      <c r="S38" s="8">
        <v>1581396236041</v>
      </c>
      <c r="U38" s="8">
        <v>0</v>
      </c>
      <c r="W38" s="8">
        <v>0</v>
      </c>
      <c r="Y38" s="8">
        <v>0</v>
      </c>
      <c r="AA38" s="8">
        <v>0</v>
      </c>
      <c r="AC38" s="8">
        <v>1804112</v>
      </c>
      <c r="AE38" s="8">
        <v>891955</v>
      </c>
      <c r="AG38" s="8">
        <v>1510775147648</v>
      </c>
      <c r="AI38" s="8">
        <v>1609124362974</v>
      </c>
      <c r="AK38" s="7">
        <v>1.2191264973581901E-2</v>
      </c>
    </row>
    <row r="39" spans="1:37">
      <c r="A39" s="9" t="s">
        <v>142</v>
      </c>
      <c r="C39" s="4" t="s">
        <v>55</v>
      </c>
      <c r="E39" s="4" t="s">
        <v>55</v>
      </c>
      <c r="G39" s="4" t="s">
        <v>143</v>
      </c>
      <c r="I39" s="4" t="s">
        <v>144</v>
      </c>
      <c r="K39" s="8">
        <v>18</v>
      </c>
      <c r="M39" s="8">
        <v>18</v>
      </c>
      <c r="O39" s="8">
        <v>3000</v>
      </c>
      <c r="Q39" s="8">
        <v>2643409665</v>
      </c>
      <c r="S39" s="8">
        <v>2996883866</v>
      </c>
      <c r="U39" s="8">
        <v>0</v>
      </c>
      <c r="W39" s="8">
        <v>0</v>
      </c>
      <c r="Y39" s="8">
        <v>0</v>
      </c>
      <c r="AA39" s="8">
        <v>0</v>
      </c>
      <c r="AC39" s="8">
        <v>3000</v>
      </c>
      <c r="AE39" s="8">
        <v>995001</v>
      </c>
      <c r="AG39" s="8">
        <v>2643409665</v>
      </c>
      <c r="AI39" s="8">
        <v>2984887331</v>
      </c>
      <c r="AK39" s="7">
        <v>2.2614505880237329E-5</v>
      </c>
    </row>
    <row r="40" spans="1:37">
      <c r="A40" s="9" t="s">
        <v>145</v>
      </c>
      <c r="C40" s="4" t="s">
        <v>55</v>
      </c>
      <c r="E40" s="4" t="s">
        <v>55</v>
      </c>
      <c r="G40" s="4" t="s">
        <v>146</v>
      </c>
      <c r="I40" s="4" t="s">
        <v>147</v>
      </c>
      <c r="K40" s="8">
        <v>18</v>
      </c>
      <c r="M40" s="8">
        <v>18</v>
      </c>
      <c r="O40" s="8">
        <v>1998800</v>
      </c>
      <c r="Q40" s="8">
        <v>1998800000000</v>
      </c>
      <c r="S40" s="8">
        <v>1768869453652</v>
      </c>
      <c r="U40" s="8">
        <v>0</v>
      </c>
      <c r="W40" s="8">
        <v>0</v>
      </c>
      <c r="Y40" s="8">
        <v>0</v>
      </c>
      <c r="AA40" s="8">
        <v>0</v>
      </c>
      <c r="AC40" s="8">
        <v>1998800</v>
      </c>
      <c r="AE40" s="8">
        <v>885000</v>
      </c>
      <c r="AG40" s="8">
        <v>1998800000000</v>
      </c>
      <c r="AI40" s="8">
        <v>1768869453652</v>
      </c>
      <c r="AK40" s="7">
        <v>1.3401547269653155E-2</v>
      </c>
    </row>
    <row r="41" spans="1:37">
      <c r="A41" s="9" t="s">
        <v>148</v>
      </c>
      <c r="C41" s="4" t="s">
        <v>55</v>
      </c>
      <c r="E41" s="4" t="s">
        <v>55</v>
      </c>
      <c r="G41" s="4" t="s">
        <v>149</v>
      </c>
      <c r="I41" s="4" t="s">
        <v>150</v>
      </c>
      <c r="K41" s="8">
        <v>15</v>
      </c>
      <c r="M41" s="8">
        <v>15</v>
      </c>
      <c r="O41" s="8">
        <v>5069000</v>
      </c>
      <c r="Q41" s="8">
        <v>4962743451794</v>
      </c>
      <c r="S41" s="8">
        <v>4963255879381</v>
      </c>
      <c r="U41" s="8">
        <v>0</v>
      </c>
      <c r="W41" s="8">
        <v>0</v>
      </c>
      <c r="Y41" s="8">
        <v>1512000</v>
      </c>
      <c r="AA41" s="8">
        <v>1491231902268</v>
      </c>
      <c r="AC41" s="8">
        <v>3557000</v>
      </c>
      <c r="AE41" s="8">
        <v>985000</v>
      </c>
      <c r="AG41" s="8">
        <v>3482438046564</v>
      </c>
      <c r="AI41" s="8">
        <v>3503509233756</v>
      </c>
      <c r="AK41" s="7">
        <v>2.6543759071032368E-2</v>
      </c>
    </row>
    <row r="42" spans="1:37">
      <c r="A42" s="9" t="s">
        <v>151</v>
      </c>
      <c r="C42" s="4" t="s">
        <v>55</v>
      </c>
      <c r="E42" s="4" t="s">
        <v>55</v>
      </c>
      <c r="G42" s="4" t="s">
        <v>152</v>
      </c>
      <c r="I42" s="4" t="s">
        <v>153</v>
      </c>
      <c r="K42" s="8">
        <v>15</v>
      </c>
      <c r="M42" s="8">
        <v>15</v>
      </c>
      <c r="O42" s="8">
        <v>4994000</v>
      </c>
      <c r="Q42" s="8">
        <v>4884309049785</v>
      </c>
      <c r="S42" s="8">
        <v>4739312116538</v>
      </c>
      <c r="U42" s="8">
        <v>0</v>
      </c>
      <c r="W42" s="8">
        <v>0</v>
      </c>
      <c r="Y42" s="8">
        <v>0</v>
      </c>
      <c r="AA42" s="8">
        <v>0</v>
      </c>
      <c r="AC42" s="8">
        <v>4994000</v>
      </c>
      <c r="AE42" s="8">
        <v>949038</v>
      </c>
      <c r="AG42" s="8">
        <v>4884309049785</v>
      </c>
      <c r="AI42" s="8">
        <v>4739312116538</v>
      </c>
      <c r="AK42" s="7">
        <v>3.5906615507601755E-2</v>
      </c>
    </row>
    <row r="43" spans="1:37">
      <c r="A43" s="9" t="s">
        <v>154</v>
      </c>
      <c r="C43" s="4" t="s">
        <v>55</v>
      </c>
      <c r="E43" s="4" t="s">
        <v>55</v>
      </c>
      <c r="G43" s="4" t="s">
        <v>152</v>
      </c>
      <c r="I43" s="4" t="s">
        <v>155</v>
      </c>
      <c r="K43" s="8">
        <v>15</v>
      </c>
      <c r="M43" s="8">
        <v>15</v>
      </c>
      <c r="O43" s="8">
        <v>5000000</v>
      </c>
      <c r="Q43" s="8">
        <v>4740532500000</v>
      </c>
      <c r="S43" s="8">
        <v>4958832837781</v>
      </c>
      <c r="U43" s="8">
        <v>0</v>
      </c>
      <c r="W43" s="8">
        <v>0</v>
      </c>
      <c r="Y43" s="8">
        <v>100</v>
      </c>
      <c r="AA43" s="8">
        <v>99996125</v>
      </c>
      <c r="AC43" s="8">
        <v>4999900</v>
      </c>
      <c r="AE43" s="8">
        <v>991805</v>
      </c>
      <c r="AG43" s="8">
        <v>4740437689350</v>
      </c>
      <c r="AI43" s="8">
        <v>4958733661124</v>
      </c>
      <c r="AK43" s="7">
        <v>3.7569026600561987E-2</v>
      </c>
    </row>
    <row r="44" spans="1:37">
      <c r="A44" s="9" t="s">
        <v>156</v>
      </c>
      <c r="C44" s="4" t="s">
        <v>55</v>
      </c>
      <c r="E44" s="4" t="s">
        <v>55</v>
      </c>
      <c r="G44" s="4" t="s">
        <v>157</v>
      </c>
      <c r="I44" s="4" t="s">
        <v>158</v>
      </c>
      <c r="K44" s="8">
        <v>15</v>
      </c>
      <c r="M44" s="8">
        <v>15</v>
      </c>
      <c r="O44" s="8">
        <v>4218000</v>
      </c>
      <c r="Q44" s="8">
        <v>4095031702752</v>
      </c>
      <c r="S44" s="8">
        <v>4153725436902</v>
      </c>
      <c r="U44" s="8">
        <v>0</v>
      </c>
      <c r="W44" s="8">
        <v>0</v>
      </c>
      <c r="Y44" s="8">
        <v>0</v>
      </c>
      <c r="AA44" s="8">
        <v>0</v>
      </c>
      <c r="AC44" s="8">
        <v>4218000</v>
      </c>
      <c r="AE44" s="8">
        <v>984800</v>
      </c>
      <c r="AG44" s="8">
        <v>4095031702752</v>
      </c>
      <c r="AI44" s="8">
        <v>4153725436902</v>
      </c>
      <c r="AK44" s="7">
        <v>3.147001474465759E-2</v>
      </c>
    </row>
    <row r="45" spans="1:37">
      <c r="A45" s="9" t="s">
        <v>159</v>
      </c>
      <c r="C45" s="4" t="s">
        <v>55</v>
      </c>
      <c r="E45" s="4" t="s">
        <v>55</v>
      </c>
      <c r="G45" s="4" t="s">
        <v>160</v>
      </c>
      <c r="I45" s="4" t="s">
        <v>161</v>
      </c>
      <c r="K45" s="8">
        <v>15</v>
      </c>
      <c r="M45" s="8">
        <v>15</v>
      </c>
      <c r="O45" s="8">
        <v>5819000</v>
      </c>
      <c r="Q45" s="8">
        <v>5639480532418</v>
      </c>
      <c r="S45" s="8">
        <v>5638392503823</v>
      </c>
      <c r="U45" s="8">
        <v>0</v>
      </c>
      <c r="W45" s="8">
        <v>0</v>
      </c>
      <c r="Y45" s="8">
        <v>0</v>
      </c>
      <c r="AA45" s="8">
        <v>0</v>
      </c>
      <c r="AC45" s="8">
        <v>5819000</v>
      </c>
      <c r="AE45" s="8">
        <v>969000</v>
      </c>
      <c r="AG45" s="8">
        <v>5639480532418</v>
      </c>
      <c r="AI45" s="8">
        <v>5638392503823</v>
      </c>
      <c r="AK45" s="7">
        <v>4.2718349570023122E-2</v>
      </c>
    </row>
    <row r="46" spans="1:37">
      <c r="A46" s="9" t="s">
        <v>162</v>
      </c>
      <c r="C46" s="4" t="s">
        <v>55</v>
      </c>
      <c r="E46" s="4" t="s">
        <v>55</v>
      </c>
      <c r="G46" s="4" t="s">
        <v>163</v>
      </c>
      <c r="I46" s="4" t="s">
        <v>164</v>
      </c>
      <c r="K46" s="8">
        <v>15</v>
      </c>
      <c r="M46" s="8">
        <v>15</v>
      </c>
      <c r="O46" s="8">
        <v>7824000</v>
      </c>
      <c r="Q46" s="8">
        <v>7566278353372</v>
      </c>
      <c r="S46" s="8">
        <v>7565984246749</v>
      </c>
      <c r="U46" s="8">
        <v>0</v>
      </c>
      <c r="W46" s="8">
        <v>0</v>
      </c>
      <c r="Y46" s="8">
        <v>1000</v>
      </c>
      <c r="AA46" s="8">
        <v>999959254</v>
      </c>
      <c r="AC46" s="8">
        <v>7823000</v>
      </c>
      <c r="AE46" s="8">
        <v>967060</v>
      </c>
      <c r="AG46" s="8">
        <v>7565311293255</v>
      </c>
      <c r="AI46" s="8">
        <v>7565017224222</v>
      </c>
      <c r="AK46" s="7">
        <v>5.7315103563373021E-2</v>
      </c>
    </row>
    <row r="47" spans="1:37">
      <c r="A47" s="9" t="s">
        <v>165</v>
      </c>
      <c r="C47" s="4" t="s">
        <v>55</v>
      </c>
      <c r="E47" s="4" t="s">
        <v>55</v>
      </c>
      <c r="G47" s="4" t="s">
        <v>157</v>
      </c>
      <c r="I47" s="4" t="s">
        <v>166</v>
      </c>
      <c r="K47" s="8">
        <v>16</v>
      </c>
      <c r="M47" s="8">
        <v>16</v>
      </c>
      <c r="O47" s="8">
        <v>500000</v>
      </c>
      <c r="Q47" s="8">
        <v>475186111875</v>
      </c>
      <c r="S47" s="8">
        <v>499980625000</v>
      </c>
      <c r="U47" s="8">
        <v>0</v>
      </c>
      <c r="W47" s="8">
        <v>0</v>
      </c>
      <c r="Y47" s="8">
        <v>0</v>
      </c>
      <c r="AA47" s="8">
        <v>0</v>
      </c>
      <c r="AC47" s="8">
        <v>500000</v>
      </c>
      <c r="AE47" s="8">
        <v>1000000</v>
      </c>
      <c r="AG47" s="8">
        <v>475186111875</v>
      </c>
      <c r="AI47" s="8">
        <v>499980625000</v>
      </c>
      <c r="AK47" s="7">
        <v>3.7880206286644708E-3</v>
      </c>
    </row>
    <row r="48" spans="1:37">
      <c r="A48" s="9" t="s">
        <v>167</v>
      </c>
      <c r="C48" s="4" t="s">
        <v>55</v>
      </c>
      <c r="E48" s="4" t="s">
        <v>55</v>
      </c>
      <c r="G48" s="4" t="s">
        <v>168</v>
      </c>
      <c r="I48" s="4" t="s">
        <v>169</v>
      </c>
      <c r="K48" s="8">
        <v>16</v>
      </c>
      <c r="M48" s="8">
        <v>16</v>
      </c>
      <c r="O48" s="8">
        <v>5000000</v>
      </c>
      <c r="Q48" s="8">
        <v>4752709347507</v>
      </c>
      <c r="S48" s="8">
        <v>4747916011125</v>
      </c>
      <c r="U48" s="8">
        <v>0</v>
      </c>
      <c r="W48" s="8">
        <v>0</v>
      </c>
      <c r="Y48" s="8">
        <v>0</v>
      </c>
      <c r="AA48" s="8">
        <v>0</v>
      </c>
      <c r="AC48" s="8">
        <v>5000000</v>
      </c>
      <c r="AE48" s="8">
        <v>949620</v>
      </c>
      <c r="AG48" s="8">
        <v>4752709347507</v>
      </c>
      <c r="AI48" s="8">
        <v>4747916011125</v>
      </c>
      <c r="AK48" s="7">
        <v>3.5971801493923546E-2</v>
      </c>
    </row>
    <row r="49" spans="1:37">
      <c r="A49" s="9" t="s">
        <v>170</v>
      </c>
      <c r="C49" s="4" t="s">
        <v>55</v>
      </c>
      <c r="E49" s="4" t="s">
        <v>55</v>
      </c>
      <c r="G49" s="4" t="s">
        <v>171</v>
      </c>
      <c r="I49" s="4" t="s">
        <v>172</v>
      </c>
      <c r="K49" s="8">
        <v>15</v>
      </c>
      <c r="M49" s="8">
        <v>15</v>
      </c>
      <c r="O49" s="8">
        <v>2912155</v>
      </c>
      <c r="Q49" s="8">
        <v>2807317420000</v>
      </c>
      <c r="S49" s="8">
        <v>2802127122891</v>
      </c>
      <c r="U49" s="8">
        <v>0</v>
      </c>
      <c r="W49" s="8">
        <v>0</v>
      </c>
      <c r="Y49" s="8">
        <v>2000</v>
      </c>
      <c r="AA49" s="8">
        <v>1979923275</v>
      </c>
      <c r="AC49" s="8">
        <v>2910155</v>
      </c>
      <c r="AE49" s="8">
        <v>962255</v>
      </c>
      <c r="AG49" s="8">
        <v>2805389420000</v>
      </c>
      <c r="AI49" s="8">
        <v>2800202687466</v>
      </c>
      <c r="AK49" s="7">
        <v>2.1215273180961558E-2</v>
      </c>
    </row>
    <row r="50" spans="1:37">
      <c r="A50" s="9" t="s">
        <v>173</v>
      </c>
      <c r="C50" s="4" t="s">
        <v>55</v>
      </c>
      <c r="E50" s="4" t="s">
        <v>55</v>
      </c>
      <c r="G50" s="4" t="s">
        <v>171</v>
      </c>
      <c r="I50" s="4" t="s">
        <v>174</v>
      </c>
      <c r="K50" s="8">
        <v>16</v>
      </c>
      <c r="M50" s="8">
        <v>16</v>
      </c>
      <c r="O50" s="8">
        <v>4721729</v>
      </c>
      <c r="Q50" s="8">
        <v>4474815073300</v>
      </c>
      <c r="S50" s="8">
        <v>4721546033001</v>
      </c>
      <c r="U50" s="8">
        <v>0</v>
      </c>
      <c r="W50" s="8">
        <v>0</v>
      </c>
      <c r="Y50" s="8">
        <v>0</v>
      </c>
      <c r="AA50" s="8">
        <v>0</v>
      </c>
      <c r="AC50" s="8">
        <v>4721729</v>
      </c>
      <c r="AE50" s="8">
        <v>1000000</v>
      </c>
      <c r="AG50" s="8">
        <v>4474815073300</v>
      </c>
      <c r="AI50" s="8">
        <v>4721546033001</v>
      </c>
      <c r="AK50" s="7">
        <v>3.5772013709924631E-2</v>
      </c>
    </row>
    <row r="51" spans="1:37">
      <c r="A51" s="9" t="s">
        <v>175</v>
      </c>
      <c r="C51" s="4" t="s">
        <v>55</v>
      </c>
      <c r="E51" s="4" t="s">
        <v>55</v>
      </c>
      <c r="G51" s="4" t="s">
        <v>176</v>
      </c>
      <c r="I51" s="4" t="s">
        <v>177</v>
      </c>
      <c r="K51" s="8">
        <v>16</v>
      </c>
      <c r="M51" s="8">
        <v>16</v>
      </c>
      <c r="O51" s="8">
        <v>1463222</v>
      </c>
      <c r="Q51" s="8">
        <v>1382066732008</v>
      </c>
      <c r="S51" s="8">
        <v>1392601227217</v>
      </c>
      <c r="U51" s="8">
        <v>0</v>
      </c>
      <c r="W51" s="8">
        <v>0</v>
      </c>
      <c r="Y51" s="8">
        <v>0</v>
      </c>
      <c r="AA51" s="8">
        <v>0</v>
      </c>
      <c r="AC51" s="8">
        <v>1463222</v>
      </c>
      <c r="AE51" s="8">
        <v>953287</v>
      </c>
      <c r="AG51" s="8">
        <v>1382066732008</v>
      </c>
      <c r="AI51" s="8">
        <v>1394816459481</v>
      </c>
      <c r="AK51" s="7">
        <v>1.0567596537795378E-2</v>
      </c>
    </row>
    <row r="52" spans="1:37">
      <c r="A52" s="9" t="s">
        <v>178</v>
      </c>
      <c r="C52" s="4" t="s">
        <v>55</v>
      </c>
      <c r="E52" s="4" t="s">
        <v>55</v>
      </c>
      <c r="G52" s="4" t="s">
        <v>179</v>
      </c>
      <c r="I52" s="4" t="s">
        <v>180</v>
      </c>
      <c r="K52" s="8">
        <v>16</v>
      </c>
      <c r="M52" s="8">
        <v>16</v>
      </c>
      <c r="O52" s="8">
        <v>1238600</v>
      </c>
      <c r="Q52" s="8">
        <v>1169358026865</v>
      </c>
      <c r="S52" s="8">
        <v>1174419781469</v>
      </c>
      <c r="U52" s="8">
        <v>0</v>
      </c>
      <c r="W52" s="8">
        <v>0</v>
      </c>
      <c r="Y52" s="8">
        <v>0</v>
      </c>
      <c r="AA52" s="8">
        <v>0</v>
      </c>
      <c r="AC52" s="8">
        <v>1238600</v>
      </c>
      <c r="AE52" s="8">
        <v>949520</v>
      </c>
      <c r="AG52" s="8">
        <v>1169358026865</v>
      </c>
      <c r="AI52" s="8">
        <v>1176029899075</v>
      </c>
      <c r="AK52" s="7">
        <v>8.9099962976011242E-3</v>
      </c>
    </row>
    <row r="53" spans="1:37">
      <c r="A53" s="9" t="s">
        <v>181</v>
      </c>
      <c r="C53" s="4" t="s">
        <v>55</v>
      </c>
      <c r="E53" s="4" t="s">
        <v>55</v>
      </c>
      <c r="G53" s="4" t="s">
        <v>182</v>
      </c>
      <c r="I53" s="4" t="s">
        <v>183</v>
      </c>
      <c r="K53" s="8">
        <v>17</v>
      </c>
      <c r="M53" s="8">
        <v>17</v>
      </c>
      <c r="O53" s="8">
        <v>5500000</v>
      </c>
      <c r="Q53" s="8">
        <v>5091194315235</v>
      </c>
      <c r="S53" s="8">
        <v>5161236494335</v>
      </c>
      <c r="U53" s="8">
        <v>0</v>
      </c>
      <c r="W53" s="8">
        <v>0</v>
      </c>
      <c r="Y53" s="8">
        <v>0</v>
      </c>
      <c r="AA53" s="8">
        <v>0</v>
      </c>
      <c r="AC53" s="8">
        <v>5500000</v>
      </c>
      <c r="AE53" s="8">
        <v>938443</v>
      </c>
      <c r="AG53" s="8">
        <v>5091194315235</v>
      </c>
      <c r="AI53" s="8">
        <v>5161236494335</v>
      </c>
      <c r="AK53" s="7">
        <v>3.9103255871078761E-2</v>
      </c>
    </row>
    <row r="54" spans="1:37">
      <c r="A54" s="9" t="s">
        <v>184</v>
      </c>
      <c r="C54" s="4" t="s">
        <v>55</v>
      </c>
      <c r="E54" s="4" t="s">
        <v>55</v>
      </c>
      <c r="G54" s="4" t="s">
        <v>185</v>
      </c>
      <c r="I54" s="4" t="s">
        <v>186</v>
      </c>
      <c r="K54" s="8">
        <v>16</v>
      </c>
      <c r="M54" s="8">
        <v>16</v>
      </c>
      <c r="O54" s="8">
        <v>7000000</v>
      </c>
      <c r="Q54" s="8">
        <v>6591290000000</v>
      </c>
      <c r="S54" s="8">
        <v>6603747094883</v>
      </c>
      <c r="U54" s="8">
        <v>0</v>
      </c>
      <c r="W54" s="8">
        <v>0</v>
      </c>
      <c r="Y54" s="8">
        <v>0</v>
      </c>
      <c r="AA54" s="8">
        <v>0</v>
      </c>
      <c r="AC54" s="8">
        <v>7000000</v>
      </c>
      <c r="AE54" s="8">
        <v>944179</v>
      </c>
      <c r="AG54" s="8">
        <v>6591290000000</v>
      </c>
      <c r="AI54" s="8">
        <v>6608996891446</v>
      </c>
      <c r="AK54" s="7">
        <v>5.0071973408123187E-2</v>
      </c>
    </row>
    <row r="55" spans="1:37">
      <c r="A55" s="9" t="s">
        <v>187</v>
      </c>
      <c r="C55" s="4" t="s">
        <v>55</v>
      </c>
      <c r="E55" s="4" t="s">
        <v>55</v>
      </c>
      <c r="G55" s="4" t="s">
        <v>188</v>
      </c>
      <c r="I55" s="4" t="s">
        <v>189</v>
      </c>
      <c r="K55" s="8">
        <v>16</v>
      </c>
      <c r="M55" s="8">
        <v>16</v>
      </c>
      <c r="O55" s="8">
        <v>7021051</v>
      </c>
      <c r="Q55" s="8">
        <v>6626532669500</v>
      </c>
      <c r="S55" s="8">
        <v>6647764949495</v>
      </c>
      <c r="U55" s="8">
        <v>0</v>
      </c>
      <c r="W55" s="8">
        <v>0</v>
      </c>
      <c r="Y55" s="8">
        <v>0</v>
      </c>
      <c r="AA55" s="8">
        <v>0</v>
      </c>
      <c r="AC55" s="8">
        <v>7021051</v>
      </c>
      <c r="AE55" s="8">
        <v>948000</v>
      </c>
      <c r="AG55" s="8">
        <v>6626532669500</v>
      </c>
      <c r="AI55" s="8">
        <v>6655698429691</v>
      </c>
      <c r="AK55" s="7">
        <v>5.042579989942457E-2</v>
      </c>
    </row>
    <row r="56" spans="1:37">
      <c r="A56" s="9" t="s">
        <v>190</v>
      </c>
      <c r="C56" s="4" t="s">
        <v>55</v>
      </c>
      <c r="E56" s="4" t="s">
        <v>55</v>
      </c>
      <c r="G56" s="4" t="s">
        <v>191</v>
      </c>
      <c r="I56" s="4" t="s">
        <v>192</v>
      </c>
      <c r="K56" s="8">
        <v>17</v>
      </c>
      <c r="M56" s="8">
        <v>17</v>
      </c>
      <c r="O56" s="8">
        <v>6693200</v>
      </c>
      <c r="Q56" s="8">
        <v>6193444257954</v>
      </c>
      <c r="S56" s="8">
        <v>6242398646478</v>
      </c>
      <c r="U56" s="8">
        <v>0</v>
      </c>
      <c r="W56" s="8">
        <v>0</v>
      </c>
      <c r="Y56" s="8">
        <v>0</v>
      </c>
      <c r="AA56" s="8">
        <v>0</v>
      </c>
      <c r="AC56" s="8">
        <v>6693200</v>
      </c>
      <c r="AE56" s="8">
        <v>932684</v>
      </c>
      <c r="AG56" s="8">
        <v>6193444257954</v>
      </c>
      <c r="AI56" s="8">
        <v>6242398646478</v>
      </c>
      <c r="AK56" s="7">
        <v>4.7294502352377824E-2</v>
      </c>
    </row>
    <row r="57" spans="1:37">
      <c r="A57" s="9" t="s">
        <v>193</v>
      </c>
      <c r="C57" s="4" t="s">
        <v>55</v>
      </c>
      <c r="E57" s="4" t="s">
        <v>55</v>
      </c>
      <c r="G57" s="4" t="s">
        <v>194</v>
      </c>
      <c r="I57" s="4" t="s">
        <v>195</v>
      </c>
      <c r="K57" s="8">
        <v>17</v>
      </c>
      <c r="M57" s="8">
        <v>17</v>
      </c>
      <c r="O57" s="8">
        <v>1275000</v>
      </c>
      <c r="Q57" s="8">
        <v>1248718900594</v>
      </c>
      <c r="S57" s="8">
        <v>1274950593774</v>
      </c>
      <c r="U57" s="8">
        <v>0</v>
      </c>
      <c r="W57" s="8">
        <v>0</v>
      </c>
      <c r="Y57" s="8">
        <v>0</v>
      </c>
      <c r="AA57" s="8">
        <v>0</v>
      </c>
      <c r="AC57" s="8">
        <v>1275000</v>
      </c>
      <c r="AE57" s="8">
        <v>1000000</v>
      </c>
      <c r="AG57" s="8">
        <v>1248718900594</v>
      </c>
      <c r="AI57" s="8">
        <v>1274950593772</v>
      </c>
      <c r="AK57" s="7">
        <v>9.6594526032610806E-3</v>
      </c>
    </row>
    <row r="58" spans="1:37">
      <c r="A58" s="9" t="s">
        <v>196</v>
      </c>
      <c r="C58" s="4" t="s">
        <v>55</v>
      </c>
      <c r="E58" s="4" t="s">
        <v>55</v>
      </c>
      <c r="G58" s="4" t="s">
        <v>197</v>
      </c>
      <c r="I58" s="4" t="s">
        <v>198</v>
      </c>
      <c r="K58" s="8">
        <v>18</v>
      </c>
      <c r="M58" s="8">
        <v>18</v>
      </c>
      <c r="O58" s="8">
        <v>1000000</v>
      </c>
      <c r="Q58" s="8">
        <v>1000000000000</v>
      </c>
      <c r="S58" s="8">
        <v>979962025000</v>
      </c>
      <c r="U58" s="8">
        <v>0</v>
      </c>
      <c r="W58" s="8">
        <v>0</v>
      </c>
      <c r="Y58" s="8">
        <v>0</v>
      </c>
      <c r="AA58" s="8">
        <v>0</v>
      </c>
      <c r="AC58" s="8">
        <v>1000000</v>
      </c>
      <c r="AE58" s="8">
        <v>980000</v>
      </c>
      <c r="AG58" s="8">
        <v>1000000000000</v>
      </c>
      <c r="AI58" s="8">
        <v>979962025000</v>
      </c>
      <c r="AK58" s="7">
        <v>7.4245204321823632E-3</v>
      </c>
    </row>
    <row r="59" spans="1:37">
      <c r="A59" s="9" t="s">
        <v>199</v>
      </c>
      <c r="C59" s="4" t="s">
        <v>55</v>
      </c>
      <c r="E59" s="4" t="s">
        <v>55</v>
      </c>
      <c r="G59" s="4" t="s">
        <v>197</v>
      </c>
      <c r="I59" s="4" t="s">
        <v>198</v>
      </c>
      <c r="K59" s="8">
        <v>18</v>
      </c>
      <c r="M59" s="8">
        <v>18</v>
      </c>
      <c r="O59" s="8">
        <v>729312</v>
      </c>
      <c r="Q59" s="8">
        <v>656403437950</v>
      </c>
      <c r="S59" s="8">
        <v>673792539447</v>
      </c>
      <c r="U59" s="8">
        <v>0</v>
      </c>
      <c r="W59" s="8">
        <v>0</v>
      </c>
      <c r="Y59" s="8">
        <v>0</v>
      </c>
      <c r="AA59" s="8">
        <v>0</v>
      </c>
      <c r="AC59" s="8">
        <v>729312</v>
      </c>
      <c r="AE59" s="8">
        <v>923910</v>
      </c>
      <c r="AG59" s="8">
        <v>656403437950</v>
      </c>
      <c r="AI59" s="8">
        <v>673792539447</v>
      </c>
      <c r="AK59" s="7">
        <v>5.104877891749216E-3</v>
      </c>
    </row>
    <row r="60" spans="1:37">
      <c r="A60" s="9" t="s">
        <v>200</v>
      </c>
      <c r="C60" s="4" t="s">
        <v>55</v>
      </c>
      <c r="E60" s="4" t="s">
        <v>55</v>
      </c>
      <c r="G60" s="4" t="s">
        <v>197</v>
      </c>
      <c r="I60" s="4" t="s">
        <v>198</v>
      </c>
      <c r="K60" s="8">
        <v>18</v>
      </c>
      <c r="M60" s="8">
        <v>18</v>
      </c>
      <c r="O60" s="8">
        <v>1500000</v>
      </c>
      <c r="Q60" s="8">
        <v>1500000000000</v>
      </c>
      <c r="S60" s="8">
        <v>1454943618750</v>
      </c>
      <c r="U60" s="8">
        <v>0</v>
      </c>
      <c r="W60" s="8">
        <v>0</v>
      </c>
      <c r="Y60" s="8">
        <v>0</v>
      </c>
      <c r="AA60" s="8">
        <v>0</v>
      </c>
      <c r="AC60" s="8">
        <v>1500000</v>
      </c>
      <c r="AE60" s="8">
        <v>970000</v>
      </c>
      <c r="AG60" s="8">
        <v>1500000000000</v>
      </c>
      <c r="AI60" s="8">
        <v>1454943618750</v>
      </c>
      <c r="AK60" s="7">
        <v>1.1023140029413611E-2</v>
      </c>
    </row>
    <row r="61" spans="1:37">
      <c r="A61" s="9" t="s">
        <v>201</v>
      </c>
      <c r="C61" s="4" t="s">
        <v>55</v>
      </c>
      <c r="E61" s="4" t="s">
        <v>55</v>
      </c>
      <c r="G61" s="4" t="s">
        <v>202</v>
      </c>
      <c r="I61" s="4" t="s">
        <v>203</v>
      </c>
      <c r="K61" s="8">
        <v>18</v>
      </c>
      <c r="M61" s="8">
        <v>18</v>
      </c>
      <c r="O61" s="8">
        <v>1000000</v>
      </c>
      <c r="Q61" s="8">
        <v>1000000000000</v>
      </c>
      <c r="S61" s="8">
        <v>924099189768</v>
      </c>
      <c r="U61" s="8">
        <v>0</v>
      </c>
      <c r="W61" s="8">
        <v>0</v>
      </c>
      <c r="Y61" s="8">
        <v>0</v>
      </c>
      <c r="AA61" s="8">
        <v>0</v>
      </c>
      <c r="AC61" s="8">
        <v>1000000</v>
      </c>
      <c r="AE61" s="8">
        <v>925972</v>
      </c>
      <c r="AG61" s="8">
        <v>1000000000000</v>
      </c>
      <c r="AI61" s="8">
        <v>925936118585</v>
      </c>
      <c r="AK61" s="7">
        <v>7.0152020751313949E-3</v>
      </c>
    </row>
    <row r="62" spans="1:37">
      <c r="A62" s="9" t="s">
        <v>204</v>
      </c>
      <c r="C62" s="4" t="s">
        <v>55</v>
      </c>
      <c r="E62" s="4" t="s">
        <v>55</v>
      </c>
      <c r="G62" s="4" t="s">
        <v>205</v>
      </c>
      <c r="I62" s="4" t="s">
        <v>206</v>
      </c>
      <c r="K62" s="8">
        <v>18</v>
      </c>
      <c r="M62" s="8">
        <v>18</v>
      </c>
      <c r="O62" s="8">
        <v>999000</v>
      </c>
      <c r="Q62" s="8">
        <v>999000000000</v>
      </c>
      <c r="S62" s="8">
        <v>1041616935779</v>
      </c>
      <c r="U62" s="8">
        <v>0</v>
      </c>
      <c r="W62" s="8">
        <v>0</v>
      </c>
      <c r="Y62" s="8">
        <v>0</v>
      </c>
      <c r="AA62" s="8">
        <v>0</v>
      </c>
      <c r="AC62" s="8">
        <v>999000</v>
      </c>
      <c r="AE62" s="8">
        <v>1073465</v>
      </c>
      <c r="AG62" s="8">
        <v>999000000000</v>
      </c>
      <c r="AI62" s="8">
        <v>1072349979828</v>
      </c>
      <c r="AK62" s="7">
        <v>8.1244825131701719E-3</v>
      </c>
    </row>
    <row r="63" spans="1:37">
      <c r="A63" s="9" t="s">
        <v>207</v>
      </c>
      <c r="C63" s="4" t="s">
        <v>55</v>
      </c>
      <c r="E63" s="4" t="s">
        <v>55</v>
      </c>
      <c r="G63" s="4" t="s">
        <v>208</v>
      </c>
      <c r="I63" s="4" t="s">
        <v>209</v>
      </c>
      <c r="K63" s="8">
        <v>18</v>
      </c>
      <c r="M63" s="8">
        <v>18</v>
      </c>
      <c r="O63" s="8">
        <v>8947626</v>
      </c>
      <c r="Q63" s="8">
        <v>6793165394121</v>
      </c>
      <c r="S63" s="8">
        <v>7394335804068</v>
      </c>
      <c r="U63" s="8">
        <v>0</v>
      </c>
      <c r="W63" s="8">
        <v>0</v>
      </c>
      <c r="Y63" s="8">
        <v>3950000</v>
      </c>
      <c r="AA63" s="8">
        <v>3362415385417</v>
      </c>
      <c r="AC63" s="8">
        <v>4997626</v>
      </c>
      <c r="AE63" s="8">
        <v>853638</v>
      </c>
      <c r="AG63" s="8">
        <v>3794269004535</v>
      </c>
      <c r="AI63" s="8">
        <v>4265502208051</v>
      </c>
      <c r="AK63" s="7">
        <v>3.2316872990250448E-2</v>
      </c>
    </row>
    <row r="64" spans="1:37">
      <c r="A64" s="9" t="s">
        <v>210</v>
      </c>
      <c r="C64" s="4" t="s">
        <v>55</v>
      </c>
      <c r="E64" s="4" t="s">
        <v>55</v>
      </c>
      <c r="G64" s="4" t="s">
        <v>211</v>
      </c>
      <c r="I64" s="4" t="s">
        <v>111</v>
      </c>
      <c r="K64" s="8">
        <v>18</v>
      </c>
      <c r="M64" s="8">
        <v>18</v>
      </c>
      <c r="O64" s="8">
        <v>4886916</v>
      </c>
      <c r="Q64" s="8">
        <v>4192827320520</v>
      </c>
      <c r="S64" s="8">
        <v>4685979901962</v>
      </c>
      <c r="U64" s="8">
        <v>0</v>
      </c>
      <c r="W64" s="8">
        <v>0</v>
      </c>
      <c r="Y64" s="8">
        <v>50000</v>
      </c>
      <c r="AA64" s="8">
        <v>48634260521</v>
      </c>
      <c r="AC64" s="8">
        <v>4836916</v>
      </c>
      <c r="AE64" s="8">
        <v>970810</v>
      </c>
      <c r="AG64" s="8">
        <v>4149928820520</v>
      </c>
      <c r="AI64" s="8">
        <v>4694998584364</v>
      </c>
      <c r="AK64" s="7">
        <v>3.5570881349894952E-2</v>
      </c>
    </row>
    <row r="65" spans="1:37">
      <c r="A65" s="9" t="s">
        <v>212</v>
      </c>
      <c r="C65" s="4" t="s">
        <v>55</v>
      </c>
      <c r="E65" s="4" t="s">
        <v>55</v>
      </c>
      <c r="G65" s="4" t="s">
        <v>213</v>
      </c>
      <c r="I65" s="4" t="s">
        <v>214</v>
      </c>
      <c r="K65" s="8">
        <v>18</v>
      </c>
      <c r="M65" s="8">
        <v>18</v>
      </c>
      <c r="O65" s="8">
        <v>500000</v>
      </c>
      <c r="Q65" s="8">
        <v>273549571875</v>
      </c>
      <c r="S65" s="8">
        <v>300685233245</v>
      </c>
      <c r="U65" s="8">
        <v>0</v>
      </c>
      <c r="W65" s="8">
        <v>0</v>
      </c>
      <c r="Y65" s="8">
        <v>500000</v>
      </c>
      <c r="AA65" s="8">
        <v>300783658104</v>
      </c>
      <c r="AC65" s="8">
        <v>0</v>
      </c>
      <c r="AE65" s="8">
        <v>0</v>
      </c>
      <c r="AG65" s="8">
        <v>0</v>
      </c>
      <c r="AI65" s="8">
        <v>0</v>
      </c>
      <c r="AK65" s="7">
        <v>0</v>
      </c>
    </row>
    <row r="66" spans="1:37" ht="24.75" thickBot="1">
      <c r="Q66" s="10">
        <f>SUM(Q10:Q65)</f>
        <v>117760474595407</v>
      </c>
      <c r="S66" s="10">
        <f>SUM(S10:S65)</f>
        <v>121375865969874</v>
      </c>
      <c r="W66" s="10">
        <f>SUM(W9:W65)</f>
        <v>1002226677645</v>
      </c>
      <c r="AA66" s="10">
        <f>SUM(AA10:AA65)</f>
        <v>5370792380151</v>
      </c>
      <c r="AG66" s="10">
        <f>SUM(AG9:AG65)</f>
        <v>113809557518709</v>
      </c>
      <c r="AI66" s="10">
        <f>SUM(AI9:AI65)</f>
        <v>117809766088016</v>
      </c>
      <c r="AK66" s="12">
        <f>SUM(AK10:AK65)</f>
        <v>0.88499019408337187</v>
      </c>
    </row>
    <row r="67" spans="1:37" ht="24.75" thickTop="1"/>
    <row r="69" spans="1:37">
      <c r="AK69" s="8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5"/>
  <sheetViews>
    <sheetView rightToLeft="1" topLeftCell="A19" workbookViewId="0">
      <selection activeCell="A3" sqref="A3:M3"/>
    </sheetView>
  </sheetViews>
  <sheetFormatPr defaultRowHeight="24"/>
  <cols>
    <col min="1" max="1" width="33.28515625" style="4" bestFit="1" customWidth="1"/>
    <col min="2" max="2" width="1" style="4" customWidth="1"/>
    <col min="3" max="3" width="11.42578125" style="4" bestFit="1" customWidth="1"/>
    <col min="4" max="4" width="1" style="4" customWidth="1"/>
    <col min="5" max="5" width="15" style="4" bestFit="1" customWidth="1"/>
    <col min="6" max="6" width="1" style="4" customWidth="1"/>
    <col min="7" max="7" width="23" style="4" bestFit="1" customWidth="1"/>
    <col min="8" max="8" width="1" style="4" customWidth="1"/>
    <col min="9" max="9" width="15.140625" style="4" bestFit="1" customWidth="1"/>
    <col min="10" max="10" width="1" style="4" customWidth="1"/>
    <col min="11" max="11" width="32.7109375" style="4" bestFit="1" customWidth="1"/>
    <col min="12" max="12" width="1" style="4" customWidth="1"/>
    <col min="13" max="13" width="24.42578125" style="4" bestFit="1" customWidth="1"/>
    <col min="14" max="14" width="1" style="4" customWidth="1"/>
    <col min="15" max="15" width="9.140625" style="4" customWidth="1"/>
    <col min="16" max="16384" width="9.140625" style="4"/>
  </cols>
  <sheetData>
    <row r="2" spans="1:16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6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6" spans="1:16" ht="24.75">
      <c r="A6" s="23" t="s">
        <v>3</v>
      </c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</row>
    <row r="7" spans="1:16" ht="24.75">
      <c r="A7" s="24" t="s">
        <v>3</v>
      </c>
      <c r="C7" s="24" t="s">
        <v>7</v>
      </c>
      <c r="E7" s="24" t="s">
        <v>215</v>
      </c>
      <c r="G7" s="24" t="s">
        <v>216</v>
      </c>
      <c r="I7" s="24" t="s">
        <v>217</v>
      </c>
      <c r="K7" s="24" t="s">
        <v>218</v>
      </c>
      <c r="M7" s="24" t="s">
        <v>219</v>
      </c>
    </row>
    <row r="8" spans="1:16">
      <c r="A8" s="13" t="s">
        <v>193</v>
      </c>
      <c r="C8" s="8">
        <v>1275000</v>
      </c>
      <c r="E8" s="8">
        <v>1039500</v>
      </c>
      <c r="G8" s="8">
        <v>1000000</v>
      </c>
      <c r="I8" s="7">
        <f t="shared" ref="I8:I33" si="0">(E8-G8)/E8</f>
        <v>3.7999037999037998E-2</v>
      </c>
      <c r="K8" s="8">
        <v>1275000000000</v>
      </c>
      <c r="M8" s="4" t="s">
        <v>325</v>
      </c>
      <c r="P8" s="7"/>
    </row>
    <row r="9" spans="1:16">
      <c r="A9" s="13" t="s">
        <v>58</v>
      </c>
      <c r="C9" s="8">
        <v>2004025</v>
      </c>
      <c r="E9" s="8">
        <v>991428</v>
      </c>
      <c r="G9" s="8">
        <v>1000000</v>
      </c>
      <c r="I9" s="7">
        <f t="shared" si="0"/>
        <v>-8.6461144934377489E-3</v>
      </c>
      <c r="K9" s="8">
        <v>2004025000000</v>
      </c>
      <c r="M9" s="4" t="s">
        <v>325</v>
      </c>
      <c r="P9" s="7"/>
    </row>
    <row r="10" spans="1:16">
      <c r="A10" s="13" t="s">
        <v>200</v>
      </c>
      <c r="C10" s="8">
        <v>1500000</v>
      </c>
      <c r="E10" s="8">
        <v>1000000</v>
      </c>
      <c r="G10" s="8">
        <v>970000</v>
      </c>
      <c r="I10" s="7">
        <f t="shared" si="0"/>
        <v>0.03</v>
      </c>
      <c r="K10" s="8">
        <v>1455000000000</v>
      </c>
      <c r="M10" s="4" t="s">
        <v>325</v>
      </c>
      <c r="P10" s="7"/>
    </row>
    <row r="11" spans="1:16">
      <c r="A11" s="13" t="s">
        <v>199</v>
      </c>
      <c r="C11" s="8">
        <v>729312</v>
      </c>
      <c r="E11" s="8">
        <v>1026560</v>
      </c>
      <c r="G11" s="8">
        <v>923910</v>
      </c>
      <c r="I11" s="7">
        <f t="shared" si="0"/>
        <v>9.9994155236907731E-2</v>
      </c>
      <c r="K11" s="8">
        <v>673818649920</v>
      </c>
      <c r="M11" s="4" t="s">
        <v>325</v>
      </c>
      <c r="P11" s="7"/>
    </row>
    <row r="12" spans="1:16">
      <c r="A12" s="13" t="s">
        <v>196</v>
      </c>
      <c r="C12" s="8">
        <v>1000000</v>
      </c>
      <c r="E12" s="8">
        <v>973159</v>
      </c>
      <c r="G12" s="8">
        <v>980000</v>
      </c>
      <c r="I12" s="7">
        <f t="shared" si="0"/>
        <v>-7.0296837413002401E-3</v>
      </c>
      <c r="K12" s="8">
        <v>980000000000</v>
      </c>
      <c r="M12" s="4" t="s">
        <v>325</v>
      </c>
      <c r="P12" s="7"/>
    </row>
    <row r="13" spans="1:16">
      <c r="A13" s="13" t="s">
        <v>201</v>
      </c>
      <c r="C13" s="8">
        <v>1000000</v>
      </c>
      <c r="E13" s="8">
        <v>988000</v>
      </c>
      <c r="G13" s="8">
        <v>925972</v>
      </c>
      <c r="I13" s="7">
        <f t="shared" si="0"/>
        <v>6.2781376518218621E-2</v>
      </c>
      <c r="K13" s="8">
        <v>925972000000</v>
      </c>
      <c r="M13" s="4" t="s">
        <v>325</v>
      </c>
      <c r="P13" s="7"/>
    </row>
    <row r="14" spans="1:16">
      <c r="A14" s="13" t="s">
        <v>145</v>
      </c>
      <c r="C14" s="8">
        <v>1998800</v>
      </c>
      <c r="E14" s="8">
        <v>885000</v>
      </c>
      <c r="G14" s="8">
        <v>885000</v>
      </c>
      <c r="I14" s="7">
        <f t="shared" si="0"/>
        <v>0</v>
      </c>
      <c r="K14" s="8">
        <v>1768938000000</v>
      </c>
      <c r="M14" s="4" t="s">
        <v>325</v>
      </c>
      <c r="P14" s="7"/>
    </row>
    <row r="15" spans="1:16">
      <c r="A15" s="13" t="s">
        <v>151</v>
      </c>
      <c r="C15" s="8">
        <v>4994000</v>
      </c>
      <c r="E15" s="8">
        <v>999990</v>
      </c>
      <c r="G15" s="8">
        <v>949038</v>
      </c>
      <c r="I15" s="7">
        <f t="shared" si="0"/>
        <v>5.0952509525095252E-2</v>
      </c>
      <c r="K15" s="8">
        <v>4739495772000</v>
      </c>
      <c r="M15" s="4" t="s">
        <v>325</v>
      </c>
      <c r="P15" s="7"/>
    </row>
    <row r="16" spans="1:16">
      <c r="A16" s="13" t="s">
        <v>154</v>
      </c>
      <c r="C16" s="8">
        <v>4999900</v>
      </c>
      <c r="E16" s="8">
        <v>1000000</v>
      </c>
      <c r="G16" s="8">
        <v>991805</v>
      </c>
      <c r="I16" s="7">
        <f t="shared" si="0"/>
        <v>8.1949999999999992E-3</v>
      </c>
      <c r="K16" s="8">
        <v>4958925819500</v>
      </c>
      <c r="M16" s="4" t="s">
        <v>325</v>
      </c>
      <c r="P16" s="7"/>
    </row>
    <row r="17" spans="1:16">
      <c r="A17" s="13" t="s">
        <v>207</v>
      </c>
      <c r="C17" s="8">
        <v>4997626</v>
      </c>
      <c r="E17" s="8">
        <v>854835.16599999997</v>
      </c>
      <c r="G17" s="8">
        <v>853638</v>
      </c>
      <c r="I17" s="7">
        <f t="shared" si="0"/>
        <v>1.4004641451542347E-3</v>
      </c>
      <c r="K17" s="8">
        <v>4266163463388</v>
      </c>
      <c r="M17" s="4" t="s">
        <v>325</v>
      </c>
      <c r="P17" s="7"/>
    </row>
    <row r="18" spans="1:16">
      <c r="A18" s="13" t="s">
        <v>148</v>
      </c>
      <c r="C18" s="8">
        <v>3557000</v>
      </c>
      <c r="E18" s="8">
        <v>1000000</v>
      </c>
      <c r="G18" s="8">
        <v>985000</v>
      </c>
      <c r="I18" s="7">
        <f t="shared" si="0"/>
        <v>1.4999999999999999E-2</v>
      </c>
      <c r="K18" s="8">
        <v>3503645000000</v>
      </c>
      <c r="M18" s="4" t="s">
        <v>325</v>
      </c>
      <c r="P18" s="7"/>
    </row>
    <row r="19" spans="1:16">
      <c r="A19" s="13" t="s">
        <v>210</v>
      </c>
      <c r="C19" s="8">
        <v>4836916</v>
      </c>
      <c r="E19" s="8">
        <v>983911.08810000005</v>
      </c>
      <c r="G19" s="8">
        <v>970810</v>
      </c>
      <c r="I19" s="7">
        <f t="shared" si="0"/>
        <v>1.3315317063149631E-2</v>
      </c>
      <c r="K19" s="8">
        <v>4695726421960</v>
      </c>
      <c r="M19" s="4" t="s">
        <v>325</v>
      </c>
      <c r="P19" s="7"/>
    </row>
    <row r="20" spans="1:16">
      <c r="A20" s="13" t="s">
        <v>165</v>
      </c>
      <c r="C20" s="8">
        <v>500000</v>
      </c>
      <c r="E20" s="8">
        <v>975949</v>
      </c>
      <c r="G20" s="8">
        <v>1000000</v>
      </c>
      <c r="I20" s="7">
        <f t="shared" si="0"/>
        <v>-2.4643705767412028E-2</v>
      </c>
      <c r="K20" s="8">
        <v>500000000000</v>
      </c>
      <c r="M20" s="4" t="s">
        <v>325</v>
      </c>
      <c r="P20" s="7"/>
    </row>
    <row r="21" spans="1:16">
      <c r="A21" s="13" t="s">
        <v>156</v>
      </c>
      <c r="C21" s="8">
        <v>4218000</v>
      </c>
      <c r="E21" s="8">
        <v>999999</v>
      </c>
      <c r="G21" s="8">
        <v>984800</v>
      </c>
      <c r="I21" s="7">
        <f t="shared" si="0"/>
        <v>1.5199015199015198E-2</v>
      </c>
      <c r="K21" s="8">
        <v>4153886400000</v>
      </c>
      <c r="M21" s="4" t="s">
        <v>325</v>
      </c>
      <c r="P21" s="7"/>
    </row>
    <row r="22" spans="1:16">
      <c r="A22" s="13" t="s">
        <v>167</v>
      </c>
      <c r="C22" s="8">
        <v>5000000</v>
      </c>
      <c r="E22" s="8">
        <v>988000</v>
      </c>
      <c r="G22" s="8">
        <v>949620</v>
      </c>
      <c r="I22" s="7">
        <f t="shared" si="0"/>
        <v>3.8846153846153843E-2</v>
      </c>
      <c r="K22" s="8">
        <v>4748100000000</v>
      </c>
      <c r="M22" s="4" t="s">
        <v>325</v>
      </c>
      <c r="P22" s="7"/>
    </row>
    <row r="23" spans="1:16">
      <c r="A23" s="13" t="s">
        <v>159</v>
      </c>
      <c r="C23" s="8">
        <v>5819000</v>
      </c>
      <c r="E23" s="8">
        <v>984990</v>
      </c>
      <c r="G23" s="8">
        <v>969000</v>
      </c>
      <c r="I23" s="7">
        <f t="shared" si="0"/>
        <v>1.6233667346876618E-2</v>
      </c>
      <c r="K23" s="8">
        <v>5638611000000</v>
      </c>
      <c r="M23" s="4" t="s">
        <v>325</v>
      </c>
      <c r="P23" s="7"/>
    </row>
    <row r="24" spans="1:16">
      <c r="A24" s="13" t="s">
        <v>162</v>
      </c>
      <c r="C24" s="8">
        <v>7823000</v>
      </c>
      <c r="E24" s="8">
        <v>999998</v>
      </c>
      <c r="G24" s="8">
        <v>967060</v>
      </c>
      <c r="I24" s="7">
        <f t="shared" si="0"/>
        <v>3.2938065876131753E-2</v>
      </c>
      <c r="K24" s="8">
        <v>7565310380000</v>
      </c>
      <c r="M24" s="4" t="s">
        <v>325</v>
      </c>
      <c r="P24" s="7"/>
    </row>
    <row r="25" spans="1:16">
      <c r="A25" s="13" t="s">
        <v>170</v>
      </c>
      <c r="C25" s="8">
        <v>2910155</v>
      </c>
      <c r="E25" s="8">
        <v>1000000</v>
      </c>
      <c r="G25" s="8">
        <v>962255</v>
      </c>
      <c r="I25" s="7">
        <f t="shared" si="0"/>
        <v>3.7745000000000001E-2</v>
      </c>
      <c r="K25" s="8">
        <v>2800311199525</v>
      </c>
      <c r="M25" s="4" t="s">
        <v>325</v>
      </c>
      <c r="P25" s="7"/>
    </row>
    <row r="26" spans="1:16">
      <c r="A26" s="13" t="s">
        <v>173</v>
      </c>
      <c r="C26" s="8">
        <v>4721729</v>
      </c>
      <c r="E26" s="8">
        <v>1000000</v>
      </c>
      <c r="G26" s="8">
        <v>1000000</v>
      </c>
      <c r="I26" s="7">
        <f t="shared" si="0"/>
        <v>0</v>
      </c>
      <c r="K26" s="8">
        <v>4721729000000</v>
      </c>
      <c r="M26" s="4" t="s">
        <v>325</v>
      </c>
      <c r="P26" s="7"/>
    </row>
    <row r="27" spans="1:16">
      <c r="A27" s="13" t="s">
        <v>175</v>
      </c>
      <c r="C27" s="8">
        <v>1463222</v>
      </c>
      <c r="E27" s="8">
        <v>1015000</v>
      </c>
      <c r="G27" s="8">
        <v>953287</v>
      </c>
      <c r="I27" s="7">
        <f t="shared" si="0"/>
        <v>6.0800985221674875E-2</v>
      </c>
      <c r="K27" s="8">
        <v>1394870510714</v>
      </c>
      <c r="M27" s="4" t="s">
        <v>325</v>
      </c>
      <c r="P27" s="7"/>
    </row>
    <row r="28" spans="1:16">
      <c r="A28" s="13" t="s">
        <v>181</v>
      </c>
      <c r="C28" s="8">
        <v>5500000</v>
      </c>
      <c r="E28" s="8">
        <v>962501</v>
      </c>
      <c r="G28" s="8">
        <v>938443</v>
      </c>
      <c r="I28" s="7">
        <f t="shared" si="0"/>
        <v>2.4995298706183163E-2</v>
      </c>
      <c r="K28" s="8">
        <v>5161436500000</v>
      </c>
      <c r="M28" s="4" t="s">
        <v>325</v>
      </c>
      <c r="P28" s="7"/>
    </row>
    <row r="29" spans="1:16">
      <c r="A29" s="13" t="s">
        <v>178</v>
      </c>
      <c r="C29" s="8">
        <v>1238600</v>
      </c>
      <c r="E29" s="8">
        <v>990000</v>
      </c>
      <c r="G29" s="8">
        <v>949520</v>
      </c>
      <c r="I29" s="7">
        <f t="shared" si="0"/>
        <v>4.0888888888888891E-2</v>
      </c>
      <c r="K29" s="8">
        <v>1176075472000</v>
      </c>
      <c r="M29" s="4" t="s">
        <v>325</v>
      </c>
      <c r="P29" s="7"/>
    </row>
    <row r="30" spans="1:16">
      <c r="A30" s="13" t="s">
        <v>190</v>
      </c>
      <c r="C30" s="8">
        <v>6693200</v>
      </c>
      <c r="E30" s="8">
        <v>947000</v>
      </c>
      <c r="G30" s="8">
        <v>932684</v>
      </c>
      <c r="I30" s="7">
        <f t="shared" si="0"/>
        <v>1.5117212249208025E-2</v>
      </c>
      <c r="K30" s="8">
        <v>6242640548800</v>
      </c>
      <c r="M30" s="4" t="s">
        <v>325</v>
      </c>
      <c r="P30" s="7"/>
    </row>
    <row r="31" spans="1:16">
      <c r="A31" s="13" t="s">
        <v>187</v>
      </c>
      <c r="C31" s="8">
        <v>7021051</v>
      </c>
      <c r="E31" s="8">
        <v>944500</v>
      </c>
      <c r="G31" s="8">
        <v>948000</v>
      </c>
      <c r="I31" s="7">
        <f t="shared" si="0"/>
        <v>-3.7056643726839597E-3</v>
      </c>
      <c r="K31" s="8">
        <v>6655956348000</v>
      </c>
      <c r="M31" s="4" t="s">
        <v>325</v>
      </c>
      <c r="P31" s="7"/>
    </row>
    <row r="32" spans="1:16">
      <c r="A32" s="13" t="s">
        <v>184</v>
      </c>
      <c r="C32" s="8">
        <v>7000000</v>
      </c>
      <c r="E32" s="8">
        <v>943750</v>
      </c>
      <c r="G32" s="8">
        <v>944179</v>
      </c>
      <c r="I32" s="7">
        <f t="shared" si="0"/>
        <v>-4.5456953642384105E-4</v>
      </c>
      <c r="K32" s="8">
        <v>6609253000000</v>
      </c>
      <c r="M32" s="4" t="s">
        <v>325</v>
      </c>
      <c r="P32" s="7"/>
    </row>
    <row r="33" spans="1:16">
      <c r="A33" s="13" t="s">
        <v>220</v>
      </c>
      <c r="C33" s="8">
        <v>1000000</v>
      </c>
      <c r="E33" s="8">
        <v>1030000</v>
      </c>
      <c r="G33" s="8">
        <v>1000000</v>
      </c>
      <c r="I33" s="7">
        <f t="shared" si="0"/>
        <v>2.9126213592233011E-2</v>
      </c>
      <c r="K33" s="8">
        <v>1000000000000</v>
      </c>
      <c r="M33" s="4" t="s">
        <v>325</v>
      </c>
      <c r="P33" s="7"/>
    </row>
    <row r="34" spans="1:16" ht="24.75" thickBot="1">
      <c r="K34" s="10">
        <f>SUM(K8:K33)</f>
        <v>89614890485807</v>
      </c>
    </row>
    <row r="35" spans="1:16" ht="24.7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I11" sqref="I11"/>
    </sheetView>
  </sheetViews>
  <sheetFormatPr defaultRowHeight="24"/>
  <cols>
    <col min="1" max="1" width="26.28515625" style="1" bestFit="1" customWidth="1"/>
    <col min="2" max="2" width="1" style="1" customWidth="1"/>
    <col min="3" max="3" width="22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3" t="s">
        <v>222</v>
      </c>
      <c r="C6" s="24" t="s">
        <v>223</v>
      </c>
      <c r="D6" s="24" t="s">
        <v>223</v>
      </c>
      <c r="E6" s="24" t="s">
        <v>223</v>
      </c>
      <c r="F6" s="24" t="s">
        <v>223</v>
      </c>
      <c r="G6" s="24" t="s">
        <v>223</v>
      </c>
      <c r="H6" s="24" t="s">
        <v>223</v>
      </c>
      <c r="I6" s="24" t="s">
        <v>223</v>
      </c>
      <c r="K6" s="24" t="s">
        <v>324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4.75">
      <c r="A7" s="24" t="s">
        <v>222</v>
      </c>
      <c r="C7" s="24" t="s">
        <v>224</v>
      </c>
      <c r="E7" s="24" t="s">
        <v>225</v>
      </c>
      <c r="G7" s="24" t="s">
        <v>226</v>
      </c>
      <c r="I7" s="24" t="s">
        <v>52</v>
      </c>
      <c r="K7" s="24" t="s">
        <v>227</v>
      </c>
      <c r="M7" s="24" t="s">
        <v>228</v>
      </c>
      <c r="O7" s="24" t="s">
        <v>229</v>
      </c>
      <c r="Q7" s="24" t="s">
        <v>227</v>
      </c>
      <c r="S7" s="24" t="s">
        <v>221</v>
      </c>
    </row>
    <row r="8" spans="1:19">
      <c r="A8" s="1" t="s">
        <v>230</v>
      </c>
      <c r="C8" s="4" t="s">
        <v>231</v>
      </c>
      <c r="E8" s="4" t="s">
        <v>232</v>
      </c>
      <c r="F8" s="4"/>
      <c r="G8" s="4" t="s">
        <v>233</v>
      </c>
      <c r="H8" s="4"/>
      <c r="I8" s="4">
        <v>8</v>
      </c>
      <c r="J8" s="4"/>
      <c r="K8" s="8">
        <v>161140266349</v>
      </c>
      <c r="L8" s="4"/>
      <c r="M8" s="8">
        <v>66771303394036</v>
      </c>
      <c r="N8" s="4"/>
      <c r="O8" s="8">
        <v>65641388714446</v>
      </c>
      <c r="P8" s="4"/>
      <c r="Q8" s="8">
        <v>1291054945939</v>
      </c>
      <c r="R8" s="4"/>
      <c r="S8" s="7">
        <v>9.7814645676644468E-3</v>
      </c>
    </row>
    <row r="9" spans="1:19">
      <c r="A9" s="1" t="s">
        <v>234</v>
      </c>
      <c r="C9" s="4" t="s">
        <v>235</v>
      </c>
      <c r="E9" s="4" t="s">
        <v>232</v>
      </c>
      <c r="F9" s="4"/>
      <c r="G9" s="4" t="s">
        <v>236</v>
      </c>
      <c r="H9" s="4"/>
      <c r="I9" s="4">
        <v>10</v>
      </c>
      <c r="J9" s="4"/>
      <c r="K9" s="8">
        <v>38613943721</v>
      </c>
      <c r="L9" s="4"/>
      <c r="M9" s="8">
        <v>5056043262888</v>
      </c>
      <c r="N9" s="4"/>
      <c r="O9" s="8">
        <v>4308856559790</v>
      </c>
      <c r="P9" s="4"/>
      <c r="Q9" s="8">
        <v>785800646819</v>
      </c>
      <c r="R9" s="4"/>
      <c r="S9" s="7">
        <v>5.953488818028211E-3</v>
      </c>
    </row>
    <row r="10" spans="1:19">
      <c r="A10" s="1" t="s">
        <v>237</v>
      </c>
      <c r="C10" s="4" t="s">
        <v>238</v>
      </c>
      <c r="E10" s="4" t="s">
        <v>232</v>
      </c>
      <c r="F10" s="4"/>
      <c r="G10" s="4" t="s">
        <v>239</v>
      </c>
      <c r="H10" s="4"/>
      <c r="I10" s="4">
        <v>10</v>
      </c>
      <c r="J10" s="4"/>
      <c r="K10" s="8">
        <v>29811407015</v>
      </c>
      <c r="L10" s="4"/>
      <c r="M10" s="8">
        <v>617742141305</v>
      </c>
      <c r="N10" s="4"/>
      <c r="O10" s="8">
        <v>262245120022</v>
      </c>
      <c r="P10" s="4"/>
      <c r="Q10" s="8">
        <v>385308428298</v>
      </c>
      <c r="R10" s="4"/>
      <c r="S10" s="7">
        <v>2.9192256695769144E-3</v>
      </c>
    </row>
    <row r="11" spans="1:19">
      <c r="A11" s="1" t="s">
        <v>237</v>
      </c>
      <c r="C11" s="4" t="s">
        <v>240</v>
      </c>
      <c r="E11" s="4" t="s">
        <v>241</v>
      </c>
      <c r="F11" s="4"/>
      <c r="G11" s="4" t="s">
        <v>242</v>
      </c>
      <c r="H11" s="4"/>
      <c r="I11" s="4">
        <v>20</v>
      </c>
      <c r="J11" s="4"/>
      <c r="K11" s="8">
        <v>1029659000000</v>
      </c>
      <c r="L11" s="4"/>
      <c r="M11" s="8">
        <v>17490098082</v>
      </c>
      <c r="N11" s="4"/>
      <c r="O11" s="8">
        <v>17490098082</v>
      </c>
      <c r="P11" s="4"/>
      <c r="Q11" s="8">
        <v>1029659000000</v>
      </c>
      <c r="R11" s="4"/>
      <c r="S11" s="7">
        <v>7.8010413553325801E-3</v>
      </c>
    </row>
    <row r="12" spans="1:19" ht="24.75" thickBot="1">
      <c r="K12" s="5">
        <f>SUM(K8:K11)</f>
        <v>1259224617085</v>
      </c>
      <c r="M12" s="5">
        <f>SUM(M8:M11)</f>
        <v>72462578896311</v>
      </c>
      <c r="O12" s="5">
        <f>SUM(O8:O11)</f>
        <v>70229980492340</v>
      </c>
      <c r="Q12" s="5">
        <f>SUM(Q8:Q11)</f>
        <v>3491823021056</v>
      </c>
      <c r="S12" s="12">
        <f>SUM(S8:S11)</f>
        <v>2.6455220410602154E-2</v>
      </c>
    </row>
    <row r="13" spans="1:19" ht="24.75" thickTop="1"/>
    <row r="14" spans="1:19">
      <c r="K14" s="3"/>
      <c r="Q14" s="3"/>
    </row>
    <row r="15" spans="1:19">
      <c r="K15" s="3"/>
      <c r="Q15" s="3"/>
      <c r="S15" s="15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C15" sqref="C15"/>
    </sheetView>
  </sheetViews>
  <sheetFormatPr defaultRowHeight="24"/>
  <cols>
    <col min="1" max="1" width="31.42578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30.140625" style="1" customWidth="1"/>
    <col min="10" max="10" width="34.140625" style="1" customWidth="1"/>
    <col min="11" max="16384" width="9.140625" style="1"/>
  </cols>
  <sheetData>
    <row r="2" spans="1:10" ht="24.75">
      <c r="A2" s="22" t="s">
        <v>0</v>
      </c>
      <c r="B2" s="22"/>
      <c r="C2" s="22"/>
      <c r="D2" s="22"/>
      <c r="E2" s="22"/>
      <c r="F2" s="22"/>
      <c r="G2" s="22"/>
    </row>
    <row r="3" spans="1:10" ht="24.75">
      <c r="A3" s="22" t="s">
        <v>243</v>
      </c>
      <c r="B3" s="22"/>
      <c r="C3" s="22"/>
      <c r="D3" s="22"/>
      <c r="E3" s="22"/>
      <c r="F3" s="22"/>
      <c r="G3" s="22"/>
    </row>
    <row r="4" spans="1:10" ht="24.75">
      <c r="A4" s="22" t="s">
        <v>2</v>
      </c>
      <c r="B4" s="22"/>
      <c r="C4" s="22"/>
      <c r="D4" s="22"/>
      <c r="E4" s="22"/>
      <c r="F4" s="22"/>
      <c r="G4" s="22"/>
    </row>
    <row r="6" spans="1:10" ht="24.75">
      <c r="A6" s="24" t="s">
        <v>247</v>
      </c>
      <c r="C6" s="24" t="s">
        <v>227</v>
      </c>
      <c r="E6" s="24" t="s">
        <v>311</v>
      </c>
      <c r="G6" s="24" t="s">
        <v>13</v>
      </c>
    </row>
    <row r="7" spans="1:10">
      <c r="A7" s="1" t="s">
        <v>321</v>
      </c>
      <c r="C7" s="8">
        <v>-98324626779</v>
      </c>
      <c r="D7" s="19"/>
      <c r="E7" s="7">
        <f>C7/$C$11</f>
        <v>-5.194090809056353E-2</v>
      </c>
      <c r="F7" s="19"/>
      <c r="G7" s="7">
        <v>-7.4494029552562571E-4</v>
      </c>
      <c r="I7" s="6"/>
      <c r="J7" s="3"/>
    </row>
    <row r="8" spans="1:10">
      <c r="A8" s="1" t="s">
        <v>322</v>
      </c>
      <c r="C8" s="8">
        <v>1966441902562</v>
      </c>
      <c r="D8" s="19"/>
      <c r="E8" s="7">
        <f t="shared" ref="E8:E10" si="0">C8/$C$11</f>
        <v>1.0387914144436941</v>
      </c>
      <c r="F8" s="19"/>
      <c r="G8" s="7">
        <v>1.4898422297814171E-2</v>
      </c>
      <c r="I8" s="6"/>
      <c r="J8" s="3"/>
    </row>
    <row r="9" spans="1:10">
      <c r="A9" s="1" t="s">
        <v>323</v>
      </c>
      <c r="C9" s="8">
        <v>24890284404</v>
      </c>
      <c r="D9" s="19"/>
      <c r="E9" s="7">
        <f t="shared" si="0"/>
        <v>1.314852664004487E-2</v>
      </c>
      <c r="F9" s="19"/>
      <c r="G9" s="7">
        <v>1.8857712891510057E-4</v>
      </c>
      <c r="I9" s="3"/>
      <c r="J9" s="3"/>
    </row>
    <row r="10" spans="1:10">
      <c r="A10" s="1" t="s">
        <v>319</v>
      </c>
      <c r="C10" s="8">
        <v>1830553</v>
      </c>
      <c r="D10" s="19"/>
      <c r="E10" s="7">
        <f t="shared" si="0"/>
        <v>9.6700682466472858E-7</v>
      </c>
      <c r="F10" s="19"/>
      <c r="G10" s="7">
        <v>1.3868882470923016E-8</v>
      </c>
      <c r="I10" s="3"/>
      <c r="J10" s="3"/>
    </row>
    <row r="11" spans="1:10" ht="24.75" thickBot="1">
      <c r="C11" s="21">
        <f>SUM(C7:C10)</f>
        <v>1893009390740</v>
      </c>
      <c r="E11" s="12">
        <f>SUM(E7:E10)</f>
        <v>1</v>
      </c>
      <c r="G11" s="20">
        <f>SUM(G7:G10)</f>
        <v>1.4342073000086117E-2</v>
      </c>
      <c r="I11" s="6"/>
      <c r="J11" s="3"/>
    </row>
    <row r="12" spans="1:10" ht="24.75" thickTop="1">
      <c r="J12" s="14"/>
    </row>
    <row r="13" spans="1:10">
      <c r="G13" s="15"/>
      <c r="J13" s="18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4"/>
  <sheetViews>
    <sheetView rightToLeft="1" topLeftCell="A46" workbookViewId="0">
      <selection activeCell="J62" sqref="J62"/>
    </sheetView>
  </sheetViews>
  <sheetFormatPr defaultRowHeight="24"/>
  <cols>
    <col min="1" max="1" width="33" style="4" bestFit="1" customWidth="1"/>
    <col min="2" max="2" width="1" style="4" customWidth="1"/>
    <col min="3" max="3" width="20.85546875" style="4" bestFit="1" customWidth="1"/>
    <col min="4" max="4" width="1" style="4" customWidth="1"/>
    <col min="5" max="5" width="19.28515625" style="4" bestFit="1" customWidth="1"/>
    <col min="6" max="6" width="1" style="4" customWidth="1"/>
    <col min="7" max="7" width="11.85546875" style="4" bestFit="1" customWidth="1"/>
    <col min="8" max="8" width="1" style="4" customWidth="1"/>
    <col min="9" max="9" width="19.7109375" style="4" bestFit="1" customWidth="1"/>
    <col min="10" max="10" width="1" style="4" customWidth="1"/>
    <col min="11" max="11" width="15.140625" style="4" bestFit="1" customWidth="1"/>
    <col min="12" max="12" width="1" style="4" customWidth="1"/>
    <col min="13" max="13" width="26.42578125" style="4" bestFit="1" customWidth="1"/>
    <col min="14" max="14" width="1" style="4" customWidth="1"/>
    <col min="15" max="15" width="19.710937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27.5703125" style="4" bestFit="1" customWidth="1"/>
    <col min="20" max="20" width="1" style="4" customWidth="1"/>
    <col min="21" max="21" width="9.140625" style="4" customWidth="1"/>
    <col min="22" max="22" width="9.140625" style="4"/>
    <col min="23" max="23" width="12.42578125" style="4" bestFit="1" customWidth="1"/>
    <col min="24" max="16384" width="9.140625" style="4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243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4" t="s">
        <v>244</v>
      </c>
      <c r="B6" s="24" t="s">
        <v>244</v>
      </c>
      <c r="C6" s="24" t="s">
        <v>244</v>
      </c>
      <c r="D6" s="24" t="s">
        <v>244</v>
      </c>
      <c r="E6" s="24" t="s">
        <v>244</v>
      </c>
      <c r="F6" s="24" t="s">
        <v>244</v>
      </c>
      <c r="G6" s="24" t="s">
        <v>244</v>
      </c>
      <c r="I6" s="24" t="s">
        <v>245</v>
      </c>
      <c r="J6" s="24" t="s">
        <v>245</v>
      </c>
      <c r="K6" s="24" t="s">
        <v>245</v>
      </c>
      <c r="L6" s="24" t="s">
        <v>245</v>
      </c>
      <c r="M6" s="24" t="s">
        <v>245</v>
      </c>
      <c r="O6" s="24" t="s">
        <v>246</v>
      </c>
      <c r="P6" s="24" t="s">
        <v>246</v>
      </c>
      <c r="Q6" s="24" t="s">
        <v>246</v>
      </c>
      <c r="R6" s="24" t="s">
        <v>246</v>
      </c>
      <c r="S6" s="24" t="s">
        <v>246</v>
      </c>
    </row>
    <row r="7" spans="1:19" ht="24.75">
      <c r="A7" s="24" t="s">
        <v>247</v>
      </c>
      <c r="C7" s="24" t="s">
        <v>248</v>
      </c>
      <c r="E7" s="24" t="s">
        <v>51</v>
      </c>
      <c r="G7" s="24" t="s">
        <v>52</v>
      </c>
      <c r="I7" s="24" t="s">
        <v>249</v>
      </c>
      <c r="K7" s="24" t="s">
        <v>250</v>
      </c>
      <c r="M7" s="24" t="s">
        <v>251</v>
      </c>
      <c r="O7" s="24" t="s">
        <v>249</v>
      </c>
      <c r="Q7" s="24" t="s">
        <v>250</v>
      </c>
      <c r="S7" s="24" t="s">
        <v>251</v>
      </c>
    </row>
    <row r="8" spans="1:19">
      <c r="A8" s="9" t="s">
        <v>252</v>
      </c>
      <c r="C8" s="4" t="s">
        <v>326</v>
      </c>
      <c r="E8" s="4" t="s">
        <v>254</v>
      </c>
      <c r="G8" s="8">
        <v>18</v>
      </c>
      <c r="I8" s="8">
        <v>2318208072</v>
      </c>
      <c r="K8" s="4">
        <v>0</v>
      </c>
      <c r="M8" s="8">
        <v>2318208072</v>
      </c>
      <c r="O8" s="8">
        <v>2318208072</v>
      </c>
      <c r="Q8" s="8">
        <v>0</v>
      </c>
      <c r="S8" s="8">
        <v>2318208072</v>
      </c>
    </row>
    <row r="9" spans="1:19">
      <c r="A9" s="9" t="s">
        <v>184</v>
      </c>
      <c r="C9" s="4" t="s">
        <v>326</v>
      </c>
      <c r="E9" s="4" t="s">
        <v>186</v>
      </c>
      <c r="G9" s="8">
        <v>16</v>
      </c>
      <c r="I9" s="8">
        <v>95485442981</v>
      </c>
      <c r="K9" s="4">
        <v>0</v>
      </c>
      <c r="M9" s="8">
        <v>95485442981</v>
      </c>
      <c r="O9" s="8">
        <v>308555716803</v>
      </c>
      <c r="Q9" s="8">
        <v>0</v>
      </c>
      <c r="S9" s="8">
        <v>308555716803</v>
      </c>
    </row>
    <row r="10" spans="1:19">
      <c r="A10" s="9" t="s">
        <v>187</v>
      </c>
      <c r="C10" s="4" t="s">
        <v>326</v>
      </c>
      <c r="E10" s="4" t="s">
        <v>189</v>
      </c>
      <c r="G10" s="8">
        <v>16</v>
      </c>
      <c r="I10" s="8">
        <v>98159967834</v>
      </c>
      <c r="K10" s="4">
        <v>0</v>
      </c>
      <c r="M10" s="8">
        <v>98159967834</v>
      </c>
      <c r="O10" s="8">
        <v>346009579497</v>
      </c>
      <c r="Q10" s="8">
        <v>0</v>
      </c>
      <c r="S10" s="8">
        <v>346009579497</v>
      </c>
    </row>
    <row r="11" spans="1:19">
      <c r="A11" s="9" t="s">
        <v>190</v>
      </c>
      <c r="C11" s="4" t="s">
        <v>326</v>
      </c>
      <c r="E11" s="4" t="s">
        <v>192</v>
      </c>
      <c r="G11" s="8">
        <v>17</v>
      </c>
      <c r="I11" s="8">
        <v>100945910651</v>
      </c>
      <c r="K11" s="4">
        <v>0</v>
      </c>
      <c r="M11" s="8">
        <v>100945910651</v>
      </c>
      <c r="O11" s="8">
        <v>410406951256</v>
      </c>
      <c r="Q11" s="8">
        <v>0</v>
      </c>
      <c r="S11" s="8">
        <v>410406951256</v>
      </c>
    </row>
    <row r="12" spans="1:19">
      <c r="A12" s="9" t="s">
        <v>178</v>
      </c>
      <c r="C12" s="4" t="s">
        <v>326</v>
      </c>
      <c r="E12" s="4" t="s">
        <v>180</v>
      </c>
      <c r="G12" s="8">
        <v>16</v>
      </c>
      <c r="I12" s="8">
        <v>17742444855</v>
      </c>
      <c r="K12" s="4">
        <v>0</v>
      </c>
      <c r="M12" s="8">
        <v>17742444855</v>
      </c>
      <c r="O12" s="8">
        <v>75448677880</v>
      </c>
      <c r="Q12" s="8">
        <v>0</v>
      </c>
      <c r="S12" s="8">
        <v>75448677880</v>
      </c>
    </row>
    <row r="13" spans="1:19">
      <c r="A13" s="9" t="s">
        <v>181</v>
      </c>
      <c r="C13" s="4" t="s">
        <v>326</v>
      </c>
      <c r="E13" s="4" t="s">
        <v>183</v>
      </c>
      <c r="G13" s="8">
        <v>17</v>
      </c>
      <c r="I13" s="8">
        <v>83355616538</v>
      </c>
      <c r="K13" s="4">
        <v>0</v>
      </c>
      <c r="M13" s="8">
        <v>83355616538</v>
      </c>
      <c r="O13" s="8">
        <v>398213628073</v>
      </c>
      <c r="Q13" s="8">
        <v>0</v>
      </c>
      <c r="S13" s="8">
        <v>398213628073</v>
      </c>
    </row>
    <row r="14" spans="1:19">
      <c r="A14" s="9" t="s">
        <v>175</v>
      </c>
      <c r="C14" s="4" t="s">
        <v>326</v>
      </c>
      <c r="E14" s="4" t="s">
        <v>177</v>
      </c>
      <c r="G14" s="8">
        <v>16</v>
      </c>
      <c r="I14" s="8">
        <v>18894792495</v>
      </c>
      <c r="K14" s="4">
        <v>0</v>
      </c>
      <c r="M14" s="8">
        <v>18894792495</v>
      </c>
      <c r="O14" s="8">
        <v>109517400143</v>
      </c>
      <c r="Q14" s="8">
        <v>0</v>
      </c>
      <c r="S14" s="8">
        <v>109517400143</v>
      </c>
    </row>
    <row r="15" spans="1:19">
      <c r="A15" s="9" t="s">
        <v>173</v>
      </c>
      <c r="C15" s="4" t="s">
        <v>326</v>
      </c>
      <c r="E15" s="4" t="s">
        <v>174</v>
      </c>
      <c r="G15" s="8">
        <v>16</v>
      </c>
      <c r="I15" s="8">
        <v>61707130926</v>
      </c>
      <c r="K15" s="4">
        <v>0</v>
      </c>
      <c r="M15" s="8">
        <v>61707130926</v>
      </c>
      <c r="O15" s="8">
        <v>444869661919</v>
      </c>
      <c r="Q15" s="8">
        <v>0</v>
      </c>
      <c r="S15" s="8">
        <v>444869661919</v>
      </c>
    </row>
    <row r="16" spans="1:19">
      <c r="A16" s="9" t="s">
        <v>170</v>
      </c>
      <c r="C16" s="4" t="s">
        <v>326</v>
      </c>
      <c r="E16" s="4" t="s">
        <v>172</v>
      </c>
      <c r="G16" s="8">
        <v>15</v>
      </c>
      <c r="I16" s="8">
        <v>35748115909</v>
      </c>
      <c r="K16" s="4">
        <v>0</v>
      </c>
      <c r="M16" s="8">
        <v>35748115909</v>
      </c>
      <c r="O16" s="8">
        <v>397919018431</v>
      </c>
      <c r="Q16" s="8">
        <v>0</v>
      </c>
      <c r="S16" s="8">
        <v>397919018431</v>
      </c>
    </row>
    <row r="17" spans="1:19">
      <c r="A17" s="9" t="s">
        <v>162</v>
      </c>
      <c r="C17" s="4" t="s">
        <v>326</v>
      </c>
      <c r="E17" s="4" t="s">
        <v>164</v>
      </c>
      <c r="G17" s="8">
        <v>15</v>
      </c>
      <c r="I17" s="8">
        <v>97133480155</v>
      </c>
      <c r="K17" s="4">
        <v>0</v>
      </c>
      <c r="M17" s="8">
        <v>97133480155</v>
      </c>
      <c r="O17" s="8">
        <v>677501117529</v>
      </c>
      <c r="Q17" s="8">
        <v>0</v>
      </c>
      <c r="S17" s="8">
        <v>677501117529</v>
      </c>
    </row>
    <row r="18" spans="1:19">
      <c r="A18" s="9" t="s">
        <v>159</v>
      </c>
      <c r="C18" s="4" t="s">
        <v>326</v>
      </c>
      <c r="E18" s="4" t="s">
        <v>161</v>
      </c>
      <c r="G18" s="8">
        <v>15</v>
      </c>
      <c r="I18" s="8">
        <v>72724538935</v>
      </c>
      <c r="K18" s="4">
        <v>0</v>
      </c>
      <c r="M18" s="8">
        <v>72724538935</v>
      </c>
      <c r="O18" s="8">
        <v>603436347111</v>
      </c>
      <c r="Q18" s="8">
        <v>0</v>
      </c>
      <c r="S18" s="8">
        <v>603436347111</v>
      </c>
    </row>
    <row r="19" spans="1:19">
      <c r="A19" s="9" t="s">
        <v>167</v>
      </c>
      <c r="C19" s="4" t="s">
        <v>326</v>
      </c>
      <c r="E19" s="4" t="s">
        <v>169</v>
      </c>
      <c r="G19" s="8">
        <v>16</v>
      </c>
      <c r="I19" s="8">
        <v>67374481173</v>
      </c>
      <c r="K19" s="4">
        <v>0</v>
      </c>
      <c r="M19" s="8">
        <v>67374481173</v>
      </c>
      <c r="O19" s="8">
        <v>451568310924</v>
      </c>
      <c r="Q19" s="8">
        <v>0</v>
      </c>
      <c r="S19" s="8">
        <v>451568310924</v>
      </c>
    </row>
    <row r="20" spans="1:19">
      <c r="A20" s="9" t="s">
        <v>165</v>
      </c>
      <c r="C20" s="4" t="s">
        <v>326</v>
      </c>
      <c r="E20" s="4" t="s">
        <v>166</v>
      </c>
      <c r="G20" s="8">
        <v>16</v>
      </c>
      <c r="I20" s="8">
        <v>6820388785</v>
      </c>
      <c r="K20" s="4">
        <v>0</v>
      </c>
      <c r="M20" s="8">
        <v>6820388785</v>
      </c>
      <c r="O20" s="8">
        <v>46377124904</v>
      </c>
      <c r="Q20" s="8">
        <v>0</v>
      </c>
      <c r="S20" s="8">
        <v>46377124904</v>
      </c>
    </row>
    <row r="21" spans="1:19">
      <c r="A21" s="9" t="s">
        <v>156</v>
      </c>
      <c r="C21" s="4" t="s">
        <v>326</v>
      </c>
      <c r="E21" s="4" t="s">
        <v>158</v>
      </c>
      <c r="G21" s="8">
        <v>15</v>
      </c>
      <c r="I21" s="8">
        <v>53918786952</v>
      </c>
      <c r="K21" s="4">
        <v>0</v>
      </c>
      <c r="M21" s="8">
        <v>53918786952</v>
      </c>
      <c r="O21" s="8">
        <v>509014337347</v>
      </c>
      <c r="Q21" s="8">
        <v>0</v>
      </c>
      <c r="S21" s="8">
        <v>509014337347</v>
      </c>
    </row>
    <row r="22" spans="1:19">
      <c r="A22" s="9" t="s">
        <v>148</v>
      </c>
      <c r="C22" s="4" t="s">
        <v>326</v>
      </c>
      <c r="E22" s="4" t="s">
        <v>150</v>
      </c>
      <c r="G22" s="8">
        <v>15</v>
      </c>
      <c r="I22" s="8">
        <v>60641193140</v>
      </c>
      <c r="K22" s="4">
        <v>0</v>
      </c>
      <c r="M22" s="8">
        <v>60641193140</v>
      </c>
      <c r="O22" s="8">
        <v>435988335994</v>
      </c>
      <c r="Q22" s="8">
        <v>0</v>
      </c>
      <c r="S22" s="8">
        <v>435988335994</v>
      </c>
    </row>
    <row r="23" spans="1:19">
      <c r="A23" s="9" t="s">
        <v>154</v>
      </c>
      <c r="C23" s="4" t="s">
        <v>326</v>
      </c>
      <c r="E23" s="4" t="s">
        <v>155</v>
      </c>
      <c r="G23" s="8">
        <v>15</v>
      </c>
      <c r="I23" s="8">
        <v>65723005607</v>
      </c>
      <c r="K23" s="4">
        <v>0</v>
      </c>
      <c r="M23" s="8">
        <v>65723005607</v>
      </c>
      <c r="O23" s="8">
        <v>239555986151</v>
      </c>
      <c r="Q23" s="8">
        <v>0</v>
      </c>
      <c r="S23" s="8">
        <v>239555986151</v>
      </c>
    </row>
    <row r="24" spans="1:19">
      <c r="A24" s="9" t="s">
        <v>151</v>
      </c>
      <c r="C24" s="4" t="s">
        <v>326</v>
      </c>
      <c r="E24" s="4" t="s">
        <v>153</v>
      </c>
      <c r="G24" s="8">
        <v>15</v>
      </c>
      <c r="I24" s="8">
        <v>65644650064</v>
      </c>
      <c r="K24" s="4">
        <v>0</v>
      </c>
      <c r="M24" s="8">
        <v>65644650064</v>
      </c>
      <c r="O24" s="8">
        <v>436364255990</v>
      </c>
      <c r="Q24" s="8">
        <v>0</v>
      </c>
      <c r="S24" s="8">
        <v>436364255990</v>
      </c>
    </row>
    <row r="25" spans="1:19">
      <c r="A25" s="9" t="s">
        <v>145</v>
      </c>
      <c r="C25" s="4" t="s">
        <v>326</v>
      </c>
      <c r="E25" s="4" t="s">
        <v>147</v>
      </c>
      <c r="G25" s="8">
        <v>18</v>
      </c>
      <c r="I25" s="8">
        <v>29251255530</v>
      </c>
      <c r="K25" s="4">
        <v>0</v>
      </c>
      <c r="M25" s="8">
        <v>29251255530</v>
      </c>
      <c r="O25" s="8">
        <v>207561302293</v>
      </c>
      <c r="Q25" s="8">
        <v>0</v>
      </c>
      <c r="S25" s="8">
        <v>207561302293</v>
      </c>
    </row>
    <row r="26" spans="1:19">
      <c r="A26" s="9" t="s">
        <v>255</v>
      </c>
      <c r="C26" s="4" t="s">
        <v>326</v>
      </c>
      <c r="E26" s="4" t="s">
        <v>203</v>
      </c>
      <c r="G26" s="8">
        <v>18</v>
      </c>
      <c r="I26" s="8">
        <v>0</v>
      </c>
      <c r="K26" s="4">
        <v>0</v>
      </c>
      <c r="M26" s="8">
        <v>0</v>
      </c>
      <c r="O26" s="8">
        <v>335415521860</v>
      </c>
      <c r="Q26" s="8">
        <v>0</v>
      </c>
      <c r="S26" s="8">
        <v>335415521860</v>
      </c>
    </row>
    <row r="27" spans="1:19">
      <c r="A27" s="9" t="s">
        <v>201</v>
      </c>
      <c r="C27" s="4" t="s">
        <v>326</v>
      </c>
      <c r="E27" s="4" t="s">
        <v>203</v>
      </c>
      <c r="G27" s="8">
        <v>18</v>
      </c>
      <c r="I27" s="8">
        <v>16038332179</v>
      </c>
      <c r="K27" s="4">
        <v>0</v>
      </c>
      <c r="M27" s="8">
        <v>16038332179</v>
      </c>
      <c r="O27" s="8">
        <v>104612060623</v>
      </c>
      <c r="Q27" s="8">
        <v>0</v>
      </c>
      <c r="S27" s="8">
        <v>104612060623</v>
      </c>
    </row>
    <row r="28" spans="1:19">
      <c r="A28" s="9" t="s">
        <v>196</v>
      </c>
      <c r="C28" s="4" t="s">
        <v>326</v>
      </c>
      <c r="E28" s="4" t="s">
        <v>198</v>
      </c>
      <c r="G28" s="8">
        <v>18</v>
      </c>
      <c r="I28" s="8">
        <v>15342760239</v>
      </c>
      <c r="K28" s="4">
        <v>0</v>
      </c>
      <c r="M28" s="8">
        <v>15342760239</v>
      </c>
      <c r="O28" s="8">
        <v>103892313566</v>
      </c>
      <c r="Q28" s="8">
        <v>0</v>
      </c>
      <c r="S28" s="8">
        <v>103892313566</v>
      </c>
    </row>
    <row r="29" spans="1:19">
      <c r="A29" s="9" t="s">
        <v>199</v>
      </c>
      <c r="C29" s="4" t="s">
        <v>326</v>
      </c>
      <c r="E29" s="4" t="s">
        <v>198</v>
      </c>
      <c r="G29" s="8">
        <v>18</v>
      </c>
      <c r="I29" s="8">
        <v>11189659153</v>
      </c>
      <c r="K29" s="4">
        <v>0</v>
      </c>
      <c r="M29" s="8">
        <v>11189659153</v>
      </c>
      <c r="O29" s="8">
        <v>75769910992</v>
      </c>
      <c r="Q29" s="8">
        <v>0</v>
      </c>
      <c r="S29" s="8">
        <v>75769910992</v>
      </c>
    </row>
    <row r="30" spans="1:19">
      <c r="A30" s="9" t="s">
        <v>200</v>
      </c>
      <c r="C30" s="4" t="s">
        <v>326</v>
      </c>
      <c r="E30" s="4" t="s">
        <v>198</v>
      </c>
      <c r="G30" s="8">
        <v>18</v>
      </c>
      <c r="I30" s="8">
        <v>23014140362</v>
      </c>
      <c r="K30" s="4">
        <v>0</v>
      </c>
      <c r="M30" s="8">
        <v>23014140362</v>
      </c>
      <c r="O30" s="8">
        <v>155838470348</v>
      </c>
      <c r="Q30" s="8">
        <v>0</v>
      </c>
      <c r="S30" s="8">
        <v>155838470348</v>
      </c>
    </row>
    <row r="31" spans="1:19">
      <c r="A31" s="9" t="s">
        <v>204</v>
      </c>
      <c r="C31" s="4" t="s">
        <v>326</v>
      </c>
      <c r="E31" s="4" t="s">
        <v>206</v>
      </c>
      <c r="G31" s="8">
        <v>18</v>
      </c>
      <c r="I31" s="8">
        <v>14039602222</v>
      </c>
      <c r="K31" s="4">
        <v>0</v>
      </c>
      <c r="M31" s="8">
        <v>14039602222</v>
      </c>
      <c r="O31" s="8">
        <v>102429682937</v>
      </c>
      <c r="Q31" s="8">
        <v>0</v>
      </c>
      <c r="S31" s="8">
        <v>102429682937</v>
      </c>
    </row>
    <row r="32" spans="1:19">
      <c r="A32" s="9" t="s">
        <v>54</v>
      </c>
      <c r="C32" s="4" t="s">
        <v>326</v>
      </c>
      <c r="E32" s="4" t="s">
        <v>57</v>
      </c>
      <c r="G32" s="8">
        <v>16</v>
      </c>
      <c r="I32" s="8">
        <v>13861670</v>
      </c>
      <c r="K32" s="4">
        <v>0</v>
      </c>
      <c r="M32" s="8">
        <v>13861670</v>
      </c>
      <c r="O32" s="8">
        <v>93077457</v>
      </c>
      <c r="Q32" s="8">
        <v>0</v>
      </c>
      <c r="S32" s="8">
        <v>93077457</v>
      </c>
    </row>
    <row r="33" spans="1:19">
      <c r="A33" s="9" t="s">
        <v>58</v>
      </c>
      <c r="C33" s="4" t="s">
        <v>326</v>
      </c>
      <c r="E33" s="4" t="s">
        <v>60</v>
      </c>
      <c r="G33" s="8">
        <v>19</v>
      </c>
      <c r="I33" s="8">
        <v>31965950604</v>
      </c>
      <c r="K33" s="4">
        <v>0</v>
      </c>
      <c r="M33" s="8">
        <v>31965950604</v>
      </c>
      <c r="O33" s="8">
        <v>219122753959</v>
      </c>
      <c r="Q33" s="8">
        <v>0</v>
      </c>
      <c r="S33" s="8">
        <v>219122753959</v>
      </c>
    </row>
    <row r="34" spans="1:19">
      <c r="A34" s="9" t="s">
        <v>256</v>
      </c>
      <c r="C34" s="4" t="s">
        <v>326</v>
      </c>
      <c r="E34" s="4" t="s">
        <v>257</v>
      </c>
      <c r="G34" s="8">
        <v>20</v>
      </c>
      <c r="I34" s="8">
        <v>0</v>
      </c>
      <c r="K34" s="4">
        <v>0</v>
      </c>
      <c r="M34" s="8">
        <v>0</v>
      </c>
      <c r="O34" s="8">
        <v>101535959640</v>
      </c>
      <c r="Q34" s="8">
        <v>0</v>
      </c>
      <c r="S34" s="8">
        <v>101535959640</v>
      </c>
    </row>
    <row r="35" spans="1:19">
      <c r="A35" s="9" t="s">
        <v>258</v>
      </c>
      <c r="C35" s="4" t="s">
        <v>326</v>
      </c>
      <c r="E35" s="4" t="s">
        <v>257</v>
      </c>
      <c r="G35" s="8">
        <v>20</v>
      </c>
      <c r="I35" s="8">
        <v>0</v>
      </c>
      <c r="K35" s="4">
        <v>0</v>
      </c>
      <c r="M35" s="8">
        <v>0</v>
      </c>
      <c r="O35" s="8">
        <v>497651999</v>
      </c>
      <c r="Q35" s="8">
        <v>0</v>
      </c>
      <c r="S35" s="8">
        <v>497651999</v>
      </c>
    </row>
    <row r="36" spans="1:19">
      <c r="A36" s="9" t="s">
        <v>142</v>
      </c>
      <c r="C36" s="4" t="s">
        <v>326</v>
      </c>
      <c r="E36" s="4" t="s">
        <v>144</v>
      </c>
      <c r="G36" s="8">
        <v>18</v>
      </c>
      <c r="I36" s="8">
        <v>46891201</v>
      </c>
      <c r="K36" s="4">
        <v>0</v>
      </c>
      <c r="M36" s="8">
        <v>46891201</v>
      </c>
      <c r="O36" s="8">
        <v>314424650</v>
      </c>
      <c r="Q36" s="8">
        <v>0</v>
      </c>
      <c r="S36" s="8">
        <v>314424650</v>
      </c>
    </row>
    <row r="37" spans="1:19">
      <c r="A37" s="9" t="s">
        <v>193</v>
      </c>
      <c r="C37" s="4" t="s">
        <v>326</v>
      </c>
      <c r="E37" s="4" t="s">
        <v>195</v>
      </c>
      <c r="G37" s="8">
        <v>17</v>
      </c>
      <c r="I37" s="8">
        <v>18735473675</v>
      </c>
      <c r="K37" s="4">
        <v>0</v>
      </c>
      <c r="M37" s="8">
        <v>18735473675</v>
      </c>
      <c r="O37" s="8">
        <v>90922928111</v>
      </c>
      <c r="Q37" s="8">
        <v>0</v>
      </c>
      <c r="S37" s="8">
        <v>90922928111</v>
      </c>
    </row>
    <row r="38" spans="1:19">
      <c r="A38" s="9" t="s">
        <v>259</v>
      </c>
      <c r="C38" s="4" t="s">
        <v>326</v>
      </c>
      <c r="E38" s="4" t="s">
        <v>260</v>
      </c>
      <c r="G38" s="8">
        <v>20</v>
      </c>
      <c r="I38" s="8">
        <v>0</v>
      </c>
      <c r="K38" s="4">
        <v>0</v>
      </c>
      <c r="M38" s="8">
        <v>0</v>
      </c>
      <c r="O38" s="8">
        <v>172473049271</v>
      </c>
      <c r="Q38" s="8">
        <v>0</v>
      </c>
      <c r="S38" s="8">
        <v>172473049271</v>
      </c>
    </row>
    <row r="39" spans="1:19">
      <c r="A39" s="9" t="s">
        <v>261</v>
      </c>
      <c r="C39" s="4" t="s">
        <v>326</v>
      </c>
      <c r="E39" s="4" t="s">
        <v>260</v>
      </c>
      <c r="G39" s="8">
        <v>20</v>
      </c>
      <c r="I39" s="8">
        <v>0</v>
      </c>
      <c r="K39" s="4">
        <v>0</v>
      </c>
      <c r="M39" s="8">
        <v>0</v>
      </c>
      <c r="O39" s="8">
        <v>184792553</v>
      </c>
      <c r="Q39" s="8">
        <v>0</v>
      </c>
      <c r="S39" s="8">
        <v>184792553</v>
      </c>
    </row>
    <row r="40" spans="1:19">
      <c r="A40" s="9" t="s">
        <v>262</v>
      </c>
      <c r="C40" s="4" t="s">
        <v>326</v>
      </c>
      <c r="E40" s="4" t="s">
        <v>260</v>
      </c>
      <c r="G40" s="8">
        <v>20</v>
      </c>
      <c r="I40" s="8">
        <v>0</v>
      </c>
      <c r="K40" s="4">
        <v>0</v>
      </c>
      <c r="M40" s="8">
        <v>0</v>
      </c>
      <c r="O40" s="8">
        <v>539655852</v>
      </c>
      <c r="Q40" s="8">
        <v>0</v>
      </c>
      <c r="S40" s="8">
        <v>539655852</v>
      </c>
    </row>
    <row r="41" spans="1:19">
      <c r="A41" s="9" t="s">
        <v>263</v>
      </c>
      <c r="C41" s="4" t="s">
        <v>326</v>
      </c>
      <c r="E41" s="4" t="s">
        <v>260</v>
      </c>
      <c r="G41" s="8">
        <v>20</v>
      </c>
      <c r="I41" s="8">
        <v>0</v>
      </c>
      <c r="K41" s="4">
        <v>0</v>
      </c>
      <c r="M41" s="8">
        <v>0</v>
      </c>
      <c r="O41" s="8">
        <v>30798758797</v>
      </c>
      <c r="Q41" s="8">
        <v>0</v>
      </c>
      <c r="S41" s="8">
        <v>30798758797</v>
      </c>
    </row>
    <row r="42" spans="1:19">
      <c r="A42" s="9" t="s">
        <v>264</v>
      </c>
      <c r="C42" s="4" t="s">
        <v>326</v>
      </c>
      <c r="E42" s="4" t="s">
        <v>260</v>
      </c>
      <c r="G42" s="8">
        <v>20</v>
      </c>
      <c r="I42" s="8">
        <v>0</v>
      </c>
      <c r="K42" s="4">
        <v>0</v>
      </c>
      <c r="M42" s="8">
        <v>0</v>
      </c>
      <c r="O42" s="8">
        <v>58475509017</v>
      </c>
      <c r="Q42" s="8">
        <v>0</v>
      </c>
      <c r="S42" s="8">
        <v>58475509017</v>
      </c>
    </row>
    <row r="43" spans="1:19">
      <c r="A43" s="9" t="s">
        <v>265</v>
      </c>
      <c r="C43" s="4" t="s">
        <v>326</v>
      </c>
      <c r="E43" s="4" t="s">
        <v>260</v>
      </c>
      <c r="G43" s="8">
        <v>20</v>
      </c>
      <c r="I43" s="8">
        <v>0</v>
      </c>
      <c r="K43" s="4">
        <v>0</v>
      </c>
      <c r="M43" s="8">
        <v>0</v>
      </c>
      <c r="O43" s="8">
        <v>522038962</v>
      </c>
      <c r="Q43" s="8">
        <v>0</v>
      </c>
      <c r="S43" s="8">
        <v>522038962</v>
      </c>
    </row>
    <row r="44" spans="1:19">
      <c r="A44" s="9" t="s">
        <v>266</v>
      </c>
      <c r="C44" s="4" t="s">
        <v>326</v>
      </c>
      <c r="E44" s="4" t="s">
        <v>260</v>
      </c>
      <c r="G44" s="8">
        <v>20</v>
      </c>
      <c r="I44" s="8">
        <v>0</v>
      </c>
      <c r="K44" s="4">
        <v>0</v>
      </c>
      <c r="M44" s="8">
        <v>0</v>
      </c>
      <c r="O44" s="8">
        <v>30798758797</v>
      </c>
      <c r="Q44" s="8">
        <v>0</v>
      </c>
      <c r="S44" s="8">
        <v>30798758797</v>
      </c>
    </row>
    <row r="45" spans="1:19">
      <c r="A45" s="9" t="s">
        <v>267</v>
      </c>
      <c r="C45" s="4" t="s">
        <v>326</v>
      </c>
      <c r="E45" s="4" t="s">
        <v>260</v>
      </c>
      <c r="G45" s="8">
        <v>20</v>
      </c>
      <c r="I45" s="8">
        <v>0</v>
      </c>
      <c r="K45" s="4">
        <v>0</v>
      </c>
      <c r="M45" s="8">
        <v>0</v>
      </c>
      <c r="O45" s="8">
        <v>301714011313</v>
      </c>
      <c r="Q45" s="8">
        <v>0</v>
      </c>
      <c r="S45" s="8">
        <v>301714011313</v>
      </c>
    </row>
    <row r="46" spans="1:19">
      <c r="A46" s="9" t="s">
        <v>268</v>
      </c>
      <c r="C46" s="4" t="s">
        <v>326</v>
      </c>
      <c r="E46" s="4" t="s">
        <v>260</v>
      </c>
      <c r="G46" s="8">
        <v>20</v>
      </c>
      <c r="I46" s="8">
        <v>0</v>
      </c>
      <c r="K46" s="4">
        <v>0</v>
      </c>
      <c r="M46" s="8">
        <v>0</v>
      </c>
      <c r="O46" s="8">
        <v>307987588</v>
      </c>
      <c r="Q46" s="8">
        <v>0</v>
      </c>
      <c r="S46" s="8">
        <v>307987588</v>
      </c>
    </row>
    <row r="47" spans="1:19">
      <c r="A47" s="9" t="s">
        <v>269</v>
      </c>
      <c r="C47" s="4" t="s">
        <v>326</v>
      </c>
      <c r="E47" s="4" t="s">
        <v>270</v>
      </c>
      <c r="G47" s="8">
        <v>18</v>
      </c>
      <c r="I47" s="8">
        <v>0</v>
      </c>
      <c r="K47" s="4">
        <v>0</v>
      </c>
      <c r="M47" s="8">
        <v>0</v>
      </c>
      <c r="O47" s="8">
        <v>6362525</v>
      </c>
      <c r="Q47" s="8">
        <v>0</v>
      </c>
      <c r="S47" s="8">
        <v>6362525</v>
      </c>
    </row>
    <row r="48" spans="1:19">
      <c r="A48" s="9" t="s">
        <v>230</v>
      </c>
      <c r="C48" s="8">
        <v>1</v>
      </c>
      <c r="E48" s="4" t="s">
        <v>253</v>
      </c>
      <c r="G48" s="4">
        <v>8</v>
      </c>
      <c r="I48" s="8">
        <v>615057751</v>
      </c>
      <c r="K48" s="8">
        <v>0</v>
      </c>
      <c r="M48" s="8">
        <v>615057751</v>
      </c>
      <c r="O48" s="8">
        <v>46136892604</v>
      </c>
      <c r="Q48" s="8">
        <v>0</v>
      </c>
      <c r="S48" s="8">
        <v>46136892604</v>
      </c>
    </row>
    <row r="49" spans="1:19">
      <c r="A49" s="9" t="s">
        <v>234</v>
      </c>
      <c r="C49" s="8">
        <v>1</v>
      </c>
      <c r="E49" s="4" t="s">
        <v>253</v>
      </c>
      <c r="G49" s="4">
        <v>10</v>
      </c>
      <c r="I49" s="8">
        <v>327954042</v>
      </c>
      <c r="K49" s="8">
        <v>0</v>
      </c>
      <c r="M49" s="8">
        <v>327954042</v>
      </c>
      <c r="O49" s="8">
        <v>75996435605</v>
      </c>
      <c r="Q49" s="8">
        <v>0</v>
      </c>
      <c r="S49" s="8">
        <v>75996435605</v>
      </c>
    </row>
    <row r="50" spans="1:19">
      <c r="A50" s="9" t="s">
        <v>237</v>
      </c>
      <c r="C50" s="8">
        <v>17</v>
      </c>
      <c r="E50" s="4" t="s">
        <v>253</v>
      </c>
      <c r="G50" s="4">
        <v>10</v>
      </c>
      <c r="I50" s="8">
        <v>252043223</v>
      </c>
      <c r="K50" s="8">
        <v>0</v>
      </c>
      <c r="M50" s="8">
        <v>252043223</v>
      </c>
      <c r="O50" s="8">
        <v>126622867168</v>
      </c>
      <c r="Q50" s="8">
        <v>0</v>
      </c>
      <c r="S50" s="8">
        <v>126622867168</v>
      </c>
    </row>
    <row r="51" spans="1:19">
      <c r="A51" s="9" t="s">
        <v>237</v>
      </c>
      <c r="C51" s="8">
        <v>13</v>
      </c>
      <c r="E51" s="4" t="s">
        <v>253</v>
      </c>
      <c r="G51" s="4">
        <v>20</v>
      </c>
      <c r="I51" s="8">
        <v>23695229388</v>
      </c>
      <c r="K51" s="8">
        <v>43888306</v>
      </c>
      <c r="M51" s="8">
        <v>23651341082</v>
      </c>
      <c r="O51" s="8">
        <v>66336690265</v>
      </c>
      <c r="Q51" s="8">
        <v>67831890</v>
      </c>
      <c r="S51" s="8">
        <v>66268858375</v>
      </c>
    </row>
    <row r="52" spans="1:19">
      <c r="A52" s="9" t="s">
        <v>237</v>
      </c>
      <c r="C52" s="8">
        <v>17</v>
      </c>
      <c r="E52" s="4" t="s">
        <v>253</v>
      </c>
      <c r="G52" s="4">
        <v>20</v>
      </c>
      <c r="I52" s="8">
        <v>0</v>
      </c>
      <c r="K52" s="8">
        <v>0</v>
      </c>
      <c r="M52" s="8">
        <v>0</v>
      </c>
      <c r="O52" s="8">
        <v>8821917796</v>
      </c>
      <c r="Q52" s="8">
        <v>81418351</v>
      </c>
      <c r="S52" s="8">
        <v>8740499445</v>
      </c>
    </row>
    <row r="53" spans="1:19" ht="24.75" thickBot="1">
      <c r="I53" s="10">
        <f>SUM(I8:I52)</f>
        <v>1188866366311</v>
      </c>
      <c r="K53" s="10">
        <f>SUM(K8:K52)</f>
        <v>43888306</v>
      </c>
      <c r="M53" s="10">
        <f>SUM(M8:M52)</f>
        <v>1188822478005</v>
      </c>
      <c r="O53" s="10">
        <f>SUM(O8:O52)</f>
        <v>8310806444572</v>
      </c>
      <c r="Q53" s="10">
        <f>SUM(Q8:Q52)</f>
        <v>149250241</v>
      </c>
      <c r="S53" s="10">
        <f>SUM(S8:S52)</f>
        <v>8310657194331</v>
      </c>
    </row>
    <row r="54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A2" sqref="A2:S2"/>
    </sheetView>
  </sheetViews>
  <sheetFormatPr defaultRowHeight="24"/>
  <cols>
    <col min="1" max="1" width="29.28515625" style="4" bestFit="1" customWidth="1"/>
    <col min="2" max="2" width="1" style="4" customWidth="1"/>
    <col min="3" max="3" width="13.7109375" style="4" bestFit="1" customWidth="1"/>
    <col min="4" max="4" width="1" style="4" customWidth="1"/>
    <col min="5" max="5" width="36" style="4" bestFit="1" customWidth="1"/>
    <col min="6" max="6" width="1" style="4" customWidth="1"/>
    <col min="7" max="7" width="24.5703125" style="4" bestFit="1" customWidth="1"/>
    <col min="8" max="8" width="1" style="4" customWidth="1"/>
    <col min="9" max="9" width="24.140625" style="4" bestFit="1" customWidth="1"/>
    <col min="10" max="10" width="1" style="4" customWidth="1"/>
    <col min="11" max="11" width="13.42578125" style="4" bestFit="1" customWidth="1"/>
    <col min="12" max="12" width="1" style="4" customWidth="1"/>
    <col min="13" max="13" width="26.140625" style="4" bestFit="1" customWidth="1"/>
    <col min="14" max="14" width="1" style="4" customWidth="1"/>
    <col min="15" max="15" width="24.140625" style="4" bestFit="1" customWidth="1"/>
    <col min="16" max="16" width="1" style="4" customWidth="1"/>
    <col min="17" max="17" width="13.42578125" style="4" bestFit="1" customWidth="1"/>
    <col min="18" max="18" width="1" style="4" customWidth="1"/>
    <col min="19" max="19" width="26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243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3" t="s">
        <v>3</v>
      </c>
      <c r="C6" s="24" t="s">
        <v>271</v>
      </c>
      <c r="D6" s="24" t="s">
        <v>271</v>
      </c>
      <c r="E6" s="24" t="s">
        <v>271</v>
      </c>
      <c r="F6" s="24" t="s">
        <v>271</v>
      </c>
      <c r="G6" s="24" t="s">
        <v>271</v>
      </c>
      <c r="I6" s="24" t="s">
        <v>245</v>
      </c>
      <c r="J6" s="24" t="s">
        <v>245</v>
      </c>
      <c r="K6" s="24" t="s">
        <v>245</v>
      </c>
      <c r="L6" s="24" t="s">
        <v>245</v>
      </c>
      <c r="M6" s="24" t="s">
        <v>245</v>
      </c>
      <c r="O6" s="24" t="s">
        <v>246</v>
      </c>
      <c r="P6" s="24" t="s">
        <v>246</v>
      </c>
      <c r="Q6" s="24" t="s">
        <v>246</v>
      </c>
      <c r="R6" s="24" t="s">
        <v>246</v>
      </c>
      <c r="S6" s="24" t="s">
        <v>246</v>
      </c>
    </row>
    <row r="7" spans="1:19" ht="24.75">
      <c r="A7" s="24" t="s">
        <v>3</v>
      </c>
      <c r="C7" s="24" t="s">
        <v>272</v>
      </c>
      <c r="E7" s="24" t="s">
        <v>273</v>
      </c>
      <c r="G7" s="24" t="s">
        <v>274</v>
      </c>
      <c r="I7" s="24" t="s">
        <v>275</v>
      </c>
      <c r="K7" s="24" t="s">
        <v>250</v>
      </c>
      <c r="M7" s="24" t="s">
        <v>276</v>
      </c>
      <c r="O7" s="24" t="s">
        <v>275</v>
      </c>
      <c r="Q7" s="24" t="s">
        <v>250</v>
      </c>
      <c r="S7" s="24" t="s">
        <v>276</v>
      </c>
    </row>
    <row r="8" spans="1:19">
      <c r="A8" s="9" t="s">
        <v>31</v>
      </c>
      <c r="C8" s="4" t="s">
        <v>277</v>
      </c>
      <c r="E8" s="8">
        <v>30300000</v>
      </c>
      <c r="G8" s="8">
        <v>800</v>
      </c>
      <c r="I8" s="8">
        <v>0</v>
      </c>
      <c r="K8" s="8">
        <v>0</v>
      </c>
      <c r="M8" s="8">
        <v>0</v>
      </c>
      <c r="O8" s="8">
        <v>24240000000</v>
      </c>
      <c r="Q8" s="8">
        <v>0</v>
      </c>
      <c r="S8" s="8">
        <v>24240000000</v>
      </c>
    </row>
    <row r="9" spans="1:19">
      <c r="A9" s="9" t="s">
        <v>18</v>
      </c>
      <c r="C9" s="4" t="s">
        <v>191</v>
      </c>
      <c r="E9" s="8">
        <v>1500000</v>
      </c>
      <c r="G9" s="8">
        <v>6800</v>
      </c>
      <c r="I9" s="8">
        <v>0</v>
      </c>
      <c r="K9" s="8">
        <v>0</v>
      </c>
      <c r="M9" s="8">
        <v>0</v>
      </c>
      <c r="O9" s="8">
        <v>10200000000</v>
      </c>
      <c r="Q9" s="8">
        <v>0</v>
      </c>
      <c r="S9" s="8">
        <v>10200000000</v>
      </c>
    </row>
    <row r="10" spans="1:19">
      <c r="A10" s="9" t="s">
        <v>23</v>
      </c>
      <c r="C10" s="4" t="s">
        <v>278</v>
      </c>
      <c r="E10" s="8">
        <v>474722</v>
      </c>
      <c r="G10" s="8">
        <v>600</v>
      </c>
      <c r="I10" s="8">
        <v>0</v>
      </c>
      <c r="K10" s="8">
        <v>0</v>
      </c>
      <c r="M10" s="8">
        <v>0</v>
      </c>
      <c r="O10" s="8">
        <v>284833200</v>
      </c>
      <c r="Q10" s="8">
        <v>31262180</v>
      </c>
      <c r="S10" s="8">
        <v>253571020</v>
      </c>
    </row>
    <row r="11" spans="1:19">
      <c r="A11" s="9" t="s">
        <v>32</v>
      </c>
      <c r="C11" s="4" t="s">
        <v>279</v>
      </c>
      <c r="E11" s="8">
        <v>714014</v>
      </c>
      <c r="G11" s="8">
        <v>500</v>
      </c>
      <c r="I11" s="8">
        <v>357007000</v>
      </c>
      <c r="K11" s="8">
        <v>50220526</v>
      </c>
      <c r="M11" s="8">
        <v>306786474</v>
      </c>
      <c r="O11" s="8">
        <v>357007000</v>
      </c>
      <c r="Q11" s="8">
        <v>50220526</v>
      </c>
      <c r="S11" s="8">
        <v>306786474</v>
      </c>
    </row>
    <row r="12" spans="1:19">
      <c r="A12" s="9" t="s">
        <v>22</v>
      </c>
      <c r="C12" s="4" t="s">
        <v>280</v>
      </c>
      <c r="E12" s="8">
        <v>1335000</v>
      </c>
      <c r="G12" s="8">
        <v>11500</v>
      </c>
      <c r="I12" s="8">
        <v>15352500000</v>
      </c>
      <c r="K12" s="8">
        <v>83664850</v>
      </c>
      <c r="M12" s="8">
        <v>15268835150</v>
      </c>
      <c r="O12" s="8">
        <v>15352500000</v>
      </c>
      <c r="Q12" s="8">
        <v>83664850</v>
      </c>
      <c r="S12" s="8">
        <v>15268835150</v>
      </c>
    </row>
    <row r="13" spans="1:19" ht="24.75" thickBot="1">
      <c r="I13" s="10">
        <f>SUM(I8:I12)</f>
        <v>15709507000</v>
      </c>
      <c r="K13" s="10">
        <f>SUM(K8:K12)</f>
        <v>133885376</v>
      </c>
      <c r="M13" s="10">
        <f>SUM(SUM(M8:M12))</f>
        <v>15575621624</v>
      </c>
      <c r="O13" s="10">
        <f>SUM(O8:O12)</f>
        <v>50434340200</v>
      </c>
      <c r="Q13" s="10">
        <f>SUM(Q8:Q12)</f>
        <v>165147556</v>
      </c>
      <c r="S13" s="10">
        <f>SUM(S8:S12)</f>
        <v>50269192644</v>
      </c>
    </row>
    <row r="14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2"/>
  <sheetViews>
    <sheetView rightToLeft="1" topLeftCell="A73" workbookViewId="0">
      <selection activeCell="A2" sqref="A2:Q2"/>
    </sheetView>
  </sheetViews>
  <sheetFormatPr defaultRowHeight="24"/>
  <cols>
    <col min="1" max="1" width="41.1406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38.5703125" style="1" bestFit="1" customWidth="1"/>
    <col min="10" max="10" width="1" style="1" customWidth="1"/>
    <col min="11" max="11" width="14.7109375" style="1" bestFit="1" customWidth="1"/>
    <col min="12" max="12" width="1" style="1" customWidth="1"/>
    <col min="13" max="13" width="26.28515625" style="1" bestFit="1" customWidth="1"/>
    <col min="14" max="14" width="1" style="1" customWidth="1"/>
    <col min="15" max="15" width="26.28515625" style="1" bestFit="1" customWidth="1"/>
    <col min="16" max="16" width="1" style="1" customWidth="1"/>
    <col min="17" max="17" width="3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243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3" t="s">
        <v>3</v>
      </c>
      <c r="C6" s="24" t="s">
        <v>245</v>
      </c>
      <c r="D6" s="24" t="s">
        <v>245</v>
      </c>
      <c r="E6" s="24" t="s">
        <v>245</v>
      </c>
      <c r="F6" s="24" t="s">
        <v>245</v>
      </c>
      <c r="G6" s="24" t="s">
        <v>245</v>
      </c>
      <c r="H6" s="24" t="s">
        <v>245</v>
      </c>
      <c r="I6" s="24" t="s">
        <v>245</v>
      </c>
      <c r="K6" s="24" t="s">
        <v>246</v>
      </c>
      <c r="L6" s="24" t="s">
        <v>246</v>
      </c>
      <c r="M6" s="24" t="s">
        <v>246</v>
      </c>
      <c r="N6" s="24" t="s">
        <v>246</v>
      </c>
      <c r="O6" s="24" t="s">
        <v>246</v>
      </c>
      <c r="P6" s="24" t="s">
        <v>246</v>
      </c>
      <c r="Q6" s="24" t="s">
        <v>246</v>
      </c>
    </row>
    <row r="7" spans="1:17" ht="24.75">
      <c r="A7" s="24" t="s">
        <v>3</v>
      </c>
      <c r="C7" s="24" t="s">
        <v>7</v>
      </c>
      <c r="E7" s="24" t="s">
        <v>281</v>
      </c>
      <c r="G7" s="24" t="s">
        <v>282</v>
      </c>
      <c r="I7" s="24" t="s">
        <v>283</v>
      </c>
      <c r="K7" s="24" t="s">
        <v>7</v>
      </c>
      <c r="M7" s="24" t="s">
        <v>281</v>
      </c>
      <c r="O7" s="24" t="s">
        <v>282</v>
      </c>
      <c r="Q7" s="24" t="s">
        <v>283</v>
      </c>
    </row>
    <row r="8" spans="1:17">
      <c r="A8" s="1" t="s">
        <v>25</v>
      </c>
      <c r="C8" s="16">
        <v>8808743</v>
      </c>
      <c r="D8" s="16"/>
      <c r="E8" s="16">
        <v>53014279894</v>
      </c>
      <c r="F8" s="16"/>
      <c r="G8" s="16">
        <v>55059292057</v>
      </c>
      <c r="H8" s="16"/>
      <c r="I8" s="16">
        <f>E8-G8</f>
        <v>-2045012163</v>
      </c>
      <c r="J8" s="16"/>
      <c r="K8" s="16">
        <v>8808743</v>
      </c>
      <c r="L8" s="16"/>
      <c r="M8" s="16">
        <v>53014279894</v>
      </c>
      <c r="N8" s="16"/>
      <c r="O8" s="16">
        <v>52068430936</v>
      </c>
      <c r="P8" s="16"/>
      <c r="Q8" s="16">
        <f>M8-O8</f>
        <v>945848958</v>
      </c>
    </row>
    <row r="9" spans="1:17">
      <c r="A9" s="1" t="s">
        <v>30</v>
      </c>
      <c r="C9" s="16">
        <v>10000000</v>
      </c>
      <c r="D9" s="16"/>
      <c r="E9" s="16">
        <v>137875399200</v>
      </c>
      <c r="F9" s="16"/>
      <c r="G9" s="16">
        <v>138794806963</v>
      </c>
      <c r="H9" s="16"/>
      <c r="I9" s="16">
        <f t="shared" ref="I9:I72" si="0">E9-G9</f>
        <v>-919407763</v>
      </c>
      <c r="J9" s="16"/>
      <c r="K9" s="16">
        <v>10000000</v>
      </c>
      <c r="L9" s="16"/>
      <c r="M9" s="16">
        <v>137875399200</v>
      </c>
      <c r="N9" s="16"/>
      <c r="O9" s="16">
        <v>141382198940</v>
      </c>
      <c r="P9" s="16"/>
      <c r="Q9" s="16">
        <f t="shared" ref="Q9:Q72" si="1">M9-O9</f>
        <v>-3506799740</v>
      </c>
    </row>
    <row r="10" spans="1:17">
      <c r="A10" s="1" t="s">
        <v>31</v>
      </c>
      <c r="C10" s="16">
        <v>30300000</v>
      </c>
      <c r="D10" s="16"/>
      <c r="E10" s="16">
        <v>286646536116</v>
      </c>
      <c r="F10" s="16"/>
      <c r="G10" s="16">
        <v>286881826158</v>
      </c>
      <c r="H10" s="16"/>
      <c r="I10" s="16">
        <f t="shared" si="0"/>
        <v>-235290042</v>
      </c>
      <c r="J10" s="16"/>
      <c r="K10" s="16">
        <v>30300000</v>
      </c>
      <c r="L10" s="16"/>
      <c r="M10" s="16">
        <v>286646536116</v>
      </c>
      <c r="N10" s="16"/>
      <c r="O10" s="16">
        <v>315712303338</v>
      </c>
      <c r="P10" s="16"/>
      <c r="Q10" s="16">
        <f t="shared" si="1"/>
        <v>-29065767222</v>
      </c>
    </row>
    <row r="11" spans="1:17">
      <c r="A11" s="1" t="s">
        <v>24</v>
      </c>
      <c r="C11" s="16">
        <v>21792350</v>
      </c>
      <c r="D11" s="16"/>
      <c r="E11" s="16">
        <v>176895903888</v>
      </c>
      <c r="F11" s="16"/>
      <c r="G11" s="16">
        <v>176841627399</v>
      </c>
      <c r="H11" s="16"/>
      <c r="I11" s="16">
        <f t="shared" si="0"/>
        <v>54276489</v>
      </c>
      <c r="J11" s="16"/>
      <c r="K11" s="16">
        <v>21792350</v>
      </c>
      <c r="L11" s="16"/>
      <c r="M11" s="16">
        <v>176895903888</v>
      </c>
      <c r="N11" s="16"/>
      <c r="O11" s="16">
        <v>181672055281</v>
      </c>
      <c r="P11" s="16"/>
      <c r="Q11" s="16">
        <f t="shared" si="1"/>
        <v>-4776151393</v>
      </c>
    </row>
    <row r="12" spans="1:17">
      <c r="A12" s="1" t="s">
        <v>21</v>
      </c>
      <c r="C12" s="16">
        <v>2010777</v>
      </c>
      <c r="D12" s="16"/>
      <c r="E12" s="16">
        <v>101033367867</v>
      </c>
      <c r="F12" s="16"/>
      <c r="G12" s="16">
        <v>101473208606</v>
      </c>
      <c r="H12" s="16"/>
      <c r="I12" s="16">
        <f t="shared" si="0"/>
        <v>-439840739</v>
      </c>
      <c r="J12" s="16"/>
      <c r="K12" s="16">
        <v>2010777</v>
      </c>
      <c r="L12" s="16"/>
      <c r="M12" s="16">
        <v>101033367867</v>
      </c>
      <c r="N12" s="16"/>
      <c r="O12" s="16">
        <v>102585778643</v>
      </c>
      <c r="P12" s="16"/>
      <c r="Q12" s="16">
        <f t="shared" si="1"/>
        <v>-1552410776</v>
      </c>
    </row>
    <row r="13" spans="1:17">
      <c r="A13" s="1" t="s">
        <v>15</v>
      </c>
      <c r="C13" s="16">
        <v>31100000</v>
      </c>
      <c r="D13" s="16"/>
      <c r="E13" s="16">
        <v>307827221540</v>
      </c>
      <c r="F13" s="16"/>
      <c r="G13" s="16">
        <v>309589917890</v>
      </c>
      <c r="H13" s="16"/>
      <c r="I13" s="16">
        <f t="shared" si="0"/>
        <v>-1762696350</v>
      </c>
      <c r="J13" s="16"/>
      <c r="K13" s="16">
        <v>31100000</v>
      </c>
      <c r="L13" s="16"/>
      <c r="M13" s="16">
        <v>307827221540</v>
      </c>
      <c r="N13" s="16"/>
      <c r="O13" s="16">
        <v>314340393864</v>
      </c>
      <c r="P13" s="16"/>
      <c r="Q13" s="16">
        <f t="shared" si="1"/>
        <v>-6513172324</v>
      </c>
    </row>
    <row r="14" spans="1:17">
      <c r="A14" s="1" t="s">
        <v>42</v>
      </c>
      <c r="C14" s="16">
        <v>12076516</v>
      </c>
      <c r="D14" s="16"/>
      <c r="E14" s="16">
        <v>272703725417</v>
      </c>
      <c r="F14" s="16"/>
      <c r="G14" s="16">
        <v>272351931521</v>
      </c>
      <c r="H14" s="16"/>
      <c r="I14" s="16">
        <f t="shared" si="0"/>
        <v>351793896</v>
      </c>
      <c r="J14" s="16"/>
      <c r="K14" s="16">
        <v>12076516</v>
      </c>
      <c r="L14" s="16"/>
      <c r="M14" s="16">
        <v>272703725417</v>
      </c>
      <c r="N14" s="16"/>
      <c r="O14" s="16">
        <v>274297385576</v>
      </c>
      <c r="P14" s="16"/>
      <c r="Q14" s="16">
        <f t="shared" si="1"/>
        <v>-1593660159</v>
      </c>
    </row>
    <row r="15" spans="1:17">
      <c r="A15" s="1" t="s">
        <v>39</v>
      </c>
      <c r="C15" s="16">
        <v>71000000</v>
      </c>
      <c r="D15" s="16"/>
      <c r="E15" s="16">
        <v>878622421280</v>
      </c>
      <c r="F15" s="16"/>
      <c r="G15" s="16">
        <v>879190779391</v>
      </c>
      <c r="H15" s="16"/>
      <c r="I15" s="16">
        <f t="shared" si="0"/>
        <v>-568358111</v>
      </c>
      <c r="J15" s="16"/>
      <c r="K15" s="16">
        <v>71000000</v>
      </c>
      <c r="L15" s="16"/>
      <c r="M15" s="16">
        <v>878622421280</v>
      </c>
      <c r="N15" s="16"/>
      <c r="O15" s="16">
        <v>886028590125</v>
      </c>
      <c r="P15" s="16"/>
      <c r="Q15" s="16">
        <f t="shared" si="1"/>
        <v>-7406168845</v>
      </c>
    </row>
    <row r="16" spans="1:17">
      <c r="A16" s="1" t="s">
        <v>38</v>
      </c>
      <c r="C16" s="16">
        <v>39555467</v>
      </c>
      <c r="D16" s="16"/>
      <c r="E16" s="16">
        <v>582360331074</v>
      </c>
      <c r="F16" s="16"/>
      <c r="G16" s="16">
        <v>582281565190</v>
      </c>
      <c r="H16" s="16"/>
      <c r="I16" s="16">
        <f t="shared" si="0"/>
        <v>78765884</v>
      </c>
      <c r="J16" s="16"/>
      <c r="K16" s="16">
        <v>39555467</v>
      </c>
      <c r="L16" s="16"/>
      <c r="M16" s="16">
        <v>582360331074</v>
      </c>
      <c r="N16" s="16"/>
      <c r="O16" s="16">
        <v>584219969344</v>
      </c>
      <c r="P16" s="16"/>
      <c r="Q16" s="16">
        <f t="shared" si="1"/>
        <v>-1859638270</v>
      </c>
    </row>
    <row r="17" spans="1:17">
      <c r="A17" s="1" t="s">
        <v>16</v>
      </c>
      <c r="C17" s="16">
        <v>13500000</v>
      </c>
      <c r="D17" s="16"/>
      <c r="E17" s="16">
        <v>281077802460</v>
      </c>
      <c r="F17" s="16"/>
      <c r="G17" s="16">
        <v>282119234293</v>
      </c>
      <c r="H17" s="16"/>
      <c r="I17" s="16">
        <f t="shared" si="0"/>
        <v>-1041431833</v>
      </c>
      <c r="J17" s="16"/>
      <c r="K17" s="16">
        <v>13500000</v>
      </c>
      <c r="L17" s="16"/>
      <c r="M17" s="16">
        <v>281077802460</v>
      </c>
      <c r="N17" s="16"/>
      <c r="O17" s="16">
        <v>287288097230</v>
      </c>
      <c r="P17" s="16"/>
      <c r="Q17" s="16">
        <f t="shared" si="1"/>
        <v>-6210294770</v>
      </c>
    </row>
    <row r="18" spans="1:17">
      <c r="A18" s="1" t="s">
        <v>40</v>
      </c>
      <c r="C18" s="16">
        <v>3534104</v>
      </c>
      <c r="D18" s="16"/>
      <c r="E18" s="16">
        <v>63421923785</v>
      </c>
      <c r="F18" s="16"/>
      <c r="G18" s="16">
        <v>63619046389</v>
      </c>
      <c r="H18" s="16"/>
      <c r="I18" s="16">
        <f t="shared" si="0"/>
        <v>-197122604</v>
      </c>
      <c r="J18" s="16"/>
      <c r="K18" s="16">
        <v>3534104</v>
      </c>
      <c r="L18" s="16"/>
      <c r="M18" s="16">
        <v>63421923785</v>
      </c>
      <c r="N18" s="16"/>
      <c r="O18" s="16">
        <v>64424820167</v>
      </c>
      <c r="P18" s="16"/>
      <c r="Q18" s="16">
        <f t="shared" si="1"/>
        <v>-1002896382</v>
      </c>
    </row>
    <row r="19" spans="1:17">
      <c r="A19" s="1" t="s">
        <v>18</v>
      </c>
      <c r="C19" s="16">
        <v>1048429</v>
      </c>
      <c r="D19" s="16"/>
      <c r="E19" s="16">
        <v>98579427302</v>
      </c>
      <c r="F19" s="16"/>
      <c r="G19" s="16">
        <v>98366874280</v>
      </c>
      <c r="H19" s="16"/>
      <c r="I19" s="16">
        <f t="shared" si="0"/>
        <v>212553022</v>
      </c>
      <c r="J19" s="16"/>
      <c r="K19" s="16">
        <v>1048429</v>
      </c>
      <c r="L19" s="16"/>
      <c r="M19" s="16">
        <v>98579427302</v>
      </c>
      <c r="N19" s="16"/>
      <c r="O19" s="16">
        <v>99346921261</v>
      </c>
      <c r="P19" s="16"/>
      <c r="Q19" s="16">
        <f t="shared" si="1"/>
        <v>-767493959</v>
      </c>
    </row>
    <row r="20" spans="1:17">
      <c r="A20" s="1" t="s">
        <v>28</v>
      </c>
      <c r="C20" s="16">
        <v>311362</v>
      </c>
      <c r="D20" s="16"/>
      <c r="E20" s="16">
        <v>10506184045</v>
      </c>
      <c r="F20" s="16"/>
      <c r="G20" s="16">
        <v>10584809234</v>
      </c>
      <c r="H20" s="16"/>
      <c r="I20" s="16">
        <f t="shared" si="0"/>
        <v>-78625189</v>
      </c>
      <c r="J20" s="16"/>
      <c r="K20" s="16">
        <v>311362</v>
      </c>
      <c r="L20" s="16"/>
      <c r="M20" s="16">
        <v>10506184045</v>
      </c>
      <c r="N20" s="16"/>
      <c r="O20" s="16">
        <v>10744758185</v>
      </c>
      <c r="P20" s="16"/>
      <c r="Q20" s="16">
        <f t="shared" si="1"/>
        <v>-238574140</v>
      </c>
    </row>
    <row r="21" spans="1:17">
      <c r="A21" s="1" t="s">
        <v>33</v>
      </c>
      <c r="C21" s="16">
        <v>2911000</v>
      </c>
      <c r="D21" s="16"/>
      <c r="E21" s="16">
        <v>569195192100</v>
      </c>
      <c r="F21" s="16"/>
      <c r="G21" s="16">
        <v>592023039451</v>
      </c>
      <c r="H21" s="16"/>
      <c r="I21" s="16">
        <f t="shared" si="0"/>
        <v>-22827847351</v>
      </c>
      <c r="J21" s="16"/>
      <c r="K21" s="16">
        <v>2911000</v>
      </c>
      <c r="L21" s="16"/>
      <c r="M21" s="16">
        <v>569195192100</v>
      </c>
      <c r="N21" s="16"/>
      <c r="O21" s="16">
        <v>607707687488</v>
      </c>
      <c r="P21" s="16"/>
      <c r="Q21" s="16">
        <f t="shared" si="1"/>
        <v>-38512495388</v>
      </c>
    </row>
    <row r="22" spans="1:17">
      <c r="A22" s="1" t="s">
        <v>41</v>
      </c>
      <c r="C22" s="16">
        <v>3920723</v>
      </c>
      <c r="D22" s="16"/>
      <c r="E22" s="16">
        <v>61467553252</v>
      </c>
      <c r="F22" s="16"/>
      <c r="G22" s="16">
        <v>61501366257</v>
      </c>
      <c r="H22" s="16"/>
      <c r="I22" s="16">
        <f t="shared" si="0"/>
        <v>-33813005</v>
      </c>
      <c r="J22" s="16"/>
      <c r="K22" s="16">
        <v>3920723</v>
      </c>
      <c r="L22" s="16"/>
      <c r="M22" s="16">
        <v>61467553252</v>
      </c>
      <c r="N22" s="16"/>
      <c r="O22" s="16">
        <v>62112670787</v>
      </c>
      <c r="P22" s="16"/>
      <c r="Q22" s="16">
        <f t="shared" si="1"/>
        <v>-645117535</v>
      </c>
    </row>
    <row r="23" spans="1:17">
      <c r="A23" s="1" t="s">
        <v>20</v>
      </c>
      <c r="C23" s="16">
        <v>14607012</v>
      </c>
      <c r="D23" s="16"/>
      <c r="E23" s="16">
        <v>502905676793</v>
      </c>
      <c r="F23" s="16"/>
      <c r="G23" s="16">
        <v>503491348121</v>
      </c>
      <c r="H23" s="16"/>
      <c r="I23" s="16">
        <f t="shared" si="0"/>
        <v>-585671328</v>
      </c>
      <c r="J23" s="16"/>
      <c r="K23" s="16">
        <v>14607012</v>
      </c>
      <c r="L23" s="16"/>
      <c r="M23" s="16">
        <v>502905676793</v>
      </c>
      <c r="N23" s="16"/>
      <c r="O23" s="16">
        <v>506654304661</v>
      </c>
      <c r="P23" s="16"/>
      <c r="Q23" s="16">
        <f t="shared" si="1"/>
        <v>-3748627868</v>
      </c>
    </row>
    <row r="24" spans="1:17">
      <c r="A24" s="1" t="s">
        <v>17</v>
      </c>
      <c r="C24" s="16">
        <v>6000000</v>
      </c>
      <c r="D24" s="16"/>
      <c r="E24" s="16">
        <v>45301916880</v>
      </c>
      <c r="F24" s="16"/>
      <c r="G24" s="16">
        <v>45557191242</v>
      </c>
      <c r="H24" s="16"/>
      <c r="I24" s="16">
        <f t="shared" si="0"/>
        <v>-255274362</v>
      </c>
      <c r="J24" s="16"/>
      <c r="K24" s="16">
        <v>6000000</v>
      </c>
      <c r="L24" s="16"/>
      <c r="M24" s="16">
        <v>45301916880</v>
      </c>
      <c r="N24" s="16"/>
      <c r="O24" s="16">
        <v>46077973159</v>
      </c>
      <c r="P24" s="16"/>
      <c r="Q24" s="16">
        <f t="shared" si="1"/>
        <v>-776056279</v>
      </c>
    </row>
    <row r="25" spans="1:17">
      <c r="A25" s="1" t="s">
        <v>23</v>
      </c>
      <c r="C25" s="16">
        <v>474722</v>
      </c>
      <c r="D25" s="16"/>
      <c r="E25" s="16">
        <v>3603192379</v>
      </c>
      <c r="F25" s="16"/>
      <c r="G25" s="16">
        <v>3609411287</v>
      </c>
      <c r="H25" s="16"/>
      <c r="I25" s="16">
        <f t="shared" si="0"/>
        <v>-6218908</v>
      </c>
      <c r="J25" s="16"/>
      <c r="K25" s="16">
        <v>474722</v>
      </c>
      <c r="L25" s="16"/>
      <c r="M25" s="16">
        <v>3603192370</v>
      </c>
      <c r="N25" s="16"/>
      <c r="O25" s="16">
        <v>3966275351</v>
      </c>
      <c r="P25" s="16"/>
      <c r="Q25" s="16">
        <f t="shared" si="1"/>
        <v>-363082981</v>
      </c>
    </row>
    <row r="26" spans="1:17">
      <c r="A26" s="1" t="s">
        <v>34</v>
      </c>
      <c r="C26" s="16">
        <v>4816271</v>
      </c>
      <c r="D26" s="16"/>
      <c r="E26" s="16">
        <v>743290287159</v>
      </c>
      <c r="F26" s="16"/>
      <c r="G26" s="16">
        <v>762430128113</v>
      </c>
      <c r="H26" s="16"/>
      <c r="I26" s="16">
        <f t="shared" si="0"/>
        <v>-19139840954</v>
      </c>
      <c r="J26" s="16"/>
      <c r="K26" s="16">
        <v>4816271</v>
      </c>
      <c r="L26" s="16"/>
      <c r="M26" s="16">
        <v>743290287159</v>
      </c>
      <c r="N26" s="16"/>
      <c r="O26" s="16">
        <v>749999352662</v>
      </c>
      <c r="P26" s="16"/>
      <c r="Q26" s="16">
        <f t="shared" si="1"/>
        <v>-6709065503</v>
      </c>
    </row>
    <row r="27" spans="1:17">
      <c r="A27" s="1" t="s">
        <v>32</v>
      </c>
      <c r="C27" s="16">
        <v>486633</v>
      </c>
      <c r="D27" s="16"/>
      <c r="E27" s="16">
        <v>9149279882</v>
      </c>
      <c r="F27" s="16"/>
      <c r="G27" s="16">
        <v>9920688032</v>
      </c>
      <c r="H27" s="16"/>
      <c r="I27" s="16">
        <f t="shared" si="0"/>
        <v>-771408150</v>
      </c>
      <c r="J27" s="16"/>
      <c r="K27" s="16">
        <v>486633</v>
      </c>
      <c r="L27" s="16"/>
      <c r="M27" s="16">
        <v>9149279882</v>
      </c>
      <c r="N27" s="16"/>
      <c r="O27" s="16">
        <v>8818508974</v>
      </c>
      <c r="P27" s="16"/>
      <c r="Q27" s="16">
        <f t="shared" si="1"/>
        <v>330770908</v>
      </c>
    </row>
    <row r="28" spans="1:17">
      <c r="A28" s="1" t="s">
        <v>26</v>
      </c>
      <c r="C28" s="16">
        <v>567944</v>
      </c>
      <c r="D28" s="16"/>
      <c r="E28" s="16">
        <v>59862468718</v>
      </c>
      <c r="F28" s="16"/>
      <c r="G28" s="16">
        <v>59867328949</v>
      </c>
      <c r="H28" s="16"/>
      <c r="I28" s="16">
        <f t="shared" si="0"/>
        <v>-4860231</v>
      </c>
      <c r="J28" s="16"/>
      <c r="K28" s="16">
        <v>567944</v>
      </c>
      <c r="L28" s="16"/>
      <c r="M28" s="16">
        <v>59862468718</v>
      </c>
      <c r="N28" s="16"/>
      <c r="O28" s="16">
        <v>58267493138</v>
      </c>
      <c r="P28" s="16"/>
      <c r="Q28" s="16">
        <f t="shared" si="1"/>
        <v>1594975580</v>
      </c>
    </row>
    <row r="29" spans="1:17">
      <c r="A29" s="1" t="s">
        <v>19</v>
      </c>
      <c r="C29" s="16">
        <v>8628994</v>
      </c>
      <c r="D29" s="16"/>
      <c r="E29" s="16">
        <v>72877154948</v>
      </c>
      <c r="F29" s="16"/>
      <c r="G29" s="16">
        <v>73063541207</v>
      </c>
      <c r="H29" s="16"/>
      <c r="I29" s="16">
        <f t="shared" si="0"/>
        <v>-186386259</v>
      </c>
      <c r="J29" s="16"/>
      <c r="K29" s="16">
        <v>8628994</v>
      </c>
      <c r="L29" s="16"/>
      <c r="M29" s="16">
        <v>72877154948</v>
      </c>
      <c r="N29" s="16"/>
      <c r="O29" s="16">
        <v>73840890348</v>
      </c>
      <c r="P29" s="16"/>
      <c r="Q29" s="16">
        <f t="shared" si="1"/>
        <v>-963735400</v>
      </c>
    </row>
    <row r="30" spans="1:17">
      <c r="A30" s="1" t="s">
        <v>22</v>
      </c>
      <c r="C30" s="16">
        <v>1335000</v>
      </c>
      <c r="D30" s="16"/>
      <c r="E30" s="16">
        <v>106895035745</v>
      </c>
      <c r="F30" s="16"/>
      <c r="G30" s="16">
        <v>122034601234</v>
      </c>
      <c r="H30" s="16"/>
      <c r="I30" s="16">
        <f t="shared" si="0"/>
        <v>-15139565489</v>
      </c>
      <c r="J30" s="16"/>
      <c r="K30" s="16">
        <v>1335000</v>
      </c>
      <c r="L30" s="16"/>
      <c r="M30" s="16">
        <v>106895035754</v>
      </c>
      <c r="N30" s="16"/>
      <c r="O30" s="16">
        <v>122129099574</v>
      </c>
      <c r="P30" s="16"/>
      <c r="Q30" s="16">
        <f t="shared" si="1"/>
        <v>-15234063820</v>
      </c>
    </row>
    <row r="31" spans="1:17">
      <c r="A31" s="1" t="s">
        <v>29</v>
      </c>
      <c r="C31" s="16">
        <v>18941622</v>
      </c>
      <c r="D31" s="16"/>
      <c r="E31" s="16">
        <v>139340991505</v>
      </c>
      <c r="F31" s="16"/>
      <c r="G31" s="16">
        <v>139728681838</v>
      </c>
      <c r="H31" s="16"/>
      <c r="I31" s="16">
        <f t="shared" si="0"/>
        <v>-387690333</v>
      </c>
      <c r="J31" s="16"/>
      <c r="K31" s="16">
        <v>18941622</v>
      </c>
      <c r="L31" s="16"/>
      <c r="M31" s="16">
        <v>139340991505</v>
      </c>
      <c r="N31" s="16"/>
      <c r="O31" s="16">
        <v>140523243162</v>
      </c>
      <c r="P31" s="16"/>
      <c r="Q31" s="16">
        <f t="shared" si="1"/>
        <v>-1182251657</v>
      </c>
    </row>
    <row r="32" spans="1:17">
      <c r="A32" s="1" t="s">
        <v>35</v>
      </c>
      <c r="C32" s="16">
        <v>2473553</v>
      </c>
      <c r="D32" s="16"/>
      <c r="E32" s="16">
        <v>479151951630</v>
      </c>
      <c r="F32" s="16"/>
      <c r="G32" s="16">
        <v>495865699251</v>
      </c>
      <c r="H32" s="16"/>
      <c r="I32" s="16">
        <f t="shared" si="0"/>
        <v>-16713747621</v>
      </c>
      <c r="J32" s="16"/>
      <c r="K32" s="16">
        <v>2473553</v>
      </c>
      <c r="L32" s="16"/>
      <c r="M32" s="16">
        <v>479151951630</v>
      </c>
      <c r="N32" s="16"/>
      <c r="O32" s="16">
        <v>499999995705</v>
      </c>
      <c r="P32" s="16"/>
      <c r="Q32" s="16">
        <f t="shared" si="1"/>
        <v>-20848044075</v>
      </c>
    </row>
    <row r="33" spans="1:17">
      <c r="A33" s="1" t="s">
        <v>37</v>
      </c>
      <c r="C33" s="16">
        <v>919047</v>
      </c>
      <c r="D33" s="16"/>
      <c r="E33" s="16">
        <v>486160239201</v>
      </c>
      <c r="F33" s="16"/>
      <c r="G33" s="16">
        <v>504378487882</v>
      </c>
      <c r="H33" s="16"/>
      <c r="I33" s="16">
        <f t="shared" si="0"/>
        <v>-18218248681</v>
      </c>
      <c r="J33" s="16"/>
      <c r="K33" s="16">
        <v>919047</v>
      </c>
      <c r="L33" s="16"/>
      <c r="M33" s="16">
        <v>486160239201</v>
      </c>
      <c r="N33" s="16"/>
      <c r="O33" s="16">
        <v>499999248927</v>
      </c>
      <c r="P33" s="16"/>
      <c r="Q33" s="16">
        <f t="shared" si="1"/>
        <v>-13839009726</v>
      </c>
    </row>
    <row r="34" spans="1:17">
      <c r="A34" s="1" t="s">
        <v>36</v>
      </c>
      <c r="C34" s="16">
        <v>191537</v>
      </c>
      <c r="D34" s="16"/>
      <c r="E34" s="16">
        <v>450690774814</v>
      </c>
      <c r="F34" s="16"/>
      <c r="G34" s="16">
        <v>468169463749</v>
      </c>
      <c r="H34" s="16"/>
      <c r="I34" s="16">
        <f t="shared" si="0"/>
        <v>-17478688935</v>
      </c>
      <c r="J34" s="16"/>
      <c r="K34" s="16">
        <v>191537</v>
      </c>
      <c r="L34" s="16"/>
      <c r="M34" s="16">
        <v>450690774814</v>
      </c>
      <c r="N34" s="16"/>
      <c r="O34" s="16">
        <v>499999293946</v>
      </c>
      <c r="P34" s="16"/>
      <c r="Q34" s="16">
        <f t="shared" si="1"/>
        <v>-49308519132</v>
      </c>
    </row>
    <row r="35" spans="1:17">
      <c r="A35" s="1" t="s">
        <v>43</v>
      </c>
      <c r="C35" s="16">
        <v>27</v>
      </c>
      <c r="D35" s="16"/>
      <c r="E35" s="16">
        <v>210627</v>
      </c>
      <c r="F35" s="16"/>
      <c r="G35" s="16">
        <v>211671</v>
      </c>
      <c r="H35" s="16"/>
      <c r="I35" s="16">
        <f t="shared" si="0"/>
        <v>-1044</v>
      </c>
      <c r="J35" s="16"/>
      <c r="K35" s="16">
        <v>27</v>
      </c>
      <c r="L35" s="16"/>
      <c r="M35" s="16">
        <v>210627</v>
      </c>
      <c r="N35" s="16"/>
      <c r="O35" s="16">
        <v>211671</v>
      </c>
      <c r="P35" s="16"/>
      <c r="Q35" s="16">
        <f t="shared" si="1"/>
        <v>-1044</v>
      </c>
    </row>
    <row r="36" spans="1:17">
      <c r="A36" s="1" t="s">
        <v>44</v>
      </c>
      <c r="C36" s="16">
        <v>324637</v>
      </c>
      <c r="D36" s="16"/>
      <c r="E36" s="16">
        <v>2545734425</v>
      </c>
      <c r="F36" s="16"/>
      <c r="G36" s="16">
        <v>2550806308</v>
      </c>
      <c r="H36" s="16"/>
      <c r="I36" s="16">
        <f t="shared" si="0"/>
        <v>-5071883</v>
      </c>
      <c r="J36" s="16"/>
      <c r="K36" s="16">
        <v>324637</v>
      </c>
      <c r="L36" s="16"/>
      <c r="M36" s="16">
        <v>2545734425</v>
      </c>
      <c r="N36" s="16"/>
      <c r="O36" s="16">
        <v>2550806308</v>
      </c>
      <c r="P36" s="16"/>
      <c r="Q36" s="16">
        <f t="shared" si="1"/>
        <v>-5071883</v>
      </c>
    </row>
    <row r="37" spans="1:17">
      <c r="A37" s="1" t="s">
        <v>27</v>
      </c>
      <c r="C37" s="16">
        <v>60</v>
      </c>
      <c r="D37" s="16"/>
      <c r="E37" s="16">
        <v>1986957</v>
      </c>
      <c r="F37" s="16"/>
      <c r="G37" s="16">
        <v>1993689</v>
      </c>
      <c r="H37" s="16"/>
      <c r="I37" s="16">
        <f t="shared" si="0"/>
        <v>-6732</v>
      </c>
      <c r="J37" s="16"/>
      <c r="K37" s="16">
        <v>60</v>
      </c>
      <c r="L37" s="16"/>
      <c r="M37" s="16">
        <v>1986957</v>
      </c>
      <c r="N37" s="16"/>
      <c r="O37" s="16">
        <v>2002520</v>
      </c>
      <c r="P37" s="16"/>
      <c r="Q37" s="16">
        <f t="shared" si="1"/>
        <v>-15563</v>
      </c>
    </row>
    <row r="38" spans="1:17">
      <c r="A38" s="1" t="s">
        <v>142</v>
      </c>
      <c r="C38" s="16">
        <v>3000</v>
      </c>
      <c r="D38" s="16"/>
      <c r="E38" s="16">
        <v>2984887331</v>
      </c>
      <c r="F38" s="16"/>
      <c r="G38" s="16">
        <v>2996883866</v>
      </c>
      <c r="H38" s="16"/>
      <c r="I38" s="16">
        <f t="shared" si="0"/>
        <v>-11996535</v>
      </c>
      <c r="J38" s="16"/>
      <c r="K38" s="16">
        <v>3000</v>
      </c>
      <c r="L38" s="16"/>
      <c r="M38" s="16">
        <v>2984887331</v>
      </c>
      <c r="N38" s="16"/>
      <c r="O38" s="16">
        <v>2984884331</v>
      </c>
      <c r="P38" s="16"/>
      <c r="Q38" s="16">
        <f t="shared" si="1"/>
        <v>3000</v>
      </c>
    </row>
    <row r="39" spans="1:17">
      <c r="A39" s="1" t="s">
        <v>73</v>
      </c>
      <c r="C39" s="16">
        <v>816762</v>
      </c>
      <c r="D39" s="16"/>
      <c r="E39" s="16">
        <v>779864775912</v>
      </c>
      <c r="F39" s="16"/>
      <c r="G39" s="16">
        <v>767852305918</v>
      </c>
      <c r="H39" s="16"/>
      <c r="I39" s="16">
        <f t="shared" si="0"/>
        <v>12012469994</v>
      </c>
      <c r="J39" s="16"/>
      <c r="K39" s="16">
        <v>816762</v>
      </c>
      <c r="L39" s="16"/>
      <c r="M39" s="16">
        <v>779864775912</v>
      </c>
      <c r="N39" s="16"/>
      <c r="O39" s="16">
        <v>723971439903</v>
      </c>
      <c r="P39" s="16"/>
      <c r="Q39" s="16">
        <f t="shared" si="1"/>
        <v>55893336009</v>
      </c>
    </row>
    <row r="40" spans="1:17">
      <c r="A40" s="1" t="s">
        <v>54</v>
      </c>
      <c r="C40" s="16">
        <v>1000</v>
      </c>
      <c r="D40" s="16"/>
      <c r="E40" s="16">
        <v>979962025</v>
      </c>
      <c r="F40" s="16"/>
      <c r="G40" s="16">
        <v>999961250</v>
      </c>
      <c r="H40" s="16"/>
      <c r="I40" s="16">
        <f t="shared" si="0"/>
        <v>-19999225</v>
      </c>
      <c r="J40" s="16"/>
      <c r="K40" s="16">
        <v>1000</v>
      </c>
      <c r="L40" s="16"/>
      <c r="M40" s="16">
        <v>979962025</v>
      </c>
      <c r="N40" s="16"/>
      <c r="O40" s="16">
        <v>954962993</v>
      </c>
      <c r="P40" s="16"/>
      <c r="Q40" s="16">
        <f t="shared" si="1"/>
        <v>24999032</v>
      </c>
    </row>
    <row r="41" spans="1:17">
      <c r="A41" s="1" t="s">
        <v>85</v>
      </c>
      <c r="C41" s="16">
        <v>1146262</v>
      </c>
      <c r="D41" s="16"/>
      <c r="E41" s="16">
        <v>1122011759443</v>
      </c>
      <c r="F41" s="16"/>
      <c r="G41" s="16">
        <v>1103469397613</v>
      </c>
      <c r="H41" s="16"/>
      <c r="I41" s="16">
        <f t="shared" si="0"/>
        <v>18542361830</v>
      </c>
      <c r="J41" s="16"/>
      <c r="K41" s="16">
        <v>1146262</v>
      </c>
      <c r="L41" s="16"/>
      <c r="M41" s="16">
        <v>1122011759443</v>
      </c>
      <c r="N41" s="16"/>
      <c r="O41" s="16">
        <v>1037452068739</v>
      </c>
      <c r="P41" s="16"/>
      <c r="Q41" s="16">
        <f t="shared" si="1"/>
        <v>84559690704</v>
      </c>
    </row>
    <row r="42" spans="1:17">
      <c r="A42" s="1" t="s">
        <v>112</v>
      </c>
      <c r="C42" s="16">
        <v>802694</v>
      </c>
      <c r="D42" s="16"/>
      <c r="E42" s="16">
        <v>726385840637</v>
      </c>
      <c r="F42" s="16"/>
      <c r="G42" s="16">
        <v>715569958119</v>
      </c>
      <c r="H42" s="16"/>
      <c r="I42" s="16">
        <f t="shared" si="0"/>
        <v>10815882518</v>
      </c>
      <c r="J42" s="16"/>
      <c r="K42" s="16">
        <v>802694</v>
      </c>
      <c r="L42" s="16"/>
      <c r="M42" s="16">
        <v>726385840637</v>
      </c>
      <c r="N42" s="16"/>
      <c r="O42" s="16">
        <v>631135519227</v>
      </c>
      <c r="P42" s="16"/>
      <c r="Q42" s="16">
        <f t="shared" si="1"/>
        <v>95250321410</v>
      </c>
    </row>
    <row r="43" spans="1:17">
      <c r="A43" s="1" t="s">
        <v>94</v>
      </c>
      <c r="C43" s="16">
        <v>780745</v>
      </c>
      <c r="D43" s="16"/>
      <c r="E43" s="16">
        <v>731589051445</v>
      </c>
      <c r="F43" s="16"/>
      <c r="G43" s="16">
        <v>729852741850</v>
      </c>
      <c r="H43" s="16"/>
      <c r="I43" s="16">
        <f t="shared" si="0"/>
        <v>1736309595</v>
      </c>
      <c r="J43" s="16"/>
      <c r="K43" s="16">
        <v>780745</v>
      </c>
      <c r="L43" s="16"/>
      <c r="M43" s="16">
        <v>731589051445</v>
      </c>
      <c r="N43" s="16"/>
      <c r="O43" s="16">
        <v>685693945346</v>
      </c>
      <c r="P43" s="16"/>
      <c r="Q43" s="16">
        <f t="shared" si="1"/>
        <v>45895106099</v>
      </c>
    </row>
    <row r="44" spans="1:17">
      <c r="A44" s="1" t="s">
        <v>103</v>
      </c>
      <c r="C44" s="16">
        <v>343365</v>
      </c>
      <c r="D44" s="16"/>
      <c r="E44" s="16">
        <v>338545114233</v>
      </c>
      <c r="F44" s="16"/>
      <c r="G44" s="16">
        <v>333158956200</v>
      </c>
      <c r="H44" s="16"/>
      <c r="I44" s="16">
        <f t="shared" si="0"/>
        <v>5386158033</v>
      </c>
      <c r="J44" s="16"/>
      <c r="K44" s="16">
        <v>343365</v>
      </c>
      <c r="L44" s="16"/>
      <c r="M44" s="16">
        <v>338545114233</v>
      </c>
      <c r="N44" s="16"/>
      <c r="O44" s="16">
        <v>308105236997</v>
      </c>
      <c r="P44" s="16"/>
      <c r="Q44" s="16">
        <f t="shared" si="1"/>
        <v>30439877236</v>
      </c>
    </row>
    <row r="45" spans="1:17">
      <c r="A45" s="1" t="s">
        <v>106</v>
      </c>
      <c r="C45" s="16">
        <v>1366644</v>
      </c>
      <c r="D45" s="16"/>
      <c r="E45" s="16">
        <v>1252877001894</v>
      </c>
      <c r="F45" s="16"/>
      <c r="G45" s="16">
        <v>1233844488445</v>
      </c>
      <c r="H45" s="16"/>
      <c r="I45" s="16">
        <f t="shared" si="0"/>
        <v>19032513449</v>
      </c>
      <c r="J45" s="16"/>
      <c r="K45" s="16">
        <v>1366644</v>
      </c>
      <c r="L45" s="16"/>
      <c r="M45" s="16">
        <v>1252877001894</v>
      </c>
      <c r="N45" s="16"/>
      <c r="O45" s="16">
        <v>1172904434139</v>
      </c>
      <c r="P45" s="16"/>
      <c r="Q45" s="16">
        <f t="shared" si="1"/>
        <v>79972567755</v>
      </c>
    </row>
    <row r="46" spans="1:17">
      <c r="A46" s="1" t="s">
        <v>109</v>
      </c>
      <c r="C46" s="16">
        <v>1664157</v>
      </c>
      <c r="D46" s="16"/>
      <c r="E46" s="16">
        <v>1612122904706</v>
      </c>
      <c r="F46" s="16"/>
      <c r="G46" s="16">
        <v>1583462239339</v>
      </c>
      <c r="H46" s="16"/>
      <c r="I46" s="16">
        <f t="shared" si="0"/>
        <v>28660665367</v>
      </c>
      <c r="J46" s="16"/>
      <c r="K46" s="16">
        <v>1664157</v>
      </c>
      <c r="L46" s="16"/>
      <c r="M46" s="16">
        <v>1612122904706</v>
      </c>
      <c r="N46" s="16"/>
      <c r="O46" s="16">
        <v>1470235199913</v>
      </c>
      <c r="P46" s="16"/>
      <c r="Q46" s="16">
        <f t="shared" si="1"/>
        <v>141887704793</v>
      </c>
    </row>
    <row r="47" spans="1:17">
      <c r="A47" s="1" t="s">
        <v>82</v>
      </c>
      <c r="C47" s="16">
        <v>77866</v>
      </c>
      <c r="D47" s="16"/>
      <c r="E47" s="16">
        <v>62550837831</v>
      </c>
      <c r="F47" s="16"/>
      <c r="G47" s="16">
        <v>61731018486</v>
      </c>
      <c r="H47" s="16"/>
      <c r="I47" s="16">
        <f t="shared" si="0"/>
        <v>819819345</v>
      </c>
      <c r="J47" s="16"/>
      <c r="K47" s="16">
        <v>77866</v>
      </c>
      <c r="L47" s="16"/>
      <c r="M47" s="16">
        <v>62550837831</v>
      </c>
      <c r="N47" s="16"/>
      <c r="O47" s="16">
        <v>57696697983</v>
      </c>
      <c r="P47" s="16"/>
      <c r="Q47" s="16">
        <f t="shared" si="1"/>
        <v>4854139848</v>
      </c>
    </row>
    <row r="48" spans="1:17">
      <c r="A48" s="1" t="s">
        <v>67</v>
      </c>
      <c r="C48" s="16">
        <v>3732593</v>
      </c>
      <c r="D48" s="16"/>
      <c r="E48" s="16">
        <v>3284692659168</v>
      </c>
      <c r="F48" s="16"/>
      <c r="G48" s="16">
        <v>3240720685015</v>
      </c>
      <c r="H48" s="16"/>
      <c r="I48" s="16">
        <f t="shared" si="0"/>
        <v>43971974153</v>
      </c>
      <c r="J48" s="16"/>
      <c r="K48" s="16">
        <v>3732593</v>
      </c>
      <c r="L48" s="16"/>
      <c r="M48" s="16">
        <v>3284692659168</v>
      </c>
      <c r="N48" s="16"/>
      <c r="O48" s="16">
        <v>3075111707403</v>
      </c>
      <c r="P48" s="16"/>
      <c r="Q48" s="16">
        <f t="shared" si="1"/>
        <v>209580951765</v>
      </c>
    </row>
    <row r="49" spans="1:17">
      <c r="A49" s="1" t="s">
        <v>133</v>
      </c>
      <c r="C49" s="16">
        <v>1187221</v>
      </c>
      <c r="D49" s="16"/>
      <c r="E49" s="16">
        <v>1094621645386</v>
      </c>
      <c r="F49" s="16"/>
      <c r="G49" s="16">
        <v>1079245354848</v>
      </c>
      <c r="H49" s="16"/>
      <c r="I49" s="16">
        <f t="shared" si="0"/>
        <v>15376290538</v>
      </c>
      <c r="J49" s="16"/>
      <c r="K49" s="16">
        <v>1187221</v>
      </c>
      <c r="L49" s="16"/>
      <c r="M49" s="16">
        <v>1094621645386</v>
      </c>
      <c r="N49" s="16"/>
      <c r="O49" s="16">
        <v>1020189898284</v>
      </c>
      <c r="P49" s="16"/>
      <c r="Q49" s="16">
        <f t="shared" si="1"/>
        <v>74431747102</v>
      </c>
    </row>
    <row r="50" spans="1:17">
      <c r="A50" s="1" t="s">
        <v>124</v>
      </c>
      <c r="C50" s="16">
        <v>4087623</v>
      </c>
      <c r="D50" s="16"/>
      <c r="E50" s="16">
        <v>3964828404076</v>
      </c>
      <c r="F50" s="16"/>
      <c r="G50" s="16">
        <v>3903528697401</v>
      </c>
      <c r="H50" s="16"/>
      <c r="I50" s="16">
        <f t="shared" si="0"/>
        <v>61299706675</v>
      </c>
      <c r="J50" s="16"/>
      <c r="K50" s="16">
        <v>4087623</v>
      </c>
      <c r="L50" s="16"/>
      <c r="M50" s="16">
        <v>3964828404076</v>
      </c>
      <c r="N50" s="16"/>
      <c r="O50" s="16">
        <v>3633233875359</v>
      </c>
      <c r="P50" s="16"/>
      <c r="Q50" s="16">
        <f t="shared" si="1"/>
        <v>331594528717</v>
      </c>
    </row>
    <row r="51" spans="1:17">
      <c r="A51" s="1" t="s">
        <v>139</v>
      </c>
      <c r="C51" s="16">
        <v>1804112</v>
      </c>
      <c r="D51" s="16"/>
      <c r="E51" s="16">
        <v>1609124362974</v>
      </c>
      <c r="F51" s="16"/>
      <c r="G51" s="16">
        <v>1581396236041</v>
      </c>
      <c r="H51" s="16"/>
      <c r="I51" s="16">
        <f t="shared" si="0"/>
        <v>27728126933</v>
      </c>
      <c r="J51" s="16"/>
      <c r="K51" s="16">
        <v>1804112</v>
      </c>
      <c r="L51" s="16"/>
      <c r="M51" s="16">
        <v>1609124362974</v>
      </c>
      <c r="N51" s="16"/>
      <c r="O51" s="16">
        <v>1515024395082</v>
      </c>
      <c r="P51" s="16"/>
      <c r="Q51" s="16">
        <f t="shared" si="1"/>
        <v>94099967892</v>
      </c>
    </row>
    <row r="52" spans="1:17">
      <c r="A52" s="1" t="s">
        <v>204</v>
      </c>
      <c r="C52" s="16">
        <v>999000</v>
      </c>
      <c r="D52" s="16"/>
      <c r="E52" s="16">
        <v>1072349979828</v>
      </c>
      <c r="F52" s="16"/>
      <c r="G52" s="16">
        <v>1041616935779</v>
      </c>
      <c r="H52" s="16"/>
      <c r="I52" s="16">
        <f t="shared" si="0"/>
        <v>30733044049</v>
      </c>
      <c r="J52" s="16"/>
      <c r="K52" s="16">
        <v>999000</v>
      </c>
      <c r="L52" s="16"/>
      <c r="M52" s="16">
        <v>1072349979828</v>
      </c>
      <c r="N52" s="16"/>
      <c r="O52" s="16">
        <v>922023288213</v>
      </c>
      <c r="P52" s="16"/>
      <c r="Q52" s="16">
        <f t="shared" si="1"/>
        <v>150326691615</v>
      </c>
    </row>
    <row r="53" spans="1:17">
      <c r="A53" s="1" t="s">
        <v>88</v>
      </c>
      <c r="C53" s="16">
        <v>188234</v>
      </c>
      <c r="D53" s="16"/>
      <c r="E53" s="16">
        <v>147460189508</v>
      </c>
      <c r="F53" s="16"/>
      <c r="G53" s="16">
        <v>146828124229</v>
      </c>
      <c r="H53" s="16"/>
      <c r="I53" s="16">
        <f t="shared" si="0"/>
        <v>632065279</v>
      </c>
      <c r="J53" s="16"/>
      <c r="K53" s="16">
        <v>188234</v>
      </c>
      <c r="L53" s="16"/>
      <c r="M53" s="16">
        <v>147460189508</v>
      </c>
      <c r="N53" s="16"/>
      <c r="O53" s="16">
        <v>136521975673</v>
      </c>
      <c r="P53" s="16"/>
      <c r="Q53" s="16">
        <f t="shared" si="1"/>
        <v>10938213835</v>
      </c>
    </row>
    <row r="54" spans="1:17">
      <c r="A54" s="1" t="s">
        <v>79</v>
      </c>
      <c r="C54" s="16">
        <v>1893650</v>
      </c>
      <c r="D54" s="16"/>
      <c r="E54" s="16">
        <v>1527349434665</v>
      </c>
      <c r="F54" s="16"/>
      <c r="G54" s="16">
        <v>1513838765474</v>
      </c>
      <c r="H54" s="16"/>
      <c r="I54" s="16">
        <f t="shared" si="0"/>
        <v>13510669191</v>
      </c>
      <c r="J54" s="16"/>
      <c r="K54" s="16">
        <v>1893650</v>
      </c>
      <c r="L54" s="16"/>
      <c r="M54" s="16">
        <v>1527349434665</v>
      </c>
      <c r="N54" s="16"/>
      <c r="O54" s="16">
        <v>1417184614714</v>
      </c>
      <c r="P54" s="16"/>
      <c r="Q54" s="16">
        <f t="shared" si="1"/>
        <v>110164819951</v>
      </c>
    </row>
    <row r="55" spans="1:17">
      <c r="A55" s="1" t="s">
        <v>130</v>
      </c>
      <c r="C55" s="16">
        <v>1139670</v>
      </c>
      <c r="D55" s="16"/>
      <c r="E55" s="16">
        <v>1089276028648</v>
      </c>
      <c r="F55" s="16"/>
      <c r="G55" s="16">
        <v>1070908679020</v>
      </c>
      <c r="H55" s="16"/>
      <c r="I55" s="16">
        <f t="shared" si="0"/>
        <v>18367349628</v>
      </c>
      <c r="J55" s="16"/>
      <c r="K55" s="16">
        <v>1139670</v>
      </c>
      <c r="L55" s="16"/>
      <c r="M55" s="16">
        <v>1089276028648</v>
      </c>
      <c r="N55" s="16"/>
      <c r="O55" s="16">
        <v>1000725743176</v>
      </c>
      <c r="P55" s="16"/>
      <c r="Q55" s="16">
        <f t="shared" si="1"/>
        <v>88550285472</v>
      </c>
    </row>
    <row r="56" spans="1:17">
      <c r="A56" s="1" t="s">
        <v>118</v>
      </c>
      <c r="C56" s="16">
        <v>1313725</v>
      </c>
      <c r="D56" s="16"/>
      <c r="E56" s="16">
        <v>1274266497709</v>
      </c>
      <c r="F56" s="16"/>
      <c r="G56" s="16">
        <v>1252278220738</v>
      </c>
      <c r="H56" s="16"/>
      <c r="I56" s="16">
        <f t="shared" si="0"/>
        <v>21988276971</v>
      </c>
      <c r="J56" s="16"/>
      <c r="K56" s="16">
        <v>1313725</v>
      </c>
      <c r="L56" s="16"/>
      <c r="M56" s="16">
        <v>1274266497709</v>
      </c>
      <c r="N56" s="16"/>
      <c r="O56" s="16">
        <v>1164090901244</v>
      </c>
      <c r="P56" s="16"/>
      <c r="Q56" s="16">
        <f t="shared" si="1"/>
        <v>110175596465</v>
      </c>
    </row>
    <row r="57" spans="1:17">
      <c r="A57" s="1" t="s">
        <v>76</v>
      </c>
      <c r="C57" s="16">
        <v>212487</v>
      </c>
      <c r="D57" s="16"/>
      <c r="E57" s="16">
        <v>176077116394</v>
      </c>
      <c r="F57" s="16"/>
      <c r="G57" s="16">
        <v>173170194394</v>
      </c>
      <c r="H57" s="16"/>
      <c r="I57" s="16">
        <f t="shared" si="0"/>
        <v>2906922000</v>
      </c>
      <c r="J57" s="16"/>
      <c r="K57" s="16">
        <v>212487</v>
      </c>
      <c r="L57" s="16"/>
      <c r="M57" s="16">
        <v>176077116394</v>
      </c>
      <c r="N57" s="16"/>
      <c r="O57" s="16">
        <v>162998975546</v>
      </c>
      <c r="P57" s="16"/>
      <c r="Q57" s="16">
        <f t="shared" si="1"/>
        <v>13078140848</v>
      </c>
    </row>
    <row r="58" spans="1:17">
      <c r="A58" s="1" t="s">
        <v>136</v>
      </c>
      <c r="C58" s="16">
        <v>1217062</v>
      </c>
      <c r="D58" s="16"/>
      <c r="E58" s="16">
        <v>1107179249641</v>
      </c>
      <c r="F58" s="16"/>
      <c r="G58" s="16">
        <v>1089212459575</v>
      </c>
      <c r="H58" s="16"/>
      <c r="I58" s="16">
        <f t="shared" si="0"/>
        <v>17966790066</v>
      </c>
      <c r="J58" s="16"/>
      <c r="K58" s="16">
        <v>1217062</v>
      </c>
      <c r="L58" s="16"/>
      <c r="M58" s="16">
        <v>1107179249641</v>
      </c>
      <c r="N58" s="16"/>
      <c r="O58" s="16">
        <v>1033686670188</v>
      </c>
      <c r="P58" s="16"/>
      <c r="Q58" s="16">
        <f t="shared" si="1"/>
        <v>73492579453</v>
      </c>
    </row>
    <row r="59" spans="1:17">
      <c r="A59" s="1" t="s">
        <v>70</v>
      </c>
      <c r="C59" s="16">
        <v>4092459</v>
      </c>
      <c r="D59" s="16"/>
      <c r="E59" s="16">
        <v>3590490263153</v>
      </c>
      <c r="F59" s="16"/>
      <c r="G59" s="16">
        <v>3504479219103</v>
      </c>
      <c r="H59" s="16"/>
      <c r="I59" s="16">
        <f t="shared" si="0"/>
        <v>86011044050</v>
      </c>
      <c r="J59" s="16"/>
      <c r="K59" s="16">
        <v>4092459</v>
      </c>
      <c r="L59" s="16"/>
      <c r="M59" s="16">
        <v>3590490263153</v>
      </c>
      <c r="N59" s="16"/>
      <c r="O59" s="16">
        <v>3324811785843</v>
      </c>
      <c r="P59" s="16"/>
      <c r="Q59" s="16">
        <f t="shared" si="1"/>
        <v>265678477310</v>
      </c>
    </row>
    <row r="60" spans="1:17">
      <c r="A60" s="1" t="s">
        <v>201</v>
      </c>
      <c r="C60" s="16">
        <v>1000000</v>
      </c>
      <c r="D60" s="16"/>
      <c r="E60" s="16">
        <v>925936118585</v>
      </c>
      <c r="F60" s="16"/>
      <c r="G60" s="16">
        <v>924099189768</v>
      </c>
      <c r="H60" s="16"/>
      <c r="I60" s="16">
        <f t="shared" si="0"/>
        <v>1836928817</v>
      </c>
      <c r="J60" s="16"/>
      <c r="K60" s="16">
        <v>1000000</v>
      </c>
      <c r="L60" s="16"/>
      <c r="M60" s="16">
        <v>925936118585</v>
      </c>
      <c r="N60" s="16"/>
      <c r="O60" s="16">
        <v>914916545610</v>
      </c>
      <c r="P60" s="16"/>
      <c r="Q60" s="16">
        <f t="shared" si="1"/>
        <v>11019572975</v>
      </c>
    </row>
    <row r="61" spans="1:17">
      <c r="A61" s="1" t="s">
        <v>61</v>
      </c>
      <c r="C61" s="16">
        <v>1390608</v>
      </c>
      <c r="D61" s="16"/>
      <c r="E61" s="16">
        <v>1226517397889</v>
      </c>
      <c r="F61" s="16"/>
      <c r="G61" s="16">
        <v>1212593779546</v>
      </c>
      <c r="H61" s="16"/>
      <c r="I61" s="16">
        <f t="shared" si="0"/>
        <v>13923618343</v>
      </c>
      <c r="J61" s="16"/>
      <c r="K61" s="16">
        <v>1390608</v>
      </c>
      <c r="L61" s="16"/>
      <c r="M61" s="16">
        <v>1226517397889</v>
      </c>
      <c r="N61" s="16"/>
      <c r="O61" s="16">
        <v>1156295038238</v>
      </c>
      <c r="P61" s="16"/>
      <c r="Q61" s="16">
        <f t="shared" si="1"/>
        <v>70222359651</v>
      </c>
    </row>
    <row r="62" spans="1:17">
      <c r="A62" s="1" t="s">
        <v>91</v>
      </c>
      <c r="C62" s="16">
        <v>4678</v>
      </c>
      <c r="D62" s="16"/>
      <c r="E62" s="16">
        <v>3657525651</v>
      </c>
      <c r="F62" s="16"/>
      <c r="G62" s="16">
        <v>3637757189</v>
      </c>
      <c r="H62" s="16"/>
      <c r="I62" s="16">
        <f t="shared" si="0"/>
        <v>19768462</v>
      </c>
      <c r="J62" s="16"/>
      <c r="K62" s="16">
        <v>4678</v>
      </c>
      <c r="L62" s="16"/>
      <c r="M62" s="16">
        <v>3657525651</v>
      </c>
      <c r="N62" s="16"/>
      <c r="O62" s="16">
        <v>3386730732</v>
      </c>
      <c r="P62" s="16"/>
      <c r="Q62" s="16">
        <f t="shared" si="1"/>
        <v>270794919</v>
      </c>
    </row>
    <row r="63" spans="1:17">
      <c r="A63" s="1" t="s">
        <v>97</v>
      </c>
      <c r="C63" s="16">
        <v>133020</v>
      </c>
      <c r="D63" s="16"/>
      <c r="E63" s="16">
        <v>102025844865</v>
      </c>
      <c r="F63" s="16"/>
      <c r="G63" s="16">
        <v>103624018233</v>
      </c>
      <c r="H63" s="16"/>
      <c r="I63" s="16">
        <f t="shared" si="0"/>
        <v>-1598173368</v>
      </c>
      <c r="J63" s="16"/>
      <c r="K63" s="16">
        <v>133020</v>
      </c>
      <c r="L63" s="16"/>
      <c r="M63" s="16">
        <v>102025844865</v>
      </c>
      <c r="N63" s="16"/>
      <c r="O63" s="16">
        <v>93982509535</v>
      </c>
      <c r="P63" s="16"/>
      <c r="Q63" s="16">
        <f t="shared" si="1"/>
        <v>8043335330</v>
      </c>
    </row>
    <row r="64" spans="1:17">
      <c r="A64" s="1" t="s">
        <v>154</v>
      </c>
      <c r="C64" s="16">
        <v>4999900</v>
      </c>
      <c r="D64" s="16"/>
      <c r="E64" s="16">
        <v>4958733661124</v>
      </c>
      <c r="F64" s="16"/>
      <c r="G64" s="16">
        <v>4958738027131</v>
      </c>
      <c r="H64" s="16"/>
      <c r="I64" s="16">
        <f t="shared" si="0"/>
        <v>-4366007</v>
      </c>
      <c r="J64" s="16"/>
      <c r="K64" s="16">
        <v>4999900</v>
      </c>
      <c r="L64" s="16"/>
      <c r="M64" s="16">
        <v>4958733661124</v>
      </c>
      <c r="N64" s="16"/>
      <c r="O64" s="16">
        <v>4740437689350</v>
      </c>
      <c r="P64" s="16"/>
      <c r="Q64" s="16">
        <f t="shared" si="1"/>
        <v>218295971774</v>
      </c>
    </row>
    <row r="65" spans="1:17">
      <c r="A65" s="1" t="s">
        <v>207</v>
      </c>
      <c r="C65" s="16">
        <v>4997626</v>
      </c>
      <c r="D65" s="16"/>
      <c r="E65" s="16">
        <v>4265502208068</v>
      </c>
      <c r="F65" s="16"/>
      <c r="G65" s="16">
        <v>4234497752534</v>
      </c>
      <c r="H65" s="16"/>
      <c r="I65" s="16">
        <f t="shared" si="0"/>
        <v>31004455534</v>
      </c>
      <c r="J65" s="16"/>
      <c r="K65" s="16">
        <v>4997626</v>
      </c>
      <c r="L65" s="16"/>
      <c r="M65" s="16">
        <v>4265502208051</v>
      </c>
      <c r="N65" s="16"/>
      <c r="O65" s="16">
        <v>3997895899267</v>
      </c>
      <c r="P65" s="16"/>
      <c r="Q65" s="16">
        <f t="shared" si="1"/>
        <v>267606308784</v>
      </c>
    </row>
    <row r="66" spans="1:17">
      <c r="A66" s="1" t="s">
        <v>148</v>
      </c>
      <c r="C66" s="16">
        <v>3557000</v>
      </c>
      <c r="D66" s="16"/>
      <c r="E66" s="16">
        <v>3503509233756</v>
      </c>
      <c r="F66" s="16"/>
      <c r="G66" s="16">
        <v>3482796041185</v>
      </c>
      <c r="H66" s="16"/>
      <c r="I66" s="16">
        <f t="shared" si="0"/>
        <v>20713192571</v>
      </c>
      <c r="J66" s="16"/>
      <c r="K66" s="16">
        <v>3557000</v>
      </c>
      <c r="L66" s="16"/>
      <c r="M66" s="16">
        <v>3503509233756</v>
      </c>
      <c r="N66" s="16"/>
      <c r="O66" s="16">
        <v>3482801352167</v>
      </c>
      <c r="P66" s="16"/>
      <c r="Q66" s="16">
        <f t="shared" si="1"/>
        <v>20707881589</v>
      </c>
    </row>
    <row r="67" spans="1:17">
      <c r="A67" s="1" t="s">
        <v>210</v>
      </c>
      <c r="C67" s="16">
        <v>4836916</v>
      </c>
      <c r="D67" s="16"/>
      <c r="E67" s="16">
        <v>4694998584364</v>
      </c>
      <c r="F67" s="16"/>
      <c r="G67" s="16">
        <v>4640633459204</v>
      </c>
      <c r="H67" s="16"/>
      <c r="I67" s="16">
        <f t="shared" si="0"/>
        <v>54365125160</v>
      </c>
      <c r="J67" s="16"/>
      <c r="K67" s="16">
        <v>4836916</v>
      </c>
      <c r="L67" s="16"/>
      <c r="M67" s="16">
        <v>4694998584364</v>
      </c>
      <c r="N67" s="16"/>
      <c r="O67" s="16">
        <v>4386738690311</v>
      </c>
      <c r="P67" s="16"/>
      <c r="Q67" s="16">
        <f t="shared" si="1"/>
        <v>308259894053</v>
      </c>
    </row>
    <row r="68" spans="1:17">
      <c r="A68" s="1" t="s">
        <v>115</v>
      </c>
      <c r="C68" s="16">
        <v>292170</v>
      </c>
      <c r="D68" s="16"/>
      <c r="E68" s="16">
        <v>206927227159</v>
      </c>
      <c r="F68" s="16"/>
      <c r="G68" s="16">
        <v>205721780452</v>
      </c>
      <c r="H68" s="16"/>
      <c r="I68" s="16">
        <f t="shared" si="0"/>
        <v>1205446707</v>
      </c>
      <c r="J68" s="16"/>
      <c r="K68" s="16">
        <v>292170</v>
      </c>
      <c r="L68" s="16"/>
      <c r="M68" s="16">
        <v>206927227159</v>
      </c>
      <c r="N68" s="16"/>
      <c r="O68" s="16">
        <v>195126934855</v>
      </c>
      <c r="P68" s="16"/>
      <c r="Q68" s="16">
        <f t="shared" si="1"/>
        <v>11800292304</v>
      </c>
    </row>
    <row r="69" spans="1:17">
      <c r="A69" s="1" t="s">
        <v>170</v>
      </c>
      <c r="C69" s="16">
        <v>2910155</v>
      </c>
      <c r="D69" s="16"/>
      <c r="E69" s="16">
        <v>2800202687466</v>
      </c>
      <c r="F69" s="16"/>
      <c r="G69" s="16">
        <v>2800311299255</v>
      </c>
      <c r="H69" s="16"/>
      <c r="I69" s="16">
        <f t="shared" si="0"/>
        <v>-108611789</v>
      </c>
      <c r="J69" s="16"/>
      <c r="K69" s="16">
        <v>2910155</v>
      </c>
      <c r="L69" s="16"/>
      <c r="M69" s="16">
        <v>2800202687466</v>
      </c>
      <c r="N69" s="16"/>
      <c r="O69" s="16">
        <v>2642164113951</v>
      </c>
      <c r="P69" s="16"/>
      <c r="Q69" s="16">
        <f t="shared" si="1"/>
        <v>158038573515</v>
      </c>
    </row>
    <row r="70" spans="1:17">
      <c r="A70" s="1" t="s">
        <v>175</v>
      </c>
      <c r="C70" s="16">
        <v>1463222</v>
      </c>
      <c r="D70" s="16"/>
      <c r="E70" s="16">
        <v>1394816459481</v>
      </c>
      <c r="F70" s="16"/>
      <c r="G70" s="16">
        <v>1392601227217</v>
      </c>
      <c r="H70" s="16"/>
      <c r="I70" s="16">
        <f t="shared" si="0"/>
        <v>2215232264</v>
      </c>
      <c r="J70" s="16"/>
      <c r="K70" s="16">
        <v>1463222</v>
      </c>
      <c r="L70" s="16"/>
      <c r="M70" s="16">
        <v>1394816459481</v>
      </c>
      <c r="N70" s="16"/>
      <c r="O70" s="16">
        <v>1382066732008</v>
      </c>
      <c r="P70" s="16"/>
      <c r="Q70" s="16">
        <f t="shared" si="1"/>
        <v>12749727473</v>
      </c>
    </row>
    <row r="71" spans="1:17">
      <c r="A71" s="1" t="s">
        <v>121</v>
      </c>
      <c r="C71" s="16">
        <v>78946</v>
      </c>
      <c r="D71" s="16"/>
      <c r="E71" s="16">
        <v>54750797678</v>
      </c>
      <c r="F71" s="16"/>
      <c r="G71" s="16">
        <v>55219402975</v>
      </c>
      <c r="H71" s="16"/>
      <c r="I71" s="16">
        <f t="shared" si="0"/>
        <v>-468605297</v>
      </c>
      <c r="J71" s="16"/>
      <c r="K71" s="16">
        <v>78946</v>
      </c>
      <c r="L71" s="16"/>
      <c r="M71" s="16">
        <v>54750797678</v>
      </c>
      <c r="N71" s="16"/>
      <c r="O71" s="16">
        <v>51426152369</v>
      </c>
      <c r="P71" s="16"/>
      <c r="Q71" s="16">
        <f t="shared" si="1"/>
        <v>3324645309</v>
      </c>
    </row>
    <row r="72" spans="1:17">
      <c r="A72" s="1" t="s">
        <v>100</v>
      </c>
      <c r="C72" s="16">
        <v>28984</v>
      </c>
      <c r="D72" s="16"/>
      <c r="E72" s="16">
        <v>22155235651</v>
      </c>
      <c r="F72" s="16"/>
      <c r="G72" s="16">
        <v>21923140773</v>
      </c>
      <c r="H72" s="16"/>
      <c r="I72" s="16">
        <f t="shared" si="0"/>
        <v>232094878</v>
      </c>
      <c r="J72" s="16"/>
      <c r="K72" s="16">
        <v>28984</v>
      </c>
      <c r="L72" s="16"/>
      <c r="M72" s="16">
        <v>22155235651</v>
      </c>
      <c r="N72" s="16"/>
      <c r="O72" s="16">
        <v>21336741926</v>
      </c>
      <c r="P72" s="16"/>
      <c r="Q72" s="16">
        <f t="shared" si="1"/>
        <v>818493725</v>
      </c>
    </row>
    <row r="73" spans="1:17">
      <c r="A73" s="1" t="s">
        <v>127</v>
      </c>
      <c r="C73" s="16">
        <v>5426</v>
      </c>
      <c r="D73" s="16"/>
      <c r="E73" s="16">
        <v>3625572389</v>
      </c>
      <c r="F73" s="16"/>
      <c r="G73" s="16">
        <v>3578959429</v>
      </c>
      <c r="H73" s="16"/>
      <c r="I73" s="16">
        <f t="shared" ref="I73:I90" si="2">E73-G73</f>
        <v>46612960</v>
      </c>
      <c r="J73" s="16"/>
      <c r="K73" s="16">
        <v>5426</v>
      </c>
      <c r="L73" s="16"/>
      <c r="M73" s="16">
        <v>3625572389</v>
      </c>
      <c r="N73" s="16"/>
      <c r="O73" s="16">
        <v>3429364879</v>
      </c>
      <c r="P73" s="16"/>
      <c r="Q73" s="16">
        <f t="shared" ref="Q73:Q90" si="3">M73-O73</f>
        <v>196207510</v>
      </c>
    </row>
    <row r="74" spans="1:17">
      <c r="A74" s="1" t="s">
        <v>178</v>
      </c>
      <c r="C74" s="16">
        <v>1238600</v>
      </c>
      <c r="D74" s="16"/>
      <c r="E74" s="16">
        <v>1176029899075</v>
      </c>
      <c r="F74" s="16"/>
      <c r="G74" s="16">
        <v>1174419781469</v>
      </c>
      <c r="H74" s="16"/>
      <c r="I74" s="16">
        <f t="shared" si="2"/>
        <v>1610117606</v>
      </c>
      <c r="J74" s="16"/>
      <c r="K74" s="16">
        <v>1238600</v>
      </c>
      <c r="L74" s="16"/>
      <c r="M74" s="16">
        <v>1176029899075</v>
      </c>
      <c r="N74" s="16"/>
      <c r="O74" s="16">
        <v>1169358026865</v>
      </c>
      <c r="P74" s="16"/>
      <c r="Q74" s="16">
        <f t="shared" si="3"/>
        <v>6671872210</v>
      </c>
    </row>
    <row r="75" spans="1:17">
      <c r="A75" s="1" t="s">
        <v>64</v>
      </c>
      <c r="C75" s="16">
        <v>20000</v>
      </c>
      <c r="D75" s="16"/>
      <c r="E75" s="16">
        <v>12102431012</v>
      </c>
      <c r="F75" s="16"/>
      <c r="G75" s="16">
        <v>12054632864</v>
      </c>
      <c r="H75" s="16"/>
      <c r="I75" s="16">
        <f t="shared" si="2"/>
        <v>47798148</v>
      </c>
      <c r="J75" s="16"/>
      <c r="K75" s="16">
        <v>20000</v>
      </c>
      <c r="L75" s="16"/>
      <c r="M75" s="16">
        <v>12102431012</v>
      </c>
      <c r="N75" s="16"/>
      <c r="O75" s="16">
        <v>11700020000</v>
      </c>
      <c r="P75" s="16"/>
      <c r="Q75" s="16">
        <f t="shared" si="3"/>
        <v>402411012</v>
      </c>
    </row>
    <row r="76" spans="1:17">
      <c r="A76" s="1" t="s">
        <v>187</v>
      </c>
      <c r="C76" s="16">
        <v>7021051</v>
      </c>
      <c r="D76" s="16"/>
      <c r="E76" s="16">
        <v>6655698429691</v>
      </c>
      <c r="F76" s="16"/>
      <c r="G76" s="16">
        <v>6647764949495</v>
      </c>
      <c r="H76" s="16"/>
      <c r="I76" s="16">
        <f t="shared" si="2"/>
        <v>7933480196</v>
      </c>
      <c r="J76" s="16"/>
      <c r="K76" s="16">
        <v>7021051</v>
      </c>
      <c r="L76" s="16"/>
      <c r="M76" s="16">
        <v>6655698429691</v>
      </c>
      <c r="N76" s="16"/>
      <c r="O76" s="16">
        <v>6626532669500</v>
      </c>
      <c r="P76" s="16"/>
      <c r="Q76" s="16">
        <f t="shared" si="3"/>
        <v>29165760191</v>
      </c>
    </row>
    <row r="77" spans="1:17">
      <c r="A77" s="1" t="s">
        <v>184</v>
      </c>
      <c r="C77" s="16">
        <v>7000000</v>
      </c>
      <c r="D77" s="16"/>
      <c r="E77" s="16">
        <v>6608996891446</v>
      </c>
      <c r="F77" s="16"/>
      <c r="G77" s="16">
        <v>6603747094883</v>
      </c>
      <c r="H77" s="16"/>
      <c r="I77" s="16">
        <f t="shared" si="2"/>
        <v>5249796563</v>
      </c>
      <c r="J77" s="16"/>
      <c r="K77" s="16">
        <v>7000000</v>
      </c>
      <c r="L77" s="16"/>
      <c r="M77" s="16">
        <v>6608996891446</v>
      </c>
      <c r="N77" s="16"/>
      <c r="O77" s="16">
        <v>6591290000000</v>
      </c>
      <c r="P77" s="16"/>
      <c r="Q77" s="16">
        <f t="shared" si="3"/>
        <v>17706891446</v>
      </c>
    </row>
    <row r="78" spans="1:17">
      <c r="A78" s="1" t="s">
        <v>220</v>
      </c>
      <c r="C78" s="16">
        <v>1000000</v>
      </c>
      <c r="D78" s="16"/>
      <c r="E78" s="16">
        <v>999961250000</v>
      </c>
      <c r="F78" s="16"/>
      <c r="G78" s="16">
        <v>1000016250000</v>
      </c>
      <c r="H78" s="16"/>
      <c r="I78" s="16">
        <f t="shared" si="2"/>
        <v>-55000000</v>
      </c>
      <c r="J78" s="16"/>
      <c r="K78" s="16">
        <v>1000000</v>
      </c>
      <c r="L78" s="16"/>
      <c r="M78" s="16">
        <v>999961250000</v>
      </c>
      <c r="N78" s="16"/>
      <c r="O78" s="16">
        <v>1000016250000</v>
      </c>
      <c r="P78" s="16"/>
      <c r="Q78" s="16">
        <f t="shared" si="3"/>
        <v>-55000000</v>
      </c>
    </row>
    <row r="79" spans="1:17">
      <c r="A79" s="1" t="s">
        <v>193</v>
      </c>
      <c r="C79" s="16">
        <v>0</v>
      </c>
      <c r="D79" s="16"/>
      <c r="E79" s="16">
        <v>0</v>
      </c>
      <c r="F79" s="16"/>
      <c r="G79" s="16">
        <v>0</v>
      </c>
      <c r="H79" s="16"/>
      <c r="I79" s="16">
        <f t="shared" si="2"/>
        <v>0</v>
      </c>
      <c r="J79" s="16"/>
      <c r="K79" s="16">
        <v>1275000</v>
      </c>
      <c r="L79" s="16"/>
      <c r="M79" s="16">
        <v>1274950593750</v>
      </c>
      <c r="N79" s="16"/>
      <c r="O79" s="16">
        <v>1249839668487</v>
      </c>
      <c r="P79" s="16"/>
      <c r="Q79" s="16">
        <f t="shared" si="3"/>
        <v>25110925263</v>
      </c>
    </row>
    <row r="80" spans="1:17">
      <c r="A80" s="1" t="s">
        <v>58</v>
      </c>
      <c r="C80" s="16">
        <v>0</v>
      </c>
      <c r="D80" s="16"/>
      <c r="E80" s="16">
        <v>0</v>
      </c>
      <c r="F80" s="16"/>
      <c r="G80" s="16">
        <v>0</v>
      </c>
      <c r="H80" s="16"/>
      <c r="I80" s="16">
        <f t="shared" si="2"/>
        <v>0</v>
      </c>
      <c r="J80" s="16"/>
      <c r="K80" s="16">
        <v>2004025</v>
      </c>
      <c r="L80" s="16"/>
      <c r="M80" s="16">
        <v>2003947344031</v>
      </c>
      <c r="N80" s="16"/>
      <c r="O80" s="16">
        <v>1861128020769</v>
      </c>
      <c r="P80" s="16"/>
      <c r="Q80" s="16">
        <f t="shared" si="3"/>
        <v>142819323262</v>
      </c>
    </row>
    <row r="81" spans="1:17">
      <c r="A81" s="1" t="s">
        <v>200</v>
      </c>
      <c r="C81" s="16">
        <v>0</v>
      </c>
      <c r="D81" s="16"/>
      <c r="E81" s="16">
        <v>0</v>
      </c>
      <c r="F81" s="16"/>
      <c r="G81" s="16">
        <v>0</v>
      </c>
      <c r="H81" s="16"/>
      <c r="I81" s="16">
        <f t="shared" si="2"/>
        <v>0</v>
      </c>
      <c r="J81" s="16"/>
      <c r="K81" s="16">
        <v>1500000</v>
      </c>
      <c r="L81" s="16"/>
      <c r="M81" s="16">
        <v>1454943618750</v>
      </c>
      <c r="N81" s="16"/>
      <c r="O81" s="16">
        <v>1302609521925</v>
      </c>
      <c r="P81" s="16"/>
      <c r="Q81" s="16">
        <f t="shared" si="3"/>
        <v>152334096825</v>
      </c>
    </row>
    <row r="82" spans="1:17">
      <c r="A82" s="1" t="s">
        <v>199</v>
      </c>
      <c r="C82" s="16">
        <v>0</v>
      </c>
      <c r="D82" s="16"/>
      <c r="E82" s="16">
        <v>0</v>
      </c>
      <c r="F82" s="16"/>
      <c r="G82" s="16">
        <v>0</v>
      </c>
      <c r="H82" s="16"/>
      <c r="I82" s="16">
        <f t="shared" si="2"/>
        <v>0</v>
      </c>
      <c r="J82" s="16"/>
      <c r="K82" s="16">
        <v>729312</v>
      </c>
      <c r="L82" s="16"/>
      <c r="M82" s="16">
        <v>673792539447</v>
      </c>
      <c r="N82" s="16"/>
      <c r="O82" s="16">
        <v>588058672355</v>
      </c>
      <c r="P82" s="16"/>
      <c r="Q82" s="16">
        <f t="shared" si="3"/>
        <v>85733867092</v>
      </c>
    </row>
    <row r="83" spans="1:17">
      <c r="A83" s="1" t="s">
        <v>196</v>
      </c>
      <c r="C83" s="16">
        <v>0</v>
      </c>
      <c r="D83" s="16"/>
      <c r="E83" s="16">
        <v>0</v>
      </c>
      <c r="F83" s="16"/>
      <c r="G83" s="16">
        <v>0</v>
      </c>
      <c r="H83" s="16"/>
      <c r="I83" s="16">
        <f t="shared" si="2"/>
        <v>0</v>
      </c>
      <c r="J83" s="16"/>
      <c r="K83" s="16">
        <v>1000000</v>
      </c>
      <c r="L83" s="16"/>
      <c r="M83" s="16">
        <v>979962025000</v>
      </c>
      <c r="N83" s="16"/>
      <c r="O83" s="16">
        <v>908109809381</v>
      </c>
      <c r="P83" s="16"/>
      <c r="Q83" s="16">
        <f t="shared" si="3"/>
        <v>71852215619</v>
      </c>
    </row>
    <row r="84" spans="1:17">
      <c r="A84" s="1" t="s">
        <v>145</v>
      </c>
      <c r="C84" s="16">
        <v>0</v>
      </c>
      <c r="D84" s="16"/>
      <c r="E84" s="16">
        <v>0</v>
      </c>
      <c r="F84" s="16"/>
      <c r="G84" s="16">
        <v>0</v>
      </c>
      <c r="H84" s="16"/>
      <c r="I84" s="16">
        <f t="shared" si="2"/>
        <v>0</v>
      </c>
      <c r="J84" s="16"/>
      <c r="K84" s="16">
        <v>1998800</v>
      </c>
      <c r="L84" s="16"/>
      <c r="M84" s="16">
        <v>1768869453672</v>
      </c>
      <c r="N84" s="16"/>
      <c r="O84" s="16">
        <v>1652663724798</v>
      </c>
      <c r="P84" s="16"/>
      <c r="Q84" s="16">
        <f t="shared" si="3"/>
        <v>116205728874</v>
      </c>
    </row>
    <row r="85" spans="1:17">
      <c r="A85" s="1" t="s">
        <v>156</v>
      </c>
      <c r="C85" s="16">
        <v>0</v>
      </c>
      <c r="D85" s="16"/>
      <c r="E85" s="16">
        <v>0</v>
      </c>
      <c r="F85" s="16"/>
      <c r="G85" s="16">
        <v>0</v>
      </c>
      <c r="H85" s="16"/>
      <c r="I85" s="16">
        <f t="shared" si="2"/>
        <v>0</v>
      </c>
      <c r="J85" s="16"/>
      <c r="K85" s="16">
        <v>4218000</v>
      </c>
      <c r="L85" s="16"/>
      <c r="M85" s="16">
        <v>4153725436902</v>
      </c>
      <c r="N85" s="16"/>
      <c r="O85" s="16">
        <v>4153662346064</v>
      </c>
      <c r="P85" s="16"/>
      <c r="Q85" s="16">
        <f t="shared" si="3"/>
        <v>63090838</v>
      </c>
    </row>
    <row r="86" spans="1:17">
      <c r="A86" s="1" t="s">
        <v>167</v>
      </c>
      <c r="C86" s="16">
        <v>0</v>
      </c>
      <c r="D86" s="16"/>
      <c r="E86" s="16">
        <v>0</v>
      </c>
      <c r="F86" s="16"/>
      <c r="G86" s="16">
        <v>0</v>
      </c>
      <c r="H86" s="16"/>
      <c r="I86" s="16">
        <f t="shared" si="2"/>
        <v>0</v>
      </c>
      <c r="J86" s="16"/>
      <c r="K86" s="16">
        <v>5000000</v>
      </c>
      <c r="L86" s="16"/>
      <c r="M86" s="16">
        <v>4747916011125</v>
      </c>
      <c r="N86" s="16"/>
      <c r="O86" s="16">
        <v>4755159838158</v>
      </c>
      <c r="P86" s="16"/>
      <c r="Q86" s="16">
        <f t="shared" si="3"/>
        <v>-7243827033</v>
      </c>
    </row>
    <row r="87" spans="1:17">
      <c r="A87" s="1" t="s">
        <v>162</v>
      </c>
      <c r="C87" s="16">
        <v>0</v>
      </c>
      <c r="D87" s="16"/>
      <c r="E87" s="16">
        <v>0</v>
      </c>
      <c r="F87" s="16"/>
      <c r="G87" s="16">
        <v>0</v>
      </c>
      <c r="H87" s="16"/>
      <c r="I87" s="16">
        <f t="shared" si="2"/>
        <v>0</v>
      </c>
      <c r="J87" s="16"/>
      <c r="K87" s="16">
        <v>7823000</v>
      </c>
      <c r="L87" s="16"/>
      <c r="M87" s="16">
        <v>7565017224222</v>
      </c>
      <c r="N87" s="16"/>
      <c r="O87" s="16">
        <v>7565017224221</v>
      </c>
      <c r="P87" s="16"/>
      <c r="Q87" s="16">
        <f t="shared" si="3"/>
        <v>1</v>
      </c>
    </row>
    <row r="88" spans="1:17">
      <c r="A88" s="1" t="s">
        <v>181</v>
      </c>
      <c r="C88" s="16">
        <v>0</v>
      </c>
      <c r="D88" s="16"/>
      <c r="E88" s="16">
        <v>0</v>
      </c>
      <c r="F88" s="16"/>
      <c r="G88" s="16">
        <v>0</v>
      </c>
      <c r="H88" s="16"/>
      <c r="I88" s="16">
        <f t="shared" si="2"/>
        <v>0</v>
      </c>
      <c r="J88" s="16"/>
      <c r="K88" s="16">
        <v>5500000</v>
      </c>
      <c r="L88" s="16"/>
      <c r="M88" s="16">
        <v>5161236494335</v>
      </c>
      <c r="N88" s="16"/>
      <c r="O88" s="16">
        <v>5091194315235</v>
      </c>
      <c r="P88" s="16"/>
      <c r="Q88" s="16">
        <f t="shared" si="3"/>
        <v>70042179100</v>
      </c>
    </row>
    <row r="89" spans="1:17">
      <c r="A89" s="1" t="s">
        <v>190</v>
      </c>
      <c r="C89" s="16">
        <v>0</v>
      </c>
      <c r="D89" s="16"/>
      <c r="E89" s="16">
        <v>0</v>
      </c>
      <c r="F89" s="16"/>
      <c r="G89" s="16">
        <v>0</v>
      </c>
      <c r="H89" s="16"/>
      <c r="I89" s="16">
        <f t="shared" si="2"/>
        <v>0</v>
      </c>
      <c r="J89" s="16"/>
      <c r="K89" s="16">
        <v>6693200</v>
      </c>
      <c r="L89" s="16"/>
      <c r="M89" s="16">
        <v>6242398646478</v>
      </c>
      <c r="N89" s="16"/>
      <c r="O89" s="16">
        <v>6193444257954</v>
      </c>
      <c r="P89" s="16"/>
      <c r="Q89" s="16">
        <f t="shared" si="3"/>
        <v>48954388524</v>
      </c>
    </row>
    <row r="90" spans="1:17">
      <c r="A90" s="1" t="s">
        <v>212</v>
      </c>
      <c r="C90" s="16">
        <v>0</v>
      </c>
      <c r="D90" s="16"/>
      <c r="E90" s="16">
        <v>0</v>
      </c>
      <c r="F90" s="16"/>
      <c r="G90" s="16">
        <v>22420444374</v>
      </c>
      <c r="H90" s="16"/>
      <c r="I90" s="16">
        <f t="shared" si="2"/>
        <v>-22420444374</v>
      </c>
      <c r="J90" s="16"/>
      <c r="K90" s="16">
        <v>0</v>
      </c>
      <c r="L90" s="16"/>
      <c r="M90" s="16">
        <v>0</v>
      </c>
      <c r="N90" s="16"/>
      <c r="O90" s="16">
        <v>0</v>
      </c>
      <c r="P90" s="16"/>
      <c r="Q90" s="16">
        <f t="shared" si="3"/>
        <v>0</v>
      </c>
    </row>
    <row r="91" spans="1:17" ht="24.75" thickBot="1">
      <c r="C91" s="16"/>
      <c r="D91" s="16"/>
      <c r="E91" s="17">
        <f>SUM(E8:E90)</f>
        <v>73166779592840</v>
      </c>
      <c r="F91" s="16"/>
      <c r="G91" s="17">
        <f>SUM(G8:G90)</f>
        <v>72731909418331</v>
      </c>
      <c r="H91" s="16"/>
      <c r="I91" s="17">
        <f>SUM(I8:I90)</f>
        <v>434870174509</v>
      </c>
      <c r="J91" s="16"/>
      <c r="K91" s="16"/>
      <c r="L91" s="16"/>
      <c r="M91" s="17">
        <f>SUM(M8:M90)</f>
        <v>109193538980535</v>
      </c>
      <c r="N91" s="16"/>
      <c r="O91" s="17">
        <f>SUM(O8:O90)</f>
        <v>105485287842477</v>
      </c>
      <c r="P91" s="16"/>
      <c r="Q91" s="17">
        <f>SUM(Q8:Q90)</f>
        <v>3708251138058</v>
      </c>
    </row>
    <row r="92" spans="1:17" ht="24.75" thickTop="1">
      <c r="Q92" s="1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2021-05-24T10:52:06Z</dcterms:created>
  <dcterms:modified xsi:type="dcterms:W3CDTF">2021-05-31T11:00:04Z</dcterms:modified>
</cp:coreProperties>
</file>