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پرتفوی ماهانه\مرداد 1400\"/>
    </mc:Choice>
  </mc:AlternateContent>
  <xr:revisionPtr revIDLastSave="0" documentId="8_{3CA3E8B9-8B83-4572-AAA4-819E34266331}" xr6:coauthVersionLast="47" xr6:coauthVersionMax="47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I36" i="9" l="1"/>
  <c r="I35" i="9"/>
  <c r="I34" i="9"/>
  <c r="I28" i="9"/>
  <c r="G101" i="9"/>
  <c r="E101" i="9"/>
  <c r="I51" i="10"/>
  <c r="O92" i="12"/>
  <c r="Q84" i="10"/>
  <c r="G10" i="15"/>
  <c r="E10" i="14"/>
  <c r="C10" i="14"/>
  <c r="G10" i="13"/>
  <c r="Q59" i="7"/>
  <c r="S12" i="6"/>
  <c r="K36" i="4"/>
  <c r="AK69" i="3"/>
  <c r="Y44" i="1"/>
  <c r="E13" i="13"/>
  <c r="G11" i="13" s="1"/>
  <c r="Q91" i="12"/>
  <c r="I8" i="12"/>
  <c r="I92" i="12" s="1"/>
  <c r="C8" i="15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Q71" i="11"/>
  <c r="O71" i="11"/>
  <c r="M7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8" i="11"/>
  <c r="C71" i="11"/>
  <c r="E71" i="11"/>
  <c r="G71" i="11"/>
  <c r="C9" i="15"/>
  <c r="S57" i="7"/>
  <c r="I13" i="13"/>
  <c r="K9" i="13" s="1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8" i="12"/>
  <c r="Q92" i="12" s="1"/>
  <c r="C92" i="12"/>
  <c r="E92" i="12"/>
  <c r="G92" i="12"/>
  <c r="M92" i="12"/>
  <c r="K92" i="12"/>
  <c r="E93" i="10"/>
  <c r="G93" i="10"/>
  <c r="I93" i="10"/>
  <c r="M93" i="10"/>
  <c r="O93" i="10"/>
  <c r="Q93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8" i="9"/>
  <c r="O101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9" i="9"/>
  <c r="I30" i="9"/>
  <c r="I31" i="9"/>
  <c r="I32" i="9"/>
  <c r="I33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8" i="9"/>
  <c r="M101" i="9"/>
  <c r="M34" i="8"/>
  <c r="S34" i="8"/>
  <c r="Q35" i="8"/>
  <c r="O35" i="8"/>
  <c r="I101" i="9" l="1"/>
  <c r="I71" i="11"/>
  <c r="K12" i="13"/>
  <c r="G8" i="13"/>
  <c r="G9" i="13"/>
  <c r="K11" i="13"/>
  <c r="G12" i="13"/>
  <c r="K10" i="13"/>
  <c r="S71" i="11"/>
  <c r="U59" i="11" s="1"/>
  <c r="K8" i="13"/>
  <c r="K13" i="13" s="1"/>
  <c r="Q101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8" i="8"/>
  <c r="I35" i="8"/>
  <c r="K35" i="8"/>
  <c r="K53" i="11" l="1"/>
  <c r="K61" i="11"/>
  <c r="K9" i="11"/>
  <c r="K13" i="11"/>
  <c r="K17" i="11"/>
  <c r="K21" i="11"/>
  <c r="K25" i="11"/>
  <c r="K29" i="11"/>
  <c r="K33" i="11"/>
  <c r="K37" i="11"/>
  <c r="K41" i="11"/>
  <c r="K45" i="11"/>
  <c r="K49" i="11"/>
  <c r="K57" i="11"/>
  <c r="K65" i="11"/>
  <c r="K69" i="11"/>
  <c r="U21" i="11"/>
  <c r="U37" i="11"/>
  <c r="U53" i="11"/>
  <c r="U69" i="11"/>
  <c r="K24" i="11"/>
  <c r="K40" i="11"/>
  <c r="K56" i="11"/>
  <c r="U10" i="11"/>
  <c r="U26" i="11"/>
  <c r="U42" i="11"/>
  <c r="U58" i="11"/>
  <c r="U11" i="11"/>
  <c r="U27" i="11"/>
  <c r="U43" i="11"/>
  <c r="K14" i="11"/>
  <c r="K30" i="11"/>
  <c r="K46" i="11"/>
  <c r="K62" i="11"/>
  <c r="K11" i="11"/>
  <c r="K27" i="11"/>
  <c r="K43" i="11"/>
  <c r="K59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9" i="11"/>
  <c r="U25" i="11"/>
  <c r="U41" i="11"/>
  <c r="U57" i="11"/>
  <c r="K12" i="11"/>
  <c r="K28" i="11"/>
  <c r="K44" i="11"/>
  <c r="K60" i="11"/>
  <c r="U14" i="11"/>
  <c r="U30" i="11"/>
  <c r="U46" i="11"/>
  <c r="U62" i="11"/>
  <c r="U15" i="11"/>
  <c r="U31" i="11"/>
  <c r="U47" i="11"/>
  <c r="U63" i="11"/>
  <c r="K18" i="11"/>
  <c r="K34" i="11"/>
  <c r="K50" i="11"/>
  <c r="K66" i="11"/>
  <c r="K15" i="11"/>
  <c r="K31" i="11"/>
  <c r="K47" i="11"/>
  <c r="K63" i="11"/>
  <c r="S35" i="8"/>
  <c r="C7" i="15"/>
  <c r="C10" i="15" s="1"/>
  <c r="G13" i="13"/>
  <c r="U13" i="11"/>
  <c r="U29" i="11"/>
  <c r="U45" i="11"/>
  <c r="U61" i="11"/>
  <c r="K16" i="11"/>
  <c r="K32" i="11"/>
  <c r="K48" i="11"/>
  <c r="K64" i="11"/>
  <c r="U18" i="11"/>
  <c r="U34" i="11"/>
  <c r="U50" i="11"/>
  <c r="U66" i="11"/>
  <c r="U19" i="11"/>
  <c r="U35" i="11"/>
  <c r="U51" i="11"/>
  <c r="U67" i="11"/>
  <c r="K22" i="11"/>
  <c r="K38" i="11"/>
  <c r="K54" i="11"/>
  <c r="K70" i="11"/>
  <c r="K19" i="11"/>
  <c r="K35" i="11"/>
  <c r="K51" i="11"/>
  <c r="K67" i="11"/>
  <c r="U17" i="11"/>
  <c r="U33" i="11"/>
  <c r="U49" i="11"/>
  <c r="U65" i="11"/>
  <c r="K20" i="11"/>
  <c r="K36" i="11"/>
  <c r="K52" i="11"/>
  <c r="K68" i="11"/>
  <c r="U22" i="11"/>
  <c r="U38" i="11"/>
  <c r="U54" i="11"/>
  <c r="U70" i="11"/>
  <c r="U23" i="11"/>
  <c r="U39" i="11"/>
  <c r="U55" i="11"/>
  <c r="K10" i="11"/>
  <c r="K26" i="11"/>
  <c r="K42" i="11"/>
  <c r="K58" i="11"/>
  <c r="U8" i="11"/>
  <c r="U71" i="11" s="1"/>
  <c r="K23" i="11"/>
  <c r="K39" i="11"/>
  <c r="K55" i="11"/>
  <c r="K8" i="11"/>
  <c r="M35" i="8"/>
  <c r="S55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6" i="7"/>
  <c r="S58" i="7"/>
  <c r="O59" i="7"/>
  <c r="M59" i="7"/>
  <c r="K59" i="7"/>
  <c r="I59" i="7"/>
  <c r="K12" i="6"/>
  <c r="M12" i="6"/>
  <c r="O12" i="6"/>
  <c r="Q12" i="6"/>
  <c r="Q69" i="3"/>
  <c r="S69" i="3"/>
  <c r="W69" i="3"/>
  <c r="AA69" i="3"/>
  <c r="AG69" i="3"/>
  <c r="AI69" i="3"/>
  <c r="E44" i="1"/>
  <c r="G44" i="1"/>
  <c r="K44" i="1"/>
  <c r="U44" i="1"/>
  <c r="W44" i="1"/>
  <c r="K71" i="11" l="1"/>
  <c r="E9" i="15"/>
  <c r="E7" i="15"/>
  <c r="E8" i="15"/>
  <c r="S59" i="7"/>
  <c r="E10" i="15" l="1"/>
</calcChain>
</file>

<file path=xl/sharedStrings.xml><?xml version="1.0" encoding="utf-8"?>
<sst xmlns="http://schemas.openxmlformats.org/spreadsheetml/2006/main" count="1370" uniqueCount="370">
  <si>
    <t>صندوق سرمایه‌گذاری ثابت حامی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</si>
  <si>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</si>
  <si>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</si>
  <si>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</si>
  <si>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</si>
  <si>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</si>
  <si>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</si>
  <si>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</si>
  <si>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</si>
  <si>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</si>
  <si>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</si>
  <si>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</si>
  <si>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</si>
  <si>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</si>
  <si>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</si>
  <si>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</si>
  <si>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</si>
  <si>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</si>
  <si>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</si>
  <si>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</si>
  <si>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</si>
  <si>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</si>
  <si>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</si>
  <si>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</si>
  <si>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توسعه‌معادن‌وفلزات‌</t>
  </si>
  <si>
    <t>تولید و توسعه سرب روی ایرانیان</t>
  </si>
  <si>
    <t>ح . سرمایه گذاری دارویی تامین</t>
  </si>
  <si>
    <t>رایان هم افزا</t>
  </si>
  <si>
    <t>سپید ماکیان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</si>
  <si>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</si>
  <si>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</si>
  <si>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</si>
  <si>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</si>
  <si>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شیرپاستوریزه پگاه گیلان</t>
  </si>
  <si>
    <t>صنایع پتروشیمی خلیج فارس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</si>
  <si>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</si>
  <si>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</si>
  <si>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</si>
  <si>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</si>
  <si>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</si>
  <si>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فجر انرژی خلیج فارس</t>
  </si>
  <si>
    <t>فولاد  خوزستان</t>
  </si>
  <si>
    <t>فولاد مبارکه اصفهان</t>
  </si>
  <si>
    <t>گروه مپنا (سهامی عام)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</si>
  <si>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</si>
  <si>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</si>
  <si>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</si>
  <si>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</si>
  <si>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س. و خدمات مدیریت صند. ب کشوری</t>
  </si>
  <si>
    <t>سرمایه گذاری هامون صبا</t>
  </si>
  <si>
    <t>تعداد اوراق تبعی</t>
  </si>
  <si>
    <t>قیمت اعمال</t>
  </si>
  <si>
    <t>تاریخ اعمال</t>
  </si>
  <si>
    <t>نرخ موثر</t>
  </si>
  <si>
    <t>اختیار ف.تبعی فتوسا 010229</t>
  </si>
  <si>
    <t>1401/02/29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</si>
  <si>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</si>
  <si>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</si>
  <si>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</si>
  <si>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</si>
  <si>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</si>
  <si>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</si>
  <si>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</si>
  <si>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</si>
  <si>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</si>
  <si>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</si>
  <si>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</si>
  <si>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</si>
  <si>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</si>
  <si>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سپهر14031126</t>
  </si>
  <si>
    <t>1399/12/03</t>
  </si>
  <si>
    <t>1403/12/03</t>
  </si>
  <si>
    <t>اجاره تامین اجتماعی-سپهر000523</t>
  </si>
  <si>
    <t>1397/05/23</t>
  </si>
  <si>
    <t>1400/05/23</t>
  </si>
  <si>
    <t>اجاصبابدون ضامن بارتبه اعتباری</t>
  </si>
  <si>
    <t>1400/01/28</t>
  </si>
  <si>
    <t>1404/01/27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</si>
  <si>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</si>
  <si>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</si>
  <si>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</si>
  <si>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</si>
  <si>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</si>
  <si>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</si>
  <si>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</si>
  <si>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</si>
  <si>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</si>
  <si>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اسنادخزانه-م11بودجه99-020906</t>
  </si>
  <si>
    <t>1400/01/11</t>
  </si>
  <si>
    <t>1402/09/06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</si>
  <si>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</si>
  <si>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</si>
  <si>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</si>
  <si>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</si>
  <si>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</si>
  <si>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</si>
  <si>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</si>
  <si>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</si>
  <si>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</si>
  <si>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</si>
  <si>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</si>
  <si>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</si>
  <si>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</si>
  <si>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</si>
  <si>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</si>
  <si>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</si>
  <si>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</si>
  <si>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</si>
  <si>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</si>
  <si>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</si>
  <si>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</si>
  <si>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</si>
  <si>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</si>
  <si>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</si>
  <si>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</si>
  <si>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</si>
  <si>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</si>
  <si>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</si>
  <si>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</si>
  <si>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</si>
  <si>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</si>
  <si>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</si>
  <si>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</si>
  <si>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</si>
  <si>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</si>
  <si>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</si>
  <si>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</si>
  <si>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</si>
  <si>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</si>
  <si>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</si>
  <si>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</si>
  <si>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</si>
  <si>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</si>
  <si>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</si>
  <si>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</si>
  <si>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</si>
  <si>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</si>
  <si>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</si>
  <si>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</si>
  <si>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</si>
  <si>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</si>
  <si>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اسنادخزانه-م7بودجه99-020704</t>
  </si>
  <si>
    <t>1399/09/25</t>
  </si>
  <si>
    <t>1402/07/04</t>
  </si>
  <si>
    <t>اسنادخزانه-م8بودجه98-000817</t>
  </si>
  <si>
    <t>1398/09/16</t>
  </si>
  <si>
    <t>1400/08/17</t>
  </si>
  <si>
    <t>اسنادخزانه-م8بودجه99-020606</t>
  </si>
  <si>
    <t>1402/06/06</t>
  </si>
  <si>
    <t>اسنادخزانه-م9بودجه98-000923</t>
  </si>
  <si>
    <t>1398/07/23</t>
  </si>
  <si>
    <t>1400/09/23</t>
  </si>
  <si>
    <t>ص اجاره گل گهر 1411-3 ماهه 17%</t>
  </si>
  <si>
    <t>1396/11/11</t>
  </si>
  <si>
    <t>ص مرابحه خودرو1412- 3ماهه 18%</t>
  </si>
  <si>
    <t>1396/12/05</t>
  </si>
  <si>
    <t>1400/12/05</t>
  </si>
  <si>
    <t>ص مرابحه خودرو412- 3ماهه 18%</t>
  </si>
  <si>
    <t>مرابحه عام دولت1-ش.خ سایر0206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</si>
  <si>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</si>
  <si>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</si>
  <si>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</si>
  <si>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</si>
  <si>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</si>
  <si>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</si>
  <si>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</si>
  <si>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</si>
  <si>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</si>
  <si>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</si>
  <si>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</si>
  <si>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</si>
  <si>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</si>
  <si>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</si>
  <si>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</si>
  <si>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</si>
  <si>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</si>
  <si>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</si>
  <si>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</si>
  <si>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</si>
  <si>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</si>
  <si>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</si>
  <si>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</si>
  <si>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</si>
  <si>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دولت4-ش.خ 0206</t>
  </si>
  <si>
    <t>1402/06/12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</si>
  <si>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</si>
  <si>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</si>
  <si>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</si>
  <si>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</si>
  <si>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</si>
  <si>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</si>
  <si>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</si>
  <si>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</si>
  <si>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</si>
  <si>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</si>
  <si>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</si>
  <si>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</si>
  <si>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</si>
  <si>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</si>
  <si>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</si>
  <si>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</si>
  <si>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</si>
  <si>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</si>
  <si>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</si>
  <si>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</si>
  <si>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دولتی6-ش.خ0210</t>
  </si>
  <si>
    <t>1402/10/25</t>
  </si>
  <si>
    <t>مرابحه گندم2-واجدشرایط خاص1400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</si>
  <si>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</si>
  <si>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</si>
  <si>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</si>
  <si>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</si>
  <si>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</si>
  <si>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</si>
  <si>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</si>
  <si>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</si>
  <si>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</si>
  <si>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</si>
  <si>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</si>
  <si>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</si>
  <si>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</si>
  <si>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اسنادخزانه-م2بودجه99-011019</t>
  </si>
  <si>
    <t>1399/06/19</t>
  </si>
  <si>
    <t>مرابحه عام دولت86-ش.خ020404</t>
  </si>
  <si>
    <t>1400/03/04</t>
  </si>
  <si>
    <t>1402/04/04</t>
  </si>
  <si>
    <t>اسنادخزانه-م4بودجه00-030522</t>
  </si>
  <si>
    <t>1400/03/11</t>
  </si>
  <si>
    <t>1403/05/22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</si>
  <si>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</si>
  <si>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</si>
  <si>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</si>
  <si>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</si>
  <si>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</si>
  <si>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</si>
  <si>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</si>
  <si>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</si>
  <si>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</si>
  <si>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</si>
  <si>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</si>
  <si>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</si>
  <si>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</si>
  <si>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</si>
  <si>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</si>
  <si>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</si>
  <si>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</si>
  <si>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</si>
  <si>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</si>
  <si>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</si>
  <si>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</si>
  <si>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</si>
  <si>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</si>
  <si>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</si>
  <si>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</si>
  <si>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</si>
  <si>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</si>
  <si>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</si>
  <si>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</si>
  <si>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</si>
  <si>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</si>
  <si>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</si>
  <si>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</si>
  <si>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</si>
  <si>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</si>
  <si>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</si>
  <si>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</si>
  <si>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دولت6-ش.خاص ملت0109</t>
  </si>
  <si>
    <t>اجاره تامین اجتماعی-سپهر991226</t>
  </si>
  <si>
    <t>1399/12/26</t>
  </si>
  <si>
    <t>اجاره ت.اجتماعی-کاردان991226</t>
  </si>
  <si>
    <t>مرابحه دولتی تعاون-ملت991118</t>
  </si>
  <si>
    <t>1399/11/18</t>
  </si>
  <si>
    <t>مرابحه دولتی تعاون-لوتوس991118</t>
  </si>
  <si>
    <t>مرابحه دولتی تعاون-امید991118</t>
  </si>
  <si>
    <t>مرابحه دولت تعاون-کاردان991118</t>
  </si>
  <si>
    <t>اجاره دولتی آپرورش-ملت991118</t>
  </si>
  <si>
    <t>اجاره دولتی آپرورش-سپهر991118</t>
  </si>
  <si>
    <t>اجاره دولت آپرورش-کاردان991118</t>
  </si>
  <si>
    <t>اجاره دولتی آپرورش-نوین991118</t>
  </si>
  <si>
    <t>اجاره دولتی آپرورش-لوتوس991118</t>
  </si>
  <si>
    <t>صکوک مرابحه سایپا908-3ماهه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</si>
  <si>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</si>
  <si>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</si>
  <si>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</si>
  <si>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</si>
  <si>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</si>
  <si>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</si>
  <si>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</si>
  <si>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</si>
  <si>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1400/04/29</t>
  </si>
  <si>
    <t>1400/04/14</t>
  </si>
  <si>
    <t>1400/03/29</t>
  </si>
  <si>
    <t>1400/04/28</t>
  </si>
  <si>
    <t>1400/04/12</t>
  </si>
  <si>
    <t>1400/05/11</t>
  </si>
  <si>
    <t>1400/04/09</t>
  </si>
  <si>
    <t>1400/04/27</t>
  </si>
  <si>
    <t>1400/04/22</t>
  </si>
  <si>
    <t>تامین سرمایه امید</t>
  </si>
  <si>
    <t>1399/12/27</t>
  </si>
  <si>
    <t>1400/02/25</t>
  </si>
  <si>
    <t>1400/03/23</t>
  </si>
  <si>
    <t>1400/03/25</t>
  </si>
  <si>
    <t>1400/02/28</t>
  </si>
  <si>
    <t>1400/04/06</t>
  </si>
  <si>
    <t>زغال سنگ پروده طبس</t>
  </si>
  <si>
    <t>1400/03/05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</si>
  <si>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</si>
  <si>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</si>
  <si>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</si>
  <si>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</si>
  <si>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</si>
  <si>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</si>
  <si>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</si>
  <si>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سرمایه گذاری سیمان تامین</t>
  </si>
  <si>
    <t>لیزینگ پارسیان</t>
  </si>
  <si>
    <t>گسترش صنایع روی ایرانیان</t>
  </si>
  <si>
    <t>ح . توسعه‌معادن‌وفلزات‌</t>
  </si>
  <si>
    <t>فرآوری معدنی اپال کانی پارس</t>
  </si>
  <si>
    <t>سپیدار سیستم آسیا</t>
  </si>
  <si>
    <t>سرمایه گذاری تامین اجتماعی</t>
  </si>
  <si>
    <t>تامین سرمایه نوین</t>
  </si>
  <si>
    <t>ح . تامین سرمایه نوین</t>
  </si>
  <si>
    <t>ح . پتروشیمی جم</t>
  </si>
  <si>
    <t>صنایع پتروشیمی کرمانشاه</t>
  </si>
  <si>
    <t>پلی پروپیلن جم - جم پیلن</t>
  </si>
  <si>
    <t>پتروشیمی بوعلی سینا</t>
  </si>
  <si>
    <t>پتروشیمی ارومیه</t>
  </si>
  <si>
    <t>صنایع چوب خزر کاسپین</t>
  </si>
  <si>
    <t>صنعت غذایی کورش</t>
  </si>
  <si>
    <t>مدیریت سرمایه گذاری کوثربهمن</t>
  </si>
  <si>
    <t>سکه تمام بهارتحویلی1روزه سامان</t>
  </si>
  <si>
    <t>ح . سرمایه گذاری صبا تامین</t>
  </si>
  <si>
    <t>سکه تمام بهارتحویلی 1روزه رفاه</t>
  </si>
  <si>
    <t>سکه تمام بهارتحویل1روزه صادرات</t>
  </si>
  <si>
    <t>گ.مدیریت ارزش سرمایه ص ب کشوری</t>
  </si>
  <si>
    <t>صندوق س. پشتوانه طلای مفید</t>
  </si>
  <si>
    <t>اوراق سلف موازی ورق گرم فولاد</t>
  </si>
  <si>
    <t>اوراق سلف ورق گرم فولاد اصفهان</t>
  </si>
  <si>
    <t>اوراق سلف ورق گرم فولاد مبارکه</t>
  </si>
  <si>
    <t>سلف نفت خام سبک داخلی2991</t>
  </si>
  <si>
    <t>سلف نفت خام سبک داخلی2993</t>
  </si>
  <si>
    <t>اسنادخزانه-م5بودجه98-000422</t>
  </si>
  <si>
    <t>اسنادخزانه-م4بودجه97-991022</t>
  </si>
  <si>
    <t>اسنادخزانه-م20بودجه97-000324</t>
  </si>
  <si>
    <t>اسنادخزانه-م16بودجه97-000407</t>
  </si>
  <si>
    <t>اسنادخزانه-م22بودجه97-000428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</si>
  <si>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</si>
  <si>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</si>
  <si>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</si>
  <si>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</si>
  <si>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</si>
  <si>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</si>
  <si>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</si>
  <si>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</si>
  <si>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</si>
  <si>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</si>
  <si>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</si>
  <si>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207-9012-14422144-1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</si>
  <si>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</si>
  <si>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</si>
  <si>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</si>
  <si>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</si>
  <si>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</si>
  <si>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</si>
  <si>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1400/05/01</t>
  </si>
  <si>
    <t>جلوگیری از نوسانات ناگهانی</t>
  </si>
  <si>
    <t>-</t>
  </si>
  <si>
    <t>از ابتدای سال مالی</t>
  </si>
  <si>
    <t>تاپایان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</si>
</sst>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  <family val="2"/>
    </font>
    <font>
      <sz val="16"/>
      <color theme="1" tint="0.249977111117893"/>
      <name val="B Mitra"/>
      <charset val="178"/>
    </font>
    <font>
      <sz val="16"/>
      <color theme="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/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3" fillId="0" borderId="0" xfId="0" applyNumberFormat="1" applyFont="1"/>
    <xf numFmtId="37" fontId="3" fillId="0" borderId="2" xfId="0" applyNumberFormat="1" applyFont="1" applyBorder="1"/>
    <xf numFmtId="37" fontId="3" fillId="0" borderId="0" xfId="0" applyNumberFormat="1" applyFont="1" applyFill="1" applyAlignment="1">
      <alignment horizontal="center"/>
    </xf>
    <xf numFmtId="0" fontId="3" fillId="0" borderId="0" xfId="0" applyFont="1" applyFill="1"/>
    <xf numFmtId="37" fontId="3" fillId="0" borderId="3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65" fontId="3" fillId="0" borderId="0" xfId="1" applyNumberFormat="1" applyFont="1"/>
    <xf numFmtId="10" fontId="3" fillId="0" borderId="2" xfId="0" applyNumberFormat="1" applyFont="1" applyBorder="1" applyAlignment="1">
      <alignment horizontal="center"/>
    </xf>
    <xf numFmtId="10" fontId="3" fillId="0" borderId="0" xfId="0" applyNumberFormat="1" applyFont="1"/>
    <xf numFmtId="0" fontId="5" fillId="0" borderId="0" xfId="0" applyFont="1" applyAlignment="1">
      <alignment horizontal="center"/>
    </xf>
    <xf numFmtId="3" fontId="7" fillId="0" borderId="0" xfId="0" applyNumberFormat="1" applyFont="1" applyFill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8" fillId="0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7"/>
  <sheetViews>
    <sheetView rightToLeft="1" workbookViewId="0">
      <selection activeCell="S51" sqref="S51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4.7109375" style="1" bestFit="1" customWidth="1"/>
    <col min="16" max="16" width="1.140625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24.75" x14ac:dyDescent="0.5500000000000000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5" ht="24.75" x14ac:dyDescent="0.55000000000000004">
      <c r="A6" s="25" t="s">
        <v>3</v>
      </c>
      <c r="C6" s="26" t="s">
        <v>365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5" ht="24.75" x14ac:dyDescent="0.55000000000000004">
      <c r="A7" s="25" t="s">
        <v>3</v>
      </c>
      <c r="C7" s="25" t="s">
        <v>7</v>
      </c>
      <c r="E7" s="25" t="s">
        <v>8</v>
      </c>
      <c r="G7" s="25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5" t="s">
        <v>13</v>
      </c>
    </row>
    <row r="8" spans="1:25" ht="24.75" x14ac:dyDescent="0.55000000000000004">
      <c r="A8" s="26" t="s">
        <v>3</v>
      </c>
      <c r="C8" s="26" t="s">
        <v>7</v>
      </c>
      <c r="E8" s="26" t="s">
        <v>8</v>
      </c>
      <c r="G8" s="26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6" t="s">
        <v>13</v>
      </c>
    </row>
    <row r="9" spans="1:25" x14ac:dyDescent="0.55000000000000004">
      <c r="A9" s="1" t="s">
        <v>15</v>
      </c>
      <c r="C9" s="5">
        <v>31100000</v>
      </c>
      <c r="D9" s="4"/>
      <c r="E9" s="5">
        <v>384853594619</v>
      </c>
      <c r="F9" s="4"/>
      <c r="G9" s="5">
        <v>388573859552</v>
      </c>
      <c r="H9" s="4"/>
      <c r="I9" s="5">
        <v>2000000</v>
      </c>
      <c r="J9" s="4"/>
      <c r="K9" s="5">
        <v>27330839165</v>
      </c>
      <c r="L9" s="4"/>
      <c r="M9" s="5">
        <v>0</v>
      </c>
      <c r="N9" s="4"/>
      <c r="O9" s="5">
        <v>0</v>
      </c>
      <c r="P9" s="5"/>
      <c r="Q9" s="5">
        <v>33100000</v>
      </c>
      <c r="R9" s="4"/>
      <c r="S9" s="5">
        <v>14830</v>
      </c>
      <c r="T9" s="4"/>
      <c r="U9" s="5">
        <v>412184433784</v>
      </c>
      <c r="V9" s="4"/>
      <c r="W9" s="5">
        <v>488306715956</v>
      </c>
      <c r="X9" s="4"/>
      <c r="Y9" s="18">
        <v>3.2637147333613656E-3</v>
      </c>
    </row>
    <row r="10" spans="1:25" x14ac:dyDescent="0.55000000000000004">
      <c r="A10" s="1" t="s">
        <v>16</v>
      </c>
      <c r="C10" s="5">
        <v>63218626</v>
      </c>
      <c r="D10" s="4"/>
      <c r="E10" s="5">
        <v>380343165345</v>
      </c>
      <c r="F10" s="4"/>
      <c r="G10" s="5">
        <v>235138677028.01401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0</v>
      </c>
      <c r="P10" s="5"/>
      <c r="Q10" s="5">
        <v>63218626</v>
      </c>
      <c r="R10" s="4"/>
      <c r="S10" s="5">
        <v>3739</v>
      </c>
      <c r="T10" s="4"/>
      <c r="U10" s="5">
        <v>380343165345</v>
      </c>
      <c r="V10" s="4"/>
      <c r="W10" s="5">
        <v>235138677028.01401</v>
      </c>
      <c r="X10" s="4"/>
      <c r="Y10" s="18">
        <v>1.5716055903449413E-3</v>
      </c>
    </row>
    <row r="11" spans="1:25" x14ac:dyDescent="0.55000000000000004">
      <c r="A11" s="1" t="s">
        <v>17</v>
      </c>
      <c r="C11" s="5">
        <v>6000000</v>
      </c>
      <c r="D11" s="4"/>
      <c r="E11" s="5">
        <v>54619448628</v>
      </c>
      <c r="F11" s="4"/>
      <c r="G11" s="5">
        <v>59208829440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0</v>
      </c>
      <c r="P11" s="5"/>
      <c r="Q11" s="5">
        <v>6000000</v>
      </c>
      <c r="R11" s="4"/>
      <c r="S11" s="5">
        <v>11170</v>
      </c>
      <c r="T11" s="4"/>
      <c r="U11" s="5">
        <v>54619448628</v>
      </c>
      <c r="V11" s="4"/>
      <c r="W11" s="5">
        <v>66669619440</v>
      </c>
      <c r="X11" s="4"/>
      <c r="Y11" s="18">
        <v>4.4560234812238343E-4</v>
      </c>
    </row>
    <row r="12" spans="1:25" x14ac:dyDescent="0.55000000000000004">
      <c r="A12" s="1" t="s">
        <v>18</v>
      </c>
      <c r="C12" s="5">
        <v>1145126</v>
      </c>
      <c r="D12" s="4"/>
      <c r="E12" s="5">
        <v>107339635015</v>
      </c>
      <c r="F12" s="4"/>
      <c r="G12" s="5">
        <v>127637139048.68401</v>
      </c>
      <c r="H12" s="4"/>
      <c r="I12" s="5">
        <v>314287</v>
      </c>
      <c r="J12" s="4"/>
      <c r="K12" s="5">
        <v>37973026576</v>
      </c>
      <c r="L12" s="4"/>
      <c r="M12" s="5">
        <v>0</v>
      </c>
      <c r="N12" s="4"/>
      <c r="O12" s="5">
        <v>0</v>
      </c>
      <c r="P12" s="5"/>
      <c r="Q12" s="5">
        <v>1459413</v>
      </c>
      <c r="R12" s="4"/>
      <c r="S12" s="5">
        <v>125752</v>
      </c>
      <c r="T12" s="4"/>
      <c r="U12" s="5">
        <v>145312661591</v>
      </c>
      <c r="V12" s="4"/>
      <c r="W12" s="5">
        <v>182564639562.505</v>
      </c>
      <c r="X12" s="4"/>
      <c r="Y12" s="18">
        <v>1.2202144358478253E-3</v>
      </c>
    </row>
    <row r="13" spans="1:25" x14ac:dyDescent="0.55000000000000004">
      <c r="A13" s="1" t="s">
        <v>19</v>
      </c>
      <c r="C13" s="5">
        <v>1048429</v>
      </c>
      <c r="D13" s="4"/>
      <c r="E13" s="5">
        <v>97752551579</v>
      </c>
      <c r="F13" s="4"/>
      <c r="G13" s="5">
        <v>136052542230.375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0</v>
      </c>
      <c r="P13" s="5"/>
      <c r="Q13" s="5">
        <v>1048429</v>
      </c>
      <c r="R13" s="4"/>
      <c r="S13" s="5">
        <v>161570</v>
      </c>
      <c r="T13" s="4"/>
      <c r="U13" s="5">
        <v>97752551579</v>
      </c>
      <c r="V13" s="4"/>
      <c r="W13" s="5">
        <v>168509078176.785</v>
      </c>
      <c r="X13" s="4"/>
      <c r="Y13" s="18">
        <v>1.1262707294000668E-3</v>
      </c>
    </row>
    <row r="14" spans="1:25" x14ac:dyDescent="0.55000000000000004">
      <c r="A14" s="1" t="s">
        <v>20</v>
      </c>
      <c r="C14" s="5">
        <v>20000000</v>
      </c>
      <c r="D14" s="4"/>
      <c r="E14" s="5">
        <v>171225886315</v>
      </c>
      <c r="F14" s="4"/>
      <c r="G14" s="5">
        <v>206116758400</v>
      </c>
      <c r="H14" s="4"/>
      <c r="I14" s="5">
        <v>12446712</v>
      </c>
      <c r="J14" s="4"/>
      <c r="K14" s="5">
        <v>143248337931</v>
      </c>
      <c r="L14" s="4"/>
      <c r="M14" s="5">
        <v>0</v>
      </c>
      <c r="N14" s="4"/>
      <c r="O14" s="5">
        <v>0</v>
      </c>
      <c r="P14" s="5"/>
      <c r="Q14" s="5">
        <v>32446712</v>
      </c>
      <c r="R14" s="4"/>
      <c r="S14" s="5">
        <v>12276</v>
      </c>
      <c r="T14" s="4"/>
      <c r="U14" s="5">
        <v>314474224246</v>
      </c>
      <c r="V14" s="4"/>
      <c r="W14" s="5">
        <v>396233441318.71503</v>
      </c>
      <c r="X14" s="4"/>
      <c r="Y14" s="18">
        <v>2.648320979469986E-3</v>
      </c>
    </row>
    <row r="15" spans="1:25" x14ac:dyDescent="0.55000000000000004">
      <c r="A15" s="1" t="s">
        <v>21</v>
      </c>
      <c r="C15" s="5">
        <v>21610695</v>
      </c>
      <c r="D15" s="4"/>
      <c r="E15" s="5">
        <v>748907789365</v>
      </c>
      <c r="F15" s="4"/>
      <c r="G15" s="5">
        <v>851309485746.98401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0</v>
      </c>
      <c r="P15" s="5"/>
      <c r="Q15" s="5">
        <v>21610695</v>
      </c>
      <c r="R15" s="4"/>
      <c r="S15" s="5">
        <v>47670</v>
      </c>
      <c r="T15" s="4"/>
      <c r="U15" s="5">
        <v>748907789365</v>
      </c>
      <c r="V15" s="4"/>
      <c r="W15" s="5">
        <v>1024796040039.36</v>
      </c>
      <c r="X15" s="4"/>
      <c r="Y15" s="18">
        <v>6.8494694528596642E-3</v>
      </c>
    </row>
    <row r="16" spans="1:25" x14ac:dyDescent="0.55000000000000004">
      <c r="A16" s="1" t="s">
        <v>22</v>
      </c>
      <c r="C16" s="5">
        <v>2010777</v>
      </c>
      <c r="D16" s="4"/>
      <c r="E16" s="5">
        <v>105004293245</v>
      </c>
      <c r="F16" s="4"/>
      <c r="G16" s="5">
        <v>120375927109.052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0</v>
      </c>
      <c r="P16" s="5"/>
      <c r="Q16" s="5">
        <v>2010777</v>
      </c>
      <c r="R16" s="4"/>
      <c r="S16" s="5">
        <v>75030</v>
      </c>
      <c r="T16" s="4"/>
      <c r="U16" s="5">
        <v>105004293245</v>
      </c>
      <c r="V16" s="4"/>
      <c r="W16" s="5">
        <v>150079857278.035</v>
      </c>
      <c r="X16" s="4"/>
      <c r="Y16" s="18">
        <v>1.0030946234686438E-3</v>
      </c>
    </row>
    <row r="17" spans="1:25" x14ac:dyDescent="0.55000000000000004">
      <c r="A17" s="1" t="s">
        <v>23</v>
      </c>
      <c r="C17" s="5">
        <v>1335000</v>
      </c>
      <c r="D17" s="4"/>
      <c r="E17" s="5">
        <v>99511931457</v>
      </c>
      <c r="F17" s="4"/>
      <c r="G17" s="5">
        <v>119091577119.12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0</v>
      </c>
      <c r="P17" s="5"/>
      <c r="Q17" s="5">
        <v>1335000</v>
      </c>
      <c r="R17" s="4"/>
      <c r="S17" s="5">
        <v>122520</v>
      </c>
      <c r="T17" s="4"/>
      <c r="U17" s="5">
        <v>99511931457</v>
      </c>
      <c r="V17" s="4"/>
      <c r="W17" s="5">
        <v>162709086362.39999</v>
      </c>
      <c r="X17" s="4"/>
      <c r="Y17" s="18">
        <v>1.0875050968182504E-3</v>
      </c>
    </row>
    <row r="18" spans="1:25" x14ac:dyDescent="0.55000000000000004">
      <c r="A18" s="1" t="s">
        <v>24</v>
      </c>
      <c r="C18" s="5">
        <v>30601092</v>
      </c>
      <c r="D18" s="4"/>
      <c r="E18" s="5">
        <v>226760513393</v>
      </c>
      <c r="F18" s="4"/>
      <c r="G18" s="5">
        <v>298322873012.03497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0</v>
      </c>
      <c r="P18" s="5"/>
      <c r="Q18" s="5">
        <v>30601092</v>
      </c>
      <c r="R18" s="4"/>
      <c r="S18" s="5">
        <v>12680</v>
      </c>
      <c r="T18" s="4"/>
      <c r="U18" s="5">
        <v>226760513393</v>
      </c>
      <c r="V18" s="4"/>
      <c r="W18" s="5">
        <v>385993268346.18402</v>
      </c>
      <c r="X18" s="4"/>
      <c r="Y18" s="18">
        <v>2.5798783340781712E-3</v>
      </c>
    </row>
    <row r="19" spans="1:25" x14ac:dyDescent="0.55000000000000004">
      <c r="A19" s="1" t="s">
        <v>25</v>
      </c>
      <c r="C19" s="5">
        <v>323014</v>
      </c>
      <c r="D19" s="4"/>
      <c r="E19" s="5">
        <v>2533547090</v>
      </c>
      <c r="F19" s="4"/>
      <c r="G19" s="5">
        <v>4742118523.68046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0</v>
      </c>
      <c r="P19" s="5"/>
      <c r="Q19" s="5">
        <v>323014</v>
      </c>
      <c r="R19" s="4"/>
      <c r="S19" s="5">
        <v>15464</v>
      </c>
      <c r="T19" s="4"/>
      <c r="U19" s="5">
        <v>2533547090</v>
      </c>
      <c r="V19" s="4"/>
      <c r="W19" s="5">
        <v>4968974173.3429098</v>
      </c>
      <c r="X19" s="4"/>
      <c r="Y19" s="18">
        <v>3.3211327408187162E-5</v>
      </c>
    </row>
    <row r="20" spans="1:25" x14ac:dyDescent="0.55000000000000004">
      <c r="A20" s="1" t="s">
        <v>26</v>
      </c>
      <c r="C20" s="5">
        <v>266268</v>
      </c>
      <c r="D20" s="4"/>
      <c r="E20" s="5">
        <v>528541980</v>
      </c>
      <c r="F20" s="4"/>
      <c r="G20" s="5">
        <v>4826039825.32512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0</v>
      </c>
      <c r="P20" s="5"/>
      <c r="Q20" s="5">
        <v>266268</v>
      </c>
      <c r="R20" s="4"/>
      <c r="S20" s="5">
        <v>18480</v>
      </c>
      <c r="T20" s="4"/>
      <c r="U20" s="5">
        <v>528541980</v>
      </c>
      <c r="V20" s="4"/>
      <c r="W20" s="5">
        <v>4894907572.5580797</v>
      </c>
      <c r="X20" s="4"/>
      <c r="Y20" s="18">
        <v>3.271628556597497E-5</v>
      </c>
    </row>
    <row r="21" spans="1:25" x14ac:dyDescent="0.55000000000000004">
      <c r="A21" s="1" t="s">
        <v>27</v>
      </c>
      <c r="C21" s="5">
        <v>181717</v>
      </c>
      <c r="D21" s="4"/>
      <c r="E21" s="5">
        <v>4544662662</v>
      </c>
      <c r="F21" s="4"/>
      <c r="G21" s="5">
        <v>14425386052.1987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0</v>
      </c>
      <c r="P21" s="5"/>
      <c r="Q21" s="5">
        <v>181717</v>
      </c>
      <c r="R21" s="4"/>
      <c r="S21" s="5">
        <v>75667</v>
      </c>
      <c r="T21" s="4"/>
      <c r="U21" s="5">
        <v>4544662662</v>
      </c>
      <c r="V21" s="4"/>
      <c r="W21" s="5">
        <v>13678095342.310499</v>
      </c>
      <c r="X21" s="4"/>
      <c r="Y21" s="18">
        <v>9.1420821861157365E-5</v>
      </c>
    </row>
    <row r="22" spans="1:25" x14ac:dyDescent="0.55000000000000004">
      <c r="A22" s="1" t="s">
        <v>28</v>
      </c>
      <c r="C22" s="5">
        <v>885273</v>
      </c>
      <c r="D22" s="4"/>
      <c r="E22" s="5">
        <v>18594562686</v>
      </c>
      <c r="F22" s="4"/>
      <c r="G22" s="5">
        <v>15851606269.608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0</v>
      </c>
      <c r="P22" s="5"/>
      <c r="Q22" s="5">
        <v>885273</v>
      </c>
      <c r="R22" s="4"/>
      <c r="S22" s="5">
        <v>50030</v>
      </c>
      <c r="T22" s="4"/>
      <c r="U22" s="5">
        <v>18594562686</v>
      </c>
      <c r="V22" s="4"/>
      <c r="W22" s="5">
        <v>44058658981.582703</v>
      </c>
      <c r="X22" s="4"/>
      <c r="Y22" s="18">
        <v>2.9447658562060919E-4</v>
      </c>
    </row>
    <row r="23" spans="1:25" x14ac:dyDescent="0.55000000000000004">
      <c r="A23" s="1" t="s">
        <v>29</v>
      </c>
      <c r="C23" s="5">
        <v>521084</v>
      </c>
      <c r="D23" s="4"/>
      <c r="E23" s="5">
        <v>1556022147</v>
      </c>
      <c r="F23" s="4"/>
      <c r="G23" s="5">
        <v>9962874834.1385593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0</v>
      </c>
      <c r="P23" s="5"/>
      <c r="Q23" s="5">
        <v>521084</v>
      </c>
      <c r="R23" s="4"/>
      <c r="S23" s="5">
        <v>20890</v>
      </c>
      <c r="T23" s="4"/>
      <c r="U23" s="5">
        <v>1556022147</v>
      </c>
      <c r="V23" s="4"/>
      <c r="W23" s="5">
        <v>10828535654.794701</v>
      </c>
      <c r="X23" s="4"/>
      <c r="Y23" s="18">
        <v>7.2375108108213758E-5</v>
      </c>
    </row>
    <row r="24" spans="1:25" x14ac:dyDescent="0.55000000000000004">
      <c r="A24" s="1" t="s">
        <v>30</v>
      </c>
      <c r="C24" s="5">
        <v>18941622</v>
      </c>
      <c r="D24" s="4"/>
      <c r="E24" s="5">
        <v>88457374740</v>
      </c>
      <c r="F24" s="4"/>
      <c r="G24" s="5">
        <v>168019421400.04099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0</v>
      </c>
      <c r="P24" s="5"/>
      <c r="Q24" s="5">
        <v>18941622</v>
      </c>
      <c r="R24" s="4"/>
      <c r="S24" s="5">
        <v>9822</v>
      </c>
      <c r="T24" s="4"/>
      <c r="U24" s="5">
        <v>88457374740</v>
      </c>
      <c r="V24" s="4"/>
      <c r="W24" s="5">
        <v>185071970056.207</v>
      </c>
      <c r="X24" s="4"/>
      <c r="Y24" s="18">
        <v>1.236972778926684E-3</v>
      </c>
    </row>
    <row r="25" spans="1:25" x14ac:dyDescent="0.55000000000000004">
      <c r="A25" s="1" t="s">
        <v>31</v>
      </c>
      <c r="C25" s="5">
        <v>10000000</v>
      </c>
      <c r="D25" s="4"/>
      <c r="E25" s="5">
        <v>87151060900</v>
      </c>
      <c r="F25" s="4"/>
      <c r="G25" s="5">
        <v>147226256000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0</v>
      </c>
      <c r="P25" s="5"/>
      <c r="Q25" s="5">
        <v>10000000</v>
      </c>
      <c r="R25" s="4"/>
      <c r="S25" s="5">
        <v>18240</v>
      </c>
      <c r="T25" s="4"/>
      <c r="U25" s="5">
        <v>87151060900</v>
      </c>
      <c r="V25" s="4"/>
      <c r="W25" s="5">
        <v>181446412800</v>
      </c>
      <c r="X25" s="4"/>
      <c r="Y25" s="18">
        <v>1.2127404998138278E-3</v>
      </c>
    </row>
    <row r="26" spans="1:25" x14ac:dyDescent="0.55000000000000004">
      <c r="A26" s="1" t="s">
        <v>32</v>
      </c>
      <c r="C26" s="5">
        <v>30300000</v>
      </c>
      <c r="D26" s="4"/>
      <c r="E26" s="5">
        <v>326218287063</v>
      </c>
      <c r="F26" s="4"/>
      <c r="G26" s="5">
        <v>389730779388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0</v>
      </c>
      <c r="P26" s="5"/>
      <c r="Q26" s="5">
        <v>30300000</v>
      </c>
      <c r="R26" s="4"/>
      <c r="S26" s="5">
        <v>16250</v>
      </c>
      <c r="T26" s="4"/>
      <c r="U26" s="5">
        <v>326218287063</v>
      </c>
      <c r="V26" s="4"/>
      <c r="W26" s="5">
        <v>489800863500</v>
      </c>
      <c r="X26" s="4"/>
      <c r="Y26" s="18">
        <v>3.2737012258543499E-3</v>
      </c>
    </row>
    <row r="27" spans="1:25" x14ac:dyDescent="0.55000000000000004">
      <c r="A27" s="1" t="s">
        <v>33</v>
      </c>
      <c r="C27" s="5">
        <v>486634</v>
      </c>
      <c r="D27" s="4"/>
      <c r="E27" s="5">
        <v>3620320795</v>
      </c>
      <c r="F27" s="4"/>
      <c r="G27" s="5">
        <v>9473638901.6573601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0</v>
      </c>
      <c r="P27" s="5"/>
      <c r="Q27" s="5">
        <v>486634</v>
      </c>
      <c r="R27" s="4"/>
      <c r="S27" s="5">
        <v>30395</v>
      </c>
      <c r="T27" s="4"/>
      <c r="U27" s="5">
        <v>3620320795</v>
      </c>
      <c r="V27" s="4"/>
      <c r="W27" s="5">
        <v>14713911825.032</v>
      </c>
      <c r="X27" s="4"/>
      <c r="Y27" s="18">
        <v>9.8343949078644427E-5</v>
      </c>
    </row>
    <row r="28" spans="1:25" x14ac:dyDescent="0.55000000000000004">
      <c r="A28" s="1" t="s">
        <v>34</v>
      </c>
      <c r="C28" s="5">
        <v>11100000</v>
      </c>
      <c r="D28" s="4"/>
      <c r="E28" s="5">
        <v>109337524928</v>
      </c>
      <c r="F28" s="4"/>
      <c r="G28" s="5">
        <v>117155293212</v>
      </c>
      <c r="H28" s="4"/>
      <c r="I28" s="5">
        <v>9500000</v>
      </c>
      <c r="J28" s="4"/>
      <c r="K28" s="5">
        <v>130722254698</v>
      </c>
      <c r="L28" s="4"/>
      <c r="M28" s="5">
        <v>0</v>
      </c>
      <c r="N28" s="4"/>
      <c r="O28" s="5">
        <v>0</v>
      </c>
      <c r="P28" s="5"/>
      <c r="Q28" s="5">
        <v>20600000</v>
      </c>
      <c r="R28" s="4"/>
      <c r="S28" s="5">
        <v>13980</v>
      </c>
      <c r="T28" s="4"/>
      <c r="U28" s="5">
        <v>240059779626</v>
      </c>
      <c r="V28" s="4"/>
      <c r="W28" s="5">
        <v>286482398736</v>
      </c>
      <c r="X28" s="4"/>
      <c r="Y28" s="18">
        <v>1.914773635199477E-3</v>
      </c>
    </row>
    <row r="29" spans="1:25" x14ac:dyDescent="0.55000000000000004">
      <c r="A29" s="1" t="s">
        <v>35</v>
      </c>
      <c r="C29" s="5">
        <v>4002000</v>
      </c>
      <c r="D29" s="4"/>
      <c r="E29" s="5">
        <v>829618289629</v>
      </c>
      <c r="F29" s="4"/>
      <c r="G29" s="5">
        <v>933548536817.91003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0</v>
      </c>
      <c r="P29" s="5"/>
      <c r="Q29" s="5">
        <v>4002000</v>
      </c>
      <c r="R29" s="4"/>
      <c r="S29" s="5">
        <v>273113</v>
      </c>
      <c r="T29" s="4"/>
      <c r="U29" s="5">
        <v>829618289629</v>
      </c>
      <c r="V29" s="4"/>
      <c r="W29" s="5">
        <v>1092686721505.59</v>
      </c>
      <c r="X29" s="4"/>
      <c r="Y29" s="18">
        <v>7.3032330610981466E-3</v>
      </c>
    </row>
    <row r="30" spans="1:25" x14ac:dyDescent="0.55000000000000004">
      <c r="A30" s="1" t="s">
        <v>36</v>
      </c>
      <c r="C30" s="5">
        <v>4816271</v>
      </c>
      <c r="D30" s="4"/>
      <c r="E30" s="5">
        <v>749999352662</v>
      </c>
      <c r="F30" s="4"/>
      <c r="G30" s="5">
        <v>847259109236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0</v>
      </c>
      <c r="P30" s="5"/>
      <c r="Q30" s="5">
        <v>4816271</v>
      </c>
      <c r="R30" s="4"/>
      <c r="S30" s="5">
        <v>195201</v>
      </c>
      <c r="T30" s="4"/>
      <c r="U30" s="5">
        <v>749999352662</v>
      </c>
      <c r="V30" s="4"/>
      <c r="W30" s="5">
        <v>940140895471</v>
      </c>
      <c r="X30" s="4"/>
      <c r="Y30" s="18">
        <v>6.2836565456141115E-3</v>
      </c>
    </row>
    <row r="31" spans="1:25" x14ac:dyDescent="0.55000000000000004">
      <c r="A31" s="1" t="s">
        <v>37</v>
      </c>
      <c r="C31" s="5">
        <v>2473553</v>
      </c>
      <c r="D31" s="4"/>
      <c r="E31" s="5">
        <v>499999995705</v>
      </c>
      <c r="F31" s="4"/>
      <c r="G31" s="5">
        <v>541381548004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0</v>
      </c>
      <c r="P31" s="5"/>
      <c r="Q31" s="5">
        <v>2473553</v>
      </c>
      <c r="R31" s="4"/>
      <c r="S31" s="5">
        <v>248028</v>
      </c>
      <c r="T31" s="4"/>
      <c r="U31" s="5">
        <v>499999995705</v>
      </c>
      <c r="V31" s="4"/>
      <c r="W31" s="5">
        <v>613510353484</v>
      </c>
      <c r="X31" s="4"/>
      <c r="Y31" s="18">
        <v>4.1005431920291139E-3</v>
      </c>
    </row>
    <row r="32" spans="1:25" x14ac:dyDescent="0.55000000000000004">
      <c r="A32" s="1" t="s">
        <v>38</v>
      </c>
      <c r="C32" s="5">
        <v>395386</v>
      </c>
      <c r="D32" s="4"/>
      <c r="E32" s="5">
        <v>999999101901</v>
      </c>
      <c r="F32" s="4"/>
      <c r="G32" s="5">
        <v>1127243489070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0</v>
      </c>
      <c r="P32" s="5"/>
      <c r="Q32" s="5">
        <v>395386</v>
      </c>
      <c r="R32" s="4"/>
      <c r="S32" s="5">
        <v>3317052</v>
      </c>
      <c r="T32" s="4"/>
      <c r="U32" s="5">
        <v>999999101901</v>
      </c>
      <c r="V32" s="4"/>
      <c r="W32" s="5">
        <v>1311515902072</v>
      </c>
      <c r="X32" s="4"/>
      <c r="Y32" s="18">
        <v>8.7658302308006846E-3</v>
      </c>
    </row>
    <row r="33" spans="1:25" x14ac:dyDescent="0.55000000000000004">
      <c r="A33" s="1" t="s">
        <v>39</v>
      </c>
      <c r="C33" s="5">
        <v>1834255</v>
      </c>
      <c r="D33" s="4"/>
      <c r="E33" s="5">
        <v>999998429111</v>
      </c>
      <c r="F33" s="4"/>
      <c r="G33" s="5">
        <v>1153181424460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0</v>
      </c>
      <c r="P33" s="5"/>
      <c r="Q33" s="5">
        <v>1834255</v>
      </c>
      <c r="R33" s="4"/>
      <c r="S33" s="5">
        <v>712155</v>
      </c>
      <c r="T33" s="4"/>
      <c r="U33" s="5">
        <v>999998429111</v>
      </c>
      <c r="V33" s="4"/>
      <c r="W33" s="5">
        <v>1306273849525</v>
      </c>
      <c r="X33" s="4"/>
      <c r="Y33" s="18">
        <v>8.7307937187649995E-3</v>
      </c>
    </row>
    <row r="34" spans="1:25" x14ac:dyDescent="0.55000000000000004">
      <c r="A34" s="1" t="s">
        <v>40</v>
      </c>
      <c r="C34" s="5">
        <v>4558583</v>
      </c>
      <c r="D34" s="4"/>
      <c r="E34" s="5">
        <v>100047510829</v>
      </c>
      <c r="F34" s="4"/>
      <c r="G34" s="5">
        <v>111781605447.073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0</v>
      </c>
      <c r="P34" s="5"/>
      <c r="Q34" s="5">
        <v>4558583</v>
      </c>
      <c r="R34" s="4"/>
      <c r="S34" s="5">
        <v>28570</v>
      </c>
      <c r="T34" s="4"/>
      <c r="U34" s="5">
        <v>100047510829</v>
      </c>
      <c r="V34" s="4"/>
      <c r="W34" s="5">
        <v>129557828301.131</v>
      </c>
      <c r="X34" s="4"/>
      <c r="Y34" s="18">
        <v>8.6593073417160263E-4</v>
      </c>
    </row>
    <row r="35" spans="1:25" x14ac:dyDescent="0.55000000000000004">
      <c r="A35" s="1" t="s">
        <v>41</v>
      </c>
      <c r="C35" s="5">
        <v>49000000</v>
      </c>
      <c r="D35" s="4"/>
      <c r="E35" s="5">
        <v>695403663251</v>
      </c>
      <c r="F35" s="4"/>
      <c r="G35" s="5">
        <v>743830815280</v>
      </c>
      <c r="H35" s="4"/>
      <c r="I35" s="5">
        <v>7000000</v>
      </c>
      <c r="J35" s="4"/>
      <c r="K35" s="5">
        <v>124501660164</v>
      </c>
      <c r="L35" s="4"/>
      <c r="M35" s="5">
        <v>0</v>
      </c>
      <c r="N35" s="4"/>
      <c r="O35" s="5">
        <v>0</v>
      </c>
      <c r="P35" s="5"/>
      <c r="Q35" s="5">
        <v>56000000</v>
      </c>
      <c r="R35" s="4"/>
      <c r="S35" s="5">
        <v>18050</v>
      </c>
      <c r="T35" s="4"/>
      <c r="U35" s="5">
        <v>819905323415</v>
      </c>
      <c r="V35" s="4"/>
      <c r="W35" s="5">
        <v>1005515537600</v>
      </c>
      <c r="X35" s="4"/>
      <c r="Y35" s="18">
        <v>6.7206036031349625E-3</v>
      </c>
    </row>
    <row r="36" spans="1:25" x14ac:dyDescent="0.55000000000000004">
      <c r="A36" s="1" t="s">
        <v>42</v>
      </c>
      <c r="C36" s="5">
        <v>138535884</v>
      </c>
      <c r="D36" s="4"/>
      <c r="E36" s="5">
        <v>1220401244150</v>
      </c>
      <c r="F36" s="4"/>
      <c r="G36" s="5">
        <v>1445643876999.72</v>
      </c>
      <c r="H36" s="4"/>
      <c r="I36" s="5">
        <v>7464116</v>
      </c>
      <c r="J36" s="4"/>
      <c r="K36" s="5">
        <v>90083826731</v>
      </c>
      <c r="L36" s="4"/>
      <c r="M36" s="5">
        <v>0</v>
      </c>
      <c r="N36" s="4"/>
      <c r="O36" s="5">
        <v>0</v>
      </c>
      <c r="P36" s="5"/>
      <c r="Q36" s="5">
        <v>146000000</v>
      </c>
      <c r="R36" s="4"/>
      <c r="S36" s="5">
        <v>12360</v>
      </c>
      <c r="T36" s="4"/>
      <c r="U36" s="5">
        <v>1310485070881</v>
      </c>
      <c r="V36" s="4"/>
      <c r="W36" s="5">
        <v>1795125760320</v>
      </c>
      <c r="X36" s="4"/>
      <c r="Y36" s="18">
        <v>1.1998152392237067E-2</v>
      </c>
    </row>
    <row r="37" spans="1:25" x14ac:dyDescent="0.55000000000000004">
      <c r="A37" s="1" t="s">
        <v>43</v>
      </c>
      <c r="C37" s="5">
        <v>248632</v>
      </c>
      <c r="D37" s="4"/>
      <c r="E37" s="5">
        <v>3027697904</v>
      </c>
      <c r="F37" s="4"/>
      <c r="G37" s="5">
        <v>4402512303.8912001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0</v>
      </c>
      <c r="P37" s="5"/>
      <c r="Q37" s="5">
        <v>248632</v>
      </c>
      <c r="R37" s="4"/>
      <c r="S37" s="5">
        <v>19600</v>
      </c>
      <c r="T37" s="4"/>
      <c r="U37" s="5">
        <v>3027697904</v>
      </c>
      <c r="V37" s="4"/>
      <c r="W37" s="5">
        <v>4847710177.3184004</v>
      </c>
      <c r="X37" s="4"/>
      <c r="Y37" s="18">
        <v>3.2400830485824277E-5</v>
      </c>
    </row>
    <row r="38" spans="1:25" x14ac:dyDescent="0.55000000000000004">
      <c r="A38" s="1" t="s">
        <v>44</v>
      </c>
      <c r="C38" s="5">
        <v>3534104</v>
      </c>
      <c r="D38" s="4"/>
      <c r="E38" s="5">
        <v>61454253312</v>
      </c>
      <c r="F38" s="4"/>
      <c r="G38" s="5">
        <v>90035225506.815704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0</v>
      </c>
      <c r="P38" s="5"/>
      <c r="Q38" s="5">
        <v>3534104</v>
      </c>
      <c r="R38" s="4"/>
      <c r="S38" s="5">
        <v>30050</v>
      </c>
      <c r="T38" s="4"/>
      <c r="U38" s="5">
        <v>61454253312</v>
      </c>
      <c r="V38" s="4"/>
      <c r="W38" s="5">
        <v>105644612513.854</v>
      </c>
      <c r="X38" s="4"/>
      <c r="Y38" s="18">
        <v>7.061010366951132E-4</v>
      </c>
    </row>
    <row r="39" spans="1:25" x14ac:dyDescent="0.55000000000000004">
      <c r="A39" s="1" t="s">
        <v>45</v>
      </c>
      <c r="C39" s="5">
        <v>3920722</v>
      </c>
      <c r="D39" s="4"/>
      <c r="E39" s="5">
        <v>41331552819</v>
      </c>
      <c r="F39" s="4"/>
      <c r="G39" s="5">
        <v>67551887740.450897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0</v>
      </c>
      <c r="P39" s="5"/>
      <c r="Q39" s="5">
        <v>3920722</v>
      </c>
      <c r="R39" s="4"/>
      <c r="S39" s="5">
        <v>22030</v>
      </c>
      <c r="T39" s="4"/>
      <c r="U39" s="5">
        <v>41331552819</v>
      </c>
      <c r="V39" s="4"/>
      <c r="W39" s="5">
        <v>85921944971</v>
      </c>
      <c r="X39" s="4"/>
      <c r="Y39" s="18">
        <v>5.7427987074047432E-4</v>
      </c>
    </row>
    <row r="40" spans="1:25" x14ac:dyDescent="0.55000000000000004">
      <c r="A40" s="1" t="s">
        <v>46</v>
      </c>
      <c r="C40" s="5">
        <v>16000000</v>
      </c>
      <c r="D40" s="4"/>
      <c r="E40" s="5">
        <v>355576834929</v>
      </c>
      <c r="F40" s="4"/>
      <c r="G40" s="5">
        <v>404593667831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0</v>
      </c>
      <c r="P40" s="5"/>
      <c r="Q40" s="5">
        <v>16000000</v>
      </c>
      <c r="R40" s="4"/>
      <c r="S40" s="5">
        <v>30050</v>
      </c>
      <c r="T40" s="4"/>
      <c r="U40" s="5">
        <v>355576834929</v>
      </c>
      <c r="V40" s="4"/>
      <c r="W40" s="5">
        <v>478286377600</v>
      </c>
      <c r="X40" s="4"/>
      <c r="Y40" s="18">
        <v>3.1967414052110109E-3</v>
      </c>
    </row>
    <row r="41" spans="1:25" x14ac:dyDescent="0.55000000000000004">
      <c r="A41" s="1" t="s">
        <v>47</v>
      </c>
      <c r="C41" s="5">
        <v>50000000</v>
      </c>
      <c r="D41" s="4"/>
      <c r="E41" s="5">
        <v>605043758414</v>
      </c>
      <c r="F41" s="4"/>
      <c r="G41" s="5">
        <v>615266482000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0</v>
      </c>
      <c r="P41" s="5"/>
      <c r="Q41" s="5">
        <v>50000000</v>
      </c>
      <c r="R41" s="4"/>
      <c r="S41" s="5">
        <v>14310</v>
      </c>
      <c r="T41" s="4"/>
      <c r="U41" s="5">
        <v>605043758414</v>
      </c>
      <c r="V41" s="4"/>
      <c r="W41" s="5">
        <v>711759366000</v>
      </c>
      <c r="X41" s="4"/>
      <c r="Y41" s="18">
        <v>4.7572139671973341E-3</v>
      </c>
    </row>
    <row r="42" spans="1:25" x14ac:dyDescent="0.55000000000000004">
      <c r="A42" s="1" t="s">
        <v>48</v>
      </c>
      <c r="C42" s="5">
        <v>0</v>
      </c>
      <c r="D42" s="4"/>
      <c r="E42" s="5">
        <v>0</v>
      </c>
      <c r="F42" s="4"/>
      <c r="G42" s="5">
        <v>0</v>
      </c>
      <c r="H42" s="4"/>
      <c r="I42" s="5">
        <v>500542</v>
      </c>
      <c r="J42" s="4"/>
      <c r="K42" s="5">
        <v>2514690108</v>
      </c>
      <c r="L42" s="4"/>
      <c r="M42" s="5">
        <v>0</v>
      </c>
      <c r="N42" s="4"/>
      <c r="O42" s="5">
        <v>0</v>
      </c>
      <c r="P42" s="5"/>
      <c r="Q42" s="5">
        <v>500542</v>
      </c>
      <c r="R42" s="4"/>
      <c r="S42" s="5">
        <v>5609</v>
      </c>
      <c r="T42" s="4"/>
      <c r="U42" s="5">
        <v>2514690108</v>
      </c>
      <c r="V42" s="4"/>
      <c r="W42" s="5">
        <v>2792862250</v>
      </c>
      <c r="X42" s="4"/>
      <c r="Y42" s="18">
        <v>1.8666762867941205E-5</v>
      </c>
    </row>
    <row r="43" spans="1:25" x14ac:dyDescent="0.55000000000000004">
      <c r="A43" s="1" t="s">
        <v>49</v>
      </c>
      <c r="C43" s="5">
        <v>0</v>
      </c>
      <c r="D43" s="4"/>
      <c r="E43" s="5">
        <v>0</v>
      </c>
      <c r="F43" s="4"/>
      <c r="G43" s="5">
        <v>0</v>
      </c>
      <c r="H43" s="4"/>
      <c r="I43" s="5">
        <v>941405</v>
      </c>
      <c r="J43" s="4"/>
      <c r="K43" s="5">
        <v>1790885347</v>
      </c>
      <c r="L43" s="4"/>
      <c r="M43" s="5">
        <v>0</v>
      </c>
      <c r="N43" s="4"/>
      <c r="O43" s="5">
        <v>0</v>
      </c>
      <c r="P43" s="5"/>
      <c r="Q43" s="5">
        <v>941405</v>
      </c>
      <c r="R43" s="4"/>
      <c r="S43" s="5">
        <v>3318</v>
      </c>
      <c r="T43" s="4"/>
      <c r="U43" s="5">
        <v>1790885347</v>
      </c>
      <c r="V43" s="4"/>
      <c r="W43" s="5">
        <v>3107251705</v>
      </c>
      <c r="X43" s="4"/>
      <c r="Y43" s="18">
        <v>2.0768059988723395E-5</v>
      </c>
    </row>
    <row r="44" spans="1:25" ht="24.75" thickBot="1" x14ac:dyDescent="0.6">
      <c r="E44" s="6">
        <f>SUM(E9:E43)</f>
        <v>10180762398568</v>
      </c>
      <c r="G44" s="6">
        <f>SUM(G9:G43)</f>
        <v>11508961263789.777</v>
      </c>
      <c r="K44" s="6">
        <f>SUM(K9:K43)</f>
        <v>558165520720</v>
      </c>
      <c r="U44" s="6">
        <f>SUM(U9:U43)</f>
        <v>10738927919288</v>
      </c>
      <c r="W44" s="6">
        <f>SUM(W9:W43)</f>
        <v>14083632125645.719</v>
      </c>
      <c r="Y44" s="19">
        <f>SUM(Y9:Y43)</f>
        <v>9.4131323952245521E-2</v>
      </c>
    </row>
    <row r="45" spans="1:25" ht="24.75" thickTop="1" x14ac:dyDescent="0.55000000000000004">
      <c r="G45" s="3"/>
      <c r="W45" s="3"/>
    </row>
    <row r="46" spans="1:25" x14ac:dyDescent="0.55000000000000004">
      <c r="G46" s="3"/>
      <c r="W46" s="3"/>
      <c r="Y46" s="24"/>
    </row>
    <row r="47" spans="1:25" x14ac:dyDescent="0.55000000000000004">
      <c r="G47" s="3"/>
      <c r="W47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0"/>
  <sheetViews>
    <sheetView rightToLeft="1" topLeftCell="A88" zoomScaleNormal="100" workbookViewId="0">
      <selection activeCell="I95" sqref="I95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 x14ac:dyDescent="0.55000000000000004">
      <c r="A3" s="27" t="s">
        <v>256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 x14ac:dyDescent="0.55000000000000004">
      <c r="A6" s="25" t="s">
        <v>3</v>
      </c>
      <c r="C6" s="26" t="s">
        <v>258</v>
      </c>
      <c r="D6" s="26" t="s">
        <v>258</v>
      </c>
      <c r="E6" s="26" t="s">
        <v>258</v>
      </c>
      <c r="F6" s="26" t="s">
        <v>258</v>
      </c>
      <c r="G6" s="26" t="s">
        <v>258</v>
      </c>
      <c r="H6" s="26" t="s">
        <v>258</v>
      </c>
      <c r="I6" s="26" t="s">
        <v>258</v>
      </c>
      <c r="K6" s="26" t="s">
        <v>259</v>
      </c>
      <c r="L6" s="26" t="s">
        <v>259</v>
      </c>
      <c r="M6" s="26" t="s">
        <v>259</v>
      </c>
      <c r="N6" s="26" t="s">
        <v>259</v>
      </c>
      <c r="O6" s="26" t="s">
        <v>259</v>
      </c>
      <c r="P6" s="26" t="s">
        <v>259</v>
      </c>
      <c r="Q6" s="26" t="s">
        <v>259</v>
      </c>
    </row>
    <row r="7" spans="1:17" ht="24.75" x14ac:dyDescent="0.55000000000000004">
      <c r="A7" s="26" t="s">
        <v>3</v>
      </c>
      <c r="C7" s="26" t="s">
        <v>7</v>
      </c>
      <c r="E7" s="26" t="s">
        <v>309</v>
      </c>
      <c r="G7" s="26" t="s">
        <v>310</v>
      </c>
      <c r="I7" s="26" t="s">
        <v>312</v>
      </c>
      <c r="K7" s="26" t="s">
        <v>7</v>
      </c>
      <c r="M7" s="26" t="s">
        <v>309</v>
      </c>
      <c r="O7" s="26" t="s">
        <v>310</v>
      </c>
      <c r="Q7" s="26" t="s">
        <v>312</v>
      </c>
    </row>
    <row r="8" spans="1:17" x14ac:dyDescent="0.55000000000000004">
      <c r="A8" s="1" t="s">
        <v>313</v>
      </c>
      <c r="C8" s="7">
        <v>0</v>
      </c>
      <c r="D8" s="7"/>
      <c r="E8" s="7">
        <v>0</v>
      </c>
      <c r="F8" s="7"/>
      <c r="G8" s="7">
        <v>0</v>
      </c>
      <c r="H8" s="7"/>
      <c r="I8" s="7">
        <v>0</v>
      </c>
      <c r="J8" s="7"/>
      <c r="K8" s="7">
        <v>84645</v>
      </c>
      <c r="L8" s="7"/>
      <c r="M8" s="7">
        <v>5723649602</v>
      </c>
      <c r="N8" s="7"/>
      <c r="O8" s="7">
        <v>2751474061</v>
      </c>
      <c r="P8" s="7"/>
      <c r="Q8" s="7">
        <v>2972175541</v>
      </c>
    </row>
    <row r="9" spans="1:17" x14ac:dyDescent="0.55000000000000004">
      <c r="A9" s="1" t="s">
        <v>314</v>
      </c>
      <c r="C9" s="7">
        <v>0</v>
      </c>
      <c r="D9" s="7"/>
      <c r="E9" s="7">
        <v>0</v>
      </c>
      <c r="F9" s="7"/>
      <c r="G9" s="7">
        <v>0</v>
      </c>
      <c r="H9" s="7"/>
      <c r="I9" s="7">
        <v>0</v>
      </c>
      <c r="J9" s="7"/>
      <c r="K9" s="7">
        <v>1500000</v>
      </c>
      <c r="L9" s="7"/>
      <c r="M9" s="7">
        <v>27169213264</v>
      </c>
      <c r="N9" s="7"/>
      <c r="O9" s="7">
        <v>25884149993</v>
      </c>
      <c r="P9" s="7"/>
      <c r="Q9" s="7">
        <v>1285063271</v>
      </c>
    </row>
    <row r="10" spans="1:17" x14ac:dyDescent="0.55000000000000004">
      <c r="A10" s="1" t="s">
        <v>18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v>0</v>
      </c>
      <c r="J10" s="7"/>
      <c r="K10" s="7">
        <v>240000</v>
      </c>
      <c r="L10" s="7"/>
      <c r="M10" s="7">
        <v>30051604554</v>
      </c>
      <c r="N10" s="7"/>
      <c r="O10" s="7">
        <v>32138042271</v>
      </c>
      <c r="P10" s="7"/>
      <c r="Q10" s="7">
        <v>-2086437717</v>
      </c>
    </row>
    <row r="11" spans="1:17" x14ac:dyDescent="0.55000000000000004">
      <c r="A11" s="1" t="s">
        <v>16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2</v>
      </c>
      <c r="L11" s="7"/>
      <c r="M11" s="7">
        <v>2</v>
      </c>
      <c r="N11" s="7"/>
      <c r="O11" s="7">
        <v>9266</v>
      </c>
      <c r="P11" s="7"/>
      <c r="Q11" s="7">
        <v>-9264</v>
      </c>
    </row>
    <row r="12" spans="1:17" x14ac:dyDescent="0.55000000000000004">
      <c r="A12" s="1" t="s">
        <v>45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0</v>
      </c>
      <c r="J12" s="7"/>
      <c r="K12" s="7">
        <v>1452586</v>
      </c>
      <c r="L12" s="7"/>
      <c r="M12" s="7">
        <v>28679434611</v>
      </c>
      <c r="N12" s="7"/>
      <c r="O12" s="7">
        <v>28416788942</v>
      </c>
      <c r="P12" s="7"/>
      <c r="Q12" s="7">
        <v>262645669</v>
      </c>
    </row>
    <row r="13" spans="1:17" x14ac:dyDescent="0.55000000000000004">
      <c r="A13" s="1" t="s">
        <v>307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1685570</v>
      </c>
      <c r="L13" s="7"/>
      <c r="M13" s="7">
        <v>6371679802</v>
      </c>
      <c r="N13" s="7"/>
      <c r="O13" s="7">
        <v>5556600462</v>
      </c>
      <c r="P13" s="7"/>
      <c r="Q13" s="7">
        <v>815079340</v>
      </c>
    </row>
    <row r="14" spans="1:17" x14ac:dyDescent="0.55000000000000004">
      <c r="A14" s="1" t="s">
        <v>315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2299853</v>
      </c>
      <c r="L14" s="7"/>
      <c r="M14" s="7">
        <v>18737322648</v>
      </c>
      <c r="N14" s="7"/>
      <c r="O14" s="7">
        <v>17581498763</v>
      </c>
      <c r="P14" s="7"/>
      <c r="Q14" s="7">
        <v>1155823885</v>
      </c>
    </row>
    <row r="15" spans="1:17" x14ac:dyDescent="0.55000000000000004">
      <c r="A15" s="1" t="s">
        <v>41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4000000</v>
      </c>
      <c r="L15" s="7"/>
      <c r="M15" s="7">
        <v>75554923670</v>
      </c>
      <c r="N15" s="7"/>
      <c r="O15" s="7">
        <v>72009708980</v>
      </c>
      <c r="P15" s="7"/>
      <c r="Q15" s="7">
        <v>3545214690</v>
      </c>
    </row>
    <row r="16" spans="1:17" x14ac:dyDescent="0.55000000000000004">
      <c r="A16" s="1" t="s">
        <v>316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324637</v>
      </c>
      <c r="L16" s="7"/>
      <c r="M16" s="7">
        <v>4020600490</v>
      </c>
      <c r="N16" s="7"/>
      <c r="O16" s="7">
        <v>3988512272</v>
      </c>
      <c r="P16" s="7"/>
      <c r="Q16" s="7">
        <v>32088218</v>
      </c>
    </row>
    <row r="17" spans="1:17" x14ac:dyDescent="0.55000000000000004">
      <c r="A17" s="1" t="s">
        <v>42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1</v>
      </c>
      <c r="L17" s="7"/>
      <c r="M17" s="7">
        <v>1</v>
      </c>
      <c r="N17" s="7"/>
      <c r="O17" s="7">
        <v>10513</v>
      </c>
      <c r="P17" s="7"/>
      <c r="Q17" s="7">
        <v>-10512</v>
      </c>
    </row>
    <row r="18" spans="1:17" x14ac:dyDescent="0.55000000000000004">
      <c r="A18" s="1" t="s">
        <v>317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8808743</v>
      </c>
      <c r="L18" s="7"/>
      <c r="M18" s="7">
        <v>56455233887</v>
      </c>
      <c r="N18" s="7"/>
      <c r="O18" s="7">
        <v>54639685538</v>
      </c>
      <c r="P18" s="7"/>
      <c r="Q18" s="7">
        <v>1815548349</v>
      </c>
    </row>
    <row r="19" spans="1:17" x14ac:dyDescent="0.55000000000000004">
      <c r="A19" s="1" t="s">
        <v>318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8155003</v>
      </c>
      <c r="L19" s="7"/>
      <c r="M19" s="7">
        <v>113086420269</v>
      </c>
      <c r="N19" s="7"/>
      <c r="O19" s="7">
        <v>107239888189</v>
      </c>
      <c r="P19" s="7"/>
      <c r="Q19" s="7">
        <v>5846532080</v>
      </c>
    </row>
    <row r="20" spans="1:17" x14ac:dyDescent="0.55000000000000004">
      <c r="A20" s="1" t="s">
        <v>24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1</v>
      </c>
      <c r="L20" s="7"/>
      <c r="M20" s="7">
        <v>1</v>
      </c>
      <c r="N20" s="7"/>
      <c r="O20" s="7">
        <v>9473</v>
      </c>
      <c r="P20" s="7"/>
      <c r="Q20" s="7">
        <v>-9472</v>
      </c>
    </row>
    <row r="21" spans="1:17" x14ac:dyDescent="0.55000000000000004">
      <c r="A21" s="1" t="s">
        <v>27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386227</v>
      </c>
      <c r="L21" s="7"/>
      <c r="M21" s="7">
        <v>30150725169</v>
      </c>
      <c r="N21" s="7"/>
      <c r="O21" s="7">
        <v>30186333967</v>
      </c>
      <c r="P21" s="7"/>
      <c r="Q21" s="7">
        <v>-35608798</v>
      </c>
    </row>
    <row r="22" spans="1:17" x14ac:dyDescent="0.55000000000000004">
      <c r="A22" s="1" t="s">
        <v>319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127642</v>
      </c>
      <c r="L22" s="7"/>
      <c r="M22" s="7">
        <v>9336068115</v>
      </c>
      <c r="N22" s="7"/>
      <c r="O22" s="7">
        <v>8734234774</v>
      </c>
      <c r="P22" s="7"/>
      <c r="Q22" s="7">
        <v>601833341</v>
      </c>
    </row>
    <row r="23" spans="1:17" x14ac:dyDescent="0.55000000000000004">
      <c r="A23" s="1" t="s">
        <v>31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2642251</v>
      </c>
      <c r="L23" s="7"/>
      <c r="M23" s="7">
        <v>42070907639</v>
      </c>
      <c r="N23" s="7"/>
      <c r="O23" s="7">
        <v>42031238006</v>
      </c>
      <c r="P23" s="7"/>
      <c r="Q23" s="7">
        <v>39669633</v>
      </c>
    </row>
    <row r="24" spans="1:17" x14ac:dyDescent="0.55000000000000004">
      <c r="A24" s="1" t="s">
        <v>320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8900000</v>
      </c>
      <c r="L24" s="7"/>
      <c r="M24" s="7">
        <v>267374213696</v>
      </c>
      <c r="N24" s="7"/>
      <c r="O24" s="7">
        <v>265148500397</v>
      </c>
      <c r="P24" s="7"/>
      <c r="Q24" s="7">
        <v>2225713299</v>
      </c>
    </row>
    <row r="25" spans="1:17" x14ac:dyDescent="0.55000000000000004">
      <c r="A25" s="1" t="s">
        <v>298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474722</v>
      </c>
      <c r="L25" s="7"/>
      <c r="M25" s="7">
        <v>3299115710</v>
      </c>
      <c r="N25" s="7"/>
      <c r="O25" s="7">
        <v>3702940464</v>
      </c>
      <c r="P25" s="7"/>
      <c r="Q25" s="7">
        <v>-403824754</v>
      </c>
    </row>
    <row r="26" spans="1:17" x14ac:dyDescent="0.55000000000000004">
      <c r="A26" s="1" t="s">
        <v>321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4958544</v>
      </c>
      <c r="L26" s="7"/>
      <c r="M26" s="7">
        <v>35377176766</v>
      </c>
      <c r="N26" s="7"/>
      <c r="O26" s="7">
        <v>45524869917</v>
      </c>
      <c r="P26" s="7"/>
      <c r="Q26" s="7">
        <v>-10147693151</v>
      </c>
    </row>
    <row r="27" spans="1:17" x14ac:dyDescent="0.55000000000000004">
      <c r="A27" s="1" t="s">
        <v>322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3305695</v>
      </c>
      <c r="L27" s="7"/>
      <c r="M27" s="7">
        <v>17353717440</v>
      </c>
      <c r="N27" s="7"/>
      <c r="O27" s="7">
        <v>6266836232</v>
      </c>
      <c r="P27" s="7"/>
      <c r="Q27" s="7">
        <v>11086881208</v>
      </c>
    </row>
    <row r="28" spans="1:17" x14ac:dyDescent="0.55000000000000004">
      <c r="A28" s="1" t="s">
        <v>305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60</v>
      </c>
      <c r="L28" s="7"/>
      <c r="M28" s="7">
        <v>2020981</v>
      </c>
      <c r="N28" s="7"/>
      <c r="O28" s="7">
        <v>2121278</v>
      </c>
      <c r="P28" s="7"/>
      <c r="Q28" s="7">
        <v>-100297</v>
      </c>
    </row>
    <row r="29" spans="1:17" x14ac:dyDescent="0.55000000000000004">
      <c r="A29" s="1" t="s">
        <v>323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608695</v>
      </c>
      <c r="L29" s="7"/>
      <c r="M29" s="7">
        <v>21479020465</v>
      </c>
      <c r="N29" s="7"/>
      <c r="O29" s="7">
        <v>20386787579</v>
      </c>
      <c r="P29" s="7"/>
      <c r="Q29" s="7">
        <v>1092232886</v>
      </c>
    </row>
    <row r="30" spans="1:17" x14ac:dyDescent="0.55000000000000004">
      <c r="A30" s="1" t="s">
        <v>324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1983789</v>
      </c>
      <c r="L30" s="7"/>
      <c r="M30" s="7">
        <v>87817089929</v>
      </c>
      <c r="N30" s="7"/>
      <c r="O30" s="7">
        <v>90058535639</v>
      </c>
      <c r="P30" s="7"/>
      <c r="Q30" s="7">
        <v>-2241445710</v>
      </c>
    </row>
    <row r="31" spans="1:17" x14ac:dyDescent="0.55000000000000004">
      <c r="A31" s="1" t="s">
        <v>22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241625</v>
      </c>
      <c r="L31" s="7"/>
      <c r="M31" s="7">
        <v>13768827376</v>
      </c>
      <c r="N31" s="7"/>
      <c r="O31" s="7">
        <v>13573744527</v>
      </c>
      <c r="P31" s="7"/>
      <c r="Q31" s="7">
        <v>195082849</v>
      </c>
    </row>
    <row r="32" spans="1:17" x14ac:dyDescent="0.55000000000000004">
      <c r="A32" s="1" t="s">
        <v>44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3000000</v>
      </c>
      <c r="L32" s="7"/>
      <c r="M32" s="7">
        <v>71804919975</v>
      </c>
      <c r="N32" s="7"/>
      <c r="O32" s="7">
        <v>70926154242</v>
      </c>
      <c r="P32" s="7"/>
      <c r="Q32" s="7">
        <v>878765733</v>
      </c>
    </row>
    <row r="33" spans="1:17" x14ac:dyDescent="0.55000000000000004">
      <c r="A33" s="1" t="s">
        <v>21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200000</v>
      </c>
      <c r="L33" s="7"/>
      <c r="M33" s="7">
        <v>9822649347</v>
      </c>
      <c r="N33" s="7"/>
      <c r="O33" s="7">
        <v>10031931322</v>
      </c>
      <c r="P33" s="7"/>
      <c r="Q33" s="7">
        <v>-209281975</v>
      </c>
    </row>
    <row r="34" spans="1:17" x14ac:dyDescent="0.55000000000000004">
      <c r="A34" s="1" t="s">
        <v>325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125522</v>
      </c>
      <c r="L34" s="7"/>
      <c r="M34" s="7">
        <v>10908888544</v>
      </c>
      <c r="N34" s="7"/>
      <c r="O34" s="7">
        <v>10546740864</v>
      </c>
      <c r="P34" s="7"/>
      <c r="Q34" s="7">
        <v>362147680</v>
      </c>
    </row>
    <row r="35" spans="1:17" x14ac:dyDescent="0.55000000000000004">
      <c r="A35" s="1" t="s">
        <v>326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3316149</v>
      </c>
      <c r="L35" s="7"/>
      <c r="M35" s="7">
        <v>222570862856</v>
      </c>
      <c r="N35" s="7"/>
      <c r="O35" s="7">
        <v>211845532854</v>
      </c>
      <c r="P35" s="7"/>
      <c r="Q35" s="7">
        <v>10725330002</v>
      </c>
    </row>
    <row r="36" spans="1:17" x14ac:dyDescent="0.55000000000000004">
      <c r="A36" s="1" t="s">
        <v>19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1500000</v>
      </c>
      <c r="L36" s="7"/>
      <c r="M36" s="7">
        <v>154495080508</v>
      </c>
      <c r="N36" s="7"/>
      <c r="O36" s="7">
        <v>159232146165</v>
      </c>
      <c r="P36" s="7"/>
      <c r="Q36" s="7">
        <v>-4737065657</v>
      </c>
    </row>
    <row r="37" spans="1:17" x14ac:dyDescent="0.55000000000000004">
      <c r="A37" s="1" t="s">
        <v>327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1790956</v>
      </c>
      <c r="L37" s="7"/>
      <c r="M37" s="7">
        <v>34687613501</v>
      </c>
      <c r="N37" s="7"/>
      <c r="O37" s="7">
        <v>36524665653</v>
      </c>
      <c r="P37" s="7"/>
      <c r="Q37" s="7">
        <v>-1837052152</v>
      </c>
    </row>
    <row r="38" spans="1:17" x14ac:dyDescent="0.55000000000000004">
      <c r="A38" s="1" t="s">
        <v>328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44254</v>
      </c>
      <c r="L38" s="7"/>
      <c r="M38" s="7">
        <v>2206766906</v>
      </c>
      <c r="N38" s="7"/>
      <c r="O38" s="7">
        <v>2083550313</v>
      </c>
      <c r="P38" s="7"/>
      <c r="Q38" s="7">
        <v>123216593</v>
      </c>
    </row>
    <row r="39" spans="1:17" x14ac:dyDescent="0.55000000000000004">
      <c r="A39" s="1" t="s">
        <v>329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7"/>
      <c r="K39" s="7">
        <v>1618172</v>
      </c>
      <c r="L39" s="7"/>
      <c r="M39" s="7">
        <v>64576532410</v>
      </c>
      <c r="N39" s="7"/>
      <c r="O39" s="7">
        <v>63448656657</v>
      </c>
      <c r="P39" s="7"/>
      <c r="Q39" s="7">
        <v>1127875753</v>
      </c>
    </row>
    <row r="40" spans="1:17" x14ac:dyDescent="0.55000000000000004">
      <c r="A40" s="1" t="s">
        <v>33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7"/>
      <c r="K40" s="7">
        <v>714014</v>
      </c>
      <c r="L40" s="7"/>
      <c r="M40" s="7">
        <v>13424313452</v>
      </c>
      <c r="N40" s="7"/>
      <c r="O40" s="7">
        <v>8979825093</v>
      </c>
      <c r="P40" s="7"/>
      <c r="Q40" s="7">
        <v>4444488359</v>
      </c>
    </row>
    <row r="41" spans="1:17" x14ac:dyDescent="0.55000000000000004">
      <c r="A41" s="1" t="s">
        <v>29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338639</v>
      </c>
      <c r="L41" s="7"/>
      <c r="M41" s="7">
        <v>20644938041</v>
      </c>
      <c r="N41" s="7"/>
      <c r="O41" s="7">
        <v>20245496346</v>
      </c>
      <c r="P41" s="7"/>
      <c r="Q41" s="7">
        <v>399441695</v>
      </c>
    </row>
    <row r="42" spans="1:17" x14ac:dyDescent="0.55000000000000004">
      <c r="A42" s="1" t="s">
        <v>330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J42" s="7"/>
      <c r="K42" s="7">
        <v>1872047</v>
      </c>
      <c r="L42" s="7"/>
      <c r="M42" s="7">
        <v>41263814769</v>
      </c>
      <c r="N42" s="7"/>
      <c r="O42" s="7">
        <v>40468018474</v>
      </c>
      <c r="P42" s="7"/>
      <c r="Q42" s="7">
        <v>795796295</v>
      </c>
    </row>
    <row r="43" spans="1:17" x14ac:dyDescent="0.55000000000000004">
      <c r="A43" s="1" t="s">
        <v>331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J43" s="7"/>
      <c r="K43" s="7">
        <v>77700</v>
      </c>
      <c r="L43" s="7"/>
      <c r="M43" s="7">
        <v>96449133897</v>
      </c>
      <c r="N43" s="7"/>
      <c r="O43" s="7">
        <v>108162624423</v>
      </c>
      <c r="P43" s="7"/>
      <c r="Q43" s="7">
        <v>-11713490526</v>
      </c>
    </row>
    <row r="44" spans="1:17" x14ac:dyDescent="0.55000000000000004">
      <c r="A44" s="1" t="s">
        <v>332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J44" s="7"/>
      <c r="K44" s="7">
        <v>18941622</v>
      </c>
      <c r="L44" s="7"/>
      <c r="M44" s="7">
        <v>69515752740</v>
      </c>
      <c r="N44" s="7"/>
      <c r="O44" s="7">
        <v>109653718756</v>
      </c>
      <c r="P44" s="7"/>
      <c r="Q44" s="7">
        <v>-40137966016</v>
      </c>
    </row>
    <row r="45" spans="1:17" x14ac:dyDescent="0.55000000000000004">
      <c r="A45" s="1" t="s">
        <v>333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J45" s="7"/>
      <c r="K45" s="7">
        <v>148800</v>
      </c>
      <c r="L45" s="7"/>
      <c r="M45" s="7">
        <v>183489722540</v>
      </c>
      <c r="N45" s="7"/>
      <c r="O45" s="7">
        <v>207063032566</v>
      </c>
      <c r="P45" s="7"/>
      <c r="Q45" s="7">
        <v>-23573310026</v>
      </c>
    </row>
    <row r="46" spans="1:17" x14ac:dyDescent="0.55000000000000004">
      <c r="A46" s="1" t="s">
        <v>334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190400</v>
      </c>
      <c r="L46" s="7"/>
      <c r="M46" s="7">
        <v>229687548533</v>
      </c>
      <c r="N46" s="7"/>
      <c r="O46" s="7">
        <v>262530274889</v>
      </c>
      <c r="P46" s="7"/>
      <c r="Q46" s="7">
        <v>-32842726356</v>
      </c>
    </row>
    <row r="47" spans="1:17" x14ac:dyDescent="0.55000000000000004">
      <c r="A47" s="1" t="s">
        <v>335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10113480</v>
      </c>
      <c r="L47" s="7"/>
      <c r="M47" s="7">
        <v>43545635990</v>
      </c>
      <c r="N47" s="7"/>
      <c r="O47" s="7">
        <v>37837805472</v>
      </c>
      <c r="P47" s="7"/>
      <c r="Q47" s="7">
        <v>5707830518</v>
      </c>
    </row>
    <row r="48" spans="1:17" x14ac:dyDescent="0.55000000000000004">
      <c r="A48" s="1" t="s">
        <v>336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15000</v>
      </c>
      <c r="L48" s="7"/>
      <c r="M48" s="7">
        <v>434203063</v>
      </c>
      <c r="N48" s="7"/>
      <c r="O48" s="7">
        <v>435189616</v>
      </c>
      <c r="P48" s="7"/>
      <c r="Q48" s="7">
        <v>-986553</v>
      </c>
    </row>
    <row r="49" spans="1:17" s="15" customFormat="1" x14ac:dyDescent="0.55000000000000004">
      <c r="A49" s="15" t="s">
        <v>93</v>
      </c>
      <c r="C49" s="14">
        <v>816762</v>
      </c>
      <c r="D49" s="14"/>
      <c r="E49" s="14">
        <v>816762000000</v>
      </c>
      <c r="F49" s="14"/>
      <c r="G49" s="14">
        <v>723971439903</v>
      </c>
      <c r="H49" s="14"/>
      <c r="I49" s="14">
        <v>92790560097</v>
      </c>
      <c r="J49" s="14"/>
      <c r="K49" s="14">
        <v>816762</v>
      </c>
      <c r="L49" s="14"/>
      <c r="M49" s="14">
        <v>816762000000</v>
      </c>
      <c r="N49" s="14"/>
      <c r="O49" s="14">
        <v>723971439903</v>
      </c>
      <c r="P49" s="14"/>
      <c r="Q49" s="14">
        <v>92790560097</v>
      </c>
    </row>
    <row r="50" spans="1:17" x14ac:dyDescent="0.55000000000000004">
      <c r="A50" s="1" t="s">
        <v>218</v>
      </c>
      <c r="C50" s="7">
        <v>11000</v>
      </c>
      <c r="D50" s="7"/>
      <c r="E50" s="7">
        <v>11016814083</v>
      </c>
      <c r="F50" s="7"/>
      <c r="G50" s="7">
        <v>10152408582</v>
      </c>
      <c r="H50" s="7"/>
      <c r="I50" s="7">
        <v>864405501</v>
      </c>
      <c r="J50" s="7"/>
      <c r="K50" s="7">
        <v>13000</v>
      </c>
      <c r="L50" s="7"/>
      <c r="M50" s="7">
        <v>13158293103</v>
      </c>
      <c r="N50" s="7"/>
      <c r="O50" s="7">
        <v>11998301052</v>
      </c>
      <c r="P50" s="7"/>
      <c r="Q50" s="7">
        <v>1159992051</v>
      </c>
    </row>
    <row r="51" spans="1:17" x14ac:dyDescent="0.55000000000000004">
      <c r="A51" s="1" t="s">
        <v>161</v>
      </c>
      <c r="C51" s="7">
        <v>2557000</v>
      </c>
      <c r="D51" s="7"/>
      <c r="E51" s="7">
        <v>2557001404574</v>
      </c>
      <c r="F51" s="7"/>
      <c r="G51" s="7">
        <v>2503661247538</v>
      </c>
      <c r="H51" s="7"/>
      <c r="I51" s="7">
        <f>E51-G51</f>
        <v>53340157036</v>
      </c>
      <c r="J51" s="7"/>
      <c r="K51" s="7">
        <v>5070000</v>
      </c>
      <c r="L51" s="7"/>
      <c r="M51" s="7">
        <v>5041723499723</v>
      </c>
      <c r="N51" s="7"/>
      <c r="O51" s="7">
        <v>4964240330466</v>
      </c>
      <c r="P51" s="7"/>
      <c r="Q51" s="7">
        <v>77483169257</v>
      </c>
    </row>
    <row r="52" spans="1:17" x14ac:dyDescent="0.55000000000000004">
      <c r="A52" s="1" t="s">
        <v>72</v>
      </c>
      <c r="C52" s="7">
        <v>2004025</v>
      </c>
      <c r="D52" s="7"/>
      <c r="E52" s="7">
        <v>2004025000000</v>
      </c>
      <c r="F52" s="7"/>
      <c r="G52" s="7">
        <v>1861128020769</v>
      </c>
      <c r="H52" s="7"/>
      <c r="I52" s="7">
        <v>142896979231</v>
      </c>
      <c r="J52" s="7"/>
      <c r="K52" s="7">
        <v>2004025</v>
      </c>
      <c r="L52" s="7"/>
      <c r="M52" s="7">
        <v>2004025000000</v>
      </c>
      <c r="N52" s="7"/>
      <c r="O52" s="7">
        <v>1861128020769</v>
      </c>
      <c r="P52" s="7"/>
      <c r="Q52" s="7">
        <v>142896979231</v>
      </c>
    </row>
    <row r="53" spans="1:17" x14ac:dyDescent="0.55000000000000004">
      <c r="A53" s="1" t="s">
        <v>135</v>
      </c>
      <c r="C53" s="7">
        <v>1139670</v>
      </c>
      <c r="D53" s="7"/>
      <c r="E53" s="7">
        <v>1139670000000</v>
      </c>
      <c r="F53" s="7"/>
      <c r="G53" s="7">
        <v>1000725743176</v>
      </c>
      <c r="H53" s="7"/>
      <c r="I53" s="7">
        <v>138944256824</v>
      </c>
      <c r="J53" s="7"/>
      <c r="K53" s="7">
        <v>1139670</v>
      </c>
      <c r="L53" s="7"/>
      <c r="M53" s="7">
        <v>1139670000000</v>
      </c>
      <c r="N53" s="7"/>
      <c r="O53" s="7">
        <v>1000725743176</v>
      </c>
      <c r="P53" s="7"/>
      <c r="Q53" s="7">
        <v>138944256824</v>
      </c>
    </row>
    <row r="54" spans="1:17" x14ac:dyDescent="0.55000000000000004">
      <c r="A54" s="1" t="s">
        <v>280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J54" s="7"/>
      <c r="K54" s="7">
        <v>500</v>
      </c>
      <c r="L54" s="7"/>
      <c r="M54" s="7">
        <v>500000000</v>
      </c>
      <c r="N54" s="7"/>
      <c r="O54" s="7">
        <v>495041316</v>
      </c>
      <c r="P54" s="7"/>
      <c r="Q54" s="7">
        <v>4958684</v>
      </c>
    </row>
    <row r="55" spans="1:17" x14ac:dyDescent="0.55000000000000004">
      <c r="A55" s="1" t="s">
        <v>337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J55" s="7"/>
      <c r="K55" s="7">
        <v>8947626</v>
      </c>
      <c r="L55" s="7"/>
      <c r="M55" s="7">
        <v>7769806761939</v>
      </c>
      <c r="N55" s="7"/>
      <c r="O55" s="7">
        <v>7157733950801</v>
      </c>
      <c r="P55" s="7"/>
      <c r="Q55" s="7">
        <v>612072811138</v>
      </c>
    </row>
    <row r="56" spans="1:17" x14ac:dyDescent="0.55000000000000004">
      <c r="A56" s="1" t="s">
        <v>338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J56" s="7"/>
      <c r="K56" s="7">
        <v>4886916</v>
      </c>
      <c r="L56" s="7"/>
      <c r="M56" s="7">
        <v>4987048105865</v>
      </c>
      <c r="N56" s="7"/>
      <c r="O56" s="7">
        <v>4432085133069</v>
      </c>
      <c r="P56" s="7"/>
      <c r="Q56" s="7">
        <v>554962972796</v>
      </c>
    </row>
    <row r="57" spans="1:17" x14ac:dyDescent="0.55000000000000004">
      <c r="A57" s="1" t="s">
        <v>339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500000</v>
      </c>
      <c r="L57" s="7"/>
      <c r="M57" s="7">
        <v>300783658104</v>
      </c>
      <c r="N57" s="7"/>
      <c r="O57" s="7">
        <v>278264788871</v>
      </c>
      <c r="P57" s="7"/>
      <c r="Q57" s="7">
        <v>22518869233</v>
      </c>
    </row>
    <row r="58" spans="1:17" x14ac:dyDescent="0.55000000000000004">
      <c r="A58" s="1" t="s">
        <v>340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0</v>
      </c>
      <c r="J58" s="7"/>
      <c r="K58" s="7">
        <v>775000</v>
      </c>
      <c r="L58" s="7"/>
      <c r="M58" s="7">
        <v>695137025000</v>
      </c>
      <c r="N58" s="7"/>
      <c r="O58" s="7">
        <v>596326216463</v>
      </c>
      <c r="P58" s="7"/>
      <c r="Q58" s="7">
        <v>98810808537</v>
      </c>
    </row>
    <row r="59" spans="1:17" x14ac:dyDescent="0.55000000000000004">
      <c r="A59" s="1" t="s">
        <v>341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J59" s="7"/>
      <c r="K59" s="7">
        <v>699510</v>
      </c>
      <c r="L59" s="7"/>
      <c r="M59" s="7">
        <v>627426893520</v>
      </c>
      <c r="N59" s="7"/>
      <c r="O59" s="7">
        <v>457740906342</v>
      </c>
      <c r="P59" s="7"/>
      <c r="Q59" s="7">
        <v>169685987178</v>
      </c>
    </row>
    <row r="60" spans="1:17" x14ac:dyDescent="0.55000000000000004">
      <c r="A60" s="1" t="s">
        <v>99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J60" s="7"/>
      <c r="K60" s="7">
        <v>275000</v>
      </c>
      <c r="L60" s="7"/>
      <c r="M60" s="7">
        <v>215866634868</v>
      </c>
      <c r="N60" s="7"/>
      <c r="O60" s="7">
        <v>205798930062</v>
      </c>
      <c r="P60" s="7"/>
      <c r="Q60" s="7">
        <v>10067704806</v>
      </c>
    </row>
    <row r="61" spans="1:17" x14ac:dyDescent="0.55000000000000004">
      <c r="A61" s="1" t="s">
        <v>96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J61" s="7"/>
      <c r="K61" s="7">
        <v>250000</v>
      </c>
      <c r="L61" s="7"/>
      <c r="M61" s="7">
        <v>206392325382</v>
      </c>
      <c r="N61" s="7"/>
      <c r="O61" s="7">
        <v>192871109675</v>
      </c>
      <c r="P61" s="7"/>
      <c r="Q61" s="7">
        <v>13521215707</v>
      </c>
    </row>
    <row r="62" spans="1:17" x14ac:dyDescent="0.55000000000000004">
      <c r="A62" s="1" t="s">
        <v>266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J62" s="7"/>
      <c r="K62" s="7">
        <v>4999000</v>
      </c>
      <c r="L62" s="7"/>
      <c r="M62" s="7">
        <v>4998990000000</v>
      </c>
      <c r="N62" s="7"/>
      <c r="O62" s="7">
        <v>4998806288750</v>
      </c>
      <c r="P62" s="7"/>
      <c r="Q62" s="7">
        <v>183711250</v>
      </c>
    </row>
    <row r="63" spans="1:17" x14ac:dyDescent="0.55000000000000004">
      <c r="A63" s="1" t="s">
        <v>185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J63" s="7"/>
      <c r="K63" s="7">
        <v>2004000</v>
      </c>
      <c r="L63" s="7"/>
      <c r="M63" s="7">
        <v>1925948521881</v>
      </c>
      <c r="N63" s="7"/>
      <c r="O63" s="7">
        <v>1819455281382</v>
      </c>
      <c r="P63" s="7"/>
      <c r="Q63" s="7">
        <v>106493240499</v>
      </c>
    </row>
    <row r="64" spans="1:17" x14ac:dyDescent="0.55000000000000004">
      <c r="A64" s="1" t="s">
        <v>342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0</v>
      </c>
      <c r="J64" s="7"/>
      <c r="K64" s="7">
        <v>4088683</v>
      </c>
      <c r="L64" s="7"/>
      <c r="M64" s="7">
        <v>4088683000000</v>
      </c>
      <c r="N64" s="7"/>
      <c r="O64" s="7">
        <v>3634292856386</v>
      </c>
      <c r="P64" s="7"/>
      <c r="Q64" s="7">
        <v>454390143614</v>
      </c>
    </row>
    <row r="65" spans="1:17" x14ac:dyDescent="0.55000000000000004">
      <c r="A65" s="1" t="s">
        <v>205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0</v>
      </c>
      <c r="J65" s="7"/>
      <c r="K65" s="7">
        <v>21000</v>
      </c>
      <c r="L65" s="7"/>
      <c r="M65" s="7">
        <v>19900217843</v>
      </c>
      <c r="N65" s="7"/>
      <c r="O65" s="7">
        <v>19432010012</v>
      </c>
      <c r="P65" s="7"/>
      <c r="Q65" s="7">
        <v>468207831</v>
      </c>
    </row>
    <row r="66" spans="1:17" x14ac:dyDescent="0.55000000000000004">
      <c r="A66" s="1" t="s">
        <v>274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J66" s="7"/>
      <c r="K66" s="7">
        <v>500000</v>
      </c>
      <c r="L66" s="7"/>
      <c r="M66" s="7">
        <v>500000000000</v>
      </c>
      <c r="N66" s="7"/>
      <c r="O66" s="7">
        <v>497687713853</v>
      </c>
      <c r="P66" s="7"/>
      <c r="Q66" s="7">
        <v>2312286147</v>
      </c>
    </row>
    <row r="67" spans="1:17" x14ac:dyDescent="0.55000000000000004">
      <c r="A67" s="1" t="s">
        <v>343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J67" s="7"/>
      <c r="K67" s="7">
        <v>3411289</v>
      </c>
      <c r="L67" s="7"/>
      <c r="M67" s="7">
        <v>3411289000000</v>
      </c>
      <c r="N67" s="7"/>
      <c r="O67" s="7">
        <v>3115712137660</v>
      </c>
      <c r="P67" s="7"/>
      <c r="Q67" s="7">
        <v>295576862340</v>
      </c>
    </row>
    <row r="68" spans="1:17" x14ac:dyDescent="0.55000000000000004">
      <c r="A68" s="1" t="s">
        <v>344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J68" s="7"/>
      <c r="K68" s="7">
        <v>343365</v>
      </c>
      <c r="L68" s="7"/>
      <c r="M68" s="7">
        <v>343365000000</v>
      </c>
      <c r="N68" s="7"/>
      <c r="O68" s="7">
        <v>308105236997</v>
      </c>
      <c r="P68" s="7"/>
      <c r="Q68" s="7">
        <v>35259763003</v>
      </c>
    </row>
    <row r="69" spans="1:17" x14ac:dyDescent="0.55000000000000004">
      <c r="A69" s="1" t="s">
        <v>273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J69" s="7"/>
      <c r="K69" s="7">
        <v>8761</v>
      </c>
      <c r="L69" s="7"/>
      <c r="M69" s="7">
        <v>8761000000</v>
      </c>
      <c r="N69" s="7"/>
      <c r="O69" s="7">
        <v>8845200885</v>
      </c>
      <c r="P69" s="7"/>
      <c r="Q69" s="7">
        <v>-84200885</v>
      </c>
    </row>
    <row r="70" spans="1:17" x14ac:dyDescent="0.55000000000000004">
      <c r="A70" s="1" t="s">
        <v>277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0</v>
      </c>
      <c r="J70" s="7"/>
      <c r="K70" s="7">
        <v>500000</v>
      </c>
      <c r="L70" s="7"/>
      <c r="M70" s="7">
        <v>500000000000</v>
      </c>
      <c r="N70" s="7"/>
      <c r="O70" s="7">
        <v>497687713853</v>
      </c>
      <c r="P70" s="7"/>
      <c r="Q70" s="7">
        <v>2312286147</v>
      </c>
    </row>
    <row r="71" spans="1:17" x14ac:dyDescent="0.55000000000000004">
      <c r="A71" s="1" t="s">
        <v>345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0</v>
      </c>
      <c r="J71" s="7"/>
      <c r="K71" s="7">
        <v>1196262</v>
      </c>
      <c r="L71" s="7"/>
      <c r="M71" s="7">
        <v>1194310138066</v>
      </c>
      <c r="N71" s="7"/>
      <c r="O71" s="7">
        <v>1082705774645</v>
      </c>
      <c r="P71" s="7"/>
      <c r="Q71" s="7">
        <v>111604363421</v>
      </c>
    </row>
    <row r="72" spans="1:17" x14ac:dyDescent="0.55000000000000004">
      <c r="A72" s="1" t="s">
        <v>164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0</v>
      </c>
      <c r="J72" s="7"/>
      <c r="K72" s="7">
        <v>6000</v>
      </c>
      <c r="L72" s="7"/>
      <c r="M72" s="7">
        <v>5759776800</v>
      </c>
      <c r="N72" s="7"/>
      <c r="O72" s="7">
        <v>5694007349</v>
      </c>
      <c r="P72" s="7"/>
      <c r="Q72" s="7">
        <v>65769451</v>
      </c>
    </row>
    <row r="73" spans="1:17" x14ac:dyDescent="0.55000000000000004">
      <c r="A73" s="1" t="s">
        <v>172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0</v>
      </c>
      <c r="J73" s="7"/>
      <c r="K73" s="7">
        <v>2006000</v>
      </c>
      <c r="L73" s="7"/>
      <c r="M73" s="7">
        <v>1955967267500</v>
      </c>
      <c r="N73" s="7"/>
      <c r="O73" s="7">
        <v>1943738677208</v>
      </c>
      <c r="P73" s="7"/>
      <c r="Q73" s="7">
        <v>12228590292</v>
      </c>
    </row>
    <row r="74" spans="1:17" x14ac:dyDescent="0.55000000000000004">
      <c r="A74" s="1" t="s">
        <v>276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0</v>
      </c>
      <c r="J74" s="7"/>
      <c r="K74" s="7">
        <v>8475</v>
      </c>
      <c r="L74" s="7"/>
      <c r="M74" s="7">
        <v>8475000000</v>
      </c>
      <c r="N74" s="7"/>
      <c r="O74" s="7">
        <v>8474671593</v>
      </c>
      <c r="P74" s="7"/>
      <c r="Q74" s="7">
        <v>328407</v>
      </c>
    </row>
    <row r="75" spans="1:17" x14ac:dyDescent="0.55000000000000004">
      <c r="A75" s="1" t="s">
        <v>270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0</v>
      </c>
      <c r="J75" s="7"/>
      <c r="K75" s="7">
        <v>2800000</v>
      </c>
      <c r="L75" s="7"/>
      <c r="M75" s="7">
        <v>2800000000000</v>
      </c>
      <c r="N75" s="7"/>
      <c r="O75" s="7">
        <v>2710807352144</v>
      </c>
      <c r="P75" s="7"/>
      <c r="Q75" s="7">
        <v>89192647856</v>
      </c>
    </row>
    <row r="76" spans="1:17" x14ac:dyDescent="0.55000000000000004">
      <c r="A76" s="1" t="s">
        <v>267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J76" s="7"/>
      <c r="K76" s="7">
        <v>1550279</v>
      </c>
      <c r="L76" s="7"/>
      <c r="M76" s="7">
        <v>1550246810757</v>
      </c>
      <c r="N76" s="7"/>
      <c r="O76" s="7">
        <v>1463673304449</v>
      </c>
      <c r="P76" s="7"/>
      <c r="Q76" s="7">
        <v>86573506308</v>
      </c>
    </row>
    <row r="77" spans="1:17" x14ac:dyDescent="0.55000000000000004">
      <c r="A77" s="1" t="s">
        <v>346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J77" s="7"/>
      <c r="K77" s="7">
        <v>1664157</v>
      </c>
      <c r="L77" s="7"/>
      <c r="M77" s="7">
        <v>1664157000000</v>
      </c>
      <c r="N77" s="7"/>
      <c r="O77" s="7">
        <v>1470235199913</v>
      </c>
      <c r="P77" s="7"/>
      <c r="Q77" s="7">
        <v>193921800087</v>
      </c>
    </row>
    <row r="78" spans="1:17" x14ac:dyDescent="0.55000000000000004">
      <c r="A78" s="1" t="s">
        <v>102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J78" s="7"/>
      <c r="K78" s="7">
        <v>725000</v>
      </c>
      <c r="L78" s="7"/>
      <c r="M78" s="7">
        <v>559578710517</v>
      </c>
      <c r="N78" s="7"/>
      <c r="O78" s="7">
        <v>537206303638</v>
      </c>
      <c r="P78" s="7"/>
      <c r="Q78" s="7">
        <v>22372406879</v>
      </c>
    </row>
    <row r="79" spans="1:17" x14ac:dyDescent="0.55000000000000004">
      <c r="A79" s="1" t="s">
        <v>108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v>0</v>
      </c>
      <c r="J79" s="7"/>
      <c r="K79" s="7">
        <v>200000</v>
      </c>
      <c r="L79" s="7"/>
      <c r="M79" s="7">
        <v>150904152250</v>
      </c>
      <c r="N79" s="7"/>
      <c r="O79" s="7">
        <v>144793960360</v>
      </c>
      <c r="P79" s="7"/>
      <c r="Q79" s="7">
        <v>6110191890</v>
      </c>
    </row>
    <row r="80" spans="1:17" x14ac:dyDescent="0.55000000000000004">
      <c r="A80" s="1" t="s">
        <v>169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v>0</v>
      </c>
      <c r="J80" s="7"/>
      <c r="K80" s="7">
        <v>2025500</v>
      </c>
      <c r="L80" s="7"/>
      <c r="M80" s="7">
        <v>1987498810538</v>
      </c>
      <c r="N80" s="7"/>
      <c r="O80" s="7">
        <v>1994604823385</v>
      </c>
      <c r="P80" s="7"/>
      <c r="Q80" s="7">
        <v>-7106012847</v>
      </c>
    </row>
    <row r="81" spans="1:17" x14ac:dyDescent="0.55000000000000004">
      <c r="A81" s="1" t="s">
        <v>175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0</v>
      </c>
      <c r="J81" s="7"/>
      <c r="K81" s="7">
        <v>2000</v>
      </c>
      <c r="L81" s="7"/>
      <c r="M81" s="7">
        <v>1999918508</v>
      </c>
      <c r="N81" s="7"/>
      <c r="O81" s="7">
        <v>1934045054</v>
      </c>
      <c r="P81" s="7"/>
      <c r="Q81" s="7">
        <v>65873454</v>
      </c>
    </row>
    <row r="82" spans="1:17" x14ac:dyDescent="0.55000000000000004">
      <c r="A82" s="1" t="s">
        <v>275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0</v>
      </c>
      <c r="J82" s="7"/>
      <c r="K82" s="7">
        <v>949316</v>
      </c>
      <c r="L82" s="7"/>
      <c r="M82" s="7">
        <v>949316000000</v>
      </c>
      <c r="N82" s="7"/>
      <c r="O82" s="7">
        <v>922736417902</v>
      </c>
      <c r="P82" s="7"/>
      <c r="Q82" s="7">
        <v>26579582098</v>
      </c>
    </row>
    <row r="83" spans="1:17" x14ac:dyDescent="0.55000000000000004">
      <c r="A83" s="1" t="s">
        <v>84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v>0</v>
      </c>
      <c r="J83" s="7"/>
      <c r="K83" s="7">
        <v>100000</v>
      </c>
      <c r="L83" s="7"/>
      <c r="M83" s="7">
        <v>87061226252</v>
      </c>
      <c r="N83" s="7"/>
      <c r="O83" s="7">
        <v>82385400908</v>
      </c>
      <c r="P83" s="7"/>
      <c r="Q83" s="7">
        <v>4675825344</v>
      </c>
    </row>
    <row r="84" spans="1:17" x14ac:dyDescent="0.55000000000000004">
      <c r="A84" s="1" t="s">
        <v>90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v>0</v>
      </c>
      <c r="J84" s="7"/>
      <c r="K84" s="7">
        <v>529882</v>
      </c>
      <c r="L84" s="7"/>
      <c r="M84" s="7">
        <v>461114387302</v>
      </c>
      <c r="N84" s="7"/>
      <c r="O84" s="7">
        <v>430587755074</v>
      </c>
      <c r="P84" s="7"/>
      <c r="Q84" s="7">
        <f>M84-O84</f>
        <v>30526632228</v>
      </c>
    </row>
    <row r="85" spans="1:17" x14ac:dyDescent="0.55000000000000004">
      <c r="A85" s="1" t="s">
        <v>278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v>0</v>
      </c>
      <c r="J85" s="7"/>
      <c r="K85" s="7">
        <v>4899000</v>
      </c>
      <c r="L85" s="7"/>
      <c r="M85" s="7">
        <v>4899000000000</v>
      </c>
      <c r="N85" s="7"/>
      <c r="O85" s="7">
        <v>4898827689714</v>
      </c>
      <c r="P85" s="7"/>
      <c r="Q85" s="7">
        <v>172310286</v>
      </c>
    </row>
    <row r="86" spans="1:17" x14ac:dyDescent="0.55000000000000004">
      <c r="A86" s="1" t="s">
        <v>269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v>0</v>
      </c>
      <c r="J86" s="7"/>
      <c r="K86" s="7">
        <v>6102</v>
      </c>
      <c r="L86" s="7"/>
      <c r="M86" s="7">
        <v>6102000000</v>
      </c>
      <c r="N86" s="7"/>
      <c r="O86" s="7">
        <v>5896750394</v>
      </c>
      <c r="P86" s="7"/>
      <c r="Q86" s="7">
        <v>205249606</v>
      </c>
    </row>
    <row r="87" spans="1:17" x14ac:dyDescent="0.55000000000000004">
      <c r="A87" s="1" t="s">
        <v>105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v>0</v>
      </c>
      <c r="J87" s="7"/>
      <c r="K87" s="7">
        <v>200000</v>
      </c>
      <c r="L87" s="7"/>
      <c r="M87" s="7">
        <v>151581625990</v>
      </c>
      <c r="N87" s="7"/>
      <c r="O87" s="7">
        <v>145055596415</v>
      </c>
      <c r="P87" s="7"/>
      <c r="Q87" s="7">
        <v>6526029575</v>
      </c>
    </row>
    <row r="88" spans="1:17" x14ac:dyDescent="0.55000000000000004">
      <c r="A88" s="1" t="s">
        <v>347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v>0</v>
      </c>
      <c r="J88" s="7"/>
      <c r="K88" s="7">
        <v>1313725</v>
      </c>
      <c r="L88" s="7"/>
      <c r="M88" s="7">
        <v>1313725000000</v>
      </c>
      <c r="N88" s="7"/>
      <c r="O88" s="7">
        <v>1164090901244</v>
      </c>
      <c r="P88" s="7"/>
      <c r="Q88" s="7">
        <v>149634098756</v>
      </c>
    </row>
    <row r="89" spans="1:17" x14ac:dyDescent="0.55000000000000004">
      <c r="A89" s="1" t="s">
        <v>167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v>0</v>
      </c>
      <c r="J89" s="7"/>
      <c r="K89" s="7">
        <v>100</v>
      </c>
      <c r="L89" s="7"/>
      <c r="M89" s="7">
        <v>99996125</v>
      </c>
      <c r="N89" s="7"/>
      <c r="O89" s="7">
        <v>94810650</v>
      </c>
      <c r="P89" s="7"/>
      <c r="Q89" s="7">
        <v>5185475</v>
      </c>
    </row>
    <row r="90" spans="1:17" x14ac:dyDescent="0.55000000000000004">
      <c r="A90" s="1" t="s">
        <v>279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v>0</v>
      </c>
      <c r="J90" s="7"/>
      <c r="K90" s="7">
        <v>5000</v>
      </c>
      <c r="L90" s="7"/>
      <c r="M90" s="7">
        <v>5000000000</v>
      </c>
      <c r="N90" s="7"/>
      <c r="O90" s="7">
        <v>4860006667</v>
      </c>
      <c r="P90" s="7"/>
      <c r="Q90" s="7">
        <v>139993333</v>
      </c>
    </row>
    <row r="91" spans="1:17" x14ac:dyDescent="0.55000000000000004">
      <c r="A91" s="1" t="s">
        <v>272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v>0</v>
      </c>
      <c r="J91" s="7"/>
      <c r="K91" s="7">
        <v>3000</v>
      </c>
      <c r="L91" s="7"/>
      <c r="M91" s="7">
        <v>3000000000</v>
      </c>
      <c r="N91" s="7"/>
      <c r="O91" s="7">
        <v>2999883750</v>
      </c>
      <c r="P91" s="7"/>
      <c r="Q91" s="7">
        <v>116250</v>
      </c>
    </row>
    <row r="92" spans="1:17" x14ac:dyDescent="0.55000000000000004">
      <c r="A92" s="1" t="s">
        <v>338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v>1451074</v>
      </c>
    </row>
    <row r="93" spans="1:17" ht="24.75" thickBot="1" x14ac:dyDescent="0.6">
      <c r="E93" s="8">
        <f>SUM(E8:E91)</f>
        <v>6528475218657</v>
      </c>
      <c r="G93" s="8">
        <f>SUM(G8:G91)</f>
        <v>6099638859968</v>
      </c>
      <c r="I93" s="8">
        <f>SUM(I8:I91)</f>
        <v>428836358689</v>
      </c>
      <c r="M93" s="8">
        <f>SUM(M8:M91)</f>
        <v>61533542100992</v>
      </c>
      <c r="O93" s="8">
        <f>SUM(O8:O91)</f>
        <v>58040645569407</v>
      </c>
      <c r="Q93" s="8">
        <f>SUM(Q8:Q91)</f>
        <v>3492896531585</v>
      </c>
    </row>
    <row r="94" spans="1:17" ht="24.75" thickTop="1" x14ac:dyDescent="0.55000000000000004"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x14ac:dyDescent="0.55000000000000004">
      <c r="I95" s="12"/>
      <c r="O95" s="3"/>
      <c r="Q95" s="3"/>
    </row>
    <row r="96" spans="1:17" x14ac:dyDescent="0.55000000000000004">
      <c r="M96" s="12"/>
    </row>
    <row r="98" spans="7:17" x14ac:dyDescent="0.55000000000000004"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7:17" x14ac:dyDescent="0.55000000000000004">
      <c r="G99" s="3"/>
      <c r="I99" s="3"/>
      <c r="O99" s="3"/>
      <c r="Q99" s="3"/>
    </row>
    <row r="100" spans="7:17" x14ac:dyDescent="0.55000000000000004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  <ignoredErrors>
    <ignoredError sqref="Q9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2"/>
  <sheetViews>
    <sheetView rightToLeft="1" topLeftCell="A67" workbookViewId="0">
      <selection activeCell="M79" sqref="M79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4.75" x14ac:dyDescent="0.55000000000000004">
      <c r="A3" s="27" t="s">
        <v>256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6" spans="1:21" ht="24.75" x14ac:dyDescent="0.55000000000000004">
      <c r="A6" s="25" t="s">
        <v>3</v>
      </c>
      <c r="C6" s="26" t="s">
        <v>258</v>
      </c>
      <c r="D6" s="26" t="s">
        <v>258</v>
      </c>
      <c r="E6" s="26" t="s">
        <v>258</v>
      </c>
      <c r="F6" s="26" t="s">
        <v>258</v>
      </c>
      <c r="G6" s="26" t="s">
        <v>258</v>
      </c>
      <c r="H6" s="26" t="s">
        <v>258</v>
      </c>
      <c r="I6" s="26" t="s">
        <v>258</v>
      </c>
      <c r="J6" s="26" t="s">
        <v>258</v>
      </c>
      <c r="K6" s="26" t="s">
        <v>258</v>
      </c>
      <c r="M6" s="26" t="s">
        <v>259</v>
      </c>
      <c r="N6" s="26" t="s">
        <v>259</v>
      </c>
      <c r="O6" s="26" t="s">
        <v>259</v>
      </c>
      <c r="P6" s="26" t="s">
        <v>259</v>
      </c>
      <c r="Q6" s="26" t="s">
        <v>259</v>
      </c>
      <c r="R6" s="26" t="s">
        <v>259</v>
      </c>
      <c r="S6" s="26" t="s">
        <v>259</v>
      </c>
      <c r="T6" s="26" t="s">
        <v>259</v>
      </c>
      <c r="U6" s="26" t="s">
        <v>259</v>
      </c>
    </row>
    <row r="7" spans="1:21" ht="24.75" x14ac:dyDescent="0.55000000000000004">
      <c r="A7" s="26" t="s">
        <v>3</v>
      </c>
      <c r="C7" s="26" t="s">
        <v>348</v>
      </c>
      <c r="E7" s="26" t="s">
        <v>349</v>
      </c>
      <c r="G7" s="26" t="s">
        <v>350</v>
      </c>
      <c r="I7" s="26" t="s">
        <v>240</v>
      </c>
      <c r="K7" s="26" t="s">
        <v>351</v>
      </c>
      <c r="M7" s="26" t="s">
        <v>348</v>
      </c>
      <c r="O7" s="26" t="s">
        <v>349</v>
      </c>
      <c r="Q7" s="26" t="s">
        <v>350</v>
      </c>
      <c r="S7" s="26" t="s">
        <v>240</v>
      </c>
      <c r="U7" s="26" t="s">
        <v>351</v>
      </c>
    </row>
    <row r="8" spans="1:21" x14ac:dyDescent="0.55000000000000004">
      <c r="A8" s="1" t="s">
        <v>313</v>
      </c>
      <c r="C8" s="5">
        <v>0</v>
      </c>
      <c r="E8" s="7">
        <v>0</v>
      </c>
      <c r="F8" s="7"/>
      <c r="G8" s="7">
        <v>0</v>
      </c>
      <c r="H8" s="7"/>
      <c r="I8" s="7">
        <f>C8+E8+G8</f>
        <v>0</v>
      </c>
      <c r="J8" s="7"/>
      <c r="K8" s="18">
        <f>I8/$I$71</f>
        <v>0</v>
      </c>
      <c r="L8" s="7"/>
      <c r="M8" s="7">
        <v>0</v>
      </c>
      <c r="N8" s="7"/>
      <c r="O8" s="7">
        <v>0</v>
      </c>
      <c r="P8" s="7"/>
      <c r="Q8" s="7">
        <v>2972175541</v>
      </c>
      <c r="R8" s="7"/>
      <c r="S8" s="7">
        <f t="shared" ref="S8:S69" si="0">M8+O8+Q8</f>
        <v>2972175541</v>
      </c>
      <c r="T8" s="7"/>
      <c r="U8" s="18">
        <f>S8/$S$71</f>
        <v>2.7151154354304592E-3</v>
      </c>
    </row>
    <row r="9" spans="1:21" x14ac:dyDescent="0.55000000000000004">
      <c r="A9" s="1" t="s">
        <v>314</v>
      </c>
      <c r="C9" s="5">
        <v>0</v>
      </c>
      <c r="E9" s="7">
        <v>0</v>
      </c>
      <c r="F9" s="7"/>
      <c r="G9" s="7">
        <v>0</v>
      </c>
      <c r="H9" s="7"/>
      <c r="I9" s="7">
        <f t="shared" ref="I9:I70" si="1">C9+E9+G9</f>
        <v>0</v>
      </c>
      <c r="J9" s="7"/>
      <c r="K9" s="18">
        <f t="shared" ref="K9:K70" si="2">I9/$I$71</f>
        <v>0</v>
      </c>
      <c r="L9" s="7"/>
      <c r="M9" s="7">
        <v>0</v>
      </c>
      <c r="N9" s="7"/>
      <c r="O9" s="7">
        <v>0</v>
      </c>
      <c r="P9" s="7"/>
      <c r="Q9" s="7">
        <v>1285063271</v>
      </c>
      <c r="R9" s="7"/>
      <c r="S9" s="7">
        <f t="shared" si="0"/>
        <v>1285063271</v>
      </c>
      <c r="T9" s="7"/>
      <c r="U9" s="18">
        <f t="shared" ref="U9:U70" si="3">S9/$S$71</f>
        <v>1.1739196001266251E-3</v>
      </c>
    </row>
    <row r="10" spans="1:21" x14ac:dyDescent="0.55000000000000004">
      <c r="A10" s="1" t="s">
        <v>18</v>
      </c>
      <c r="C10" s="5">
        <v>0</v>
      </c>
      <c r="E10" s="7">
        <v>-125487590</v>
      </c>
      <c r="F10" s="7"/>
      <c r="G10" s="7">
        <v>0</v>
      </c>
      <c r="H10" s="7"/>
      <c r="I10" s="7">
        <f t="shared" si="1"/>
        <v>-125487590</v>
      </c>
      <c r="J10" s="7"/>
      <c r="K10" s="18">
        <f t="shared" si="2"/>
        <v>-1.7937225235384153E-4</v>
      </c>
      <c r="L10" s="7"/>
      <c r="M10" s="7">
        <v>14145940332</v>
      </c>
      <c r="N10" s="7"/>
      <c r="O10" s="7">
        <v>-15794569545</v>
      </c>
      <c r="P10" s="7"/>
      <c r="Q10" s="7">
        <v>-2086437717</v>
      </c>
      <c r="R10" s="7"/>
      <c r="S10" s="7">
        <f t="shared" si="0"/>
        <v>-3735066930</v>
      </c>
      <c r="T10" s="7"/>
      <c r="U10" s="18">
        <f t="shared" si="3"/>
        <v>-3.4120252098558197E-3</v>
      </c>
    </row>
    <row r="11" spans="1:21" x14ac:dyDescent="0.55000000000000004">
      <c r="A11" s="1" t="s">
        <v>16</v>
      </c>
      <c r="C11" s="5">
        <v>0</v>
      </c>
      <c r="E11" s="7">
        <v>0</v>
      </c>
      <c r="F11" s="7"/>
      <c r="G11" s="7">
        <v>0</v>
      </c>
      <c r="H11" s="7"/>
      <c r="I11" s="7">
        <f t="shared" si="1"/>
        <v>0</v>
      </c>
      <c r="J11" s="7"/>
      <c r="K11" s="18">
        <f t="shared" si="2"/>
        <v>0</v>
      </c>
      <c r="L11" s="7"/>
      <c r="M11" s="7">
        <v>45493698296</v>
      </c>
      <c r="N11" s="7"/>
      <c r="O11" s="7">
        <v>-57759753791</v>
      </c>
      <c r="P11" s="7"/>
      <c r="Q11" s="7">
        <v>-9264</v>
      </c>
      <c r="R11" s="7"/>
      <c r="S11" s="7">
        <f t="shared" si="0"/>
        <v>-12266064759</v>
      </c>
      <c r="T11" s="7"/>
      <c r="U11" s="18">
        <f t="shared" si="3"/>
        <v>-1.1205186672098549E-2</v>
      </c>
    </row>
    <row r="12" spans="1:21" x14ac:dyDescent="0.55000000000000004">
      <c r="A12" s="1" t="s">
        <v>45</v>
      </c>
      <c r="C12" s="5">
        <v>0</v>
      </c>
      <c r="E12" s="7">
        <v>692690178</v>
      </c>
      <c r="F12" s="7"/>
      <c r="G12" s="7">
        <v>0</v>
      </c>
      <c r="H12" s="7"/>
      <c r="I12" s="7">
        <f t="shared" si="1"/>
        <v>692690178</v>
      </c>
      <c r="J12" s="7"/>
      <c r="K12" s="18">
        <f t="shared" si="2"/>
        <v>9.9013294789742495E-4</v>
      </c>
      <c r="L12" s="7"/>
      <c r="M12" s="7">
        <v>7057299600</v>
      </c>
      <c r="N12" s="7"/>
      <c r="O12" s="7">
        <v>-6788128701</v>
      </c>
      <c r="P12" s="7"/>
      <c r="Q12" s="7">
        <v>262645669</v>
      </c>
      <c r="R12" s="7"/>
      <c r="S12" s="7">
        <f t="shared" si="0"/>
        <v>531816568</v>
      </c>
      <c r="T12" s="7"/>
      <c r="U12" s="18">
        <f t="shared" si="3"/>
        <v>4.8582035370247078E-4</v>
      </c>
    </row>
    <row r="13" spans="1:21" x14ac:dyDescent="0.55000000000000004">
      <c r="A13" s="1" t="s">
        <v>307</v>
      </c>
      <c r="C13" s="5">
        <v>0</v>
      </c>
      <c r="E13" s="7">
        <v>0</v>
      </c>
      <c r="F13" s="7"/>
      <c r="G13" s="7">
        <v>0</v>
      </c>
      <c r="H13" s="7"/>
      <c r="I13" s="7">
        <f t="shared" si="1"/>
        <v>0</v>
      </c>
      <c r="J13" s="7"/>
      <c r="K13" s="18">
        <f t="shared" si="2"/>
        <v>0</v>
      </c>
      <c r="L13" s="7"/>
      <c r="M13" s="7">
        <v>266789627</v>
      </c>
      <c r="N13" s="7"/>
      <c r="O13" s="7">
        <v>0</v>
      </c>
      <c r="P13" s="7"/>
      <c r="Q13" s="7">
        <v>815079340</v>
      </c>
      <c r="R13" s="7"/>
      <c r="S13" s="7">
        <f t="shared" si="0"/>
        <v>1081868967</v>
      </c>
      <c r="T13" s="7"/>
      <c r="U13" s="18">
        <f t="shared" si="3"/>
        <v>9.8829934197850475E-4</v>
      </c>
    </row>
    <row r="14" spans="1:21" x14ac:dyDescent="0.55000000000000004">
      <c r="A14" s="1" t="s">
        <v>315</v>
      </c>
      <c r="C14" s="5">
        <v>0</v>
      </c>
      <c r="E14" s="7">
        <v>0</v>
      </c>
      <c r="F14" s="7"/>
      <c r="G14" s="7">
        <v>0</v>
      </c>
      <c r="H14" s="7"/>
      <c r="I14" s="7">
        <f t="shared" si="1"/>
        <v>0</v>
      </c>
      <c r="J14" s="7"/>
      <c r="K14" s="18">
        <f t="shared" si="2"/>
        <v>0</v>
      </c>
      <c r="L14" s="7"/>
      <c r="M14" s="7">
        <v>0</v>
      </c>
      <c r="N14" s="7"/>
      <c r="O14" s="7">
        <v>0</v>
      </c>
      <c r="P14" s="7"/>
      <c r="Q14" s="7">
        <v>1155823885</v>
      </c>
      <c r="R14" s="7"/>
      <c r="S14" s="7">
        <f t="shared" si="0"/>
        <v>1155823885</v>
      </c>
      <c r="T14" s="7"/>
      <c r="U14" s="18">
        <f t="shared" si="3"/>
        <v>1.0558579826502584E-3</v>
      </c>
    </row>
    <row r="15" spans="1:21" x14ac:dyDescent="0.55000000000000004">
      <c r="A15" s="1" t="s">
        <v>41</v>
      </c>
      <c r="C15" s="5">
        <v>0</v>
      </c>
      <c r="E15" s="7">
        <v>1379299381</v>
      </c>
      <c r="F15" s="7"/>
      <c r="G15" s="7">
        <v>0</v>
      </c>
      <c r="H15" s="7"/>
      <c r="I15" s="7">
        <f t="shared" si="1"/>
        <v>1379299381</v>
      </c>
      <c r="J15" s="7"/>
      <c r="K15" s="18">
        <f t="shared" si="2"/>
        <v>1.9715737360182744E-3</v>
      </c>
      <c r="L15" s="7"/>
      <c r="M15" s="7">
        <v>37627876397</v>
      </c>
      <c r="N15" s="7"/>
      <c r="O15" s="7">
        <v>-40014259094</v>
      </c>
      <c r="P15" s="7"/>
      <c r="Q15" s="7">
        <v>3545214690</v>
      </c>
      <c r="R15" s="7"/>
      <c r="S15" s="7">
        <f t="shared" si="0"/>
        <v>1158831993</v>
      </c>
      <c r="T15" s="7"/>
      <c r="U15" s="18">
        <f t="shared" si="3"/>
        <v>1.0586059227868944E-3</v>
      </c>
    </row>
    <row r="16" spans="1:21" x14ac:dyDescent="0.55000000000000004">
      <c r="A16" s="1" t="s">
        <v>316</v>
      </c>
      <c r="C16" s="5">
        <v>0</v>
      </c>
      <c r="E16" s="7">
        <v>0</v>
      </c>
      <c r="F16" s="7"/>
      <c r="G16" s="7">
        <v>0</v>
      </c>
      <c r="H16" s="7"/>
      <c r="I16" s="7">
        <f t="shared" si="1"/>
        <v>0</v>
      </c>
      <c r="J16" s="7"/>
      <c r="K16" s="18">
        <f t="shared" si="2"/>
        <v>0</v>
      </c>
      <c r="L16" s="7"/>
      <c r="M16" s="7">
        <v>0</v>
      </c>
      <c r="N16" s="7"/>
      <c r="O16" s="7">
        <v>0</v>
      </c>
      <c r="P16" s="7"/>
      <c r="Q16" s="7">
        <v>32088218</v>
      </c>
      <c r="R16" s="7"/>
      <c r="S16" s="7">
        <f t="shared" si="0"/>
        <v>32088218</v>
      </c>
      <c r="T16" s="7"/>
      <c r="U16" s="18">
        <f t="shared" si="3"/>
        <v>2.9312944267734791E-5</v>
      </c>
    </row>
    <row r="17" spans="1:21" x14ac:dyDescent="0.55000000000000004">
      <c r="A17" s="1" t="s">
        <v>42</v>
      </c>
      <c r="C17" s="5">
        <v>48446081590</v>
      </c>
      <c r="E17" s="7">
        <v>-48413922435</v>
      </c>
      <c r="F17" s="7"/>
      <c r="G17" s="7">
        <v>0</v>
      </c>
      <c r="H17" s="7"/>
      <c r="I17" s="7">
        <f t="shared" si="1"/>
        <v>32159155</v>
      </c>
      <c r="J17" s="7"/>
      <c r="K17" s="18">
        <f t="shared" si="2"/>
        <v>4.5968370785878547E-5</v>
      </c>
      <c r="L17" s="7"/>
      <c r="M17" s="7">
        <v>48446081590</v>
      </c>
      <c r="N17" s="7"/>
      <c r="O17" s="7">
        <v>-54874629156</v>
      </c>
      <c r="P17" s="7"/>
      <c r="Q17" s="7">
        <v>-10512</v>
      </c>
      <c r="R17" s="7"/>
      <c r="S17" s="7">
        <f t="shared" si="0"/>
        <v>-6428558078</v>
      </c>
      <c r="T17" s="7"/>
      <c r="U17" s="18">
        <f t="shared" si="3"/>
        <v>-5.872559350672271E-3</v>
      </c>
    </row>
    <row r="18" spans="1:21" x14ac:dyDescent="0.55000000000000004">
      <c r="A18" s="1" t="s">
        <v>317</v>
      </c>
      <c r="C18" s="5">
        <v>0</v>
      </c>
      <c r="E18" s="7">
        <v>0</v>
      </c>
      <c r="F18" s="7"/>
      <c r="G18" s="7">
        <v>0</v>
      </c>
      <c r="H18" s="7"/>
      <c r="I18" s="7">
        <f t="shared" si="1"/>
        <v>0</v>
      </c>
      <c r="J18" s="7"/>
      <c r="K18" s="18">
        <f t="shared" si="2"/>
        <v>0</v>
      </c>
      <c r="L18" s="7"/>
      <c r="M18" s="7">
        <v>0</v>
      </c>
      <c r="N18" s="7"/>
      <c r="O18" s="7">
        <v>0</v>
      </c>
      <c r="P18" s="7"/>
      <c r="Q18" s="7">
        <v>1815548349</v>
      </c>
      <c r="R18" s="7"/>
      <c r="S18" s="7">
        <f t="shared" si="0"/>
        <v>1815548349</v>
      </c>
      <c r="T18" s="7"/>
      <c r="U18" s="18">
        <f t="shared" si="3"/>
        <v>1.6585236228953231E-3</v>
      </c>
    </row>
    <row r="19" spans="1:21" x14ac:dyDescent="0.55000000000000004">
      <c r="A19" s="1" t="s">
        <v>318</v>
      </c>
      <c r="C19" s="5">
        <v>0</v>
      </c>
      <c r="E19" s="7">
        <v>0</v>
      </c>
      <c r="F19" s="7"/>
      <c r="G19" s="7">
        <v>0</v>
      </c>
      <c r="H19" s="7"/>
      <c r="I19" s="7">
        <f t="shared" si="1"/>
        <v>0</v>
      </c>
      <c r="J19" s="7"/>
      <c r="K19" s="18">
        <f t="shared" si="2"/>
        <v>0</v>
      </c>
      <c r="L19" s="7"/>
      <c r="M19" s="7">
        <v>0</v>
      </c>
      <c r="N19" s="7"/>
      <c r="O19" s="7">
        <v>0</v>
      </c>
      <c r="P19" s="7"/>
      <c r="Q19" s="7">
        <v>5846532080</v>
      </c>
      <c r="R19" s="7"/>
      <c r="S19" s="7">
        <f t="shared" si="0"/>
        <v>5846532080</v>
      </c>
      <c r="T19" s="7"/>
      <c r="U19" s="18">
        <f t="shared" si="3"/>
        <v>5.3408721238606509E-3</v>
      </c>
    </row>
    <row r="20" spans="1:21" x14ac:dyDescent="0.55000000000000004">
      <c r="A20" s="1" t="s">
        <v>24</v>
      </c>
      <c r="C20" s="5">
        <v>0</v>
      </c>
      <c r="E20" s="7">
        <v>1301144681</v>
      </c>
      <c r="F20" s="7"/>
      <c r="G20" s="7">
        <v>0</v>
      </c>
      <c r="H20" s="7"/>
      <c r="I20" s="7">
        <f t="shared" si="1"/>
        <v>1301144681</v>
      </c>
      <c r="J20" s="7"/>
      <c r="K20" s="18">
        <f t="shared" si="2"/>
        <v>1.8598592264716428E-3</v>
      </c>
      <c r="L20" s="7"/>
      <c r="M20" s="7">
        <v>11518737673</v>
      </c>
      <c r="N20" s="7"/>
      <c r="O20" s="7">
        <v>-20867215284</v>
      </c>
      <c r="P20" s="7"/>
      <c r="Q20" s="7">
        <v>-9472</v>
      </c>
      <c r="R20" s="7"/>
      <c r="S20" s="7">
        <f t="shared" si="0"/>
        <v>-9348487083</v>
      </c>
      <c r="T20" s="7"/>
      <c r="U20" s="18">
        <f t="shared" si="3"/>
        <v>-8.5399469939906793E-3</v>
      </c>
    </row>
    <row r="21" spans="1:21" x14ac:dyDescent="0.55000000000000004">
      <c r="A21" s="1" t="s">
        <v>27</v>
      </c>
      <c r="C21" s="5">
        <v>0</v>
      </c>
      <c r="E21" s="7">
        <v>-5437559</v>
      </c>
      <c r="F21" s="7"/>
      <c r="G21" s="7">
        <v>0</v>
      </c>
      <c r="H21" s="7"/>
      <c r="I21" s="7">
        <f t="shared" si="1"/>
        <v>-5437559</v>
      </c>
      <c r="J21" s="7"/>
      <c r="K21" s="18">
        <f t="shared" si="2"/>
        <v>-7.772459453057488E-6</v>
      </c>
      <c r="L21" s="7"/>
      <c r="M21" s="7">
        <v>3123692000</v>
      </c>
      <c r="N21" s="7"/>
      <c r="O21" s="7">
        <v>-544151200</v>
      </c>
      <c r="P21" s="7"/>
      <c r="Q21" s="7">
        <v>-35608798</v>
      </c>
      <c r="R21" s="7"/>
      <c r="S21" s="7">
        <f t="shared" si="0"/>
        <v>2543932002</v>
      </c>
      <c r="T21" s="7"/>
      <c r="U21" s="18">
        <f t="shared" si="3"/>
        <v>2.323910196432005E-3</v>
      </c>
    </row>
    <row r="22" spans="1:21" x14ac:dyDescent="0.55000000000000004">
      <c r="A22" s="1" t="s">
        <v>319</v>
      </c>
      <c r="C22" s="5">
        <v>0</v>
      </c>
      <c r="E22" s="7">
        <v>0</v>
      </c>
      <c r="F22" s="7"/>
      <c r="G22" s="7">
        <v>0</v>
      </c>
      <c r="H22" s="7"/>
      <c r="I22" s="7">
        <f t="shared" si="1"/>
        <v>0</v>
      </c>
      <c r="J22" s="7"/>
      <c r="K22" s="18">
        <f t="shared" si="2"/>
        <v>0</v>
      </c>
      <c r="L22" s="7"/>
      <c r="M22" s="7">
        <v>0</v>
      </c>
      <c r="N22" s="7"/>
      <c r="O22" s="7">
        <v>0</v>
      </c>
      <c r="P22" s="7"/>
      <c r="Q22" s="7">
        <v>601833341</v>
      </c>
      <c r="R22" s="7"/>
      <c r="S22" s="7">
        <f t="shared" si="0"/>
        <v>601833341</v>
      </c>
      <c r="T22" s="7"/>
      <c r="U22" s="18">
        <f t="shared" si="3"/>
        <v>5.4978145508727304E-4</v>
      </c>
    </row>
    <row r="23" spans="1:21" x14ac:dyDescent="0.55000000000000004">
      <c r="A23" s="1" t="s">
        <v>31</v>
      </c>
      <c r="C23" s="5">
        <v>0</v>
      </c>
      <c r="E23" s="7">
        <v>21124879027</v>
      </c>
      <c r="F23" s="7"/>
      <c r="G23" s="7">
        <v>0</v>
      </c>
      <c r="H23" s="7"/>
      <c r="I23" s="7">
        <f t="shared" si="1"/>
        <v>21124879027</v>
      </c>
      <c r="J23" s="7"/>
      <c r="K23" s="18">
        <f t="shared" si="2"/>
        <v>3.0195951103813682E-2</v>
      </c>
      <c r="L23" s="7"/>
      <c r="M23" s="7">
        <v>18826563507</v>
      </c>
      <c r="N23" s="7"/>
      <c r="O23" s="7">
        <v>-1651095657</v>
      </c>
      <c r="P23" s="7"/>
      <c r="Q23" s="7">
        <v>39669633</v>
      </c>
      <c r="R23" s="7"/>
      <c r="S23" s="7">
        <f t="shared" si="0"/>
        <v>17215137483</v>
      </c>
      <c r="T23" s="7"/>
      <c r="U23" s="18">
        <f t="shared" si="3"/>
        <v>1.5726219686009714E-2</v>
      </c>
    </row>
    <row r="24" spans="1:21" x14ac:dyDescent="0.55000000000000004">
      <c r="A24" s="1" t="s">
        <v>320</v>
      </c>
      <c r="C24" s="5">
        <v>0</v>
      </c>
      <c r="E24" s="7">
        <v>0</v>
      </c>
      <c r="F24" s="7"/>
      <c r="G24" s="7">
        <v>0</v>
      </c>
      <c r="H24" s="7"/>
      <c r="I24" s="7">
        <f t="shared" si="1"/>
        <v>0</v>
      </c>
      <c r="J24" s="7"/>
      <c r="K24" s="18">
        <f t="shared" si="2"/>
        <v>0</v>
      </c>
      <c r="L24" s="7"/>
      <c r="M24" s="7">
        <v>0</v>
      </c>
      <c r="N24" s="7"/>
      <c r="O24" s="7">
        <v>0</v>
      </c>
      <c r="P24" s="7"/>
      <c r="Q24" s="7">
        <v>2225713299</v>
      </c>
      <c r="R24" s="7"/>
      <c r="S24" s="7">
        <f t="shared" si="0"/>
        <v>2225713299</v>
      </c>
      <c r="T24" s="7"/>
      <c r="U24" s="18">
        <f t="shared" si="3"/>
        <v>2.033213869637234E-3</v>
      </c>
    </row>
    <row r="25" spans="1:21" x14ac:dyDescent="0.55000000000000004">
      <c r="A25" s="1" t="s">
        <v>298</v>
      </c>
      <c r="C25" s="5">
        <v>0</v>
      </c>
      <c r="E25" s="7">
        <v>0</v>
      </c>
      <c r="F25" s="7"/>
      <c r="G25" s="7">
        <v>0</v>
      </c>
      <c r="H25" s="7"/>
      <c r="I25" s="7">
        <f t="shared" si="1"/>
        <v>0</v>
      </c>
      <c r="J25" s="7"/>
      <c r="K25" s="18">
        <f t="shared" si="2"/>
        <v>0</v>
      </c>
      <c r="L25" s="7"/>
      <c r="M25" s="7">
        <v>268814785</v>
      </c>
      <c r="N25" s="7"/>
      <c r="O25" s="7">
        <v>0</v>
      </c>
      <c r="P25" s="7"/>
      <c r="Q25" s="7">
        <v>-403824754</v>
      </c>
      <c r="R25" s="7"/>
      <c r="S25" s="7">
        <f t="shared" si="0"/>
        <v>-135009969</v>
      </c>
      <c r="T25" s="7"/>
      <c r="U25" s="18">
        <f t="shared" si="3"/>
        <v>-1.2333310927037462E-4</v>
      </c>
    </row>
    <row r="26" spans="1:21" x14ac:dyDescent="0.55000000000000004">
      <c r="A26" s="1" t="s">
        <v>321</v>
      </c>
      <c r="C26" s="5">
        <v>0</v>
      </c>
      <c r="E26" s="7">
        <v>0</v>
      </c>
      <c r="F26" s="7"/>
      <c r="G26" s="7">
        <v>0</v>
      </c>
      <c r="H26" s="7"/>
      <c r="I26" s="7">
        <f t="shared" si="1"/>
        <v>0</v>
      </c>
      <c r="J26" s="7"/>
      <c r="K26" s="18">
        <f t="shared" si="2"/>
        <v>0</v>
      </c>
      <c r="L26" s="7"/>
      <c r="M26" s="7">
        <v>0</v>
      </c>
      <c r="N26" s="7"/>
      <c r="O26" s="7">
        <v>0</v>
      </c>
      <c r="P26" s="7"/>
      <c r="Q26" s="7">
        <v>-10147693151</v>
      </c>
      <c r="R26" s="7"/>
      <c r="S26" s="7">
        <f t="shared" si="0"/>
        <v>-10147693151</v>
      </c>
      <c r="T26" s="7"/>
      <c r="U26" s="18">
        <f t="shared" si="3"/>
        <v>-9.2700306318455276E-3</v>
      </c>
    </row>
    <row r="27" spans="1:21" x14ac:dyDescent="0.55000000000000004">
      <c r="A27" s="1" t="s">
        <v>322</v>
      </c>
      <c r="C27" s="5">
        <v>0</v>
      </c>
      <c r="E27" s="7">
        <v>0</v>
      </c>
      <c r="F27" s="7"/>
      <c r="G27" s="7">
        <v>0</v>
      </c>
      <c r="H27" s="7"/>
      <c r="I27" s="7">
        <f t="shared" si="1"/>
        <v>0</v>
      </c>
      <c r="J27" s="7"/>
      <c r="K27" s="18">
        <f t="shared" si="2"/>
        <v>0</v>
      </c>
      <c r="L27" s="7"/>
      <c r="M27" s="7">
        <v>0</v>
      </c>
      <c r="N27" s="7"/>
      <c r="O27" s="7">
        <v>0</v>
      </c>
      <c r="P27" s="7"/>
      <c r="Q27" s="7">
        <v>11086881208</v>
      </c>
      <c r="R27" s="7"/>
      <c r="S27" s="7">
        <f t="shared" si="0"/>
        <v>11086881208</v>
      </c>
      <c r="T27" s="7"/>
      <c r="U27" s="18">
        <f t="shared" si="3"/>
        <v>1.0127989374576681E-2</v>
      </c>
    </row>
    <row r="28" spans="1:21" x14ac:dyDescent="0.55000000000000004">
      <c r="A28" s="1" t="s">
        <v>305</v>
      </c>
      <c r="C28" s="5">
        <v>0</v>
      </c>
      <c r="E28" s="7">
        <v>0</v>
      </c>
      <c r="F28" s="7"/>
      <c r="G28" s="7">
        <v>0</v>
      </c>
      <c r="H28" s="7"/>
      <c r="I28" s="7">
        <f t="shared" si="1"/>
        <v>0</v>
      </c>
      <c r="J28" s="7"/>
      <c r="K28" s="18">
        <f t="shared" si="2"/>
        <v>0</v>
      </c>
      <c r="L28" s="7"/>
      <c r="M28" s="7">
        <v>169439</v>
      </c>
      <c r="N28" s="7"/>
      <c r="O28" s="7">
        <v>0</v>
      </c>
      <c r="P28" s="7"/>
      <c r="Q28" s="7">
        <v>-100297</v>
      </c>
      <c r="R28" s="7"/>
      <c r="S28" s="7">
        <f t="shared" si="0"/>
        <v>69142</v>
      </c>
      <c r="T28" s="7"/>
      <c r="U28" s="18">
        <f t="shared" si="3"/>
        <v>6.3161986513545841E-8</v>
      </c>
    </row>
    <row r="29" spans="1:21" x14ac:dyDescent="0.55000000000000004">
      <c r="A29" s="1" t="s">
        <v>323</v>
      </c>
      <c r="C29" s="5">
        <v>0</v>
      </c>
      <c r="E29" s="7">
        <v>0</v>
      </c>
      <c r="F29" s="7"/>
      <c r="G29" s="7">
        <v>0</v>
      </c>
      <c r="H29" s="7"/>
      <c r="I29" s="7">
        <f t="shared" si="1"/>
        <v>0</v>
      </c>
      <c r="J29" s="7"/>
      <c r="K29" s="18">
        <f t="shared" si="2"/>
        <v>0</v>
      </c>
      <c r="L29" s="7"/>
      <c r="M29" s="7">
        <v>0</v>
      </c>
      <c r="N29" s="7"/>
      <c r="O29" s="7">
        <v>0</v>
      </c>
      <c r="P29" s="7"/>
      <c r="Q29" s="7">
        <v>1092232886</v>
      </c>
      <c r="R29" s="7"/>
      <c r="S29" s="7">
        <f t="shared" si="0"/>
        <v>1092232886</v>
      </c>
      <c r="T29" s="7"/>
      <c r="U29" s="18">
        <f t="shared" si="3"/>
        <v>9.9776689732989005E-4</v>
      </c>
    </row>
    <row r="30" spans="1:21" x14ac:dyDescent="0.55000000000000004">
      <c r="A30" s="1" t="s">
        <v>324</v>
      </c>
      <c r="C30" s="5">
        <v>0</v>
      </c>
      <c r="E30" s="7">
        <v>0</v>
      </c>
      <c r="F30" s="7"/>
      <c r="G30" s="7">
        <v>0</v>
      </c>
      <c r="H30" s="7"/>
      <c r="I30" s="7">
        <f t="shared" si="1"/>
        <v>0</v>
      </c>
      <c r="J30" s="7"/>
      <c r="K30" s="18">
        <f t="shared" si="2"/>
        <v>0</v>
      </c>
      <c r="L30" s="7"/>
      <c r="M30" s="7">
        <v>0</v>
      </c>
      <c r="N30" s="7"/>
      <c r="O30" s="7">
        <v>0</v>
      </c>
      <c r="P30" s="7"/>
      <c r="Q30" s="7">
        <v>-2241445710</v>
      </c>
      <c r="R30" s="7"/>
      <c r="S30" s="7">
        <f t="shared" si="0"/>
        <v>-2241445710</v>
      </c>
      <c r="T30" s="7"/>
      <c r="U30" s="18">
        <f t="shared" si="3"/>
        <v>-2.047585602179069E-3</v>
      </c>
    </row>
    <row r="31" spans="1:21" x14ac:dyDescent="0.55000000000000004">
      <c r="A31" s="1" t="s">
        <v>22</v>
      </c>
      <c r="C31" s="5">
        <v>0</v>
      </c>
      <c r="E31" s="7">
        <v>361611742</v>
      </c>
      <c r="F31" s="7"/>
      <c r="G31" s="7">
        <v>0</v>
      </c>
      <c r="H31" s="7"/>
      <c r="I31" s="7">
        <f t="shared" si="1"/>
        <v>361611742</v>
      </c>
      <c r="J31" s="7"/>
      <c r="K31" s="18">
        <f t="shared" si="2"/>
        <v>5.1688866317487045E-4</v>
      </c>
      <c r="L31" s="7"/>
      <c r="M31" s="7">
        <v>2182569161</v>
      </c>
      <c r="N31" s="7"/>
      <c r="O31" s="7">
        <v>-2688768845</v>
      </c>
      <c r="P31" s="7"/>
      <c r="Q31" s="7">
        <v>195082849</v>
      </c>
      <c r="R31" s="7"/>
      <c r="S31" s="7">
        <f t="shared" si="0"/>
        <v>-311116835</v>
      </c>
      <c r="T31" s="7"/>
      <c r="U31" s="18">
        <f t="shared" si="3"/>
        <v>-2.8420869133677167E-4</v>
      </c>
    </row>
    <row r="32" spans="1:21" x14ac:dyDescent="0.55000000000000004">
      <c r="A32" s="1" t="s">
        <v>44</v>
      </c>
      <c r="C32" s="5">
        <v>0</v>
      </c>
      <c r="E32" s="7">
        <v>436583795</v>
      </c>
      <c r="F32" s="7"/>
      <c r="G32" s="7">
        <v>0</v>
      </c>
      <c r="H32" s="7"/>
      <c r="I32" s="7">
        <f t="shared" si="1"/>
        <v>436583795</v>
      </c>
      <c r="J32" s="7"/>
      <c r="K32" s="18">
        <f t="shared" si="2"/>
        <v>6.2405388971401737E-4</v>
      </c>
      <c r="L32" s="7"/>
      <c r="M32" s="7">
        <v>0</v>
      </c>
      <c r="N32" s="7"/>
      <c r="O32" s="7">
        <v>401114147</v>
      </c>
      <c r="P32" s="7"/>
      <c r="Q32" s="7">
        <v>878765733</v>
      </c>
      <c r="R32" s="7"/>
      <c r="S32" s="7">
        <f t="shared" si="0"/>
        <v>1279879880</v>
      </c>
      <c r="T32" s="7"/>
      <c r="U32" s="18">
        <f t="shared" si="3"/>
        <v>1.1691845147597506E-3</v>
      </c>
    </row>
    <row r="33" spans="1:21" x14ac:dyDescent="0.55000000000000004">
      <c r="A33" s="1" t="s">
        <v>21</v>
      </c>
      <c r="C33" s="5">
        <v>0</v>
      </c>
      <c r="E33" s="7">
        <v>5128254809</v>
      </c>
      <c r="F33" s="7"/>
      <c r="G33" s="7">
        <v>0</v>
      </c>
      <c r="H33" s="7"/>
      <c r="I33" s="7">
        <f t="shared" si="1"/>
        <v>5128254809</v>
      </c>
      <c r="J33" s="7"/>
      <c r="K33" s="18">
        <f t="shared" si="2"/>
        <v>7.3303393246674786E-3</v>
      </c>
      <c r="L33" s="7"/>
      <c r="M33" s="7">
        <v>120574095584</v>
      </c>
      <c r="N33" s="7"/>
      <c r="O33" s="7">
        <v>-131634867692</v>
      </c>
      <c r="P33" s="7"/>
      <c r="Q33" s="7">
        <v>-209281975</v>
      </c>
      <c r="R33" s="7"/>
      <c r="S33" s="7">
        <f t="shared" si="0"/>
        <v>-11270054083</v>
      </c>
      <c r="T33" s="7"/>
      <c r="U33" s="18">
        <f t="shared" si="3"/>
        <v>-1.0295319834505485E-2</v>
      </c>
    </row>
    <row r="34" spans="1:21" x14ac:dyDescent="0.55000000000000004">
      <c r="A34" s="1" t="s">
        <v>325</v>
      </c>
      <c r="C34" s="5">
        <v>0</v>
      </c>
      <c r="E34" s="7">
        <v>0</v>
      </c>
      <c r="F34" s="7"/>
      <c r="G34" s="7">
        <v>0</v>
      </c>
      <c r="H34" s="7"/>
      <c r="I34" s="7">
        <f t="shared" si="1"/>
        <v>0</v>
      </c>
      <c r="J34" s="7"/>
      <c r="K34" s="18">
        <f t="shared" si="2"/>
        <v>0</v>
      </c>
      <c r="L34" s="7"/>
      <c r="M34" s="7">
        <v>0</v>
      </c>
      <c r="N34" s="7"/>
      <c r="O34" s="7">
        <v>0</v>
      </c>
      <c r="P34" s="7"/>
      <c r="Q34" s="7">
        <v>362147680</v>
      </c>
      <c r="R34" s="7"/>
      <c r="S34" s="7">
        <f t="shared" si="0"/>
        <v>362147680</v>
      </c>
      <c r="T34" s="7"/>
      <c r="U34" s="18">
        <f t="shared" si="3"/>
        <v>3.3082593619033172E-4</v>
      </c>
    </row>
    <row r="35" spans="1:21" x14ac:dyDescent="0.55000000000000004">
      <c r="A35" s="1" t="s">
        <v>326</v>
      </c>
      <c r="C35" s="5">
        <v>0</v>
      </c>
      <c r="E35" s="7">
        <v>0</v>
      </c>
      <c r="F35" s="7"/>
      <c r="G35" s="7">
        <v>0</v>
      </c>
      <c r="H35" s="7"/>
      <c r="I35" s="7">
        <f t="shared" si="1"/>
        <v>0</v>
      </c>
      <c r="J35" s="7"/>
      <c r="K35" s="18">
        <f t="shared" si="2"/>
        <v>0</v>
      </c>
      <c r="L35" s="7"/>
      <c r="M35" s="7">
        <v>0</v>
      </c>
      <c r="N35" s="7"/>
      <c r="O35" s="7">
        <v>0</v>
      </c>
      <c r="P35" s="7"/>
      <c r="Q35" s="7">
        <v>10725330002</v>
      </c>
      <c r="R35" s="7"/>
      <c r="S35" s="7">
        <f t="shared" si="0"/>
        <v>10725330002</v>
      </c>
      <c r="T35" s="7"/>
      <c r="U35" s="18">
        <f t="shared" si="3"/>
        <v>9.7977083240237857E-3</v>
      </c>
    </row>
    <row r="36" spans="1:21" x14ac:dyDescent="0.55000000000000004">
      <c r="A36" s="1" t="s">
        <v>19</v>
      </c>
      <c r="C36" s="5">
        <v>0</v>
      </c>
      <c r="E36" s="7">
        <v>666396323</v>
      </c>
      <c r="F36" s="7"/>
      <c r="G36" s="7">
        <v>0</v>
      </c>
      <c r="H36" s="7"/>
      <c r="I36" s="7">
        <f t="shared" si="1"/>
        <v>666396323</v>
      </c>
      <c r="J36" s="7"/>
      <c r="K36" s="18">
        <f t="shared" si="2"/>
        <v>9.5254845054262415E-4</v>
      </c>
      <c r="L36" s="7"/>
      <c r="M36" s="7">
        <v>10200000000</v>
      </c>
      <c r="N36" s="7"/>
      <c r="O36" s="7">
        <v>632777727</v>
      </c>
      <c r="P36" s="7"/>
      <c r="Q36" s="7">
        <v>-4737065657</v>
      </c>
      <c r="R36" s="7"/>
      <c r="S36" s="7">
        <f t="shared" si="0"/>
        <v>6095712070</v>
      </c>
      <c r="T36" s="7"/>
      <c r="U36" s="18">
        <f t="shared" si="3"/>
        <v>5.5685008179659047E-3</v>
      </c>
    </row>
    <row r="37" spans="1:21" x14ac:dyDescent="0.55000000000000004">
      <c r="A37" s="1" t="s">
        <v>327</v>
      </c>
      <c r="C37" s="5">
        <v>0</v>
      </c>
      <c r="E37" s="7">
        <v>0</v>
      </c>
      <c r="F37" s="7"/>
      <c r="G37" s="7">
        <v>0</v>
      </c>
      <c r="H37" s="7"/>
      <c r="I37" s="7">
        <f t="shared" si="1"/>
        <v>0</v>
      </c>
      <c r="J37" s="7"/>
      <c r="K37" s="18">
        <f t="shared" si="2"/>
        <v>0</v>
      </c>
      <c r="L37" s="7"/>
      <c r="M37" s="7">
        <v>0</v>
      </c>
      <c r="N37" s="7"/>
      <c r="O37" s="7">
        <v>0</v>
      </c>
      <c r="P37" s="7"/>
      <c r="Q37" s="7">
        <v>-1837052152</v>
      </c>
      <c r="R37" s="7"/>
      <c r="S37" s="7">
        <f t="shared" si="0"/>
        <v>-1837052152</v>
      </c>
      <c r="T37" s="7"/>
      <c r="U37" s="18">
        <f t="shared" si="3"/>
        <v>-1.6781675862616698E-3</v>
      </c>
    </row>
    <row r="38" spans="1:21" x14ac:dyDescent="0.55000000000000004">
      <c r="A38" s="1" t="s">
        <v>328</v>
      </c>
      <c r="C38" s="5">
        <v>0</v>
      </c>
      <c r="E38" s="7">
        <v>0</v>
      </c>
      <c r="F38" s="7"/>
      <c r="G38" s="7">
        <v>0</v>
      </c>
      <c r="H38" s="7"/>
      <c r="I38" s="7">
        <f t="shared" si="1"/>
        <v>0</v>
      </c>
      <c r="J38" s="7"/>
      <c r="K38" s="18">
        <f t="shared" si="2"/>
        <v>0</v>
      </c>
      <c r="L38" s="7"/>
      <c r="M38" s="7">
        <v>0</v>
      </c>
      <c r="N38" s="7"/>
      <c r="O38" s="7">
        <v>0</v>
      </c>
      <c r="P38" s="7"/>
      <c r="Q38" s="7">
        <v>123216593</v>
      </c>
      <c r="R38" s="7"/>
      <c r="S38" s="7">
        <f t="shared" si="0"/>
        <v>123216593</v>
      </c>
      <c r="T38" s="7"/>
      <c r="U38" s="18">
        <f t="shared" si="3"/>
        <v>1.125597290403961E-4</v>
      </c>
    </row>
    <row r="39" spans="1:21" x14ac:dyDescent="0.55000000000000004">
      <c r="A39" s="1" t="s">
        <v>329</v>
      </c>
      <c r="C39" s="5">
        <v>0</v>
      </c>
      <c r="E39" s="7">
        <v>0</v>
      </c>
      <c r="F39" s="7"/>
      <c r="G39" s="7">
        <v>0</v>
      </c>
      <c r="H39" s="7"/>
      <c r="I39" s="7">
        <f t="shared" si="1"/>
        <v>0</v>
      </c>
      <c r="J39" s="7"/>
      <c r="K39" s="18">
        <f t="shared" si="2"/>
        <v>0</v>
      </c>
      <c r="L39" s="7"/>
      <c r="M39" s="7">
        <v>0</v>
      </c>
      <c r="N39" s="7"/>
      <c r="O39" s="7">
        <v>0</v>
      </c>
      <c r="P39" s="7"/>
      <c r="Q39" s="7">
        <v>1127875753</v>
      </c>
      <c r="R39" s="7"/>
      <c r="S39" s="7">
        <f t="shared" si="0"/>
        <v>1127875753</v>
      </c>
      <c r="T39" s="7"/>
      <c r="U39" s="18">
        <f t="shared" si="3"/>
        <v>1.0303270530204703E-3</v>
      </c>
    </row>
    <row r="40" spans="1:21" x14ac:dyDescent="0.55000000000000004">
      <c r="A40" s="1" t="s">
        <v>33</v>
      </c>
      <c r="C40" s="5">
        <v>0</v>
      </c>
      <c r="E40" s="7">
        <v>82381249</v>
      </c>
      <c r="F40" s="7"/>
      <c r="G40" s="7">
        <v>0</v>
      </c>
      <c r="H40" s="7"/>
      <c r="I40" s="7">
        <f t="shared" si="1"/>
        <v>82381249</v>
      </c>
      <c r="J40" s="7"/>
      <c r="K40" s="18">
        <f t="shared" si="2"/>
        <v>1.1775594849540625E-4</v>
      </c>
      <c r="L40" s="7"/>
      <c r="M40" s="7">
        <v>324551818</v>
      </c>
      <c r="N40" s="7"/>
      <c r="O40" s="7">
        <v>428516100</v>
      </c>
      <c r="P40" s="7"/>
      <c r="Q40" s="7">
        <v>4444488359</v>
      </c>
      <c r="R40" s="7"/>
      <c r="S40" s="7">
        <f t="shared" si="0"/>
        <v>5197556277</v>
      </c>
      <c r="T40" s="7"/>
      <c r="U40" s="18">
        <f t="shared" si="3"/>
        <v>4.7480255050659443E-3</v>
      </c>
    </row>
    <row r="41" spans="1:21" x14ac:dyDescent="0.55000000000000004">
      <c r="A41" s="1" t="s">
        <v>29</v>
      </c>
      <c r="C41" s="5">
        <v>1365778286</v>
      </c>
      <c r="E41" s="7">
        <v>-2422001638</v>
      </c>
      <c r="F41" s="7"/>
      <c r="G41" s="7">
        <v>0</v>
      </c>
      <c r="H41" s="7"/>
      <c r="I41" s="7">
        <f t="shared" si="1"/>
        <v>-1056223352</v>
      </c>
      <c r="J41" s="7"/>
      <c r="K41" s="18">
        <f t="shared" si="2"/>
        <v>-1.5097681104319909E-3</v>
      </c>
      <c r="L41" s="7"/>
      <c r="M41" s="7">
        <v>1365778286</v>
      </c>
      <c r="N41" s="7"/>
      <c r="O41" s="7">
        <v>-6312507651</v>
      </c>
      <c r="P41" s="7"/>
      <c r="Q41" s="7">
        <v>399441695</v>
      </c>
      <c r="R41" s="7"/>
      <c r="S41" s="7">
        <f t="shared" si="0"/>
        <v>-4547287670</v>
      </c>
      <c r="T41" s="7"/>
      <c r="U41" s="18">
        <f t="shared" si="3"/>
        <v>-4.1539978954290195E-3</v>
      </c>
    </row>
    <row r="42" spans="1:21" x14ac:dyDescent="0.55000000000000004">
      <c r="A42" s="1" t="s">
        <v>330</v>
      </c>
      <c r="C42" s="5">
        <v>0</v>
      </c>
      <c r="E42" s="7">
        <v>0</v>
      </c>
      <c r="F42" s="7"/>
      <c r="G42" s="7">
        <v>0</v>
      </c>
      <c r="H42" s="7"/>
      <c r="I42" s="7">
        <f t="shared" si="1"/>
        <v>0</v>
      </c>
      <c r="J42" s="7"/>
      <c r="K42" s="18">
        <f t="shared" si="2"/>
        <v>0</v>
      </c>
      <c r="L42" s="7"/>
      <c r="M42" s="7">
        <v>0</v>
      </c>
      <c r="N42" s="7"/>
      <c r="O42" s="7">
        <v>0</v>
      </c>
      <c r="P42" s="7"/>
      <c r="Q42" s="7">
        <v>795796295</v>
      </c>
      <c r="R42" s="7"/>
      <c r="S42" s="7">
        <f t="shared" si="0"/>
        <v>795796295</v>
      </c>
      <c r="T42" s="7"/>
      <c r="U42" s="18">
        <f t="shared" si="3"/>
        <v>7.2696877227039643E-4</v>
      </c>
    </row>
    <row r="43" spans="1:21" x14ac:dyDescent="0.55000000000000004">
      <c r="A43" s="1" t="s">
        <v>331</v>
      </c>
      <c r="C43" s="5">
        <v>0</v>
      </c>
      <c r="E43" s="7">
        <v>0</v>
      </c>
      <c r="F43" s="7"/>
      <c r="G43" s="7">
        <v>0</v>
      </c>
      <c r="H43" s="7"/>
      <c r="I43" s="7">
        <f t="shared" si="1"/>
        <v>0</v>
      </c>
      <c r="J43" s="7"/>
      <c r="K43" s="18">
        <f t="shared" si="2"/>
        <v>0</v>
      </c>
      <c r="L43" s="7"/>
      <c r="M43" s="7">
        <v>0</v>
      </c>
      <c r="N43" s="7"/>
      <c r="O43" s="7">
        <v>0</v>
      </c>
      <c r="P43" s="7"/>
      <c r="Q43" s="7">
        <v>-11713490526</v>
      </c>
      <c r="R43" s="7"/>
      <c r="S43" s="7">
        <f t="shared" si="0"/>
        <v>-11713490526</v>
      </c>
      <c r="T43" s="7"/>
      <c r="U43" s="18">
        <f t="shared" si="3"/>
        <v>-1.070040396039685E-2</v>
      </c>
    </row>
    <row r="44" spans="1:21" x14ac:dyDescent="0.55000000000000004">
      <c r="A44" s="1" t="s">
        <v>332</v>
      </c>
      <c r="C44" s="5">
        <v>0</v>
      </c>
      <c r="E44" s="7">
        <v>0</v>
      </c>
      <c r="F44" s="7"/>
      <c r="G44" s="7">
        <v>0</v>
      </c>
      <c r="H44" s="7"/>
      <c r="I44" s="7">
        <f t="shared" si="1"/>
        <v>0</v>
      </c>
      <c r="J44" s="7"/>
      <c r="K44" s="18">
        <f t="shared" si="2"/>
        <v>0</v>
      </c>
      <c r="L44" s="7"/>
      <c r="M44" s="7">
        <v>0</v>
      </c>
      <c r="N44" s="7"/>
      <c r="O44" s="7">
        <v>0</v>
      </c>
      <c r="P44" s="7"/>
      <c r="Q44" s="7">
        <v>-40137966016</v>
      </c>
      <c r="R44" s="7"/>
      <c r="S44" s="7">
        <f t="shared" si="0"/>
        <v>-40137966016</v>
      </c>
      <c r="T44" s="7"/>
      <c r="U44" s="18">
        <f t="shared" si="3"/>
        <v>-3.6666478669748537E-2</v>
      </c>
    </row>
    <row r="45" spans="1:21" x14ac:dyDescent="0.55000000000000004">
      <c r="A45" s="1" t="s">
        <v>333</v>
      </c>
      <c r="C45" s="5">
        <v>0</v>
      </c>
      <c r="E45" s="7">
        <v>0</v>
      </c>
      <c r="F45" s="7"/>
      <c r="G45" s="7">
        <v>0</v>
      </c>
      <c r="H45" s="7"/>
      <c r="I45" s="7">
        <f t="shared" si="1"/>
        <v>0</v>
      </c>
      <c r="J45" s="7"/>
      <c r="K45" s="18">
        <f t="shared" si="2"/>
        <v>0</v>
      </c>
      <c r="L45" s="7"/>
      <c r="M45" s="7">
        <v>0</v>
      </c>
      <c r="N45" s="7"/>
      <c r="O45" s="7">
        <v>0</v>
      </c>
      <c r="P45" s="7"/>
      <c r="Q45" s="7">
        <v>-23573310026</v>
      </c>
      <c r="R45" s="7"/>
      <c r="S45" s="7">
        <f t="shared" si="0"/>
        <v>-23573310026</v>
      </c>
      <c r="T45" s="7"/>
      <c r="U45" s="18">
        <f t="shared" si="3"/>
        <v>-2.1534481067106058E-2</v>
      </c>
    </row>
    <row r="46" spans="1:21" x14ac:dyDescent="0.55000000000000004">
      <c r="A46" s="1" t="s">
        <v>334</v>
      </c>
      <c r="C46" s="5">
        <v>0</v>
      </c>
      <c r="E46" s="7">
        <v>0</v>
      </c>
      <c r="F46" s="7"/>
      <c r="G46" s="7">
        <v>0</v>
      </c>
      <c r="H46" s="7"/>
      <c r="I46" s="7">
        <f t="shared" si="1"/>
        <v>0</v>
      </c>
      <c r="J46" s="7"/>
      <c r="K46" s="18">
        <f t="shared" si="2"/>
        <v>0</v>
      </c>
      <c r="L46" s="7"/>
      <c r="M46" s="7">
        <v>0</v>
      </c>
      <c r="N46" s="7"/>
      <c r="O46" s="7">
        <v>0</v>
      </c>
      <c r="P46" s="7"/>
      <c r="Q46" s="7">
        <v>-32842726356</v>
      </c>
      <c r="R46" s="7"/>
      <c r="S46" s="7">
        <f t="shared" si="0"/>
        <v>-32842726356</v>
      </c>
      <c r="T46" s="7"/>
      <c r="U46" s="18">
        <f t="shared" si="3"/>
        <v>-3.0002196048215971E-2</v>
      </c>
    </row>
    <row r="47" spans="1:21" x14ac:dyDescent="0.55000000000000004">
      <c r="A47" s="1" t="s">
        <v>335</v>
      </c>
      <c r="C47" s="5">
        <v>0</v>
      </c>
      <c r="E47" s="7">
        <v>0</v>
      </c>
      <c r="F47" s="7"/>
      <c r="G47" s="7">
        <v>0</v>
      </c>
      <c r="H47" s="7"/>
      <c r="I47" s="7">
        <f t="shared" si="1"/>
        <v>0</v>
      </c>
      <c r="J47" s="7"/>
      <c r="K47" s="18">
        <f t="shared" si="2"/>
        <v>0</v>
      </c>
      <c r="L47" s="7"/>
      <c r="M47" s="7">
        <v>0</v>
      </c>
      <c r="N47" s="7"/>
      <c r="O47" s="7">
        <v>0</v>
      </c>
      <c r="P47" s="7"/>
      <c r="Q47" s="7">
        <v>5707830518</v>
      </c>
      <c r="R47" s="7"/>
      <c r="S47" s="7">
        <f t="shared" si="0"/>
        <v>5707830518</v>
      </c>
      <c r="T47" s="7"/>
      <c r="U47" s="18">
        <f t="shared" si="3"/>
        <v>5.2141667032993173E-3</v>
      </c>
    </row>
    <row r="48" spans="1:21" x14ac:dyDescent="0.55000000000000004">
      <c r="A48" s="1" t="s">
        <v>336</v>
      </c>
      <c r="C48" s="5">
        <v>0</v>
      </c>
      <c r="E48" s="7">
        <v>0</v>
      </c>
      <c r="F48" s="7"/>
      <c r="G48" s="7">
        <v>0</v>
      </c>
      <c r="H48" s="7"/>
      <c r="I48" s="7">
        <f t="shared" si="1"/>
        <v>0</v>
      </c>
      <c r="J48" s="7"/>
      <c r="K48" s="18">
        <f t="shared" si="2"/>
        <v>0</v>
      </c>
      <c r="L48" s="7"/>
      <c r="M48" s="7">
        <v>0</v>
      </c>
      <c r="N48" s="7"/>
      <c r="O48" s="7">
        <v>0</v>
      </c>
      <c r="P48" s="7"/>
      <c r="Q48" s="7">
        <v>-986553</v>
      </c>
      <c r="R48" s="7"/>
      <c r="S48" s="7">
        <f t="shared" si="0"/>
        <v>-986553</v>
      </c>
      <c r="T48" s="7"/>
      <c r="U48" s="18">
        <f t="shared" si="3"/>
        <v>-9.0122714530818018E-7</v>
      </c>
    </row>
    <row r="49" spans="1:21" x14ac:dyDescent="0.55000000000000004">
      <c r="A49" s="1" t="s">
        <v>32</v>
      </c>
      <c r="C49" s="5">
        <v>0</v>
      </c>
      <c r="E49" s="7">
        <v>2301086139</v>
      </c>
      <c r="F49" s="7"/>
      <c r="G49" s="7">
        <v>0</v>
      </c>
      <c r="H49" s="7"/>
      <c r="I49" s="7">
        <f t="shared" si="1"/>
        <v>2301086139</v>
      </c>
      <c r="J49" s="7"/>
      <c r="K49" s="18">
        <f t="shared" si="2"/>
        <v>3.2891778670116694E-3</v>
      </c>
      <c r="L49" s="7"/>
      <c r="M49" s="7">
        <v>24240000000</v>
      </c>
      <c r="N49" s="7"/>
      <c r="O49" s="7">
        <v>-24959378163</v>
      </c>
      <c r="P49" s="7"/>
      <c r="Q49" s="7">
        <v>0</v>
      </c>
      <c r="R49" s="7"/>
      <c r="S49" s="7">
        <f t="shared" si="0"/>
        <v>-719378163</v>
      </c>
      <c r="T49" s="7"/>
      <c r="U49" s="18">
        <f t="shared" si="3"/>
        <v>-6.5715995819538603E-4</v>
      </c>
    </row>
    <row r="50" spans="1:21" x14ac:dyDescent="0.55000000000000004">
      <c r="A50" s="1" t="s">
        <v>47</v>
      </c>
      <c r="C50" s="5">
        <v>0</v>
      </c>
      <c r="E50" s="7">
        <v>2458955431</v>
      </c>
      <c r="F50" s="7"/>
      <c r="G50" s="7">
        <v>0</v>
      </c>
      <c r="H50" s="7"/>
      <c r="I50" s="7">
        <f t="shared" si="1"/>
        <v>2458955431</v>
      </c>
      <c r="J50" s="7"/>
      <c r="K50" s="18">
        <f t="shared" si="2"/>
        <v>3.5148365993496345E-3</v>
      </c>
      <c r="L50" s="7"/>
      <c r="M50" s="7">
        <v>14000000000</v>
      </c>
      <c r="N50" s="7"/>
      <c r="O50" s="7">
        <v>-13672217633</v>
      </c>
      <c r="P50" s="7"/>
      <c r="Q50" s="7">
        <v>0</v>
      </c>
      <c r="R50" s="7"/>
      <c r="S50" s="7">
        <f t="shared" si="0"/>
        <v>327782367</v>
      </c>
      <c r="T50" s="7"/>
      <c r="U50" s="18">
        <f t="shared" si="3"/>
        <v>2.9943284029724528E-4</v>
      </c>
    </row>
    <row r="51" spans="1:21" x14ac:dyDescent="0.55000000000000004">
      <c r="A51" s="1" t="s">
        <v>15</v>
      </c>
      <c r="C51" s="5">
        <v>0</v>
      </c>
      <c r="E51" s="7">
        <v>900143193</v>
      </c>
      <c r="F51" s="7"/>
      <c r="G51" s="7">
        <v>0</v>
      </c>
      <c r="H51" s="7"/>
      <c r="I51" s="7">
        <f t="shared" si="1"/>
        <v>900143193</v>
      </c>
      <c r="J51" s="7"/>
      <c r="K51" s="18">
        <f t="shared" si="2"/>
        <v>1.286666768956107E-3</v>
      </c>
      <c r="L51" s="7"/>
      <c r="M51" s="7">
        <v>35130367505</v>
      </c>
      <c r="N51" s="7"/>
      <c r="O51" s="7">
        <v>-38975721988</v>
      </c>
      <c r="P51" s="7"/>
      <c r="Q51" s="7">
        <v>0</v>
      </c>
      <c r="R51" s="7"/>
      <c r="S51" s="7">
        <f t="shared" si="0"/>
        <v>-3845354483</v>
      </c>
      <c r="T51" s="7"/>
      <c r="U51" s="18">
        <f t="shared" si="3"/>
        <v>-3.5127741169629031E-3</v>
      </c>
    </row>
    <row r="52" spans="1:21" x14ac:dyDescent="0.55000000000000004">
      <c r="A52" s="1" t="s">
        <v>46</v>
      </c>
      <c r="C52" s="5">
        <v>0</v>
      </c>
      <c r="E52" s="7">
        <v>96544682</v>
      </c>
      <c r="F52" s="7"/>
      <c r="G52" s="7">
        <v>0</v>
      </c>
      <c r="H52" s="7"/>
      <c r="I52" s="7">
        <f t="shared" si="1"/>
        <v>96544682</v>
      </c>
      <c r="J52" s="7"/>
      <c r="K52" s="18">
        <f t="shared" si="2"/>
        <v>1.3800119249342014E-4</v>
      </c>
      <c r="L52" s="7"/>
      <c r="M52" s="7">
        <v>32713214990</v>
      </c>
      <c r="N52" s="7"/>
      <c r="O52" s="7">
        <v>-32740673550</v>
      </c>
      <c r="P52" s="7"/>
      <c r="Q52" s="7">
        <v>0</v>
      </c>
      <c r="R52" s="7"/>
      <c r="S52" s="7">
        <f t="shared" si="0"/>
        <v>-27458560</v>
      </c>
      <c r="T52" s="7"/>
      <c r="U52" s="18">
        <f t="shared" si="3"/>
        <v>-2.5083700159112976E-5</v>
      </c>
    </row>
    <row r="53" spans="1:21" x14ac:dyDescent="0.55000000000000004">
      <c r="A53" s="1" t="s">
        <v>40</v>
      </c>
      <c r="C53" s="5">
        <v>0</v>
      </c>
      <c r="E53" s="7">
        <v>74094566</v>
      </c>
      <c r="F53" s="7"/>
      <c r="G53" s="7">
        <v>0</v>
      </c>
      <c r="H53" s="7"/>
      <c r="I53" s="7">
        <f t="shared" si="1"/>
        <v>74094566</v>
      </c>
      <c r="J53" s="7"/>
      <c r="K53" s="18">
        <f t="shared" si="2"/>
        <v>1.0591094458504117E-4</v>
      </c>
      <c r="L53" s="7"/>
      <c r="M53" s="7">
        <v>8582245235</v>
      </c>
      <c r="N53" s="7"/>
      <c r="O53" s="7">
        <v>-8913046821</v>
      </c>
      <c r="P53" s="7"/>
      <c r="Q53" s="7">
        <v>0</v>
      </c>
      <c r="R53" s="7"/>
      <c r="S53" s="7">
        <f t="shared" si="0"/>
        <v>-330801586</v>
      </c>
      <c r="T53" s="7"/>
      <c r="U53" s="18">
        <f t="shared" si="3"/>
        <v>-3.0219093045604081E-4</v>
      </c>
    </row>
    <row r="54" spans="1:21" x14ac:dyDescent="0.55000000000000004">
      <c r="A54" s="1" t="s">
        <v>17</v>
      </c>
      <c r="C54" s="5">
        <v>0</v>
      </c>
      <c r="E54" s="7">
        <v>148087621</v>
      </c>
      <c r="F54" s="7"/>
      <c r="G54" s="7">
        <v>0</v>
      </c>
      <c r="H54" s="7"/>
      <c r="I54" s="7">
        <f t="shared" si="1"/>
        <v>148087621</v>
      </c>
      <c r="J54" s="7"/>
      <c r="K54" s="18">
        <f t="shared" si="2"/>
        <v>2.1167678911111486E-4</v>
      </c>
      <c r="L54" s="7"/>
      <c r="M54" s="7">
        <v>1057971014</v>
      </c>
      <c r="N54" s="7"/>
      <c r="O54" s="7">
        <v>-1468534666</v>
      </c>
      <c r="P54" s="7"/>
      <c r="Q54" s="7">
        <v>0</v>
      </c>
      <c r="R54" s="7"/>
      <c r="S54" s="7">
        <f t="shared" si="0"/>
        <v>-410563652</v>
      </c>
      <c r="T54" s="7"/>
      <c r="U54" s="18">
        <f t="shared" si="3"/>
        <v>-3.7505446545625133E-4</v>
      </c>
    </row>
    <row r="55" spans="1:21" x14ac:dyDescent="0.55000000000000004">
      <c r="A55" s="1" t="s">
        <v>20</v>
      </c>
      <c r="C55" s="5">
        <v>0</v>
      </c>
      <c r="E55" s="7">
        <v>364141472</v>
      </c>
      <c r="F55" s="7"/>
      <c r="G55" s="7">
        <v>0</v>
      </c>
      <c r="H55" s="7"/>
      <c r="I55" s="7">
        <f t="shared" si="1"/>
        <v>364141472</v>
      </c>
      <c r="J55" s="7"/>
      <c r="K55" s="18">
        <f t="shared" si="2"/>
        <v>5.2050466510738895E-4</v>
      </c>
      <c r="L55" s="7"/>
      <c r="M55" s="7">
        <v>11568172491</v>
      </c>
      <c r="N55" s="7"/>
      <c r="O55" s="7">
        <v>-13035932510</v>
      </c>
      <c r="P55" s="7"/>
      <c r="Q55" s="7">
        <v>0</v>
      </c>
      <c r="R55" s="7"/>
      <c r="S55" s="7">
        <f t="shared" si="0"/>
        <v>-1467760019</v>
      </c>
      <c r="T55" s="7"/>
      <c r="U55" s="18">
        <f t="shared" si="3"/>
        <v>-1.3408151127418905E-3</v>
      </c>
    </row>
    <row r="56" spans="1:21" x14ac:dyDescent="0.55000000000000004">
      <c r="A56" s="1" t="s">
        <v>23</v>
      </c>
      <c r="C56" s="5">
        <v>0</v>
      </c>
      <c r="E56" s="7">
        <v>697845641</v>
      </c>
      <c r="F56" s="7"/>
      <c r="G56" s="7">
        <v>0</v>
      </c>
      <c r="H56" s="7"/>
      <c r="I56" s="7">
        <f t="shared" si="1"/>
        <v>697845641</v>
      </c>
      <c r="J56" s="7"/>
      <c r="K56" s="18">
        <f t="shared" si="2"/>
        <v>9.9750217867344729E-4</v>
      </c>
      <c r="L56" s="7"/>
      <c r="M56" s="7">
        <v>15352500000</v>
      </c>
      <c r="N56" s="7"/>
      <c r="O56" s="7">
        <v>-13931446107</v>
      </c>
      <c r="P56" s="7"/>
      <c r="Q56" s="7">
        <v>0</v>
      </c>
      <c r="R56" s="7"/>
      <c r="S56" s="7">
        <f t="shared" si="0"/>
        <v>1421053893</v>
      </c>
      <c r="T56" s="7"/>
      <c r="U56" s="18">
        <f t="shared" si="3"/>
        <v>1.2981485468266439E-3</v>
      </c>
    </row>
    <row r="57" spans="1:21" x14ac:dyDescent="0.55000000000000004">
      <c r="A57" s="1" t="s">
        <v>28</v>
      </c>
      <c r="C57" s="5">
        <v>0</v>
      </c>
      <c r="E57" s="7">
        <v>194636706</v>
      </c>
      <c r="F57" s="7"/>
      <c r="G57" s="7">
        <v>0</v>
      </c>
      <c r="H57" s="7"/>
      <c r="I57" s="7">
        <f t="shared" si="1"/>
        <v>194636706</v>
      </c>
      <c r="J57" s="7"/>
      <c r="K57" s="18">
        <f t="shared" si="2"/>
        <v>2.7821415923241864E-4</v>
      </c>
      <c r="L57" s="7"/>
      <c r="M57" s="7">
        <v>2655819000</v>
      </c>
      <c r="N57" s="7"/>
      <c r="O57" s="7">
        <v>-2540792782</v>
      </c>
      <c r="P57" s="7"/>
      <c r="Q57" s="7">
        <v>0</v>
      </c>
      <c r="R57" s="7"/>
      <c r="S57" s="7">
        <f t="shared" si="0"/>
        <v>115026218</v>
      </c>
      <c r="T57" s="7"/>
      <c r="U57" s="18">
        <f t="shared" si="3"/>
        <v>1.050777303233951E-4</v>
      </c>
    </row>
    <row r="58" spans="1:21" x14ac:dyDescent="0.55000000000000004">
      <c r="A58" s="1" t="s">
        <v>25</v>
      </c>
      <c r="C58" s="5">
        <v>0</v>
      </c>
      <c r="E58" s="7">
        <v>226855650</v>
      </c>
      <c r="F58" s="7"/>
      <c r="G58" s="7">
        <v>0</v>
      </c>
      <c r="H58" s="7"/>
      <c r="I58" s="7">
        <f t="shared" si="1"/>
        <v>226855650</v>
      </c>
      <c r="J58" s="7"/>
      <c r="K58" s="18">
        <f t="shared" si="2"/>
        <v>3.2426799255364419E-4</v>
      </c>
      <c r="L58" s="7"/>
      <c r="M58" s="7">
        <v>34106541</v>
      </c>
      <c r="N58" s="7"/>
      <c r="O58" s="7">
        <v>-440799547</v>
      </c>
      <c r="P58" s="7"/>
      <c r="Q58" s="7">
        <v>0</v>
      </c>
      <c r="R58" s="7"/>
      <c r="S58" s="7">
        <f t="shared" si="0"/>
        <v>-406693006</v>
      </c>
      <c r="T58" s="7"/>
      <c r="U58" s="18">
        <f t="shared" si="3"/>
        <v>-3.7151858725702783E-4</v>
      </c>
    </row>
    <row r="59" spans="1:21" x14ac:dyDescent="0.55000000000000004">
      <c r="A59" s="1" t="s">
        <v>43</v>
      </c>
      <c r="C59" s="5">
        <v>0</v>
      </c>
      <c r="E59" s="7">
        <v>5289330</v>
      </c>
      <c r="F59" s="7"/>
      <c r="G59" s="7">
        <v>0</v>
      </c>
      <c r="H59" s="7"/>
      <c r="I59" s="7">
        <f t="shared" si="1"/>
        <v>5289330</v>
      </c>
      <c r="J59" s="7"/>
      <c r="K59" s="18">
        <f t="shared" si="2"/>
        <v>7.5605805764756869E-6</v>
      </c>
      <c r="L59" s="7"/>
      <c r="M59" s="7">
        <v>0</v>
      </c>
      <c r="N59" s="7"/>
      <c r="O59" s="7">
        <v>3957905</v>
      </c>
      <c r="P59" s="7"/>
      <c r="Q59" s="7">
        <v>0</v>
      </c>
      <c r="R59" s="7"/>
      <c r="S59" s="7">
        <f t="shared" si="0"/>
        <v>3957905</v>
      </c>
      <c r="T59" s="7"/>
      <c r="U59" s="18">
        <f t="shared" si="3"/>
        <v>3.6155902668695676E-6</v>
      </c>
    </row>
    <row r="60" spans="1:21" x14ac:dyDescent="0.55000000000000004">
      <c r="A60" s="1" t="s">
        <v>34</v>
      </c>
      <c r="C60" s="5">
        <v>0</v>
      </c>
      <c r="E60" s="7">
        <v>308672419</v>
      </c>
      <c r="F60" s="7"/>
      <c r="G60" s="7">
        <v>0</v>
      </c>
      <c r="H60" s="7"/>
      <c r="I60" s="7">
        <f t="shared" si="1"/>
        <v>308672419</v>
      </c>
      <c r="J60" s="7"/>
      <c r="K60" s="18">
        <f t="shared" si="2"/>
        <v>4.4121707202711213E-4</v>
      </c>
      <c r="L60" s="7"/>
      <c r="M60" s="7">
        <v>0</v>
      </c>
      <c r="N60" s="7"/>
      <c r="O60" s="7">
        <v>107615711</v>
      </c>
      <c r="P60" s="7"/>
      <c r="Q60" s="7">
        <v>0</v>
      </c>
      <c r="R60" s="7"/>
      <c r="S60" s="7">
        <f t="shared" si="0"/>
        <v>107615711</v>
      </c>
      <c r="T60" s="7"/>
      <c r="U60" s="18">
        <f t="shared" si="3"/>
        <v>9.8308149703908579E-5</v>
      </c>
    </row>
    <row r="61" spans="1:21" x14ac:dyDescent="0.55000000000000004">
      <c r="A61" s="1" t="s">
        <v>35</v>
      </c>
      <c r="C61" s="5">
        <v>0</v>
      </c>
      <c r="E61" s="7">
        <v>159138184688</v>
      </c>
      <c r="F61" s="7"/>
      <c r="G61" s="7">
        <v>0</v>
      </c>
      <c r="H61" s="7"/>
      <c r="I61" s="7">
        <f t="shared" si="1"/>
        <v>159138184688</v>
      </c>
      <c r="J61" s="7"/>
      <c r="K61" s="18">
        <f t="shared" si="2"/>
        <v>0.22747249049079815</v>
      </c>
      <c r="L61" s="7"/>
      <c r="M61" s="7">
        <v>0</v>
      </c>
      <c r="N61" s="7"/>
      <c r="O61" s="7">
        <v>263068431876</v>
      </c>
      <c r="P61" s="7"/>
      <c r="Q61" s="7">
        <v>0</v>
      </c>
      <c r="R61" s="7"/>
      <c r="S61" s="7">
        <f t="shared" si="0"/>
        <v>263068431876</v>
      </c>
      <c r="T61" s="7"/>
      <c r="U61" s="18">
        <f t="shared" si="3"/>
        <v>0.24031594032992343</v>
      </c>
    </row>
    <row r="62" spans="1:21" x14ac:dyDescent="0.55000000000000004">
      <c r="A62" s="1" t="s">
        <v>36</v>
      </c>
      <c r="C62" s="5">
        <v>0</v>
      </c>
      <c r="E62" s="7">
        <v>92881786235</v>
      </c>
      <c r="F62" s="7"/>
      <c r="G62" s="7">
        <v>0</v>
      </c>
      <c r="H62" s="7"/>
      <c r="I62" s="7">
        <f t="shared" si="1"/>
        <v>92881786235</v>
      </c>
      <c r="J62" s="7"/>
      <c r="K62" s="18">
        <f t="shared" si="2"/>
        <v>0.1327654407867741</v>
      </c>
      <c r="L62" s="7"/>
      <c r="M62" s="7">
        <v>0</v>
      </c>
      <c r="N62" s="7"/>
      <c r="O62" s="7">
        <v>190141562809</v>
      </c>
      <c r="P62" s="7"/>
      <c r="Q62" s="7">
        <v>0</v>
      </c>
      <c r="R62" s="7"/>
      <c r="S62" s="7">
        <f t="shared" si="0"/>
        <v>190141562809</v>
      </c>
      <c r="T62" s="7"/>
      <c r="U62" s="18">
        <f t="shared" si="3"/>
        <v>0.17369643380010105</v>
      </c>
    </row>
    <row r="63" spans="1:21" x14ac:dyDescent="0.55000000000000004">
      <c r="A63" s="1" t="s">
        <v>30</v>
      </c>
      <c r="C63" s="5">
        <v>0</v>
      </c>
      <c r="E63" s="7">
        <v>70977138</v>
      </c>
      <c r="F63" s="7"/>
      <c r="G63" s="7">
        <v>0</v>
      </c>
      <c r="H63" s="7"/>
      <c r="I63" s="7">
        <f t="shared" si="1"/>
        <v>70977138</v>
      </c>
      <c r="J63" s="7"/>
      <c r="K63" s="18">
        <f t="shared" si="2"/>
        <v>1.0145488576750446E-4</v>
      </c>
      <c r="L63" s="7"/>
      <c r="M63" s="7">
        <v>0</v>
      </c>
      <c r="N63" s="7"/>
      <c r="O63" s="7">
        <v>-605768333</v>
      </c>
      <c r="P63" s="7"/>
      <c r="Q63" s="7">
        <v>0</v>
      </c>
      <c r="R63" s="7"/>
      <c r="S63" s="7">
        <f t="shared" si="0"/>
        <v>-605768333</v>
      </c>
      <c r="T63" s="7"/>
      <c r="U63" s="18">
        <f t="shared" si="3"/>
        <v>-5.533761140736332E-4</v>
      </c>
    </row>
    <row r="64" spans="1:21" x14ac:dyDescent="0.55000000000000004">
      <c r="A64" s="1" t="s">
        <v>37</v>
      </c>
      <c r="C64" s="5">
        <v>0</v>
      </c>
      <c r="E64" s="7">
        <v>72128805480</v>
      </c>
      <c r="F64" s="7"/>
      <c r="G64" s="7">
        <v>0</v>
      </c>
      <c r="H64" s="7"/>
      <c r="I64" s="7">
        <f t="shared" si="1"/>
        <v>72128805480</v>
      </c>
      <c r="J64" s="7"/>
      <c r="K64" s="18">
        <f t="shared" si="2"/>
        <v>0.10310108193598833</v>
      </c>
      <c r="L64" s="7"/>
      <c r="M64" s="7">
        <v>0</v>
      </c>
      <c r="N64" s="7"/>
      <c r="O64" s="7">
        <v>113510407779</v>
      </c>
      <c r="P64" s="7"/>
      <c r="Q64" s="7">
        <v>0</v>
      </c>
      <c r="R64" s="7"/>
      <c r="S64" s="7">
        <f t="shared" si="0"/>
        <v>113510407779</v>
      </c>
      <c r="T64" s="7"/>
      <c r="U64" s="18">
        <f t="shared" si="3"/>
        <v>0.10369302081635312</v>
      </c>
    </row>
    <row r="65" spans="1:21" x14ac:dyDescent="0.55000000000000004">
      <c r="A65" s="1" t="s">
        <v>39</v>
      </c>
      <c r="C65" s="5">
        <v>0</v>
      </c>
      <c r="E65" s="7">
        <v>153092425065</v>
      </c>
      <c r="F65" s="7"/>
      <c r="G65" s="7">
        <v>0</v>
      </c>
      <c r="H65" s="7"/>
      <c r="I65" s="7">
        <f t="shared" si="1"/>
        <v>153092425065</v>
      </c>
      <c r="J65" s="7"/>
      <c r="K65" s="18">
        <f t="shared" si="2"/>
        <v>0.21883066765582762</v>
      </c>
      <c r="L65" s="7"/>
      <c r="M65" s="7">
        <v>0</v>
      </c>
      <c r="N65" s="7"/>
      <c r="O65" s="7">
        <v>306275440414</v>
      </c>
      <c r="P65" s="7"/>
      <c r="Q65" s="7">
        <v>0</v>
      </c>
      <c r="R65" s="7"/>
      <c r="S65" s="7">
        <f t="shared" si="0"/>
        <v>306275440414</v>
      </c>
      <c r="T65" s="7"/>
      <c r="U65" s="18">
        <f t="shared" si="3"/>
        <v>0.27978602350032372</v>
      </c>
    </row>
    <row r="66" spans="1:21" x14ac:dyDescent="0.55000000000000004">
      <c r="A66" s="1" t="s">
        <v>38</v>
      </c>
      <c r="C66" s="5">
        <v>0</v>
      </c>
      <c r="E66" s="7">
        <v>184272413002</v>
      </c>
      <c r="F66" s="7"/>
      <c r="G66" s="7">
        <v>0</v>
      </c>
      <c r="H66" s="7"/>
      <c r="I66" s="7">
        <f t="shared" si="1"/>
        <v>184272413002</v>
      </c>
      <c r="J66" s="7"/>
      <c r="K66" s="18">
        <f t="shared" si="2"/>
        <v>0.26339941476958839</v>
      </c>
      <c r="L66" s="7"/>
      <c r="M66" s="7">
        <v>0</v>
      </c>
      <c r="N66" s="7"/>
      <c r="O66" s="7">
        <v>311516820156</v>
      </c>
      <c r="P66" s="7"/>
      <c r="Q66" s="7">
        <v>0</v>
      </c>
      <c r="R66" s="7"/>
      <c r="S66" s="7">
        <f t="shared" si="0"/>
        <v>311516820156</v>
      </c>
      <c r="T66" s="7"/>
      <c r="U66" s="18">
        <f t="shared" si="3"/>
        <v>0.28457408222839892</v>
      </c>
    </row>
    <row r="67" spans="1:21" x14ac:dyDescent="0.55000000000000004">
      <c r="A67" s="1" t="s">
        <v>48</v>
      </c>
      <c r="C67" s="5">
        <v>0</v>
      </c>
      <c r="E67" s="7">
        <v>-8812615</v>
      </c>
      <c r="F67" s="7"/>
      <c r="G67" s="7">
        <v>0</v>
      </c>
      <c r="H67" s="7"/>
      <c r="I67" s="7">
        <f t="shared" si="1"/>
        <v>-8812615</v>
      </c>
      <c r="J67" s="7"/>
      <c r="K67" s="18">
        <f t="shared" si="2"/>
        <v>-1.2596772331648486E-5</v>
      </c>
      <c r="L67" s="7"/>
      <c r="M67" s="7">
        <v>0</v>
      </c>
      <c r="N67" s="7"/>
      <c r="O67" s="7">
        <v>-8812615</v>
      </c>
      <c r="P67" s="7"/>
      <c r="Q67" s="7">
        <v>0</v>
      </c>
      <c r="R67" s="7"/>
      <c r="S67" s="7">
        <f t="shared" si="0"/>
        <v>-8812615</v>
      </c>
      <c r="T67" s="7"/>
      <c r="U67" s="18">
        <f t="shared" si="3"/>
        <v>-8.0504218821999908E-6</v>
      </c>
    </row>
    <row r="68" spans="1:21" x14ac:dyDescent="0.55000000000000004">
      <c r="A68" s="1" t="s">
        <v>49</v>
      </c>
      <c r="C68" s="5">
        <v>0</v>
      </c>
      <c r="E68" s="7">
        <v>4624889</v>
      </c>
      <c r="F68" s="7"/>
      <c r="G68" s="7">
        <v>0</v>
      </c>
      <c r="H68" s="7"/>
      <c r="I68" s="7">
        <f t="shared" si="1"/>
        <v>4624889</v>
      </c>
      <c r="J68" s="7"/>
      <c r="K68" s="18">
        <f t="shared" si="2"/>
        <v>6.6108270691668063E-6</v>
      </c>
      <c r="L68" s="7"/>
      <c r="M68" s="7">
        <v>0</v>
      </c>
      <c r="N68" s="7"/>
      <c r="O68" s="7">
        <v>4624889</v>
      </c>
      <c r="P68" s="7"/>
      <c r="Q68" s="7">
        <v>0</v>
      </c>
      <c r="R68" s="7"/>
      <c r="S68" s="7">
        <f t="shared" si="0"/>
        <v>4624889</v>
      </c>
      <c r="T68" s="7"/>
      <c r="U68" s="18">
        <f t="shared" si="3"/>
        <v>4.2248875740453925E-6</v>
      </c>
    </row>
    <row r="69" spans="1:21" x14ac:dyDescent="0.55000000000000004">
      <c r="A69" s="1" t="s">
        <v>26</v>
      </c>
      <c r="C69" s="5">
        <v>0</v>
      </c>
      <c r="E69" s="7">
        <v>218090993</v>
      </c>
      <c r="F69" s="7"/>
      <c r="G69" s="7">
        <v>0</v>
      </c>
      <c r="H69" s="7"/>
      <c r="I69" s="7">
        <f t="shared" si="1"/>
        <v>218090993</v>
      </c>
      <c r="J69" s="7"/>
      <c r="K69" s="18">
        <f t="shared" si="2"/>
        <v>3.1173977149848755E-4</v>
      </c>
      <c r="L69" s="7"/>
      <c r="M69" s="7">
        <v>0</v>
      </c>
      <c r="N69" s="7"/>
      <c r="O69" s="7">
        <v>4470902834</v>
      </c>
      <c r="P69" s="7"/>
      <c r="Q69" s="7">
        <v>0</v>
      </c>
      <c r="R69" s="7"/>
      <c r="S69" s="7">
        <f t="shared" si="0"/>
        <v>4470902834</v>
      </c>
      <c r="T69" s="7"/>
      <c r="U69" s="18">
        <f t="shared" si="3"/>
        <v>4.0842194976205767E-3</v>
      </c>
    </row>
    <row r="70" spans="1:21" x14ac:dyDescent="0.55000000000000004">
      <c r="A70" s="1" t="s">
        <v>348</v>
      </c>
      <c r="C70" s="5">
        <v>0</v>
      </c>
      <c r="E70" s="7">
        <v>0</v>
      </c>
      <c r="F70" s="7"/>
      <c r="G70" s="7"/>
      <c r="H70" s="7"/>
      <c r="I70" s="7">
        <f t="shared" si="1"/>
        <v>0</v>
      </c>
      <c r="J70" s="7"/>
      <c r="K70" s="18">
        <f t="shared" si="2"/>
        <v>0</v>
      </c>
      <c r="L70" s="7"/>
      <c r="M70" s="7">
        <v>11799216</v>
      </c>
      <c r="N70" s="7"/>
      <c r="O70" s="7">
        <v>0</v>
      </c>
      <c r="P70" s="7"/>
      <c r="Q70" s="7">
        <v>0</v>
      </c>
      <c r="R70" s="7"/>
      <c r="S70" s="7">
        <f>M70+O70+Q70</f>
        <v>11799216</v>
      </c>
      <c r="T70" s="7"/>
      <c r="U70" s="18">
        <f t="shared" si="3"/>
        <v>1.0778715134974607E-5</v>
      </c>
    </row>
    <row r="71" spans="1:21" ht="24.75" thickBot="1" x14ac:dyDescent="0.6">
      <c r="C71" s="9">
        <f>SUM(C8:C70)</f>
        <v>49811859876</v>
      </c>
      <c r="E71" s="8">
        <f>SUM(E8:E70)</f>
        <v>649781239688</v>
      </c>
      <c r="F71" s="7"/>
      <c r="G71" s="8">
        <f>SUM(G8:G70)</f>
        <v>0</v>
      </c>
      <c r="H71" s="7"/>
      <c r="I71" s="8">
        <f>SUM(I8:I70)</f>
        <v>699593099564</v>
      </c>
      <c r="J71" s="7"/>
      <c r="K71" s="19">
        <f>SUM(K8:K70)</f>
        <v>0.99999999999999989</v>
      </c>
      <c r="L71" s="7"/>
      <c r="M71" s="8">
        <f>SUM(M8:M70)</f>
        <v>466768854087</v>
      </c>
      <c r="N71" s="7"/>
      <c r="O71" s="8">
        <f>SUM(O8:O70)</f>
        <v>700339101016</v>
      </c>
      <c r="P71" s="7"/>
      <c r="Q71" s="8">
        <f>SUM(Q8:Q70)</f>
        <v>-72430542049</v>
      </c>
      <c r="R71" s="7"/>
      <c r="S71" s="8">
        <f>SUM(S8:S70)</f>
        <v>1094677413054</v>
      </c>
      <c r="T71" s="7"/>
      <c r="U71" s="19">
        <f>SUM(U8:U70)</f>
        <v>1</v>
      </c>
    </row>
    <row r="72" spans="1:21" ht="24.75" thickTop="1" x14ac:dyDescent="0.55000000000000004">
      <c r="C72" s="3"/>
      <c r="E72" s="12"/>
      <c r="G72" s="12"/>
      <c r="M72" s="12"/>
      <c r="O72" s="12"/>
      <c r="Q72" s="1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4"/>
  <sheetViews>
    <sheetView rightToLeft="1" topLeftCell="A85" workbookViewId="0">
      <selection activeCell="M96" sqref="M96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 x14ac:dyDescent="0.55000000000000004">
      <c r="A3" s="27" t="s">
        <v>256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 x14ac:dyDescent="0.55000000000000004">
      <c r="A6" s="25" t="s">
        <v>260</v>
      </c>
      <c r="C6" s="26" t="s">
        <v>258</v>
      </c>
      <c r="D6" s="26" t="s">
        <v>258</v>
      </c>
      <c r="E6" s="26" t="s">
        <v>258</v>
      </c>
      <c r="F6" s="26" t="s">
        <v>258</v>
      </c>
      <c r="G6" s="26" t="s">
        <v>258</v>
      </c>
      <c r="H6" s="26" t="s">
        <v>258</v>
      </c>
      <c r="I6" s="26" t="s">
        <v>258</v>
      </c>
      <c r="K6" s="26" t="s">
        <v>259</v>
      </c>
      <c r="L6" s="26" t="s">
        <v>259</v>
      </c>
      <c r="M6" s="26" t="s">
        <v>259</v>
      </c>
      <c r="N6" s="26" t="s">
        <v>259</v>
      </c>
      <c r="O6" s="26" t="s">
        <v>259</v>
      </c>
      <c r="P6" s="26" t="s">
        <v>259</v>
      </c>
      <c r="Q6" s="26" t="s">
        <v>259</v>
      </c>
    </row>
    <row r="7" spans="1:17" ht="24.75" x14ac:dyDescent="0.55000000000000004">
      <c r="A7" s="26" t="s">
        <v>260</v>
      </c>
      <c r="C7" s="26" t="s">
        <v>352</v>
      </c>
      <c r="E7" s="26" t="s">
        <v>349</v>
      </c>
      <c r="G7" s="26" t="s">
        <v>350</v>
      </c>
      <c r="I7" s="26" t="s">
        <v>353</v>
      </c>
      <c r="K7" s="26" t="s">
        <v>352</v>
      </c>
      <c r="M7" s="26" t="s">
        <v>349</v>
      </c>
      <c r="O7" s="26" t="s">
        <v>350</v>
      </c>
      <c r="Q7" s="26" t="s">
        <v>353</v>
      </c>
    </row>
    <row r="8" spans="1:17" x14ac:dyDescent="0.55000000000000004">
      <c r="A8" s="1" t="s">
        <v>93</v>
      </c>
      <c r="C8" s="7">
        <v>0</v>
      </c>
      <c r="D8" s="7"/>
      <c r="E8" s="7">
        <v>-83263603514</v>
      </c>
      <c r="F8" s="7"/>
      <c r="G8" s="7">
        <v>92790560097</v>
      </c>
      <c r="H8" s="7"/>
      <c r="I8" s="7">
        <f t="shared" ref="I8:I71" si="0">C8+E8+G8</f>
        <v>9526956583</v>
      </c>
      <c r="J8" s="7"/>
      <c r="K8" s="7">
        <v>0</v>
      </c>
      <c r="L8" s="7"/>
      <c r="M8" s="7">
        <v>0</v>
      </c>
      <c r="N8" s="7"/>
      <c r="O8" s="7">
        <v>92790560097</v>
      </c>
      <c r="P8" s="7"/>
      <c r="Q8" s="7">
        <f>K8+M8+O8</f>
        <v>92790560097</v>
      </c>
    </row>
    <row r="9" spans="1:17" x14ac:dyDescent="0.55000000000000004">
      <c r="A9" s="1" t="s">
        <v>218</v>
      </c>
      <c r="C9" s="7">
        <v>15298480825</v>
      </c>
      <c r="D9" s="7"/>
      <c r="E9" s="7">
        <v>-447935637</v>
      </c>
      <c r="F9" s="7"/>
      <c r="G9" s="7">
        <v>864405501</v>
      </c>
      <c r="H9" s="7"/>
      <c r="I9" s="7">
        <f t="shared" si="0"/>
        <v>15714950689</v>
      </c>
      <c r="J9" s="7"/>
      <c r="K9" s="7">
        <v>147154706866</v>
      </c>
      <c r="L9" s="7"/>
      <c r="M9" s="7">
        <v>40151322080</v>
      </c>
      <c r="N9" s="7"/>
      <c r="O9" s="7">
        <v>1159992051</v>
      </c>
      <c r="P9" s="7"/>
      <c r="Q9" s="7">
        <f t="shared" ref="Q9:Q72" si="1">K9+M9+O9</f>
        <v>188466020997</v>
      </c>
    </row>
    <row r="10" spans="1:17" x14ac:dyDescent="0.55000000000000004">
      <c r="A10" s="1" t="s">
        <v>161</v>
      </c>
      <c r="C10" s="7">
        <v>25292784246</v>
      </c>
      <c r="D10" s="7"/>
      <c r="E10" s="7">
        <v>-48442922593</v>
      </c>
      <c r="F10" s="7"/>
      <c r="G10" s="7">
        <v>53340157036</v>
      </c>
      <c r="H10" s="7"/>
      <c r="I10" s="7">
        <f t="shared" si="0"/>
        <v>30190018689</v>
      </c>
      <c r="J10" s="7"/>
      <c r="K10" s="7">
        <v>542923039606</v>
      </c>
      <c r="L10" s="7"/>
      <c r="M10" s="7">
        <v>0</v>
      </c>
      <c r="N10" s="7"/>
      <c r="O10" s="7">
        <v>77483169257</v>
      </c>
      <c r="P10" s="7"/>
      <c r="Q10" s="7">
        <f t="shared" si="1"/>
        <v>620406208863</v>
      </c>
    </row>
    <row r="11" spans="1:17" x14ac:dyDescent="0.55000000000000004">
      <c r="A11" s="1" t="s">
        <v>72</v>
      </c>
      <c r="C11" s="7">
        <v>25927709998</v>
      </c>
      <c r="D11" s="7"/>
      <c r="E11" s="7">
        <v>-142819323262</v>
      </c>
      <c r="F11" s="7"/>
      <c r="G11" s="7">
        <v>142896979231</v>
      </c>
      <c r="H11" s="7"/>
      <c r="I11" s="7">
        <f t="shared" si="0"/>
        <v>26005365967</v>
      </c>
      <c r="J11" s="7"/>
      <c r="K11" s="7">
        <v>312096395251</v>
      </c>
      <c r="L11" s="7"/>
      <c r="M11" s="7">
        <v>0</v>
      </c>
      <c r="N11" s="7"/>
      <c r="O11" s="7">
        <v>142896979231</v>
      </c>
      <c r="P11" s="7"/>
      <c r="Q11" s="7">
        <f t="shared" si="1"/>
        <v>454993374482</v>
      </c>
    </row>
    <row r="12" spans="1:17" x14ac:dyDescent="0.55000000000000004">
      <c r="A12" s="1" t="s">
        <v>135</v>
      </c>
      <c r="C12" s="7">
        <v>0</v>
      </c>
      <c r="D12" s="7"/>
      <c r="E12" s="7">
        <v>-125504932514</v>
      </c>
      <c r="F12" s="7"/>
      <c r="G12" s="7">
        <v>138944256824</v>
      </c>
      <c r="H12" s="7"/>
      <c r="I12" s="7">
        <f t="shared" si="0"/>
        <v>13439324310</v>
      </c>
      <c r="J12" s="7"/>
      <c r="K12" s="7">
        <v>0</v>
      </c>
      <c r="L12" s="7"/>
      <c r="M12" s="7">
        <v>0</v>
      </c>
      <c r="N12" s="7"/>
      <c r="O12" s="7">
        <v>138944256824</v>
      </c>
      <c r="P12" s="7"/>
      <c r="Q12" s="7">
        <f t="shared" si="1"/>
        <v>138944256824</v>
      </c>
    </row>
    <row r="13" spans="1:17" x14ac:dyDescent="0.55000000000000004">
      <c r="A13" s="1" t="s">
        <v>280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7">
        <v>6362525</v>
      </c>
      <c r="L13" s="7"/>
      <c r="M13" s="7">
        <v>0</v>
      </c>
      <c r="N13" s="7"/>
      <c r="O13" s="7">
        <v>4958684</v>
      </c>
      <c r="P13" s="7"/>
      <c r="Q13" s="7">
        <f t="shared" si="1"/>
        <v>11321209</v>
      </c>
    </row>
    <row r="14" spans="1:17" x14ac:dyDescent="0.55000000000000004">
      <c r="A14" s="1" t="s">
        <v>337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0</v>
      </c>
      <c r="L14" s="7"/>
      <c r="M14" s="7">
        <v>0</v>
      </c>
      <c r="N14" s="7"/>
      <c r="O14" s="7">
        <v>612072811138</v>
      </c>
      <c r="P14" s="7"/>
      <c r="Q14" s="7">
        <f t="shared" si="1"/>
        <v>612072811138</v>
      </c>
    </row>
    <row r="15" spans="1:17" x14ac:dyDescent="0.55000000000000004">
      <c r="A15" s="1" t="s">
        <v>338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554962972796</v>
      </c>
      <c r="P15" s="7"/>
      <c r="Q15" s="7">
        <f t="shared" si="1"/>
        <v>554962972796</v>
      </c>
    </row>
    <row r="16" spans="1:17" x14ac:dyDescent="0.55000000000000004">
      <c r="A16" s="1" t="s">
        <v>339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22518869233</v>
      </c>
      <c r="P16" s="7"/>
      <c r="Q16" s="7">
        <f t="shared" si="1"/>
        <v>22518869233</v>
      </c>
    </row>
    <row r="17" spans="1:17" x14ac:dyDescent="0.55000000000000004">
      <c r="A17" s="1" t="s">
        <v>340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98810808537</v>
      </c>
      <c r="P17" s="7"/>
      <c r="Q17" s="7">
        <f t="shared" si="1"/>
        <v>98810808537</v>
      </c>
    </row>
    <row r="18" spans="1:17" x14ac:dyDescent="0.55000000000000004">
      <c r="A18" s="1" t="s">
        <v>341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169685987178</v>
      </c>
      <c r="P18" s="7"/>
      <c r="Q18" s="7">
        <f t="shared" si="1"/>
        <v>169685987178</v>
      </c>
    </row>
    <row r="19" spans="1:17" x14ac:dyDescent="0.55000000000000004">
      <c r="A19" s="1" t="s">
        <v>99</v>
      </c>
      <c r="C19" s="7">
        <v>0</v>
      </c>
      <c r="D19" s="7"/>
      <c r="E19" s="7">
        <v>37388546188</v>
      </c>
      <c r="F19" s="7"/>
      <c r="G19" s="7">
        <v>0</v>
      </c>
      <c r="H19" s="7"/>
      <c r="I19" s="7">
        <f t="shared" si="0"/>
        <v>37388546188</v>
      </c>
      <c r="J19" s="7"/>
      <c r="K19" s="7">
        <v>0</v>
      </c>
      <c r="L19" s="7"/>
      <c r="M19" s="7">
        <v>212600816744</v>
      </c>
      <c r="N19" s="7"/>
      <c r="O19" s="7">
        <v>10067704806</v>
      </c>
      <c r="P19" s="7"/>
      <c r="Q19" s="7">
        <f t="shared" si="1"/>
        <v>222668521550</v>
      </c>
    </row>
    <row r="20" spans="1:17" x14ac:dyDescent="0.55000000000000004">
      <c r="A20" s="1" t="s">
        <v>96</v>
      </c>
      <c r="C20" s="7">
        <v>0</v>
      </c>
      <c r="D20" s="7"/>
      <c r="E20" s="7">
        <v>13095937625</v>
      </c>
      <c r="F20" s="7"/>
      <c r="G20" s="7">
        <v>0</v>
      </c>
      <c r="H20" s="7"/>
      <c r="I20" s="7">
        <f t="shared" si="0"/>
        <v>13095937625</v>
      </c>
      <c r="J20" s="7"/>
      <c r="K20" s="7">
        <v>0</v>
      </c>
      <c r="L20" s="7"/>
      <c r="M20" s="7">
        <v>22467891392</v>
      </c>
      <c r="N20" s="7"/>
      <c r="O20" s="7">
        <v>13521215707</v>
      </c>
      <c r="P20" s="7"/>
      <c r="Q20" s="7">
        <f t="shared" si="1"/>
        <v>35989107099</v>
      </c>
    </row>
    <row r="21" spans="1:17" x14ac:dyDescent="0.55000000000000004">
      <c r="A21" s="1" t="s">
        <v>266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335415521860</v>
      </c>
      <c r="L21" s="7"/>
      <c r="M21" s="7">
        <v>0</v>
      </c>
      <c r="N21" s="7"/>
      <c r="O21" s="7">
        <v>183711250</v>
      </c>
      <c r="P21" s="7"/>
      <c r="Q21" s="7">
        <f t="shared" si="1"/>
        <v>335599233110</v>
      </c>
    </row>
    <row r="22" spans="1:17" x14ac:dyDescent="0.55000000000000004">
      <c r="A22" s="1" t="s">
        <v>185</v>
      </c>
      <c r="C22" s="7">
        <v>38540626334</v>
      </c>
      <c r="D22" s="7"/>
      <c r="E22" s="7">
        <v>0</v>
      </c>
      <c r="F22" s="7"/>
      <c r="G22" s="7">
        <v>0</v>
      </c>
      <c r="H22" s="7"/>
      <c r="I22" s="7">
        <f t="shared" si="0"/>
        <v>38540626334</v>
      </c>
      <c r="J22" s="7"/>
      <c r="K22" s="7">
        <v>510737760117</v>
      </c>
      <c r="L22" s="7"/>
      <c r="M22" s="7">
        <v>158038573515</v>
      </c>
      <c r="N22" s="7"/>
      <c r="O22" s="7">
        <v>106493240499</v>
      </c>
      <c r="P22" s="7"/>
      <c r="Q22" s="7">
        <f t="shared" si="1"/>
        <v>775269574131</v>
      </c>
    </row>
    <row r="23" spans="1:17" x14ac:dyDescent="0.55000000000000004">
      <c r="A23" s="1" t="s">
        <v>342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454390143614</v>
      </c>
      <c r="P23" s="7"/>
      <c r="Q23" s="7">
        <f t="shared" si="1"/>
        <v>454390143614</v>
      </c>
    </row>
    <row r="24" spans="1:17" x14ac:dyDescent="0.55000000000000004">
      <c r="A24" s="1" t="s">
        <v>205</v>
      </c>
      <c r="C24" s="7">
        <v>92716329579</v>
      </c>
      <c r="D24" s="7"/>
      <c r="E24" s="7">
        <v>11309566538</v>
      </c>
      <c r="F24" s="7"/>
      <c r="G24" s="7">
        <v>0</v>
      </c>
      <c r="H24" s="7"/>
      <c r="I24" s="7">
        <f t="shared" si="0"/>
        <v>104025896117</v>
      </c>
      <c r="J24" s="7"/>
      <c r="K24" s="7">
        <v>693614321952</v>
      </c>
      <c r="L24" s="7"/>
      <c r="M24" s="7">
        <v>75860533751</v>
      </c>
      <c r="N24" s="7"/>
      <c r="O24" s="7">
        <v>468207831</v>
      </c>
      <c r="P24" s="7"/>
      <c r="Q24" s="7">
        <f t="shared" si="1"/>
        <v>769943063534</v>
      </c>
    </row>
    <row r="25" spans="1:17" x14ac:dyDescent="0.55000000000000004">
      <c r="A25" s="1" t="s">
        <v>274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30798758797</v>
      </c>
      <c r="L25" s="7"/>
      <c r="M25" s="7">
        <v>0</v>
      </c>
      <c r="N25" s="7"/>
      <c r="O25" s="7">
        <v>2312286147</v>
      </c>
      <c r="P25" s="7"/>
      <c r="Q25" s="7">
        <f t="shared" si="1"/>
        <v>33111044944</v>
      </c>
    </row>
    <row r="26" spans="1:17" x14ac:dyDescent="0.55000000000000004">
      <c r="A26" s="1" t="s">
        <v>343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0</v>
      </c>
      <c r="L26" s="7"/>
      <c r="M26" s="7">
        <v>0</v>
      </c>
      <c r="N26" s="7"/>
      <c r="O26" s="7">
        <v>295576862340</v>
      </c>
      <c r="P26" s="7"/>
      <c r="Q26" s="7">
        <f t="shared" si="1"/>
        <v>295576862340</v>
      </c>
    </row>
    <row r="27" spans="1:17" x14ac:dyDescent="0.55000000000000004">
      <c r="A27" s="1" t="s">
        <v>344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0</v>
      </c>
      <c r="L27" s="7"/>
      <c r="M27" s="7">
        <v>0</v>
      </c>
      <c r="N27" s="7"/>
      <c r="O27" s="7">
        <v>35259763003</v>
      </c>
      <c r="P27" s="7"/>
      <c r="Q27" s="7">
        <f t="shared" si="1"/>
        <v>35259763003</v>
      </c>
    </row>
    <row r="28" spans="1:17" x14ac:dyDescent="0.55000000000000004">
      <c r="A28" s="1" t="s">
        <v>273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539655852</v>
      </c>
      <c r="L28" s="7"/>
      <c r="M28" s="7">
        <v>0</v>
      </c>
      <c r="N28" s="7"/>
      <c r="O28" s="7">
        <v>-84200885</v>
      </c>
      <c r="P28" s="7"/>
      <c r="Q28" s="7">
        <f t="shared" si="1"/>
        <v>455454967</v>
      </c>
    </row>
    <row r="29" spans="1:17" x14ac:dyDescent="0.55000000000000004">
      <c r="A29" s="1" t="s">
        <v>277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30798758797</v>
      </c>
      <c r="L29" s="7"/>
      <c r="M29" s="7">
        <v>0</v>
      </c>
      <c r="N29" s="7"/>
      <c r="O29" s="7">
        <v>2312286147</v>
      </c>
      <c r="P29" s="7"/>
      <c r="Q29" s="7">
        <f t="shared" si="1"/>
        <v>33111044944</v>
      </c>
    </row>
    <row r="30" spans="1:17" x14ac:dyDescent="0.55000000000000004">
      <c r="A30" s="1" t="s">
        <v>345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0</v>
      </c>
      <c r="L30" s="7"/>
      <c r="M30" s="7">
        <v>0</v>
      </c>
      <c r="N30" s="7"/>
      <c r="O30" s="7">
        <v>111604363421</v>
      </c>
      <c r="P30" s="7"/>
      <c r="Q30" s="7">
        <f t="shared" si="1"/>
        <v>111604363421</v>
      </c>
    </row>
    <row r="31" spans="1:17" x14ac:dyDescent="0.55000000000000004">
      <c r="A31" s="1" t="s">
        <v>164</v>
      </c>
      <c r="C31" s="7">
        <v>97100132922</v>
      </c>
      <c r="D31" s="7"/>
      <c r="E31" s="7">
        <v>-47180591730</v>
      </c>
      <c r="F31" s="7"/>
      <c r="G31" s="7">
        <v>0</v>
      </c>
      <c r="H31" s="7"/>
      <c r="I31" s="7">
        <f t="shared" si="0"/>
        <v>49919541192</v>
      </c>
      <c r="J31" s="7"/>
      <c r="K31" s="7">
        <v>661120419796</v>
      </c>
      <c r="L31" s="7"/>
      <c r="M31" s="7">
        <v>-47180591730</v>
      </c>
      <c r="N31" s="7"/>
      <c r="O31" s="7">
        <v>65769451</v>
      </c>
      <c r="P31" s="7"/>
      <c r="Q31" s="7">
        <f t="shared" si="1"/>
        <v>614005597517</v>
      </c>
    </row>
    <row r="32" spans="1:17" x14ac:dyDescent="0.55000000000000004">
      <c r="A32" s="1" t="s">
        <v>172</v>
      </c>
      <c r="C32" s="7">
        <v>78329551741</v>
      </c>
      <c r="D32" s="7"/>
      <c r="E32" s="7">
        <v>54818674694</v>
      </c>
      <c r="F32" s="7"/>
      <c r="G32" s="7">
        <v>0</v>
      </c>
      <c r="H32" s="7"/>
      <c r="I32" s="7">
        <f t="shared" si="0"/>
        <v>133148226435</v>
      </c>
      <c r="J32" s="7"/>
      <c r="K32" s="7">
        <v>832819989528</v>
      </c>
      <c r="L32" s="7"/>
      <c r="M32" s="7">
        <v>113629028705</v>
      </c>
      <c r="N32" s="7"/>
      <c r="O32" s="7">
        <v>12228590292</v>
      </c>
      <c r="P32" s="7"/>
      <c r="Q32" s="7">
        <f t="shared" si="1"/>
        <v>958677608525</v>
      </c>
    </row>
    <row r="33" spans="1:17" x14ac:dyDescent="0.55000000000000004">
      <c r="A33" s="1" t="s">
        <v>276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522038962</v>
      </c>
      <c r="L33" s="7"/>
      <c r="M33" s="7">
        <v>0</v>
      </c>
      <c r="N33" s="7"/>
      <c r="O33" s="7">
        <v>328407</v>
      </c>
      <c r="P33" s="7"/>
      <c r="Q33" s="7">
        <f t="shared" si="1"/>
        <v>522367369</v>
      </c>
    </row>
    <row r="34" spans="1:17" x14ac:dyDescent="0.55000000000000004">
      <c r="A34" s="1" t="s">
        <v>270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14">
        <v>172473549033</v>
      </c>
      <c r="L34" s="7"/>
      <c r="M34" s="7">
        <v>0</v>
      </c>
      <c r="N34" s="7"/>
      <c r="O34" s="7">
        <v>89192647856</v>
      </c>
      <c r="P34" s="7"/>
      <c r="Q34" s="7">
        <f t="shared" si="1"/>
        <v>261666196889</v>
      </c>
    </row>
    <row r="35" spans="1:17" x14ac:dyDescent="0.55000000000000004">
      <c r="A35" s="1" t="s">
        <v>267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101535959640</v>
      </c>
      <c r="L35" s="7"/>
      <c r="M35" s="7">
        <v>0</v>
      </c>
      <c r="N35" s="7"/>
      <c r="O35" s="7">
        <v>86573506308</v>
      </c>
      <c r="P35" s="7"/>
      <c r="Q35" s="7">
        <f t="shared" si="1"/>
        <v>188109465948</v>
      </c>
    </row>
    <row r="36" spans="1:17" x14ac:dyDescent="0.55000000000000004">
      <c r="A36" s="1" t="s">
        <v>346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0</v>
      </c>
      <c r="L36" s="7"/>
      <c r="M36" s="7">
        <v>0</v>
      </c>
      <c r="N36" s="7"/>
      <c r="O36" s="7">
        <v>193921800087</v>
      </c>
      <c r="P36" s="7"/>
      <c r="Q36" s="7">
        <f t="shared" si="1"/>
        <v>193921800087</v>
      </c>
    </row>
    <row r="37" spans="1:17" x14ac:dyDescent="0.55000000000000004">
      <c r="A37" s="1" t="s">
        <v>102</v>
      </c>
      <c r="C37" s="7">
        <v>0</v>
      </c>
      <c r="D37" s="7"/>
      <c r="E37" s="7">
        <v>1514045699</v>
      </c>
      <c r="F37" s="7"/>
      <c r="G37" s="7">
        <v>0</v>
      </c>
      <c r="H37" s="7"/>
      <c r="I37" s="7">
        <f t="shared" si="0"/>
        <v>1514045699</v>
      </c>
      <c r="J37" s="7"/>
      <c r="K37" s="7">
        <v>0</v>
      </c>
      <c r="L37" s="7"/>
      <c r="M37" s="7">
        <v>8604643998</v>
      </c>
      <c r="N37" s="7"/>
      <c r="O37" s="7">
        <v>22372406879</v>
      </c>
      <c r="P37" s="7"/>
      <c r="Q37" s="7">
        <f t="shared" si="1"/>
        <v>30977050877</v>
      </c>
    </row>
    <row r="38" spans="1:17" x14ac:dyDescent="0.55000000000000004">
      <c r="A38" s="1" t="s">
        <v>108</v>
      </c>
      <c r="C38" s="7">
        <v>0</v>
      </c>
      <c r="D38" s="7"/>
      <c r="E38" s="7">
        <v>103679174</v>
      </c>
      <c r="F38" s="7"/>
      <c r="G38" s="7">
        <v>0</v>
      </c>
      <c r="H38" s="7"/>
      <c r="I38" s="7">
        <f t="shared" si="0"/>
        <v>103679174</v>
      </c>
      <c r="J38" s="7"/>
      <c r="K38" s="7">
        <v>0</v>
      </c>
      <c r="L38" s="7"/>
      <c r="M38" s="7">
        <v>537018938</v>
      </c>
      <c r="N38" s="7"/>
      <c r="O38" s="7">
        <v>6110191890</v>
      </c>
      <c r="P38" s="7"/>
      <c r="Q38" s="7">
        <f t="shared" si="1"/>
        <v>6647210828</v>
      </c>
    </row>
    <row r="39" spans="1:17" x14ac:dyDescent="0.55000000000000004">
      <c r="A39" s="1" t="s">
        <v>169</v>
      </c>
      <c r="C39" s="7">
        <v>54220619729</v>
      </c>
      <c r="D39" s="7"/>
      <c r="E39" s="7">
        <v>0</v>
      </c>
      <c r="F39" s="7"/>
      <c r="G39" s="7">
        <v>0</v>
      </c>
      <c r="H39" s="7"/>
      <c r="I39" s="7">
        <f t="shared" si="0"/>
        <v>54220619729</v>
      </c>
      <c r="J39" s="7"/>
      <c r="K39" s="7">
        <v>674689934149</v>
      </c>
      <c r="L39" s="7"/>
      <c r="M39" s="7">
        <v>62814123</v>
      </c>
      <c r="N39" s="7"/>
      <c r="O39" s="7">
        <v>-7106012847</v>
      </c>
      <c r="P39" s="7"/>
      <c r="Q39" s="7">
        <f t="shared" si="1"/>
        <v>667646735425</v>
      </c>
    </row>
    <row r="40" spans="1:17" x14ac:dyDescent="0.55000000000000004">
      <c r="A40" s="1" t="s">
        <v>175</v>
      </c>
      <c r="C40" s="7">
        <v>104657193849</v>
      </c>
      <c r="D40" s="7"/>
      <c r="E40" s="7">
        <v>0</v>
      </c>
      <c r="F40" s="7"/>
      <c r="G40" s="7">
        <v>0</v>
      </c>
      <c r="H40" s="7"/>
      <c r="I40" s="7">
        <f t="shared" si="0"/>
        <v>104657193849</v>
      </c>
      <c r="J40" s="7"/>
      <c r="K40" s="7">
        <v>983937381117</v>
      </c>
      <c r="L40" s="7"/>
      <c r="M40" s="7">
        <v>101225697354</v>
      </c>
      <c r="N40" s="7"/>
      <c r="O40" s="7">
        <v>65873454</v>
      </c>
      <c r="P40" s="7"/>
      <c r="Q40" s="7">
        <f t="shared" si="1"/>
        <v>1085228951925</v>
      </c>
    </row>
    <row r="41" spans="1:17" x14ac:dyDescent="0.55000000000000004">
      <c r="A41" s="1" t="s">
        <v>275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58475509017</v>
      </c>
      <c r="L41" s="7"/>
      <c r="M41" s="7">
        <v>0</v>
      </c>
      <c r="N41" s="7"/>
      <c r="O41" s="7">
        <v>26579582098</v>
      </c>
      <c r="P41" s="7"/>
      <c r="Q41" s="7">
        <f t="shared" si="1"/>
        <v>85055091115</v>
      </c>
    </row>
    <row r="42" spans="1:17" x14ac:dyDescent="0.55000000000000004">
      <c r="A42" s="1" t="s">
        <v>84</v>
      </c>
      <c r="C42" s="7">
        <v>0</v>
      </c>
      <c r="D42" s="7"/>
      <c r="E42" s="7">
        <v>77708138461</v>
      </c>
      <c r="F42" s="7"/>
      <c r="G42" s="7">
        <v>0</v>
      </c>
      <c r="H42" s="7"/>
      <c r="I42" s="7">
        <f t="shared" si="0"/>
        <v>77708138461</v>
      </c>
      <c r="J42" s="7"/>
      <c r="K42" s="7">
        <v>0</v>
      </c>
      <c r="L42" s="7"/>
      <c r="M42" s="7">
        <v>409233297646</v>
      </c>
      <c r="N42" s="7"/>
      <c r="O42" s="7">
        <v>4675825344</v>
      </c>
      <c r="P42" s="7"/>
      <c r="Q42" s="7">
        <f t="shared" si="1"/>
        <v>413909122990</v>
      </c>
    </row>
    <row r="43" spans="1:17" x14ac:dyDescent="0.55000000000000004">
      <c r="A43" s="1" t="s">
        <v>90</v>
      </c>
      <c r="C43" s="7">
        <v>0</v>
      </c>
      <c r="D43" s="7"/>
      <c r="E43" s="7">
        <v>61507046529</v>
      </c>
      <c r="F43" s="7"/>
      <c r="G43" s="7">
        <v>0</v>
      </c>
      <c r="H43" s="7"/>
      <c r="I43" s="7">
        <f t="shared" si="0"/>
        <v>61507046529</v>
      </c>
      <c r="J43" s="7"/>
      <c r="K43" s="7">
        <v>0</v>
      </c>
      <c r="L43" s="7"/>
      <c r="M43" s="7">
        <v>424713997889</v>
      </c>
      <c r="N43" s="7"/>
      <c r="O43" s="7">
        <v>30525181154</v>
      </c>
      <c r="P43" s="7"/>
      <c r="Q43" s="7">
        <f t="shared" si="1"/>
        <v>455239179043</v>
      </c>
    </row>
    <row r="44" spans="1:17" x14ac:dyDescent="0.55000000000000004">
      <c r="A44" s="1" t="s">
        <v>278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301714011313</v>
      </c>
      <c r="L44" s="7"/>
      <c r="M44" s="7">
        <v>0</v>
      </c>
      <c r="N44" s="7"/>
      <c r="O44" s="7">
        <v>172310286</v>
      </c>
      <c r="P44" s="7"/>
      <c r="Q44" s="7">
        <f t="shared" si="1"/>
        <v>301886321599</v>
      </c>
    </row>
    <row r="45" spans="1:17" x14ac:dyDescent="0.55000000000000004">
      <c r="A45" s="1" t="s">
        <v>269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497651999</v>
      </c>
      <c r="L45" s="7"/>
      <c r="M45" s="7">
        <v>0</v>
      </c>
      <c r="N45" s="7"/>
      <c r="O45" s="7">
        <v>205249606</v>
      </c>
      <c r="P45" s="7"/>
      <c r="Q45" s="7">
        <f t="shared" si="1"/>
        <v>702901605</v>
      </c>
    </row>
    <row r="46" spans="1:17" x14ac:dyDescent="0.55000000000000004">
      <c r="A46" s="1" t="s">
        <v>105</v>
      </c>
      <c r="C46" s="7">
        <v>0</v>
      </c>
      <c r="D46" s="7"/>
      <c r="E46" s="7">
        <v>3583460028</v>
      </c>
      <c r="F46" s="7"/>
      <c r="G46" s="7">
        <v>0</v>
      </c>
      <c r="H46" s="7"/>
      <c r="I46" s="7">
        <f t="shared" si="0"/>
        <v>3583460028</v>
      </c>
      <c r="J46" s="7"/>
      <c r="K46" s="7">
        <v>0</v>
      </c>
      <c r="L46" s="7"/>
      <c r="M46" s="7">
        <v>21351668114</v>
      </c>
      <c r="N46" s="7"/>
      <c r="O46" s="7">
        <v>6526029575</v>
      </c>
      <c r="P46" s="7"/>
      <c r="Q46" s="7">
        <f t="shared" si="1"/>
        <v>27877697689</v>
      </c>
    </row>
    <row r="47" spans="1:17" x14ac:dyDescent="0.55000000000000004">
      <c r="A47" s="1" t="s">
        <v>347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0</v>
      </c>
      <c r="L47" s="7"/>
      <c r="M47" s="7">
        <v>0</v>
      </c>
      <c r="N47" s="7"/>
      <c r="O47" s="7">
        <v>149634098756</v>
      </c>
      <c r="P47" s="7"/>
      <c r="Q47" s="7">
        <f t="shared" si="1"/>
        <v>149634098756</v>
      </c>
    </row>
    <row r="48" spans="1:17" x14ac:dyDescent="0.55000000000000004">
      <c r="A48" s="1" t="s">
        <v>167</v>
      </c>
      <c r="C48" s="7">
        <v>99707204297</v>
      </c>
      <c r="D48" s="7"/>
      <c r="E48" s="7">
        <v>-110930235162</v>
      </c>
      <c r="F48" s="7"/>
      <c r="G48" s="7">
        <v>0</v>
      </c>
      <c r="H48" s="7"/>
      <c r="I48" s="7">
        <f t="shared" si="0"/>
        <v>-11223030865</v>
      </c>
      <c r="J48" s="7"/>
      <c r="K48" s="7">
        <v>469091660694</v>
      </c>
      <c r="L48" s="7"/>
      <c r="M48" s="7">
        <v>58748599618</v>
      </c>
      <c r="N48" s="7"/>
      <c r="O48" s="7">
        <v>5185475</v>
      </c>
      <c r="P48" s="7"/>
      <c r="Q48" s="7">
        <f t="shared" si="1"/>
        <v>527845445787</v>
      </c>
    </row>
    <row r="49" spans="1:17" x14ac:dyDescent="0.55000000000000004">
      <c r="A49" s="1" t="s">
        <v>279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307987588</v>
      </c>
      <c r="L49" s="7"/>
      <c r="M49" s="7">
        <v>0</v>
      </c>
      <c r="N49" s="7"/>
      <c r="O49" s="7">
        <v>139993333</v>
      </c>
      <c r="P49" s="7"/>
      <c r="Q49" s="7">
        <f t="shared" si="1"/>
        <v>447980921</v>
      </c>
    </row>
    <row r="50" spans="1:17" x14ac:dyDescent="0.55000000000000004">
      <c r="A50" s="1" t="s">
        <v>272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184792553</v>
      </c>
      <c r="L50" s="7"/>
      <c r="M50" s="7">
        <v>0</v>
      </c>
      <c r="N50" s="7"/>
      <c r="O50" s="7">
        <v>116250</v>
      </c>
      <c r="P50" s="7"/>
      <c r="Q50" s="7">
        <f t="shared" si="1"/>
        <v>184908803</v>
      </c>
    </row>
    <row r="51" spans="1:17" x14ac:dyDescent="0.55000000000000004">
      <c r="A51" s="1" t="s">
        <v>223</v>
      </c>
      <c r="C51" s="7">
        <v>34704777303</v>
      </c>
      <c r="D51" s="7"/>
      <c r="E51" s="7">
        <v>-7149540000</v>
      </c>
      <c r="F51" s="7"/>
      <c r="G51" s="7">
        <v>0</v>
      </c>
      <c r="H51" s="7"/>
      <c r="I51" s="7">
        <f t="shared" si="0"/>
        <v>27555237303</v>
      </c>
      <c r="J51" s="7"/>
      <c r="K51" s="7">
        <v>34704777303</v>
      </c>
      <c r="L51" s="7"/>
      <c r="M51" s="7">
        <v>-7149540000</v>
      </c>
      <c r="N51" s="7"/>
      <c r="O51" s="7">
        <v>0</v>
      </c>
      <c r="P51" s="7"/>
      <c r="Q51" s="7">
        <f t="shared" si="1"/>
        <v>27555237303</v>
      </c>
    </row>
    <row r="52" spans="1:17" x14ac:dyDescent="0.55000000000000004">
      <c r="A52" s="1" t="s">
        <v>75</v>
      </c>
      <c r="C52" s="7">
        <v>15562849316</v>
      </c>
      <c r="D52" s="7"/>
      <c r="E52" s="7">
        <v>0</v>
      </c>
      <c r="F52" s="7"/>
      <c r="G52" s="7">
        <v>0</v>
      </c>
      <c r="H52" s="7"/>
      <c r="I52" s="7">
        <f t="shared" si="0"/>
        <v>15562849316</v>
      </c>
      <c r="J52" s="7"/>
      <c r="K52" s="7">
        <v>47623428361</v>
      </c>
      <c r="L52" s="7"/>
      <c r="M52" s="7">
        <v>-55000000</v>
      </c>
      <c r="N52" s="7"/>
      <c r="O52" s="7">
        <v>0</v>
      </c>
      <c r="P52" s="7"/>
      <c r="Q52" s="7">
        <f t="shared" si="1"/>
        <v>47568428361</v>
      </c>
    </row>
    <row r="53" spans="1:17" x14ac:dyDescent="0.55000000000000004">
      <c r="A53" s="1" t="s">
        <v>69</v>
      </c>
      <c r="C53" s="7">
        <v>62654027085</v>
      </c>
      <c r="D53" s="7"/>
      <c r="E53" s="7">
        <v>-159993800000</v>
      </c>
      <c r="F53" s="7"/>
      <c r="G53" s="7">
        <v>0</v>
      </c>
      <c r="H53" s="7"/>
      <c r="I53" s="7">
        <f t="shared" si="0"/>
        <v>-97339772915</v>
      </c>
      <c r="J53" s="7"/>
      <c r="K53" s="7">
        <v>92306557377</v>
      </c>
      <c r="L53" s="7"/>
      <c r="M53" s="7">
        <v>-160156925000</v>
      </c>
      <c r="N53" s="7"/>
      <c r="O53" s="7">
        <v>0</v>
      </c>
      <c r="P53" s="7"/>
      <c r="Q53" s="7">
        <f t="shared" si="1"/>
        <v>-67850367623</v>
      </c>
    </row>
    <row r="54" spans="1:17" x14ac:dyDescent="0.55000000000000004">
      <c r="A54" s="1" t="s">
        <v>199</v>
      </c>
      <c r="C54" s="7">
        <v>91392052763</v>
      </c>
      <c r="D54" s="7"/>
      <c r="E54" s="7">
        <v>0</v>
      </c>
      <c r="F54" s="7"/>
      <c r="G54" s="7">
        <v>0</v>
      </c>
      <c r="H54" s="7"/>
      <c r="I54" s="7">
        <f t="shared" si="0"/>
        <v>91392052763</v>
      </c>
      <c r="J54" s="7"/>
      <c r="K54" s="7">
        <v>598632137567</v>
      </c>
      <c r="L54" s="7"/>
      <c r="M54" s="7">
        <v>-28309325356</v>
      </c>
      <c r="N54" s="7"/>
      <c r="O54" s="7">
        <v>0</v>
      </c>
      <c r="P54" s="7"/>
      <c r="Q54" s="7">
        <f t="shared" si="1"/>
        <v>570322812211</v>
      </c>
    </row>
    <row r="55" spans="1:17" x14ac:dyDescent="0.55000000000000004">
      <c r="A55" s="1" t="s">
        <v>202</v>
      </c>
      <c r="C55" s="7">
        <v>90631721473</v>
      </c>
      <c r="D55" s="7"/>
      <c r="E55" s="7">
        <v>0</v>
      </c>
      <c r="F55" s="7"/>
      <c r="G55" s="7">
        <v>0</v>
      </c>
      <c r="H55" s="7"/>
      <c r="I55" s="7">
        <f t="shared" si="0"/>
        <v>90631721473</v>
      </c>
      <c r="J55" s="7"/>
      <c r="K55" s="7">
        <v>629877084095</v>
      </c>
      <c r="L55" s="7"/>
      <c r="M55" s="7">
        <v>-12572770572</v>
      </c>
      <c r="N55" s="7"/>
      <c r="O55" s="7">
        <v>0</v>
      </c>
      <c r="P55" s="7"/>
      <c r="Q55" s="7">
        <f t="shared" si="1"/>
        <v>617304313523</v>
      </c>
    </row>
    <row r="56" spans="1:17" x14ac:dyDescent="0.55000000000000004">
      <c r="A56" s="1" t="s">
        <v>193</v>
      </c>
      <c r="C56" s="7">
        <v>16411167062</v>
      </c>
      <c r="D56" s="7"/>
      <c r="E56" s="7">
        <v>2136502207</v>
      </c>
      <c r="F56" s="7"/>
      <c r="G56" s="7">
        <v>0</v>
      </c>
      <c r="H56" s="7"/>
      <c r="I56" s="7">
        <f t="shared" si="0"/>
        <v>18547669269</v>
      </c>
      <c r="J56" s="7"/>
      <c r="K56" s="7">
        <v>124275230822</v>
      </c>
      <c r="L56" s="7"/>
      <c r="M56" s="7">
        <v>12810135943</v>
      </c>
      <c r="N56" s="7"/>
      <c r="O56" s="7">
        <v>0</v>
      </c>
      <c r="P56" s="7"/>
      <c r="Q56" s="7">
        <f t="shared" si="1"/>
        <v>137085366765</v>
      </c>
    </row>
    <row r="57" spans="1:17" x14ac:dyDescent="0.55000000000000004">
      <c r="A57" s="1" t="s">
        <v>196</v>
      </c>
      <c r="C57" s="7">
        <v>78389137117</v>
      </c>
      <c r="D57" s="7"/>
      <c r="E57" s="7">
        <v>0</v>
      </c>
      <c r="F57" s="7"/>
      <c r="G57" s="7">
        <v>0</v>
      </c>
      <c r="H57" s="7"/>
      <c r="I57" s="7">
        <f t="shared" si="0"/>
        <v>78389137117</v>
      </c>
      <c r="J57" s="7"/>
      <c r="K57" s="7">
        <v>626576381994</v>
      </c>
      <c r="L57" s="7"/>
      <c r="M57" s="7">
        <v>70042179100</v>
      </c>
      <c r="N57" s="7"/>
      <c r="O57" s="7">
        <v>0</v>
      </c>
      <c r="P57" s="7"/>
      <c r="Q57" s="7">
        <f t="shared" si="1"/>
        <v>696618561094</v>
      </c>
    </row>
    <row r="58" spans="1:17" x14ac:dyDescent="0.55000000000000004">
      <c r="A58" s="1" t="s">
        <v>190</v>
      </c>
      <c r="C58" s="7">
        <v>20489723925</v>
      </c>
      <c r="D58" s="7"/>
      <c r="E58" s="7">
        <v>2648329193</v>
      </c>
      <c r="F58" s="7"/>
      <c r="G58" s="7">
        <v>0</v>
      </c>
      <c r="H58" s="7"/>
      <c r="I58" s="7">
        <f t="shared" si="0"/>
        <v>23138053118</v>
      </c>
      <c r="J58" s="7"/>
      <c r="K58" s="7">
        <v>169391640487</v>
      </c>
      <c r="L58" s="7"/>
      <c r="M58" s="7">
        <v>20144564900</v>
      </c>
      <c r="N58" s="7"/>
      <c r="O58" s="7">
        <v>0</v>
      </c>
      <c r="P58" s="7"/>
      <c r="Q58" s="7">
        <f t="shared" si="1"/>
        <v>189536205387</v>
      </c>
    </row>
    <row r="59" spans="1:17" x14ac:dyDescent="0.55000000000000004">
      <c r="A59" s="1" t="s">
        <v>188</v>
      </c>
      <c r="C59" s="7">
        <v>66881849750</v>
      </c>
      <c r="D59" s="7"/>
      <c r="E59" s="7">
        <v>0</v>
      </c>
      <c r="F59" s="7"/>
      <c r="G59" s="7">
        <v>0</v>
      </c>
      <c r="H59" s="7"/>
      <c r="I59" s="7">
        <f t="shared" si="0"/>
        <v>66881849750</v>
      </c>
      <c r="J59" s="7"/>
      <c r="K59" s="7">
        <v>640340492344</v>
      </c>
      <c r="L59" s="7"/>
      <c r="M59" s="7">
        <v>-226775855964</v>
      </c>
      <c r="N59" s="7"/>
      <c r="O59" s="7">
        <v>0</v>
      </c>
      <c r="P59" s="7"/>
      <c r="Q59" s="7">
        <f t="shared" si="1"/>
        <v>413564636380</v>
      </c>
    </row>
    <row r="60" spans="1:17" x14ac:dyDescent="0.55000000000000004">
      <c r="A60" s="1" t="s">
        <v>183</v>
      </c>
      <c r="C60" s="7">
        <v>1526362407</v>
      </c>
      <c r="D60" s="7"/>
      <c r="E60" s="7">
        <v>-3014883168</v>
      </c>
      <c r="F60" s="7"/>
      <c r="G60" s="7">
        <v>0</v>
      </c>
      <c r="H60" s="7"/>
      <c r="I60" s="7">
        <f t="shared" si="0"/>
        <v>-1488520761</v>
      </c>
      <c r="J60" s="7"/>
      <c r="K60" s="7">
        <v>2441490700</v>
      </c>
      <c r="L60" s="7"/>
      <c r="M60" s="7">
        <v>292742125</v>
      </c>
      <c r="N60" s="7"/>
      <c r="O60" s="7">
        <v>0</v>
      </c>
      <c r="P60" s="7"/>
      <c r="Q60" s="7">
        <f t="shared" si="1"/>
        <v>2734232825</v>
      </c>
    </row>
    <row r="61" spans="1:17" x14ac:dyDescent="0.55000000000000004">
      <c r="A61" s="1" t="s">
        <v>180</v>
      </c>
      <c r="C61" s="7">
        <v>69257546167</v>
      </c>
      <c r="D61" s="7"/>
      <c r="E61" s="7">
        <v>0</v>
      </c>
      <c r="F61" s="7"/>
      <c r="G61" s="7">
        <v>0</v>
      </c>
      <c r="H61" s="7"/>
      <c r="I61" s="7">
        <f t="shared" si="0"/>
        <v>69257546167</v>
      </c>
      <c r="J61" s="7"/>
      <c r="K61" s="7">
        <v>661084449465</v>
      </c>
      <c r="L61" s="7"/>
      <c r="M61" s="7">
        <v>-7243827033</v>
      </c>
      <c r="N61" s="7"/>
      <c r="O61" s="7">
        <v>0</v>
      </c>
      <c r="P61" s="7"/>
      <c r="Q61" s="7">
        <f t="shared" si="1"/>
        <v>653840622432</v>
      </c>
    </row>
    <row r="62" spans="1:17" x14ac:dyDescent="0.55000000000000004">
      <c r="A62" s="1" t="s">
        <v>178</v>
      </c>
      <c r="C62" s="7">
        <v>6541372420</v>
      </c>
      <c r="D62" s="7"/>
      <c r="E62" s="7">
        <v>0</v>
      </c>
      <c r="F62" s="7"/>
      <c r="G62" s="7">
        <v>0</v>
      </c>
      <c r="H62" s="7"/>
      <c r="I62" s="7">
        <f t="shared" si="0"/>
        <v>6541372420</v>
      </c>
      <c r="J62" s="7"/>
      <c r="K62" s="7">
        <v>67110237895</v>
      </c>
      <c r="L62" s="7"/>
      <c r="M62" s="7">
        <v>0</v>
      </c>
      <c r="N62" s="7"/>
      <c r="O62" s="7">
        <v>0</v>
      </c>
      <c r="P62" s="7"/>
      <c r="Q62" s="7">
        <f t="shared" si="1"/>
        <v>67110237895</v>
      </c>
    </row>
    <row r="63" spans="1:17" x14ac:dyDescent="0.55000000000000004">
      <c r="A63" s="1" t="s">
        <v>158</v>
      </c>
      <c r="C63" s="7">
        <v>32023682310</v>
      </c>
      <c r="D63" s="7"/>
      <c r="E63" s="7">
        <v>0</v>
      </c>
      <c r="F63" s="7"/>
      <c r="G63" s="7">
        <v>0</v>
      </c>
      <c r="H63" s="7"/>
      <c r="I63" s="7">
        <f t="shared" si="0"/>
        <v>32023682310</v>
      </c>
      <c r="J63" s="7"/>
      <c r="K63" s="7">
        <v>300859922443</v>
      </c>
      <c r="L63" s="7"/>
      <c r="M63" s="7">
        <v>116205728854</v>
      </c>
      <c r="N63" s="7"/>
      <c r="O63" s="7">
        <v>0</v>
      </c>
      <c r="P63" s="7"/>
      <c r="Q63" s="7">
        <f t="shared" si="1"/>
        <v>417065651297</v>
      </c>
    </row>
    <row r="64" spans="1:17" x14ac:dyDescent="0.55000000000000004">
      <c r="A64" s="1" t="s">
        <v>215</v>
      </c>
      <c r="C64" s="7">
        <v>14694063177</v>
      </c>
      <c r="D64" s="7"/>
      <c r="E64" s="7">
        <v>2527902040</v>
      </c>
      <c r="F64" s="7"/>
      <c r="G64" s="7">
        <v>0</v>
      </c>
      <c r="H64" s="7"/>
      <c r="I64" s="7">
        <f t="shared" si="0"/>
        <v>17221965217</v>
      </c>
      <c r="J64" s="7"/>
      <c r="K64" s="7">
        <v>148810734598</v>
      </c>
      <c r="L64" s="7"/>
      <c r="M64" s="7">
        <v>18124297656</v>
      </c>
      <c r="N64" s="7"/>
      <c r="O64" s="7">
        <v>0</v>
      </c>
      <c r="P64" s="7"/>
      <c r="Q64" s="7">
        <f t="shared" si="1"/>
        <v>166935032254</v>
      </c>
    </row>
    <row r="65" spans="1:17" x14ac:dyDescent="0.55000000000000004">
      <c r="A65" s="1" t="s">
        <v>210</v>
      </c>
      <c r="C65" s="7">
        <v>15131703760</v>
      </c>
      <c r="D65" s="7"/>
      <c r="E65" s="7">
        <v>-6999728750</v>
      </c>
      <c r="F65" s="7"/>
      <c r="G65" s="7">
        <v>0</v>
      </c>
      <c r="H65" s="7"/>
      <c r="I65" s="7">
        <f t="shared" si="0"/>
        <v>8131975010</v>
      </c>
      <c r="J65" s="7"/>
      <c r="K65" s="7">
        <v>147915748037</v>
      </c>
      <c r="L65" s="7"/>
      <c r="M65" s="7">
        <v>64852486869</v>
      </c>
      <c r="N65" s="7"/>
      <c r="O65" s="7">
        <v>0</v>
      </c>
      <c r="P65" s="7"/>
      <c r="Q65" s="7">
        <f t="shared" si="1"/>
        <v>212768234906</v>
      </c>
    </row>
    <row r="66" spans="1:17" x14ac:dyDescent="0.55000000000000004">
      <c r="A66" s="1" t="s">
        <v>213</v>
      </c>
      <c r="C66" s="7">
        <v>11035733132</v>
      </c>
      <c r="D66" s="7"/>
      <c r="E66" s="7">
        <v>0</v>
      </c>
      <c r="F66" s="7"/>
      <c r="G66" s="7">
        <v>0</v>
      </c>
      <c r="H66" s="7"/>
      <c r="I66" s="7">
        <f t="shared" si="0"/>
        <v>11035733132</v>
      </c>
      <c r="J66" s="7"/>
      <c r="K66" s="7">
        <v>107876730033</v>
      </c>
      <c r="L66" s="7"/>
      <c r="M66" s="7">
        <v>104760879847</v>
      </c>
      <c r="N66" s="7"/>
      <c r="O66" s="7">
        <v>0</v>
      </c>
      <c r="P66" s="7"/>
      <c r="Q66" s="7">
        <f t="shared" si="1"/>
        <v>212637609880</v>
      </c>
    </row>
    <row r="67" spans="1:17" x14ac:dyDescent="0.55000000000000004">
      <c r="A67" s="1" t="s">
        <v>214</v>
      </c>
      <c r="C67" s="7">
        <v>22697555640</v>
      </c>
      <c r="D67" s="7"/>
      <c r="E67" s="7">
        <v>0</v>
      </c>
      <c r="F67" s="7"/>
      <c r="G67" s="7">
        <v>0</v>
      </c>
      <c r="H67" s="7"/>
      <c r="I67" s="7">
        <f t="shared" si="0"/>
        <v>22697555640</v>
      </c>
      <c r="J67" s="7"/>
      <c r="K67" s="7">
        <v>221873622054</v>
      </c>
      <c r="L67" s="7"/>
      <c r="M67" s="7">
        <v>152334096825</v>
      </c>
      <c r="N67" s="7"/>
      <c r="O67" s="7">
        <v>0</v>
      </c>
      <c r="P67" s="7"/>
      <c r="Q67" s="7">
        <f t="shared" si="1"/>
        <v>374207718879</v>
      </c>
    </row>
    <row r="68" spans="1:17" x14ac:dyDescent="0.55000000000000004">
      <c r="A68" s="1" t="s">
        <v>68</v>
      </c>
      <c r="C68" s="7">
        <v>12789432</v>
      </c>
      <c r="D68" s="7"/>
      <c r="E68" s="7">
        <v>0</v>
      </c>
      <c r="F68" s="7"/>
      <c r="G68" s="7">
        <v>0</v>
      </c>
      <c r="H68" s="7"/>
      <c r="I68" s="7">
        <f t="shared" si="0"/>
        <v>12789432</v>
      </c>
      <c r="J68" s="7"/>
      <c r="K68" s="7">
        <v>133854254</v>
      </c>
      <c r="L68" s="7"/>
      <c r="M68" s="7">
        <v>15547398</v>
      </c>
      <c r="N68" s="7"/>
      <c r="O68" s="7">
        <v>0</v>
      </c>
      <c r="P68" s="7"/>
      <c r="Q68" s="7">
        <f t="shared" si="1"/>
        <v>149401652</v>
      </c>
    </row>
    <row r="69" spans="1:17" x14ac:dyDescent="0.55000000000000004">
      <c r="A69" s="1" t="s">
        <v>64</v>
      </c>
      <c r="C69" s="7">
        <v>12527247991</v>
      </c>
      <c r="D69" s="7"/>
      <c r="E69" s="7">
        <v>0</v>
      </c>
      <c r="F69" s="7"/>
      <c r="G69" s="7">
        <v>0</v>
      </c>
      <c r="H69" s="7"/>
      <c r="I69" s="7">
        <f t="shared" si="0"/>
        <v>12527247991</v>
      </c>
      <c r="J69" s="7"/>
      <c r="K69" s="7">
        <v>15701362060</v>
      </c>
      <c r="L69" s="7"/>
      <c r="M69" s="7">
        <v>-29096174</v>
      </c>
      <c r="N69" s="7"/>
      <c r="O69" s="7">
        <v>0</v>
      </c>
      <c r="P69" s="7"/>
      <c r="Q69" s="7">
        <f t="shared" si="1"/>
        <v>15672265886</v>
      </c>
    </row>
    <row r="70" spans="1:17" x14ac:dyDescent="0.55000000000000004">
      <c r="A70" s="1" t="s">
        <v>157</v>
      </c>
      <c r="C70" s="7">
        <v>46901037</v>
      </c>
      <c r="D70" s="7"/>
      <c r="E70" s="7">
        <v>0</v>
      </c>
      <c r="F70" s="7"/>
      <c r="G70" s="7">
        <v>0</v>
      </c>
      <c r="H70" s="7"/>
      <c r="I70" s="7">
        <f t="shared" si="0"/>
        <v>46901037</v>
      </c>
      <c r="J70" s="7"/>
      <c r="K70" s="7">
        <v>451637604</v>
      </c>
      <c r="L70" s="7"/>
      <c r="M70" s="7">
        <v>0</v>
      </c>
      <c r="N70" s="7"/>
      <c r="O70" s="7">
        <v>0</v>
      </c>
      <c r="P70" s="7"/>
      <c r="Q70" s="7">
        <f t="shared" si="1"/>
        <v>451637604</v>
      </c>
    </row>
    <row r="71" spans="1:17" x14ac:dyDescent="0.55000000000000004">
      <c r="A71" s="1" t="s">
        <v>154</v>
      </c>
      <c r="C71" s="7">
        <v>15477341055</v>
      </c>
      <c r="D71" s="7"/>
      <c r="E71" s="7">
        <v>0</v>
      </c>
      <c r="F71" s="7"/>
      <c r="G71" s="7">
        <v>0</v>
      </c>
      <c r="H71" s="7"/>
      <c r="I71" s="7">
        <f t="shared" si="0"/>
        <v>15477341055</v>
      </c>
      <c r="J71" s="7"/>
      <c r="K71" s="7">
        <v>19397190663</v>
      </c>
      <c r="L71" s="7"/>
      <c r="M71" s="7">
        <v>-31118263</v>
      </c>
      <c r="N71" s="7"/>
      <c r="O71" s="7">
        <v>0</v>
      </c>
      <c r="P71" s="7"/>
      <c r="Q71" s="7">
        <f t="shared" si="1"/>
        <v>19366072400</v>
      </c>
    </row>
    <row r="72" spans="1:17" x14ac:dyDescent="0.55000000000000004">
      <c r="A72" s="1" t="s">
        <v>152</v>
      </c>
      <c r="C72" s="7">
        <v>21562910334</v>
      </c>
      <c r="D72" s="7"/>
      <c r="E72" s="7">
        <v>0</v>
      </c>
      <c r="F72" s="7"/>
      <c r="G72" s="7">
        <v>0</v>
      </c>
      <c r="H72" s="7"/>
      <c r="I72" s="7">
        <f t="shared" ref="I72:I90" si="2">C72+E72+G72</f>
        <v>21562910334</v>
      </c>
      <c r="J72" s="7"/>
      <c r="K72" s="7">
        <v>34496597121</v>
      </c>
      <c r="L72" s="7"/>
      <c r="M72" s="7">
        <v>-66128441</v>
      </c>
      <c r="N72" s="7"/>
      <c r="O72" s="7">
        <v>0</v>
      </c>
      <c r="P72" s="7"/>
      <c r="Q72" s="7">
        <f t="shared" si="1"/>
        <v>34430468680</v>
      </c>
    </row>
    <row r="73" spans="1:17" x14ac:dyDescent="0.55000000000000004">
      <c r="A73" s="1" t="s">
        <v>207</v>
      </c>
      <c r="C73" s="7">
        <v>18290759533</v>
      </c>
      <c r="D73" s="7"/>
      <c r="E73" s="7">
        <v>0</v>
      </c>
      <c r="F73" s="7"/>
      <c r="G73" s="7">
        <v>0</v>
      </c>
      <c r="H73" s="7"/>
      <c r="I73" s="7">
        <f t="shared" si="2"/>
        <v>18290759533</v>
      </c>
      <c r="J73" s="7"/>
      <c r="K73" s="7">
        <v>144217763396</v>
      </c>
      <c r="L73" s="7"/>
      <c r="M73" s="7">
        <v>25110925263</v>
      </c>
      <c r="N73" s="7"/>
      <c r="O73" s="7">
        <v>0</v>
      </c>
      <c r="P73" s="7"/>
      <c r="Q73" s="7">
        <f t="shared" ref="Q73:Q90" si="3">K73+M73+O73</f>
        <v>169328688659</v>
      </c>
    </row>
    <row r="74" spans="1:17" x14ac:dyDescent="0.55000000000000004">
      <c r="A74" s="1" t="s">
        <v>123</v>
      </c>
      <c r="C74" s="7">
        <v>0</v>
      </c>
      <c r="D74" s="7"/>
      <c r="E74" s="7">
        <v>13659717158</v>
      </c>
      <c r="F74" s="7"/>
      <c r="G74" s="7">
        <v>0</v>
      </c>
      <c r="H74" s="7"/>
      <c r="I74" s="7">
        <f t="shared" si="2"/>
        <v>13659717158</v>
      </c>
      <c r="J74" s="7"/>
      <c r="K74" s="7">
        <v>0</v>
      </c>
      <c r="L74" s="7"/>
      <c r="M74" s="7">
        <v>137705569948</v>
      </c>
      <c r="N74" s="7"/>
      <c r="O74" s="7">
        <v>0</v>
      </c>
      <c r="P74" s="7"/>
      <c r="Q74" s="7">
        <f t="shared" si="3"/>
        <v>137705569948</v>
      </c>
    </row>
    <row r="75" spans="1:17" x14ac:dyDescent="0.55000000000000004">
      <c r="A75" s="1" t="s">
        <v>111</v>
      </c>
      <c r="C75" s="7">
        <v>0</v>
      </c>
      <c r="D75" s="7"/>
      <c r="E75" s="7">
        <v>8406736386</v>
      </c>
      <c r="F75" s="7"/>
      <c r="G75" s="7">
        <v>0</v>
      </c>
      <c r="H75" s="7"/>
      <c r="I75" s="7">
        <f t="shared" si="2"/>
        <v>8406736386</v>
      </c>
      <c r="J75" s="7"/>
      <c r="K75" s="7">
        <v>0</v>
      </c>
      <c r="L75" s="7"/>
      <c r="M75" s="7">
        <v>92497530725</v>
      </c>
      <c r="N75" s="7"/>
      <c r="O75" s="7">
        <v>0</v>
      </c>
      <c r="P75" s="7"/>
      <c r="Q75" s="7">
        <f t="shared" si="3"/>
        <v>92497530725</v>
      </c>
    </row>
    <row r="76" spans="1:17" x14ac:dyDescent="0.55000000000000004">
      <c r="A76" s="1" t="s">
        <v>120</v>
      </c>
      <c r="C76" s="7">
        <v>0</v>
      </c>
      <c r="D76" s="7"/>
      <c r="E76" s="7">
        <v>28084541295</v>
      </c>
      <c r="F76" s="7"/>
      <c r="G76" s="7">
        <v>0</v>
      </c>
      <c r="H76" s="7"/>
      <c r="I76" s="7">
        <f t="shared" si="2"/>
        <v>28084541295</v>
      </c>
      <c r="J76" s="7"/>
      <c r="K76" s="7">
        <v>0</v>
      </c>
      <c r="L76" s="7"/>
      <c r="M76" s="7">
        <v>156935295632</v>
      </c>
      <c r="N76" s="7"/>
      <c r="O76" s="7">
        <v>0</v>
      </c>
      <c r="P76" s="7"/>
      <c r="Q76" s="7">
        <f t="shared" si="3"/>
        <v>156935295632</v>
      </c>
    </row>
    <row r="77" spans="1:17" x14ac:dyDescent="0.55000000000000004">
      <c r="A77" s="1" t="s">
        <v>138</v>
      </c>
      <c r="C77" s="7">
        <v>0</v>
      </c>
      <c r="D77" s="7"/>
      <c r="E77" s="7">
        <v>20128552043</v>
      </c>
      <c r="F77" s="7"/>
      <c r="G77" s="7">
        <v>0</v>
      </c>
      <c r="H77" s="7"/>
      <c r="I77" s="7">
        <f t="shared" si="2"/>
        <v>20128552043</v>
      </c>
      <c r="J77" s="7"/>
      <c r="K77" s="7">
        <v>0</v>
      </c>
      <c r="L77" s="7"/>
      <c r="M77" s="7">
        <v>136841536599</v>
      </c>
      <c r="N77" s="7"/>
      <c r="O77" s="7">
        <v>0</v>
      </c>
      <c r="P77" s="7"/>
      <c r="Q77" s="7">
        <f t="shared" si="3"/>
        <v>136841536599</v>
      </c>
    </row>
    <row r="78" spans="1:17" x14ac:dyDescent="0.55000000000000004">
      <c r="A78" s="1" t="s">
        <v>149</v>
      </c>
      <c r="C78" s="7">
        <v>0</v>
      </c>
      <c r="D78" s="7"/>
      <c r="E78" s="7">
        <v>31655526565</v>
      </c>
      <c r="F78" s="7"/>
      <c r="G78" s="7">
        <v>0</v>
      </c>
      <c r="H78" s="7"/>
      <c r="I78" s="7">
        <f t="shared" si="2"/>
        <v>31655526565</v>
      </c>
      <c r="J78" s="7"/>
      <c r="K78" s="7">
        <v>0</v>
      </c>
      <c r="L78" s="7"/>
      <c r="M78" s="7">
        <v>182880487258</v>
      </c>
      <c r="N78" s="7"/>
      <c r="O78" s="7">
        <v>0</v>
      </c>
      <c r="P78" s="7"/>
      <c r="Q78" s="7">
        <f t="shared" si="3"/>
        <v>182880487258</v>
      </c>
    </row>
    <row r="79" spans="1:17" x14ac:dyDescent="0.55000000000000004">
      <c r="A79" s="1" t="s">
        <v>144</v>
      </c>
      <c r="C79" s="7">
        <v>0</v>
      </c>
      <c r="D79" s="7"/>
      <c r="E79" s="7">
        <v>21378510745</v>
      </c>
      <c r="F79" s="7"/>
      <c r="G79" s="7">
        <v>0</v>
      </c>
      <c r="H79" s="7"/>
      <c r="I79" s="7">
        <f t="shared" si="2"/>
        <v>21378510745</v>
      </c>
      <c r="J79" s="7"/>
      <c r="K79" s="7">
        <v>0</v>
      </c>
      <c r="L79" s="7"/>
      <c r="M79" s="7">
        <v>135006471692</v>
      </c>
      <c r="N79" s="7"/>
      <c r="O79" s="7">
        <v>0</v>
      </c>
      <c r="P79" s="7"/>
      <c r="Q79" s="7">
        <f t="shared" si="3"/>
        <v>135006471692</v>
      </c>
    </row>
    <row r="80" spans="1:17" x14ac:dyDescent="0.55000000000000004">
      <c r="A80" s="1" t="s">
        <v>78</v>
      </c>
      <c r="C80" s="7">
        <v>0</v>
      </c>
      <c r="D80" s="7"/>
      <c r="E80" s="7">
        <v>26428871489</v>
      </c>
      <c r="F80" s="7"/>
      <c r="G80" s="7">
        <v>0</v>
      </c>
      <c r="H80" s="7"/>
      <c r="I80" s="7">
        <f t="shared" si="2"/>
        <v>26428871489</v>
      </c>
      <c r="J80" s="7"/>
      <c r="K80" s="7">
        <v>0</v>
      </c>
      <c r="L80" s="7"/>
      <c r="M80" s="7">
        <v>145691903076</v>
      </c>
      <c r="N80" s="7"/>
      <c r="O80" s="7">
        <v>0</v>
      </c>
      <c r="P80" s="7"/>
      <c r="Q80" s="7">
        <f t="shared" si="3"/>
        <v>145691903076</v>
      </c>
    </row>
    <row r="81" spans="1:17" x14ac:dyDescent="0.55000000000000004">
      <c r="A81" s="1" t="s">
        <v>114</v>
      </c>
      <c r="C81" s="7">
        <v>0</v>
      </c>
      <c r="D81" s="7"/>
      <c r="E81" s="7">
        <v>3578336448</v>
      </c>
      <c r="F81" s="7"/>
      <c r="G81" s="7">
        <v>0</v>
      </c>
      <c r="H81" s="7"/>
      <c r="I81" s="7">
        <f t="shared" si="2"/>
        <v>3578336448</v>
      </c>
      <c r="J81" s="7"/>
      <c r="K81" s="7">
        <v>0</v>
      </c>
      <c r="L81" s="7"/>
      <c r="M81" s="7">
        <v>16212288177</v>
      </c>
      <c r="N81" s="7"/>
      <c r="O81" s="7">
        <v>0</v>
      </c>
      <c r="P81" s="7"/>
      <c r="Q81" s="7">
        <f t="shared" si="3"/>
        <v>16212288177</v>
      </c>
    </row>
    <row r="82" spans="1:17" x14ac:dyDescent="0.55000000000000004">
      <c r="A82" s="1" t="s">
        <v>221</v>
      </c>
      <c r="C82" s="7">
        <v>0</v>
      </c>
      <c r="D82" s="7"/>
      <c r="E82" s="7">
        <v>27305691</v>
      </c>
      <c r="F82" s="7"/>
      <c r="G82" s="7">
        <v>0</v>
      </c>
      <c r="H82" s="7"/>
      <c r="I82" s="7">
        <f t="shared" si="2"/>
        <v>27305691</v>
      </c>
      <c r="J82" s="7"/>
      <c r="K82" s="7">
        <v>0</v>
      </c>
      <c r="L82" s="7"/>
      <c r="M82" s="7">
        <v>27305691</v>
      </c>
      <c r="N82" s="7"/>
      <c r="O82" s="7">
        <v>0</v>
      </c>
      <c r="P82" s="7"/>
      <c r="Q82" s="7">
        <f t="shared" si="3"/>
        <v>27305691</v>
      </c>
    </row>
    <row r="83" spans="1:17" x14ac:dyDescent="0.55000000000000004">
      <c r="A83" s="1" t="s">
        <v>126</v>
      </c>
      <c r="C83" s="7">
        <v>0</v>
      </c>
      <c r="D83" s="7"/>
      <c r="E83" s="7">
        <v>6158842381</v>
      </c>
      <c r="F83" s="7"/>
      <c r="G83" s="7">
        <v>0</v>
      </c>
      <c r="H83" s="7"/>
      <c r="I83" s="7">
        <f t="shared" si="2"/>
        <v>6158842381</v>
      </c>
      <c r="J83" s="7"/>
      <c r="K83" s="7">
        <v>0</v>
      </c>
      <c r="L83" s="7"/>
      <c r="M83" s="7">
        <v>27766139308</v>
      </c>
      <c r="N83" s="7"/>
      <c r="O83" s="7">
        <v>0</v>
      </c>
      <c r="P83" s="7"/>
      <c r="Q83" s="7">
        <f t="shared" si="3"/>
        <v>27766139308</v>
      </c>
    </row>
    <row r="84" spans="1:17" x14ac:dyDescent="0.55000000000000004">
      <c r="A84" s="1" t="s">
        <v>129</v>
      </c>
      <c r="C84" s="7">
        <v>0</v>
      </c>
      <c r="D84" s="7"/>
      <c r="E84" s="7">
        <v>1513494061</v>
      </c>
      <c r="F84" s="7"/>
      <c r="G84" s="7">
        <v>0</v>
      </c>
      <c r="H84" s="7"/>
      <c r="I84" s="7">
        <f t="shared" si="2"/>
        <v>1513494061</v>
      </c>
      <c r="J84" s="7"/>
      <c r="K84" s="7">
        <v>0</v>
      </c>
      <c r="L84" s="7"/>
      <c r="M84" s="7">
        <v>7476649282</v>
      </c>
      <c r="N84" s="7"/>
      <c r="O84" s="7">
        <v>0</v>
      </c>
      <c r="P84" s="7"/>
      <c r="Q84" s="7">
        <f t="shared" si="3"/>
        <v>7476649282</v>
      </c>
    </row>
    <row r="85" spans="1:17" x14ac:dyDescent="0.55000000000000004">
      <c r="A85" s="1" t="s">
        <v>141</v>
      </c>
      <c r="C85" s="7">
        <v>0</v>
      </c>
      <c r="D85" s="7"/>
      <c r="E85" s="7">
        <v>1399459016</v>
      </c>
      <c r="F85" s="7"/>
      <c r="G85" s="7">
        <v>0</v>
      </c>
      <c r="H85" s="7"/>
      <c r="I85" s="7">
        <f t="shared" si="2"/>
        <v>1399459016</v>
      </c>
      <c r="J85" s="7"/>
      <c r="K85" s="7">
        <v>0</v>
      </c>
      <c r="L85" s="7"/>
      <c r="M85" s="7">
        <v>1972700136</v>
      </c>
      <c r="N85" s="7"/>
      <c r="O85" s="7">
        <v>0</v>
      </c>
      <c r="P85" s="7"/>
      <c r="Q85" s="7">
        <f t="shared" si="3"/>
        <v>1972700136</v>
      </c>
    </row>
    <row r="86" spans="1:17" x14ac:dyDescent="0.55000000000000004">
      <c r="A86" s="1" t="s">
        <v>147</v>
      </c>
      <c r="C86" s="7">
        <v>0</v>
      </c>
      <c r="D86" s="7"/>
      <c r="E86" s="7">
        <v>587769593</v>
      </c>
      <c r="F86" s="7"/>
      <c r="G86" s="7">
        <v>0</v>
      </c>
      <c r="H86" s="7"/>
      <c r="I86" s="7">
        <f t="shared" si="2"/>
        <v>587769593</v>
      </c>
      <c r="J86" s="7"/>
      <c r="K86" s="7">
        <v>0</v>
      </c>
      <c r="L86" s="7"/>
      <c r="M86" s="7">
        <v>825568792</v>
      </c>
      <c r="N86" s="7"/>
      <c r="O86" s="7">
        <v>0</v>
      </c>
      <c r="P86" s="7"/>
      <c r="Q86" s="7">
        <f t="shared" si="3"/>
        <v>825568792</v>
      </c>
    </row>
    <row r="87" spans="1:17" x14ac:dyDescent="0.55000000000000004">
      <c r="A87" s="1" t="s">
        <v>117</v>
      </c>
      <c r="C87" s="7">
        <v>0</v>
      </c>
      <c r="D87" s="7"/>
      <c r="E87" s="7">
        <v>561021548</v>
      </c>
      <c r="F87" s="7"/>
      <c r="G87" s="7">
        <v>0</v>
      </c>
      <c r="H87" s="7"/>
      <c r="I87" s="7">
        <f t="shared" si="2"/>
        <v>561021548</v>
      </c>
      <c r="J87" s="7"/>
      <c r="K87" s="7">
        <v>0</v>
      </c>
      <c r="L87" s="7"/>
      <c r="M87" s="7">
        <v>2392756648</v>
      </c>
      <c r="N87" s="7"/>
      <c r="O87" s="7">
        <v>0</v>
      </c>
      <c r="P87" s="7"/>
      <c r="Q87" s="7">
        <f t="shared" si="3"/>
        <v>2392756648</v>
      </c>
    </row>
    <row r="88" spans="1:17" x14ac:dyDescent="0.55000000000000004">
      <c r="A88" s="1" t="s">
        <v>132</v>
      </c>
      <c r="C88" s="7">
        <v>0</v>
      </c>
      <c r="D88" s="7"/>
      <c r="E88" s="7">
        <v>313347292</v>
      </c>
      <c r="F88" s="7"/>
      <c r="G88" s="7">
        <v>0</v>
      </c>
      <c r="H88" s="7"/>
      <c r="I88" s="7">
        <f t="shared" si="2"/>
        <v>313347292</v>
      </c>
      <c r="J88" s="7"/>
      <c r="K88" s="7">
        <v>0</v>
      </c>
      <c r="L88" s="7"/>
      <c r="M88" s="7">
        <v>773416369</v>
      </c>
      <c r="N88" s="7"/>
      <c r="O88" s="7">
        <v>0</v>
      </c>
      <c r="P88" s="7"/>
      <c r="Q88" s="7">
        <f t="shared" si="3"/>
        <v>773416369</v>
      </c>
    </row>
    <row r="89" spans="1:17" x14ac:dyDescent="0.55000000000000004">
      <c r="A89" s="1" t="s">
        <v>81</v>
      </c>
      <c r="C89" s="7">
        <v>0</v>
      </c>
      <c r="D89" s="7"/>
      <c r="E89" s="7">
        <v>1243164704</v>
      </c>
      <c r="F89" s="7"/>
      <c r="G89" s="7">
        <v>0</v>
      </c>
      <c r="H89" s="7"/>
      <c r="I89" s="7">
        <f t="shared" si="2"/>
        <v>1243164704</v>
      </c>
      <c r="J89" s="7"/>
      <c r="K89" s="7">
        <v>0</v>
      </c>
      <c r="L89" s="7"/>
      <c r="M89" s="7">
        <v>2495052139</v>
      </c>
      <c r="N89" s="7"/>
      <c r="O89" s="7">
        <v>0</v>
      </c>
      <c r="P89" s="7"/>
      <c r="Q89" s="7">
        <f t="shared" si="3"/>
        <v>2495052139</v>
      </c>
    </row>
    <row r="90" spans="1:17" x14ac:dyDescent="0.55000000000000004">
      <c r="A90" s="1" t="s">
        <v>87</v>
      </c>
      <c r="C90" s="7">
        <v>0</v>
      </c>
      <c r="D90" s="7"/>
      <c r="E90" s="7">
        <v>936839232</v>
      </c>
      <c r="F90" s="7"/>
      <c r="G90" s="7">
        <v>0</v>
      </c>
      <c r="H90" s="7"/>
      <c r="I90" s="7">
        <f t="shared" si="2"/>
        <v>936839232</v>
      </c>
      <c r="J90" s="7"/>
      <c r="K90" s="7">
        <v>0</v>
      </c>
      <c r="L90" s="7"/>
      <c r="M90" s="7">
        <v>2203119089</v>
      </c>
      <c r="N90" s="7"/>
      <c r="O90" s="7">
        <v>0</v>
      </c>
      <c r="P90" s="7"/>
      <c r="Q90" s="7">
        <f t="shared" si="3"/>
        <v>2203119089</v>
      </c>
    </row>
    <row r="91" spans="1:17" x14ac:dyDescent="0.55000000000000004">
      <c r="A91" s="1" t="s">
        <v>226</v>
      </c>
      <c r="C91" s="7">
        <v>0</v>
      </c>
      <c r="D91" s="7"/>
      <c r="E91" s="7">
        <v>14456662721</v>
      </c>
      <c r="F91" s="7"/>
      <c r="G91" s="7">
        <v>0</v>
      </c>
      <c r="H91" s="7"/>
      <c r="I91" s="7">
        <f>C91+E91+G91</f>
        <v>14456662721</v>
      </c>
      <c r="J91" s="7"/>
      <c r="K91" s="7">
        <v>0</v>
      </c>
      <c r="L91" s="7"/>
      <c r="M91" s="7">
        <v>14456662721</v>
      </c>
      <c r="N91" s="7"/>
      <c r="O91" s="7">
        <v>0</v>
      </c>
      <c r="P91" s="7"/>
      <c r="Q91" s="7">
        <f>K91+M91+O91</f>
        <v>14456662721</v>
      </c>
    </row>
    <row r="92" spans="1:17" ht="24.75" thickBot="1" x14ac:dyDescent="0.6">
      <c r="C92" s="13">
        <f>SUM(C8:C91)</f>
        <v>1349733907709</v>
      </c>
      <c r="D92" s="12"/>
      <c r="E92" s="13">
        <f>SUM(E8:E91)</f>
        <v>-286886969586</v>
      </c>
      <c r="F92" s="12"/>
      <c r="G92" s="13">
        <f>SUM(G8:G91)</f>
        <v>428836358689</v>
      </c>
      <c r="H92" s="12"/>
      <c r="I92" s="13">
        <f>SUM(I8:I91)</f>
        <v>1491683296812</v>
      </c>
      <c r="J92" s="12"/>
      <c r="K92" s="13">
        <f>SUM(K8:K91)</f>
        <v>11697555237685</v>
      </c>
      <c r="L92" s="12"/>
      <c r="M92" s="13">
        <f>SUM(M8:M91)</f>
        <v>2806509763396</v>
      </c>
      <c r="N92" s="12"/>
      <c r="O92" s="13">
        <f>SUM(O8:O91)</f>
        <v>3565325622560</v>
      </c>
      <c r="P92" s="12"/>
      <c r="Q92" s="13">
        <f>SUM(Q8:Q91)</f>
        <v>18069390623641</v>
      </c>
    </row>
    <row r="93" spans="1:17" ht="24.75" thickTop="1" x14ac:dyDescent="0.55000000000000004">
      <c r="C93" s="12"/>
      <c r="E93" s="12"/>
      <c r="G93" s="12"/>
      <c r="K93" s="12"/>
      <c r="M93" s="3"/>
      <c r="O93" s="12"/>
    </row>
    <row r="94" spans="1:17" x14ac:dyDescent="0.55000000000000004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topLeftCell="A3" workbookViewId="0">
      <selection activeCell="E18" sqref="E18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4.75" x14ac:dyDescent="0.55000000000000004">
      <c r="A3" s="27" t="s">
        <v>256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6" spans="1:11" ht="24.75" x14ac:dyDescent="0.55000000000000004">
      <c r="A6" s="26" t="s">
        <v>354</v>
      </c>
      <c r="B6" s="26" t="s">
        <v>354</v>
      </c>
      <c r="C6" s="26" t="s">
        <v>354</v>
      </c>
      <c r="E6" s="26" t="s">
        <v>258</v>
      </c>
      <c r="F6" s="26" t="s">
        <v>258</v>
      </c>
      <c r="G6" s="26" t="s">
        <v>258</v>
      </c>
      <c r="I6" s="26" t="s">
        <v>259</v>
      </c>
      <c r="J6" s="26" t="s">
        <v>259</v>
      </c>
      <c r="K6" s="26" t="s">
        <v>259</v>
      </c>
    </row>
    <row r="7" spans="1:11" ht="24.75" x14ac:dyDescent="0.55000000000000004">
      <c r="A7" s="26" t="s">
        <v>355</v>
      </c>
      <c r="C7" s="26" t="s">
        <v>237</v>
      </c>
      <c r="E7" s="26" t="s">
        <v>356</v>
      </c>
      <c r="G7" s="26" t="s">
        <v>357</v>
      </c>
      <c r="I7" s="26" t="s">
        <v>356</v>
      </c>
      <c r="K7" s="26" t="s">
        <v>357</v>
      </c>
    </row>
    <row r="8" spans="1:11" x14ac:dyDescent="0.55000000000000004">
      <c r="A8" s="1" t="s">
        <v>243</v>
      </c>
      <c r="C8" s="4" t="s">
        <v>244</v>
      </c>
      <c r="D8" s="4"/>
      <c r="E8" s="5">
        <v>48385977388</v>
      </c>
      <c r="F8" s="4"/>
      <c r="G8" s="18">
        <f>E8/$E$13</f>
        <v>0.71161568880630754</v>
      </c>
      <c r="H8" s="4"/>
      <c r="I8" s="5">
        <v>94522869992</v>
      </c>
      <c r="J8" s="4"/>
      <c r="K8" s="18">
        <f>I8/$I$13</f>
        <v>0.21962736121844056</v>
      </c>
    </row>
    <row r="9" spans="1:11" x14ac:dyDescent="0.55000000000000004">
      <c r="A9" s="1" t="s">
        <v>247</v>
      </c>
      <c r="C9" s="4" t="s">
        <v>248</v>
      </c>
      <c r="D9" s="4"/>
      <c r="E9" s="5">
        <v>1881227878</v>
      </c>
      <c r="F9" s="4"/>
      <c r="G9" s="18">
        <f t="shared" ref="G9:G12" si="0">E9/$E$13</f>
        <v>2.7667339681281426E-2</v>
      </c>
      <c r="H9" s="4"/>
      <c r="I9" s="5">
        <v>77877663483</v>
      </c>
      <c r="J9" s="4"/>
      <c r="K9" s="18">
        <f t="shared" ref="K9:K12" si="1">I9/$I$13</f>
        <v>0.18095161234605564</v>
      </c>
    </row>
    <row r="10" spans="1:11" x14ac:dyDescent="0.55000000000000004">
      <c r="A10" s="1" t="s">
        <v>250</v>
      </c>
      <c r="C10" s="4" t="s">
        <v>251</v>
      </c>
      <c r="D10" s="4"/>
      <c r="E10" s="5">
        <v>237230991</v>
      </c>
      <c r="F10" s="4"/>
      <c r="G10" s="18">
        <f t="shared" si="0"/>
        <v>3.4889714785121938E-3</v>
      </c>
      <c r="H10" s="4"/>
      <c r="I10" s="5">
        <v>129219601847</v>
      </c>
      <c r="J10" s="4"/>
      <c r="K10" s="18">
        <f t="shared" si="1"/>
        <v>0.30024649244945811</v>
      </c>
    </row>
    <row r="11" spans="1:11" x14ac:dyDescent="0.55000000000000004">
      <c r="A11" s="1" t="s">
        <v>250</v>
      </c>
      <c r="C11" s="4" t="s">
        <v>253</v>
      </c>
      <c r="D11" s="4"/>
      <c r="E11" s="5">
        <v>17490098081</v>
      </c>
      <c r="F11" s="4"/>
      <c r="G11" s="18">
        <f t="shared" si="0"/>
        <v>0.25722800003389884</v>
      </c>
      <c r="H11" s="4"/>
      <c r="I11" s="5">
        <v>119936336294</v>
      </c>
      <c r="J11" s="4"/>
      <c r="K11" s="18">
        <f t="shared" si="1"/>
        <v>0.27867648386774663</v>
      </c>
    </row>
    <row r="12" spans="1:11" x14ac:dyDescent="0.55000000000000004">
      <c r="A12" s="1" t="s">
        <v>250</v>
      </c>
      <c r="C12" s="4" t="s">
        <v>358</v>
      </c>
      <c r="D12" s="4"/>
      <c r="E12" s="5">
        <v>0</v>
      </c>
      <c r="F12" s="4"/>
      <c r="G12" s="18">
        <f t="shared" si="0"/>
        <v>0</v>
      </c>
      <c r="H12" s="4"/>
      <c r="I12" s="5">
        <v>8821917796</v>
      </c>
      <c r="J12" s="4"/>
      <c r="K12" s="18">
        <f t="shared" si="1"/>
        <v>2.0498050118299048E-2</v>
      </c>
    </row>
    <row r="13" spans="1:11" ht="24.75" thickBot="1" x14ac:dyDescent="0.6">
      <c r="C13" s="4"/>
      <c r="D13" s="4"/>
      <c r="E13" s="9">
        <f>SUM(E8:E12)</f>
        <v>67994534338</v>
      </c>
      <c r="F13" s="4"/>
      <c r="G13" s="21">
        <f>SUM(G8:G12)</f>
        <v>1</v>
      </c>
      <c r="H13" s="4"/>
      <c r="I13" s="9">
        <f>SUM(I8:I12)</f>
        <v>430378389412</v>
      </c>
      <c r="J13" s="4"/>
      <c r="K13" s="21">
        <f>SUM(K8:K12)</f>
        <v>1</v>
      </c>
    </row>
    <row r="14" spans="1:11" ht="21.75" customHeight="1" thickTop="1" x14ac:dyDescent="0.55000000000000004">
      <c r="E14" s="3"/>
      <c r="I14" s="3"/>
    </row>
    <row r="15" spans="1:11" ht="21.75" customHeight="1" x14ac:dyDescent="0.55000000000000004"/>
    <row r="16" spans="1:11" ht="21.75" customHeight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tabSelected="1" topLeftCell="A2" workbookViewId="0">
      <selection activeCell="K19" sqref="K19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22" style="1" customWidth="1"/>
    <col min="4" max="4" width="1" style="1" customWidth="1"/>
    <col min="5" max="5" width="30.28515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7" t="s">
        <v>0</v>
      </c>
      <c r="B2" s="27"/>
      <c r="C2" s="27"/>
      <c r="D2" s="27"/>
      <c r="E2" s="27"/>
    </row>
    <row r="3" spans="1:5" ht="24.75" x14ac:dyDescent="0.55000000000000004">
      <c r="A3" s="27" t="s">
        <v>256</v>
      </c>
      <c r="B3" s="27"/>
      <c r="C3" s="27"/>
      <c r="D3" s="27"/>
      <c r="E3" s="27"/>
    </row>
    <row r="4" spans="1:5" ht="24.75" x14ac:dyDescent="0.55000000000000004">
      <c r="A4" s="27" t="s">
        <v>2</v>
      </c>
      <c r="B4" s="27"/>
      <c r="C4" s="27"/>
      <c r="D4" s="27"/>
      <c r="E4" s="27"/>
    </row>
    <row r="5" spans="1:5" ht="24.75" x14ac:dyDescent="0.6">
      <c r="E5" s="23" t="s">
        <v>368</v>
      </c>
    </row>
    <row r="6" spans="1:5" ht="24.75" x14ac:dyDescent="0.55000000000000004">
      <c r="A6" s="25" t="s">
        <v>359</v>
      </c>
      <c r="C6" s="26" t="s">
        <v>258</v>
      </c>
      <c r="E6" s="26" t="s">
        <v>369</v>
      </c>
    </row>
    <row r="7" spans="1:5" ht="24.75" x14ac:dyDescent="0.55000000000000004">
      <c r="A7" s="26" t="s">
        <v>359</v>
      </c>
      <c r="C7" s="26" t="s">
        <v>240</v>
      </c>
      <c r="E7" s="26" t="s">
        <v>240</v>
      </c>
    </row>
    <row r="8" spans="1:5" x14ac:dyDescent="0.55000000000000004">
      <c r="A8" s="1" t="s">
        <v>360</v>
      </c>
      <c r="C8" s="5">
        <v>0</v>
      </c>
      <c r="D8" s="4"/>
      <c r="E8" s="5">
        <v>8874494661</v>
      </c>
    </row>
    <row r="9" spans="1:5" x14ac:dyDescent="0.55000000000000004">
      <c r="A9" s="1" t="s">
        <v>361</v>
      </c>
      <c r="C9" s="5">
        <v>0</v>
      </c>
      <c r="D9" s="4"/>
      <c r="E9" s="5">
        <v>414209688</v>
      </c>
    </row>
    <row r="10" spans="1:5" ht="25.5" thickBot="1" x14ac:dyDescent="0.65">
      <c r="A10" s="2" t="s">
        <v>265</v>
      </c>
      <c r="C10" s="9">
        <f>SUM(C8:C9)</f>
        <v>0</v>
      </c>
      <c r="D10" s="4"/>
      <c r="E10" s="9">
        <f>SUM(E8:E9)</f>
        <v>9288704349</v>
      </c>
    </row>
    <row r="11" spans="1:5" ht="24.75" thickTop="1" x14ac:dyDescent="0.5500000000000000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C22" sqref="C22"/>
    </sheetView>
  </sheetViews>
  <sheetFormatPr defaultRowHeight="24" x14ac:dyDescent="0.55000000000000004"/>
  <cols>
    <col min="1" max="1" width="26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 x14ac:dyDescent="0.5500000000000000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 x14ac:dyDescent="0.55000000000000004">
      <c r="A6" s="25" t="s">
        <v>3</v>
      </c>
      <c r="C6" s="26" t="s">
        <v>365</v>
      </c>
      <c r="D6" s="26" t="s">
        <v>4</v>
      </c>
      <c r="E6" s="26" t="s">
        <v>4</v>
      </c>
      <c r="F6" s="26" t="s">
        <v>4</v>
      </c>
      <c r="G6" s="26" t="s">
        <v>4</v>
      </c>
      <c r="H6" s="26" t="s">
        <v>4</v>
      </c>
      <c r="I6" s="26" t="s">
        <v>4</v>
      </c>
      <c r="K6" s="26" t="s">
        <v>6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6</v>
      </c>
      <c r="Q6" s="26" t="s">
        <v>6</v>
      </c>
    </row>
    <row r="7" spans="1:17" ht="24.75" x14ac:dyDescent="0.55000000000000004">
      <c r="A7" s="26" t="s">
        <v>3</v>
      </c>
      <c r="C7" s="26" t="s">
        <v>50</v>
      </c>
      <c r="E7" s="26" t="s">
        <v>51</v>
      </c>
      <c r="G7" s="26" t="s">
        <v>52</v>
      </c>
      <c r="I7" s="26" t="s">
        <v>53</v>
      </c>
      <c r="K7" s="26" t="s">
        <v>50</v>
      </c>
      <c r="M7" s="26" t="s">
        <v>51</v>
      </c>
      <c r="O7" s="26" t="s">
        <v>52</v>
      </c>
      <c r="Q7" s="26" t="s">
        <v>53</v>
      </c>
    </row>
    <row r="8" spans="1:17" x14ac:dyDescent="0.55000000000000004">
      <c r="A8" s="1" t="s">
        <v>54</v>
      </c>
      <c r="C8" s="5">
        <v>157</v>
      </c>
      <c r="D8" s="4"/>
      <c r="E8" s="5">
        <v>9300</v>
      </c>
      <c r="F8" s="4"/>
      <c r="G8" s="4" t="s">
        <v>55</v>
      </c>
      <c r="H8" s="4"/>
      <c r="I8" s="5">
        <v>0</v>
      </c>
      <c r="J8" s="4"/>
      <c r="K8" s="5">
        <v>157</v>
      </c>
      <c r="L8" s="4"/>
      <c r="M8" s="5">
        <v>9300</v>
      </c>
      <c r="N8" s="4"/>
      <c r="O8" s="4" t="s">
        <v>55</v>
      </c>
      <c r="P8" s="4"/>
      <c r="Q8" s="5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2"/>
  <sheetViews>
    <sheetView rightToLeft="1" workbookViewId="0">
      <selection activeCell="Z73" sqref="Z73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1.5703125" style="1" bestFit="1" customWidth="1"/>
    <col min="18" max="18" width="1" style="1" customWidth="1"/>
    <col min="19" max="19" width="22.28515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285156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19.140625" style="1" bestFit="1" customWidth="1"/>
    <col min="28" max="28" width="1.28515625" style="1" customWidth="1"/>
    <col min="29" max="29" width="11.42578125" style="1" bestFit="1" customWidth="1"/>
    <col min="30" max="30" width="1" style="1" customWidth="1"/>
    <col min="31" max="31" width="21.140625" style="1" bestFit="1" customWidth="1"/>
    <col min="32" max="32" width="1" style="1" customWidth="1"/>
    <col min="33" max="33" width="21.5703125" style="1" bestFit="1" customWidth="1"/>
    <col min="34" max="34" width="1" style="1" customWidth="1"/>
    <col min="35" max="35" width="22.28515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24.75" x14ac:dyDescent="0.5500000000000000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7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6" spans="1:37" ht="24.75" x14ac:dyDescent="0.55000000000000004">
      <c r="A6" s="26" t="s">
        <v>56</v>
      </c>
      <c r="B6" s="26" t="s">
        <v>56</v>
      </c>
      <c r="C6" s="26" t="s">
        <v>56</v>
      </c>
      <c r="D6" s="26" t="s">
        <v>56</v>
      </c>
      <c r="E6" s="26" t="s">
        <v>56</v>
      </c>
      <c r="F6" s="26" t="s">
        <v>56</v>
      </c>
      <c r="G6" s="26" t="s">
        <v>56</v>
      </c>
      <c r="H6" s="26" t="s">
        <v>56</v>
      </c>
      <c r="I6" s="26" t="s">
        <v>56</v>
      </c>
      <c r="J6" s="26" t="s">
        <v>56</v>
      </c>
      <c r="K6" s="26" t="s">
        <v>56</v>
      </c>
      <c r="L6" s="26" t="s">
        <v>56</v>
      </c>
      <c r="M6" s="26" t="s">
        <v>56</v>
      </c>
      <c r="O6" s="26" t="s">
        <v>365</v>
      </c>
      <c r="P6" s="26" t="s">
        <v>4</v>
      </c>
      <c r="Q6" s="26" t="s">
        <v>4</v>
      </c>
      <c r="R6" s="26" t="s">
        <v>4</v>
      </c>
      <c r="S6" s="26" t="s">
        <v>4</v>
      </c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7" ht="24.75" x14ac:dyDescent="0.55000000000000004">
      <c r="A7" s="25" t="s">
        <v>57</v>
      </c>
      <c r="C7" s="25" t="s">
        <v>58</v>
      </c>
      <c r="E7" s="25" t="s">
        <v>59</v>
      </c>
      <c r="G7" s="25" t="s">
        <v>60</v>
      </c>
      <c r="I7" s="25" t="s">
        <v>61</v>
      </c>
      <c r="K7" s="25" t="s">
        <v>62</v>
      </c>
      <c r="M7" s="25" t="s">
        <v>53</v>
      </c>
      <c r="O7" s="25" t="s">
        <v>7</v>
      </c>
      <c r="Q7" s="25" t="s">
        <v>8</v>
      </c>
      <c r="S7" s="25" t="s">
        <v>9</v>
      </c>
      <c r="U7" s="26" t="s">
        <v>10</v>
      </c>
      <c r="V7" s="26" t="s">
        <v>10</v>
      </c>
      <c r="W7" s="26" t="s">
        <v>10</v>
      </c>
      <c r="Y7" s="26" t="s">
        <v>11</v>
      </c>
      <c r="Z7" s="26" t="s">
        <v>11</v>
      </c>
      <c r="AA7" s="26" t="s">
        <v>11</v>
      </c>
      <c r="AC7" s="25" t="s">
        <v>7</v>
      </c>
      <c r="AE7" s="25" t="s">
        <v>63</v>
      </c>
      <c r="AG7" s="25" t="s">
        <v>8</v>
      </c>
      <c r="AI7" s="25" t="s">
        <v>9</v>
      </c>
      <c r="AK7" s="25" t="s">
        <v>13</v>
      </c>
    </row>
    <row r="8" spans="1:37" ht="24.75" x14ac:dyDescent="0.55000000000000004">
      <c r="A8" s="26" t="s">
        <v>57</v>
      </c>
      <c r="C8" s="26" t="s">
        <v>58</v>
      </c>
      <c r="E8" s="26" t="s">
        <v>59</v>
      </c>
      <c r="G8" s="26" t="s">
        <v>60</v>
      </c>
      <c r="I8" s="26" t="s">
        <v>61</v>
      </c>
      <c r="K8" s="26" t="s">
        <v>62</v>
      </c>
      <c r="M8" s="26" t="s">
        <v>53</v>
      </c>
      <c r="O8" s="26" t="s">
        <v>7</v>
      </c>
      <c r="Q8" s="26" t="s">
        <v>8</v>
      </c>
      <c r="S8" s="26" t="s">
        <v>9</v>
      </c>
      <c r="U8" s="26" t="s">
        <v>7</v>
      </c>
      <c r="W8" s="26" t="s">
        <v>8</v>
      </c>
      <c r="Y8" s="26" t="s">
        <v>7</v>
      </c>
      <c r="AA8" s="26" t="s">
        <v>14</v>
      </c>
      <c r="AC8" s="26" t="s">
        <v>7</v>
      </c>
      <c r="AE8" s="26" t="s">
        <v>63</v>
      </c>
      <c r="AG8" s="26" t="s">
        <v>8</v>
      </c>
      <c r="AI8" s="26" t="s">
        <v>9</v>
      </c>
      <c r="AK8" s="26" t="s">
        <v>13</v>
      </c>
    </row>
    <row r="9" spans="1:37" x14ac:dyDescent="0.55000000000000004">
      <c r="A9" s="1" t="s">
        <v>64</v>
      </c>
      <c r="C9" s="4" t="s">
        <v>65</v>
      </c>
      <c r="D9" s="4"/>
      <c r="E9" s="4" t="s">
        <v>65</v>
      </c>
      <c r="F9" s="4"/>
      <c r="G9" s="4" t="s">
        <v>66</v>
      </c>
      <c r="H9" s="4"/>
      <c r="I9" s="4" t="s">
        <v>67</v>
      </c>
      <c r="J9" s="4"/>
      <c r="K9" s="5">
        <v>16</v>
      </c>
      <c r="L9" s="4"/>
      <c r="M9" s="5">
        <v>16</v>
      </c>
      <c r="N9" s="4"/>
      <c r="O9" s="5">
        <v>979500</v>
      </c>
      <c r="P9" s="4"/>
      <c r="Q9" s="7">
        <v>920346325000</v>
      </c>
      <c r="R9" s="7"/>
      <c r="S9" s="7">
        <v>920317228825</v>
      </c>
      <c r="T9" s="7"/>
      <c r="U9" s="7">
        <v>0</v>
      </c>
      <c r="V9" s="7"/>
      <c r="W9" s="7">
        <v>0</v>
      </c>
      <c r="X9" s="7"/>
      <c r="Y9" s="7">
        <v>0</v>
      </c>
      <c r="Z9" s="7"/>
      <c r="AA9" s="7">
        <v>0</v>
      </c>
      <c r="AB9" s="7"/>
      <c r="AC9" s="7">
        <v>979500</v>
      </c>
      <c r="AD9" s="7"/>
      <c r="AE9" s="7">
        <v>939615</v>
      </c>
      <c r="AF9" s="7"/>
      <c r="AG9" s="7">
        <v>920346325000</v>
      </c>
      <c r="AH9" s="7"/>
      <c r="AI9" s="7">
        <v>920317228825</v>
      </c>
      <c r="AJ9" s="4"/>
      <c r="AK9" s="18">
        <v>6.1511603279957895E-3</v>
      </c>
    </row>
    <row r="10" spans="1:37" x14ac:dyDescent="0.55000000000000004">
      <c r="A10" s="1" t="s">
        <v>68</v>
      </c>
      <c r="C10" s="4" t="s">
        <v>65</v>
      </c>
      <c r="D10" s="4"/>
      <c r="E10" s="4" t="s">
        <v>65</v>
      </c>
      <c r="F10" s="4"/>
      <c r="G10" s="4" t="s">
        <v>66</v>
      </c>
      <c r="H10" s="4"/>
      <c r="I10" s="4" t="s">
        <v>67</v>
      </c>
      <c r="J10" s="4"/>
      <c r="K10" s="5">
        <v>16</v>
      </c>
      <c r="L10" s="4"/>
      <c r="M10" s="5">
        <v>16</v>
      </c>
      <c r="N10" s="4"/>
      <c r="O10" s="5">
        <v>1000</v>
      </c>
      <c r="P10" s="4"/>
      <c r="Q10" s="7">
        <v>790022434</v>
      </c>
      <c r="R10" s="7"/>
      <c r="S10" s="7">
        <v>970510391</v>
      </c>
      <c r="T10" s="7"/>
      <c r="U10" s="7">
        <v>0</v>
      </c>
      <c r="V10" s="7"/>
      <c r="W10" s="7">
        <v>0</v>
      </c>
      <c r="X10" s="7"/>
      <c r="Y10" s="7">
        <v>0</v>
      </c>
      <c r="Z10" s="7"/>
      <c r="AA10" s="7">
        <v>0</v>
      </c>
      <c r="AB10" s="7"/>
      <c r="AC10" s="7">
        <v>1000</v>
      </c>
      <c r="AD10" s="7"/>
      <c r="AE10" s="7">
        <v>970548</v>
      </c>
      <c r="AF10" s="7"/>
      <c r="AG10" s="7">
        <v>790022434</v>
      </c>
      <c r="AH10" s="7"/>
      <c r="AI10" s="7">
        <v>970510391</v>
      </c>
      <c r="AJ10" s="4"/>
      <c r="AK10" s="18">
        <v>6.486638333011196E-6</v>
      </c>
    </row>
    <row r="11" spans="1:37" x14ac:dyDescent="0.55000000000000004">
      <c r="A11" s="1" t="s">
        <v>69</v>
      </c>
      <c r="C11" s="4" t="s">
        <v>65</v>
      </c>
      <c r="D11" s="4"/>
      <c r="E11" s="4" t="s">
        <v>65</v>
      </c>
      <c r="F11" s="4"/>
      <c r="G11" s="4" t="s">
        <v>70</v>
      </c>
      <c r="H11" s="4"/>
      <c r="I11" s="4" t="s">
        <v>71</v>
      </c>
      <c r="J11" s="4"/>
      <c r="K11" s="5">
        <v>18</v>
      </c>
      <c r="L11" s="4"/>
      <c r="M11" s="5">
        <v>18</v>
      </c>
      <c r="N11" s="4"/>
      <c r="O11" s="5">
        <v>4000000</v>
      </c>
      <c r="P11" s="4"/>
      <c r="Q11" s="7">
        <v>4000008125000</v>
      </c>
      <c r="R11" s="7"/>
      <c r="S11" s="7">
        <v>3999845000000</v>
      </c>
      <c r="T11" s="7"/>
      <c r="U11" s="7">
        <v>0</v>
      </c>
      <c r="V11" s="7"/>
      <c r="W11" s="7">
        <v>0</v>
      </c>
      <c r="X11" s="7"/>
      <c r="Y11" s="7">
        <v>0</v>
      </c>
      <c r="Z11" s="7"/>
      <c r="AA11" s="7">
        <v>0</v>
      </c>
      <c r="AB11" s="7"/>
      <c r="AC11" s="7">
        <v>4000000</v>
      </c>
      <c r="AD11" s="7"/>
      <c r="AE11" s="7">
        <v>960000</v>
      </c>
      <c r="AF11" s="7"/>
      <c r="AG11" s="7">
        <v>4000008125000</v>
      </c>
      <c r="AH11" s="7"/>
      <c r="AI11" s="7">
        <v>3839851200000</v>
      </c>
      <c r="AJ11" s="4"/>
      <c r="AK11" s="18">
        <v>2.5664563942807948E-2</v>
      </c>
    </row>
    <row r="12" spans="1:37" x14ac:dyDescent="0.55000000000000004">
      <c r="A12" s="1" t="s">
        <v>72</v>
      </c>
      <c r="C12" s="4" t="s">
        <v>65</v>
      </c>
      <c r="D12" s="4"/>
      <c r="E12" s="4" t="s">
        <v>65</v>
      </c>
      <c r="F12" s="4"/>
      <c r="G12" s="4" t="s">
        <v>73</v>
      </c>
      <c r="H12" s="4"/>
      <c r="I12" s="4" t="s">
        <v>74</v>
      </c>
      <c r="J12" s="4"/>
      <c r="K12" s="5">
        <v>19</v>
      </c>
      <c r="L12" s="4"/>
      <c r="M12" s="5">
        <v>19</v>
      </c>
      <c r="N12" s="4"/>
      <c r="O12" s="5">
        <v>2004025</v>
      </c>
      <c r="P12" s="4"/>
      <c r="Q12" s="7">
        <v>1969628358875</v>
      </c>
      <c r="R12" s="7"/>
      <c r="S12" s="7">
        <v>2003947344031</v>
      </c>
      <c r="T12" s="7"/>
      <c r="U12" s="7">
        <v>0</v>
      </c>
      <c r="V12" s="7"/>
      <c r="W12" s="7">
        <v>0</v>
      </c>
      <c r="X12" s="7"/>
      <c r="Y12" s="7">
        <v>2004025</v>
      </c>
      <c r="Z12" s="7"/>
      <c r="AA12" s="7">
        <v>2004025000000</v>
      </c>
      <c r="AB12" s="7"/>
      <c r="AC12" s="7">
        <v>0</v>
      </c>
      <c r="AD12" s="7"/>
      <c r="AE12" s="7">
        <v>0</v>
      </c>
      <c r="AF12" s="7"/>
      <c r="AG12" s="7">
        <v>0</v>
      </c>
      <c r="AH12" s="7"/>
      <c r="AI12" s="7">
        <v>0</v>
      </c>
      <c r="AJ12" s="4"/>
      <c r="AK12" s="18">
        <v>0</v>
      </c>
    </row>
    <row r="13" spans="1:37" x14ac:dyDescent="0.55000000000000004">
      <c r="A13" s="1" t="s">
        <v>75</v>
      </c>
      <c r="C13" s="4" t="s">
        <v>65</v>
      </c>
      <c r="D13" s="4"/>
      <c r="E13" s="4" t="s">
        <v>65</v>
      </c>
      <c r="F13" s="4"/>
      <c r="G13" s="4" t="s">
        <v>76</v>
      </c>
      <c r="H13" s="4"/>
      <c r="I13" s="4" t="s">
        <v>77</v>
      </c>
      <c r="J13" s="4"/>
      <c r="K13" s="5">
        <v>18</v>
      </c>
      <c r="L13" s="4"/>
      <c r="M13" s="5">
        <v>18</v>
      </c>
      <c r="N13" s="4"/>
      <c r="O13" s="5">
        <v>1000000</v>
      </c>
      <c r="P13" s="4"/>
      <c r="Q13" s="7">
        <v>1000016250000</v>
      </c>
      <c r="R13" s="7"/>
      <c r="S13" s="7">
        <v>999961250000</v>
      </c>
      <c r="T13" s="7"/>
      <c r="U13" s="7">
        <v>0</v>
      </c>
      <c r="V13" s="7"/>
      <c r="W13" s="7">
        <v>0</v>
      </c>
      <c r="X13" s="7"/>
      <c r="Y13" s="7">
        <v>0</v>
      </c>
      <c r="Z13" s="7"/>
      <c r="AA13" s="7">
        <v>0</v>
      </c>
      <c r="AB13" s="7"/>
      <c r="AC13" s="7">
        <v>1000000</v>
      </c>
      <c r="AD13" s="7"/>
      <c r="AE13" s="7">
        <v>1000000</v>
      </c>
      <c r="AF13" s="7"/>
      <c r="AG13" s="7">
        <v>1000016250000</v>
      </c>
      <c r="AH13" s="7"/>
      <c r="AI13" s="7">
        <v>999961250000</v>
      </c>
      <c r="AJ13" s="4"/>
      <c r="AK13" s="18">
        <v>6.6834801934395694E-3</v>
      </c>
    </row>
    <row r="14" spans="1:37" x14ac:dyDescent="0.55000000000000004">
      <c r="A14" s="1" t="s">
        <v>78</v>
      </c>
      <c r="C14" s="4" t="s">
        <v>65</v>
      </c>
      <c r="D14" s="4"/>
      <c r="E14" s="4" t="s">
        <v>65</v>
      </c>
      <c r="F14" s="4"/>
      <c r="G14" s="4" t="s">
        <v>79</v>
      </c>
      <c r="H14" s="4"/>
      <c r="I14" s="4" t="s">
        <v>80</v>
      </c>
      <c r="J14" s="4"/>
      <c r="K14" s="5">
        <v>0</v>
      </c>
      <c r="L14" s="4"/>
      <c r="M14" s="5">
        <v>0</v>
      </c>
      <c r="N14" s="4"/>
      <c r="O14" s="5">
        <v>1390608</v>
      </c>
      <c r="P14" s="4"/>
      <c r="Q14" s="7">
        <v>1156902418246</v>
      </c>
      <c r="R14" s="7"/>
      <c r="S14" s="7">
        <v>1275558069825</v>
      </c>
      <c r="T14" s="7"/>
      <c r="U14" s="7">
        <v>0</v>
      </c>
      <c r="V14" s="7"/>
      <c r="W14" s="7">
        <v>0</v>
      </c>
      <c r="X14" s="7"/>
      <c r="Y14" s="7">
        <v>0</v>
      </c>
      <c r="Z14" s="7"/>
      <c r="AA14" s="7">
        <v>0</v>
      </c>
      <c r="AB14" s="7"/>
      <c r="AC14" s="7">
        <v>1390608</v>
      </c>
      <c r="AD14" s="7"/>
      <c r="AE14" s="7">
        <v>936308</v>
      </c>
      <c r="AF14" s="7"/>
      <c r="AG14" s="7">
        <v>1156902418246</v>
      </c>
      <c r="AH14" s="7"/>
      <c r="AI14" s="7">
        <v>1301986941314</v>
      </c>
      <c r="AJ14" s="4"/>
      <c r="AK14" s="18">
        <v>8.7021411423583526E-3</v>
      </c>
    </row>
    <row r="15" spans="1:37" x14ac:dyDescent="0.55000000000000004">
      <c r="A15" s="1" t="s">
        <v>81</v>
      </c>
      <c r="C15" s="4" t="s">
        <v>65</v>
      </c>
      <c r="D15" s="4"/>
      <c r="E15" s="4" t="s">
        <v>65</v>
      </c>
      <c r="F15" s="4"/>
      <c r="G15" s="4" t="s">
        <v>82</v>
      </c>
      <c r="H15" s="4"/>
      <c r="I15" s="4" t="s">
        <v>83</v>
      </c>
      <c r="J15" s="4"/>
      <c r="K15" s="5">
        <v>0</v>
      </c>
      <c r="L15" s="4"/>
      <c r="M15" s="5">
        <v>0</v>
      </c>
      <c r="N15" s="4"/>
      <c r="O15" s="5">
        <v>59963</v>
      </c>
      <c r="P15" s="4"/>
      <c r="Q15" s="7">
        <v>37108015274</v>
      </c>
      <c r="R15" s="7"/>
      <c r="S15" s="7">
        <v>38359902709</v>
      </c>
      <c r="T15" s="7"/>
      <c r="U15" s="7">
        <v>0</v>
      </c>
      <c r="V15" s="7"/>
      <c r="W15" s="7">
        <v>0</v>
      </c>
      <c r="X15" s="7"/>
      <c r="Y15" s="7">
        <v>0</v>
      </c>
      <c r="Z15" s="7"/>
      <c r="AA15" s="7">
        <v>0</v>
      </c>
      <c r="AB15" s="7"/>
      <c r="AC15" s="7">
        <v>59963</v>
      </c>
      <c r="AD15" s="7"/>
      <c r="AE15" s="7">
        <v>660484</v>
      </c>
      <c r="AF15" s="7"/>
      <c r="AG15" s="7">
        <v>37108015274</v>
      </c>
      <c r="AH15" s="7"/>
      <c r="AI15" s="7">
        <v>39603067413</v>
      </c>
      <c r="AJ15" s="4"/>
      <c r="AK15" s="18">
        <v>2.6469657364646635E-4</v>
      </c>
    </row>
    <row r="16" spans="1:37" x14ac:dyDescent="0.55000000000000004">
      <c r="A16" s="1" t="s">
        <v>84</v>
      </c>
      <c r="C16" s="4" t="s">
        <v>65</v>
      </c>
      <c r="D16" s="4"/>
      <c r="E16" s="4" t="s">
        <v>65</v>
      </c>
      <c r="F16" s="4"/>
      <c r="G16" s="4" t="s">
        <v>85</v>
      </c>
      <c r="H16" s="4"/>
      <c r="I16" s="4" t="s">
        <v>86</v>
      </c>
      <c r="J16" s="4"/>
      <c r="K16" s="5">
        <v>0</v>
      </c>
      <c r="L16" s="4"/>
      <c r="M16" s="5">
        <v>0</v>
      </c>
      <c r="N16" s="4"/>
      <c r="O16" s="5">
        <v>3758156</v>
      </c>
      <c r="P16" s="4"/>
      <c r="Q16" s="7">
        <v>3090539167710</v>
      </c>
      <c r="R16" s="7"/>
      <c r="S16" s="7">
        <v>3429225802066</v>
      </c>
      <c r="T16" s="7"/>
      <c r="U16" s="7">
        <v>0</v>
      </c>
      <c r="V16" s="7"/>
      <c r="W16" s="7">
        <v>0</v>
      </c>
      <c r="X16" s="7"/>
      <c r="Y16" s="7">
        <v>0</v>
      </c>
      <c r="Z16" s="7"/>
      <c r="AA16" s="7">
        <v>0</v>
      </c>
      <c r="AB16" s="7"/>
      <c r="AC16" s="7">
        <v>3758156</v>
      </c>
      <c r="AD16" s="7"/>
      <c r="AE16" s="7">
        <v>933189</v>
      </c>
      <c r="AF16" s="7"/>
      <c r="AG16" s="7">
        <v>3090539167710</v>
      </c>
      <c r="AH16" s="7"/>
      <c r="AI16" s="7">
        <v>3506933940527</v>
      </c>
      <c r="AJ16" s="4"/>
      <c r="AK16" s="18">
        <v>2.343943180919579E-2</v>
      </c>
    </row>
    <row r="17" spans="1:37" x14ac:dyDescent="0.55000000000000004">
      <c r="A17" s="1" t="s">
        <v>87</v>
      </c>
      <c r="C17" s="4" t="s">
        <v>65</v>
      </c>
      <c r="D17" s="4"/>
      <c r="E17" s="4" t="s">
        <v>65</v>
      </c>
      <c r="F17" s="4"/>
      <c r="G17" s="4" t="s">
        <v>88</v>
      </c>
      <c r="H17" s="4"/>
      <c r="I17" s="4" t="s">
        <v>89</v>
      </c>
      <c r="J17" s="4"/>
      <c r="K17" s="5">
        <v>0</v>
      </c>
      <c r="L17" s="4"/>
      <c r="M17" s="5">
        <v>0</v>
      </c>
      <c r="N17" s="4"/>
      <c r="O17" s="5">
        <v>53280</v>
      </c>
      <c r="P17" s="4"/>
      <c r="Q17" s="7">
        <v>32439046955</v>
      </c>
      <c r="R17" s="7"/>
      <c r="S17" s="7">
        <v>33705326827</v>
      </c>
      <c r="T17" s="7"/>
      <c r="U17" s="7">
        <v>0</v>
      </c>
      <c r="V17" s="7"/>
      <c r="W17" s="7">
        <v>0</v>
      </c>
      <c r="X17" s="7"/>
      <c r="Y17" s="7">
        <v>0</v>
      </c>
      <c r="Z17" s="7"/>
      <c r="AA17" s="7">
        <v>0</v>
      </c>
      <c r="AB17" s="7"/>
      <c r="AC17" s="7">
        <v>53280</v>
      </c>
      <c r="AD17" s="7"/>
      <c r="AE17" s="7">
        <v>650216</v>
      </c>
      <c r="AF17" s="7"/>
      <c r="AG17" s="7">
        <v>32439046955</v>
      </c>
      <c r="AH17" s="7"/>
      <c r="AI17" s="7">
        <v>34642166044</v>
      </c>
      <c r="AJ17" s="4"/>
      <c r="AK17" s="18">
        <v>2.3153920275702564E-4</v>
      </c>
    </row>
    <row r="18" spans="1:37" x14ac:dyDescent="0.55000000000000004">
      <c r="A18" s="1" t="s">
        <v>90</v>
      </c>
      <c r="C18" s="4" t="s">
        <v>65</v>
      </c>
      <c r="D18" s="4"/>
      <c r="E18" s="4" t="s">
        <v>65</v>
      </c>
      <c r="F18" s="4"/>
      <c r="G18" s="4" t="s">
        <v>91</v>
      </c>
      <c r="H18" s="4"/>
      <c r="I18" s="4" t="s">
        <v>92</v>
      </c>
      <c r="J18" s="4"/>
      <c r="K18" s="5">
        <v>0</v>
      </c>
      <c r="L18" s="4"/>
      <c r="M18" s="5">
        <v>0</v>
      </c>
      <c r="N18" s="4"/>
      <c r="O18" s="5">
        <v>4101996</v>
      </c>
      <c r="P18" s="4"/>
      <c r="Q18" s="7">
        <v>3340208279848</v>
      </c>
      <c r="R18" s="7"/>
      <c r="S18" s="7">
        <v>3708602133570</v>
      </c>
      <c r="T18" s="7"/>
      <c r="U18" s="7">
        <v>0</v>
      </c>
      <c r="V18" s="7"/>
      <c r="W18" s="7">
        <v>0</v>
      </c>
      <c r="X18" s="7"/>
      <c r="Y18" s="7">
        <v>0</v>
      </c>
      <c r="Z18" s="7"/>
      <c r="AA18" s="7">
        <v>0</v>
      </c>
      <c r="AB18" s="7"/>
      <c r="AC18" s="7">
        <v>4101996</v>
      </c>
      <c r="AD18" s="7"/>
      <c r="AE18" s="7">
        <v>919127</v>
      </c>
      <c r="AF18" s="7"/>
      <c r="AG18" s="7">
        <v>3340208279848</v>
      </c>
      <c r="AH18" s="7"/>
      <c r="AI18" s="7">
        <v>3770109180099</v>
      </c>
      <c r="AJ18" s="4"/>
      <c r="AK18" s="18">
        <v>2.5198426471322123E-2</v>
      </c>
    </row>
    <row r="19" spans="1:37" x14ac:dyDescent="0.55000000000000004">
      <c r="A19" s="1" t="s">
        <v>93</v>
      </c>
      <c r="C19" s="4" t="s">
        <v>65</v>
      </c>
      <c r="D19" s="4"/>
      <c r="E19" s="4" t="s">
        <v>65</v>
      </c>
      <c r="F19" s="4"/>
      <c r="G19" s="4" t="s">
        <v>94</v>
      </c>
      <c r="H19" s="4"/>
      <c r="I19" s="4" t="s">
        <v>95</v>
      </c>
      <c r="J19" s="4"/>
      <c r="K19" s="5">
        <v>0</v>
      </c>
      <c r="L19" s="4"/>
      <c r="M19" s="5">
        <v>0</v>
      </c>
      <c r="N19" s="4"/>
      <c r="O19" s="5">
        <v>816762</v>
      </c>
      <c r="P19" s="4"/>
      <c r="Q19" s="7">
        <v>703754592197</v>
      </c>
      <c r="R19" s="7"/>
      <c r="S19" s="7">
        <v>807235043417</v>
      </c>
      <c r="T19" s="7"/>
      <c r="U19" s="7">
        <v>0</v>
      </c>
      <c r="V19" s="7"/>
      <c r="W19" s="7">
        <v>0</v>
      </c>
      <c r="X19" s="7"/>
      <c r="Y19" s="7">
        <v>816762</v>
      </c>
      <c r="Z19" s="7"/>
      <c r="AA19" s="7">
        <v>816762000000</v>
      </c>
      <c r="AB19" s="7"/>
      <c r="AC19" s="7">
        <v>0</v>
      </c>
      <c r="AD19" s="7"/>
      <c r="AE19" s="7">
        <v>0</v>
      </c>
      <c r="AF19" s="7"/>
      <c r="AG19" s="7">
        <v>0</v>
      </c>
      <c r="AH19" s="7"/>
      <c r="AI19" s="7">
        <v>0</v>
      </c>
      <c r="AJ19" s="4"/>
      <c r="AK19" s="18">
        <v>0</v>
      </c>
    </row>
    <row r="20" spans="1:37" x14ac:dyDescent="0.55000000000000004">
      <c r="A20" s="1" t="s">
        <v>96</v>
      </c>
      <c r="C20" s="4" t="s">
        <v>65</v>
      </c>
      <c r="D20" s="4"/>
      <c r="E20" s="4" t="s">
        <v>65</v>
      </c>
      <c r="F20" s="4"/>
      <c r="G20" s="4" t="s">
        <v>97</v>
      </c>
      <c r="H20" s="4"/>
      <c r="I20" s="4" t="s">
        <v>98</v>
      </c>
      <c r="J20" s="4"/>
      <c r="K20" s="5">
        <v>0</v>
      </c>
      <c r="L20" s="4"/>
      <c r="M20" s="5">
        <v>0</v>
      </c>
      <c r="N20" s="4"/>
      <c r="O20" s="5">
        <v>682711</v>
      </c>
      <c r="P20" s="4"/>
      <c r="Q20" s="7">
        <v>574194284108</v>
      </c>
      <c r="R20" s="7"/>
      <c r="S20" s="7">
        <v>583563527814</v>
      </c>
      <c r="T20" s="7"/>
      <c r="U20" s="7">
        <v>0</v>
      </c>
      <c r="V20" s="7"/>
      <c r="W20" s="7">
        <v>0</v>
      </c>
      <c r="X20" s="7"/>
      <c r="Y20" s="7">
        <v>0</v>
      </c>
      <c r="Z20" s="7"/>
      <c r="AA20" s="7">
        <v>0</v>
      </c>
      <c r="AB20" s="7"/>
      <c r="AC20" s="7">
        <v>682711</v>
      </c>
      <c r="AD20" s="7"/>
      <c r="AE20" s="7">
        <v>873990</v>
      </c>
      <c r="AF20" s="7"/>
      <c r="AG20" s="7">
        <v>574194284108</v>
      </c>
      <c r="AH20" s="7"/>
      <c r="AI20" s="7">
        <v>596659465439</v>
      </c>
      <c r="AJ20" s="4"/>
      <c r="AK20" s="18">
        <v>3.9879162512445332E-3</v>
      </c>
    </row>
    <row r="21" spans="1:37" x14ac:dyDescent="0.55000000000000004">
      <c r="A21" s="1" t="s">
        <v>99</v>
      </c>
      <c r="C21" s="4" t="s">
        <v>65</v>
      </c>
      <c r="D21" s="4"/>
      <c r="E21" s="4" t="s">
        <v>65</v>
      </c>
      <c r="F21" s="4"/>
      <c r="G21" s="4" t="s">
        <v>100</v>
      </c>
      <c r="H21" s="4"/>
      <c r="I21" s="4" t="s">
        <v>101</v>
      </c>
      <c r="J21" s="4"/>
      <c r="K21" s="5">
        <v>0</v>
      </c>
      <c r="L21" s="4"/>
      <c r="M21" s="5">
        <v>0</v>
      </c>
      <c r="N21" s="4"/>
      <c r="O21" s="5">
        <v>1943650</v>
      </c>
      <c r="P21" s="4"/>
      <c r="Q21" s="7">
        <v>1459843998227</v>
      </c>
      <c r="R21" s="7"/>
      <c r="S21" s="7">
        <v>1634198409007</v>
      </c>
      <c r="T21" s="7"/>
      <c r="U21" s="7">
        <v>0</v>
      </c>
      <c r="V21" s="7"/>
      <c r="W21" s="7">
        <v>0</v>
      </c>
      <c r="X21" s="7"/>
      <c r="Y21" s="7">
        <v>0</v>
      </c>
      <c r="Z21" s="7"/>
      <c r="AA21" s="7">
        <v>0</v>
      </c>
      <c r="AB21" s="7"/>
      <c r="AC21" s="7">
        <v>1943650</v>
      </c>
      <c r="AD21" s="7"/>
      <c r="AE21" s="7">
        <v>860058</v>
      </c>
      <c r="AF21" s="7"/>
      <c r="AG21" s="7">
        <v>1459843998227</v>
      </c>
      <c r="AH21" s="7"/>
      <c r="AI21" s="7">
        <v>1671586955195</v>
      </c>
      <c r="AJ21" s="4"/>
      <c r="AK21" s="18">
        <v>1.1172451239143255E-2</v>
      </c>
    </row>
    <row r="22" spans="1:37" x14ac:dyDescent="0.55000000000000004">
      <c r="A22" s="1" t="s">
        <v>102</v>
      </c>
      <c r="C22" s="4" t="s">
        <v>65</v>
      </c>
      <c r="D22" s="4"/>
      <c r="E22" s="4" t="s">
        <v>65</v>
      </c>
      <c r="F22" s="4"/>
      <c r="G22" s="4" t="s">
        <v>103</v>
      </c>
      <c r="H22" s="4"/>
      <c r="I22" s="4" t="s">
        <v>104</v>
      </c>
      <c r="J22" s="4"/>
      <c r="K22" s="5">
        <v>0</v>
      </c>
      <c r="L22" s="4"/>
      <c r="M22" s="5">
        <v>0</v>
      </c>
      <c r="N22" s="4"/>
      <c r="O22" s="5">
        <v>77866</v>
      </c>
      <c r="P22" s="4"/>
      <c r="Q22" s="7">
        <v>57860233106</v>
      </c>
      <c r="R22" s="7"/>
      <c r="S22" s="7">
        <v>64787296282</v>
      </c>
      <c r="T22" s="7"/>
      <c r="U22" s="7">
        <v>0</v>
      </c>
      <c r="V22" s="7"/>
      <c r="W22" s="7">
        <v>0</v>
      </c>
      <c r="X22" s="7"/>
      <c r="Y22" s="7">
        <v>0</v>
      </c>
      <c r="Z22" s="7"/>
      <c r="AA22" s="7">
        <v>0</v>
      </c>
      <c r="AB22" s="7"/>
      <c r="AC22" s="7">
        <v>77866</v>
      </c>
      <c r="AD22" s="7"/>
      <c r="AE22" s="7">
        <v>851513</v>
      </c>
      <c r="AF22" s="7"/>
      <c r="AG22" s="7">
        <v>57860233106</v>
      </c>
      <c r="AH22" s="7"/>
      <c r="AI22" s="7">
        <v>66301341981</v>
      </c>
      <c r="AJ22" s="4"/>
      <c r="AK22" s="18">
        <v>4.4314087763748538E-4</v>
      </c>
    </row>
    <row r="23" spans="1:37" x14ac:dyDescent="0.55000000000000004">
      <c r="A23" s="1" t="s">
        <v>105</v>
      </c>
      <c r="C23" s="4" t="s">
        <v>65</v>
      </c>
      <c r="D23" s="4"/>
      <c r="E23" s="4" t="s">
        <v>65</v>
      </c>
      <c r="F23" s="4"/>
      <c r="G23" s="4" t="s">
        <v>106</v>
      </c>
      <c r="H23" s="4"/>
      <c r="I23" s="4" t="s">
        <v>107</v>
      </c>
      <c r="J23" s="4"/>
      <c r="K23" s="5">
        <v>0</v>
      </c>
      <c r="L23" s="4"/>
      <c r="M23" s="5">
        <v>0</v>
      </c>
      <c r="N23" s="4"/>
      <c r="O23" s="5">
        <v>188234</v>
      </c>
      <c r="P23" s="4"/>
      <c r="Q23" s="7">
        <v>136526416339</v>
      </c>
      <c r="R23" s="7"/>
      <c r="S23" s="7">
        <v>154290183759</v>
      </c>
      <c r="T23" s="7"/>
      <c r="U23" s="7">
        <v>0</v>
      </c>
      <c r="V23" s="7"/>
      <c r="W23" s="7">
        <v>0</v>
      </c>
      <c r="X23" s="7"/>
      <c r="Y23" s="7">
        <v>0</v>
      </c>
      <c r="Z23" s="7"/>
      <c r="AA23" s="7">
        <v>0</v>
      </c>
      <c r="AB23" s="7"/>
      <c r="AC23" s="7">
        <v>188234</v>
      </c>
      <c r="AD23" s="7"/>
      <c r="AE23" s="7">
        <v>838742</v>
      </c>
      <c r="AF23" s="7"/>
      <c r="AG23" s="7">
        <v>136526416339</v>
      </c>
      <c r="AH23" s="7"/>
      <c r="AI23" s="7">
        <v>157873643787</v>
      </c>
      <c r="AJ23" s="4"/>
      <c r="AK23" s="18">
        <v>1.0551862597841151E-3</v>
      </c>
    </row>
    <row r="24" spans="1:37" x14ac:dyDescent="0.55000000000000004">
      <c r="A24" s="1" t="s">
        <v>108</v>
      </c>
      <c r="C24" s="4" t="s">
        <v>65</v>
      </c>
      <c r="D24" s="4"/>
      <c r="E24" s="4" t="s">
        <v>65</v>
      </c>
      <c r="F24" s="4"/>
      <c r="G24" s="4" t="s">
        <v>109</v>
      </c>
      <c r="H24" s="4"/>
      <c r="I24" s="4" t="s">
        <v>110</v>
      </c>
      <c r="J24" s="4"/>
      <c r="K24" s="5">
        <v>0</v>
      </c>
      <c r="L24" s="4"/>
      <c r="M24" s="5">
        <v>0</v>
      </c>
      <c r="N24" s="4"/>
      <c r="O24" s="5">
        <v>4678</v>
      </c>
      <c r="P24" s="4"/>
      <c r="Q24" s="7">
        <v>3388833115</v>
      </c>
      <c r="R24" s="7"/>
      <c r="S24" s="7">
        <v>3820070496</v>
      </c>
      <c r="T24" s="7"/>
      <c r="U24" s="7">
        <v>0</v>
      </c>
      <c r="V24" s="7"/>
      <c r="W24" s="7">
        <v>0</v>
      </c>
      <c r="X24" s="7"/>
      <c r="Y24" s="7">
        <v>0</v>
      </c>
      <c r="Z24" s="7"/>
      <c r="AA24" s="7">
        <v>0</v>
      </c>
      <c r="AB24" s="7"/>
      <c r="AC24" s="7">
        <v>4678</v>
      </c>
      <c r="AD24" s="7"/>
      <c r="AE24" s="7">
        <v>838799</v>
      </c>
      <c r="AF24" s="7"/>
      <c r="AG24" s="7">
        <v>3388833115</v>
      </c>
      <c r="AH24" s="7"/>
      <c r="AI24" s="7">
        <v>3923749670</v>
      </c>
      <c r="AJ24" s="4"/>
      <c r="AK24" s="18">
        <v>2.6225319434588136E-5</v>
      </c>
    </row>
    <row r="25" spans="1:37" x14ac:dyDescent="0.55000000000000004">
      <c r="A25" s="1" t="s">
        <v>111</v>
      </c>
      <c r="C25" s="4" t="s">
        <v>65</v>
      </c>
      <c r="D25" s="4"/>
      <c r="E25" s="4" t="s">
        <v>65</v>
      </c>
      <c r="F25" s="4"/>
      <c r="G25" s="4" t="s">
        <v>112</v>
      </c>
      <c r="H25" s="4"/>
      <c r="I25" s="4" t="s">
        <v>113</v>
      </c>
      <c r="J25" s="4"/>
      <c r="K25" s="5">
        <v>0</v>
      </c>
      <c r="L25" s="4"/>
      <c r="M25" s="5">
        <v>0</v>
      </c>
      <c r="N25" s="4"/>
      <c r="O25" s="5">
        <v>780745</v>
      </c>
      <c r="P25" s="4"/>
      <c r="Q25" s="7">
        <v>670147548079</v>
      </c>
      <c r="R25" s="7"/>
      <c r="S25" s="7">
        <v>769784739685</v>
      </c>
      <c r="T25" s="7"/>
      <c r="U25" s="7">
        <v>0</v>
      </c>
      <c r="V25" s="7"/>
      <c r="W25" s="7">
        <v>0</v>
      </c>
      <c r="X25" s="7"/>
      <c r="Y25" s="7">
        <v>0</v>
      </c>
      <c r="Z25" s="7"/>
      <c r="AA25" s="7">
        <v>0</v>
      </c>
      <c r="AB25" s="7"/>
      <c r="AC25" s="7">
        <v>780745</v>
      </c>
      <c r="AD25" s="7"/>
      <c r="AE25" s="7">
        <v>996768</v>
      </c>
      <c r="AF25" s="7"/>
      <c r="AG25" s="7">
        <v>670147548079</v>
      </c>
      <c r="AH25" s="7"/>
      <c r="AI25" s="7">
        <v>778191476071</v>
      </c>
      <c r="AJ25" s="4"/>
      <c r="AK25" s="18">
        <v>5.201228864642536E-3</v>
      </c>
    </row>
    <row r="26" spans="1:37" x14ac:dyDescent="0.55000000000000004">
      <c r="A26" s="1" t="s">
        <v>114</v>
      </c>
      <c r="C26" s="4" t="s">
        <v>65</v>
      </c>
      <c r="D26" s="4"/>
      <c r="E26" s="4" t="s">
        <v>65</v>
      </c>
      <c r="F26" s="4"/>
      <c r="G26" s="4" t="s">
        <v>115</v>
      </c>
      <c r="H26" s="4"/>
      <c r="I26" s="4" t="s">
        <v>116</v>
      </c>
      <c r="J26" s="4"/>
      <c r="K26" s="5">
        <v>0</v>
      </c>
      <c r="L26" s="4"/>
      <c r="M26" s="5">
        <v>0</v>
      </c>
      <c r="N26" s="4"/>
      <c r="O26" s="5">
        <v>172723</v>
      </c>
      <c r="P26" s="4"/>
      <c r="Q26" s="7">
        <v>125858446657</v>
      </c>
      <c r="R26" s="7"/>
      <c r="S26" s="7">
        <v>138300682937</v>
      </c>
      <c r="T26" s="7"/>
      <c r="U26" s="7">
        <v>0</v>
      </c>
      <c r="V26" s="7"/>
      <c r="W26" s="7">
        <v>0</v>
      </c>
      <c r="X26" s="7"/>
      <c r="Y26" s="7">
        <v>0</v>
      </c>
      <c r="Z26" s="7"/>
      <c r="AA26" s="7">
        <v>0</v>
      </c>
      <c r="AB26" s="7"/>
      <c r="AC26" s="7">
        <v>172723</v>
      </c>
      <c r="AD26" s="7"/>
      <c r="AE26" s="7">
        <v>821457</v>
      </c>
      <c r="AF26" s="7"/>
      <c r="AG26" s="7">
        <v>125858446657</v>
      </c>
      <c r="AH26" s="7"/>
      <c r="AI26" s="7">
        <v>141879019385</v>
      </c>
      <c r="AJ26" s="4"/>
      <c r="AK26" s="18">
        <v>9.4828236186579856E-4</v>
      </c>
    </row>
    <row r="27" spans="1:37" x14ac:dyDescent="0.55000000000000004">
      <c r="A27" s="1" t="s">
        <v>117</v>
      </c>
      <c r="C27" s="4" t="s">
        <v>65</v>
      </c>
      <c r="D27" s="4"/>
      <c r="E27" s="4" t="s">
        <v>65</v>
      </c>
      <c r="F27" s="4"/>
      <c r="G27" s="4" t="s">
        <v>118</v>
      </c>
      <c r="H27" s="4"/>
      <c r="I27" s="4" t="s">
        <v>119</v>
      </c>
      <c r="J27" s="4"/>
      <c r="K27" s="5">
        <v>0</v>
      </c>
      <c r="L27" s="4"/>
      <c r="M27" s="5">
        <v>0</v>
      </c>
      <c r="N27" s="4"/>
      <c r="O27" s="5">
        <v>28984</v>
      </c>
      <c r="P27" s="4"/>
      <c r="Q27" s="7">
        <v>21336741926</v>
      </c>
      <c r="R27" s="7"/>
      <c r="S27" s="7">
        <v>23168477026</v>
      </c>
      <c r="T27" s="7"/>
      <c r="U27" s="7">
        <v>0</v>
      </c>
      <c r="V27" s="7"/>
      <c r="W27" s="7">
        <v>0</v>
      </c>
      <c r="X27" s="7"/>
      <c r="Y27" s="7">
        <v>0</v>
      </c>
      <c r="Z27" s="7"/>
      <c r="AA27" s="7">
        <v>0</v>
      </c>
      <c r="AB27" s="7"/>
      <c r="AC27" s="7">
        <v>28984</v>
      </c>
      <c r="AD27" s="7"/>
      <c r="AE27" s="7">
        <v>818742</v>
      </c>
      <c r="AF27" s="7"/>
      <c r="AG27" s="7">
        <v>21336741926</v>
      </c>
      <c r="AH27" s="7"/>
      <c r="AI27" s="7">
        <v>23729498574</v>
      </c>
      <c r="AJ27" s="4"/>
      <c r="AK27" s="18">
        <v>1.5860177953853861E-4</v>
      </c>
    </row>
    <row r="28" spans="1:37" x14ac:dyDescent="0.55000000000000004">
      <c r="A28" s="1" t="s">
        <v>120</v>
      </c>
      <c r="C28" s="4" t="s">
        <v>65</v>
      </c>
      <c r="D28" s="4"/>
      <c r="E28" s="4" t="s">
        <v>65</v>
      </c>
      <c r="F28" s="4"/>
      <c r="G28" s="4" t="s">
        <v>121</v>
      </c>
      <c r="H28" s="4"/>
      <c r="I28" s="4" t="s">
        <v>122</v>
      </c>
      <c r="J28" s="4"/>
      <c r="K28" s="5">
        <v>0</v>
      </c>
      <c r="L28" s="4"/>
      <c r="M28" s="5">
        <v>0</v>
      </c>
      <c r="N28" s="4"/>
      <c r="O28" s="5">
        <v>1367255</v>
      </c>
      <c r="P28" s="4"/>
      <c r="Q28" s="7">
        <v>1160056038915</v>
      </c>
      <c r="R28" s="7"/>
      <c r="S28" s="7">
        <v>1302320079861</v>
      </c>
      <c r="T28" s="7"/>
      <c r="U28" s="7">
        <v>700000</v>
      </c>
      <c r="V28" s="7"/>
      <c r="W28" s="7">
        <v>675158125000</v>
      </c>
      <c r="X28" s="7"/>
      <c r="Y28" s="7">
        <v>0</v>
      </c>
      <c r="Z28" s="7"/>
      <c r="AA28" s="7">
        <v>0</v>
      </c>
      <c r="AB28" s="7"/>
      <c r="AC28" s="7">
        <v>2067255</v>
      </c>
      <c r="AD28" s="7"/>
      <c r="AE28" s="7">
        <v>970195</v>
      </c>
      <c r="AF28" s="7"/>
      <c r="AG28" s="7">
        <v>1835214163915</v>
      </c>
      <c r="AH28" s="7"/>
      <c r="AI28" s="7">
        <v>2005562746156</v>
      </c>
      <c r="AJ28" s="4"/>
      <c r="AK28" s="18">
        <v>1.3404658321143841E-2</v>
      </c>
    </row>
    <row r="29" spans="1:37" x14ac:dyDescent="0.55000000000000004">
      <c r="A29" s="1" t="s">
        <v>123</v>
      </c>
      <c r="C29" s="4" t="s">
        <v>65</v>
      </c>
      <c r="D29" s="4"/>
      <c r="E29" s="4" t="s">
        <v>65</v>
      </c>
      <c r="F29" s="4"/>
      <c r="G29" s="4" t="s">
        <v>124</v>
      </c>
      <c r="H29" s="4"/>
      <c r="I29" s="4" t="s">
        <v>125</v>
      </c>
      <c r="J29" s="4"/>
      <c r="K29" s="5">
        <v>0</v>
      </c>
      <c r="L29" s="4"/>
      <c r="M29" s="5">
        <v>0</v>
      </c>
      <c r="N29" s="4"/>
      <c r="O29" s="5">
        <v>802694</v>
      </c>
      <c r="P29" s="4"/>
      <c r="Q29" s="7">
        <v>611962529573</v>
      </c>
      <c r="R29" s="7"/>
      <c r="S29" s="7">
        <v>755181372017</v>
      </c>
      <c r="T29" s="7"/>
      <c r="U29" s="7">
        <v>0</v>
      </c>
      <c r="V29" s="7"/>
      <c r="W29" s="7">
        <v>0</v>
      </c>
      <c r="X29" s="7"/>
      <c r="Y29" s="7">
        <v>0</v>
      </c>
      <c r="Z29" s="7"/>
      <c r="AA29" s="7">
        <v>0</v>
      </c>
      <c r="AB29" s="7"/>
      <c r="AC29" s="7">
        <v>802694</v>
      </c>
      <c r="AD29" s="7"/>
      <c r="AE29" s="7">
        <v>957863</v>
      </c>
      <c r="AF29" s="7"/>
      <c r="AG29" s="7">
        <v>611962529573</v>
      </c>
      <c r="AH29" s="7"/>
      <c r="AI29" s="7">
        <v>768841089175</v>
      </c>
      <c r="AJ29" s="4"/>
      <c r="AK29" s="18">
        <v>5.138733317319664E-3</v>
      </c>
    </row>
    <row r="30" spans="1:37" x14ac:dyDescent="0.55000000000000004">
      <c r="A30" s="1" t="s">
        <v>126</v>
      </c>
      <c r="C30" s="4" t="s">
        <v>65</v>
      </c>
      <c r="D30" s="4"/>
      <c r="E30" s="4" t="s">
        <v>65</v>
      </c>
      <c r="F30" s="4"/>
      <c r="G30" s="4" t="s">
        <v>127</v>
      </c>
      <c r="H30" s="4"/>
      <c r="I30" s="4" t="s">
        <v>128</v>
      </c>
      <c r="J30" s="4"/>
      <c r="K30" s="5">
        <v>0</v>
      </c>
      <c r="L30" s="4"/>
      <c r="M30" s="5">
        <v>0</v>
      </c>
      <c r="N30" s="4"/>
      <c r="O30" s="5">
        <v>320335</v>
      </c>
      <c r="P30" s="4"/>
      <c r="Q30" s="7">
        <v>215855204249</v>
      </c>
      <c r="R30" s="7"/>
      <c r="S30" s="7">
        <v>237462501176</v>
      </c>
      <c r="T30" s="7"/>
      <c r="U30" s="7">
        <v>0</v>
      </c>
      <c r="V30" s="7"/>
      <c r="W30" s="7">
        <v>0</v>
      </c>
      <c r="X30" s="7"/>
      <c r="Y30" s="7">
        <v>0</v>
      </c>
      <c r="Z30" s="7"/>
      <c r="AA30" s="7">
        <v>0</v>
      </c>
      <c r="AB30" s="7"/>
      <c r="AC30" s="7">
        <v>320335</v>
      </c>
      <c r="AD30" s="7"/>
      <c r="AE30" s="7">
        <v>760550</v>
      </c>
      <c r="AF30" s="7"/>
      <c r="AG30" s="7">
        <v>215855204249</v>
      </c>
      <c r="AH30" s="7"/>
      <c r="AI30" s="7">
        <v>243621343557</v>
      </c>
      <c r="AJ30" s="4"/>
      <c r="AK30" s="18">
        <v>1.6283015210462866E-3</v>
      </c>
    </row>
    <row r="31" spans="1:37" x14ac:dyDescent="0.55000000000000004">
      <c r="A31" s="1" t="s">
        <v>129</v>
      </c>
      <c r="C31" s="4" t="s">
        <v>65</v>
      </c>
      <c r="D31" s="4"/>
      <c r="E31" s="4" t="s">
        <v>65</v>
      </c>
      <c r="F31" s="4"/>
      <c r="G31" s="4" t="s">
        <v>130</v>
      </c>
      <c r="H31" s="4"/>
      <c r="I31" s="4" t="s">
        <v>131</v>
      </c>
      <c r="J31" s="4"/>
      <c r="K31" s="5">
        <v>0</v>
      </c>
      <c r="L31" s="4"/>
      <c r="M31" s="5">
        <v>0</v>
      </c>
      <c r="N31" s="4"/>
      <c r="O31" s="5">
        <v>78946</v>
      </c>
      <c r="P31" s="4"/>
      <c r="Q31" s="7">
        <v>51426152369</v>
      </c>
      <c r="R31" s="7"/>
      <c r="S31" s="7">
        <v>57389307590</v>
      </c>
      <c r="T31" s="7"/>
      <c r="U31" s="7">
        <v>0</v>
      </c>
      <c r="V31" s="7"/>
      <c r="W31" s="7">
        <v>0</v>
      </c>
      <c r="X31" s="7"/>
      <c r="Y31" s="7">
        <v>0</v>
      </c>
      <c r="Z31" s="7"/>
      <c r="AA31" s="7">
        <v>0</v>
      </c>
      <c r="AB31" s="7"/>
      <c r="AC31" s="7">
        <v>78946</v>
      </c>
      <c r="AD31" s="7"/>
      <c r="AE31" s="7">
        <v>746144</v>
      </c>
      <c r="AF31" s="7"/>
      <c r="AG31" s="7">
        <v>51426152369</v>
      </c>
      <c r="AH31" s="7"/>
      <c r="AI31" s="7">
        <v>58902801651</v>
      </c>
      <c r="AJ31" s="4"/>
      <c r="AK31" s="18">
        <v>3.9369096369740132E-4</v>
      </c>
    </row>
    <row r="32" spans="1:37" x14ac:dyDescent="0.55000000000000004">
      <c r="A32" s="1" t="s">
        <v>132</v>
      </c>
      <c r="C32" s="4" t="s">
        <v>65</v>
      </c>
      <c r="D32" s="4"/>
      <c r="E32" s="4" t="s">
        <v>65</v>
      </c>
      <c r="F32" s="4"/>
      <c r="G32" s="4" t="s">
        <v>133</v>
      </c>
      <c r="H32" s="4"/>
      <c r="I32" s="4" t="s">
        <v>134</v>
      </c>
      <c r="J32" s="4"/>
      <c r="K32" s="5">
        <v>0</v>
      </c>
      <c r="L32" s="4"/>
      <c r="M32" s="5">
        <v>0</v>
      </c>
      <c r="N32" s="4"/>
      <c r="O32" s="5">
        <v>14191</v>
      </c>
      <c r="P32" s="4"/>
      <c r="Q32" s="7">
        <v>9521323252</v>
      </c>
      <c r="R32" s="7"/>
      <c r="S32" s="7">
        <v>9981392314</v>
      </c>
      <c r="T32" s="7"/>
      <c r="U32" s="7">
        <v>76255</v>
      </c>
      <c r="V32" s="7"/>
      <c r="W32" s="7">
        <v>55066875935</v>
      </c>
      <c r="X32" s="7"/>
      <c r="Y32" s="7">
        <v>0</v>
      </c>
      <c r="Z32" s="7"/>
      <c r="AA32" s="7">
        <v>0</v>
      </c>
      <c r="AB32" s="7"/>
      <c r="AC32" s="7">
        <v>90446</v>
      </c>
      <c r="AD32" s="7"/>
      <c r="AE32" s="7">
        <v>722687</v>
      </c>
      <c r="AF32" s="7"/>
      <c r="AG32" s="7">
        <v>64588199187</v>
      </c>
      <c r="AH32" s="7"/>
      <c r="AI32" s="7">
        <v>65361615541</v>
      </c>
      <c r="AJ32" s="4"/>
      <c r="AK32" s="18">
        <v>4.3685999120414459E-4</v>
      </c>
    </row>
    <row r="33" spans="1:37" x14ac:dyDescent="0.55000000000000004">
      <c r="A33" s="1" t="s">
        <v>135</v>
      </c>
      <c r="C33" s="4" t="s">
        <v>65</v>
      </c>
      <c r="D33" s="4"/>
      <c r="E33" s="4" t="s">
        <v>65</v>
      </c>
      <c r="F33" s="4"/>
      <c r="G33" s="4" t="s">
        <v>136</v>
      </c>
      <c r="H33" s="4"/>
      <c r="I33" s="4" t="s">
        <v>137</v>
      </c>
      <c r="J33" s="4"/>
      <c r="K33" s="5">
        <v>0</v>
      </c>
      <c r="L33" s="4"/>
      <c r="M33" s="5">
        <v>0</v>
      </c>
      <c r="N33" s="4"/>
      <c r="O33" s="5">
        <v>1139670</v>
      </c>
      <c r="P33" s="4"/>
      <c r="Q33" s="7">
        <v>984889677043</v>
      </c>
      <c r="R33" s="7"/>
      <c r="S33" s="7">
        <v>1126230675690</v>
      </c>
      <c r="T33" s="7"/>
      <c r="U33" s="7">
        <v>0</v>
      </c>
      <c r="V33" s="7"/>
      <c r="W33" s="7">
        <v>0</v>
      </c>
      <c r="X33" s="7"/>
      <c r="Y33" s="7">
        <v>1139670</v>
      </c>
      <c r="Z33" s="7"/>
      <c r="AA33" s="7">
        <v>1139670000000</v>
      </c>
      <c r="AB33" s="7"/>
      <c r="AC33" s="7">
        <v>0</v>
      </c>
      <c r="AD33" s="7"/>
      <c r="AE33" s="7">
        <v>0</v>
      </c>
      <c r="AF33" s="7"/>
      <c r="AG33" s="7">
        <v>0</v>
      </c>
      <c r="AH33" s="7"/>
      <c r="AI33" s="7">
        <v>0</v>
      </c>
      <c r="AJ33" s="4"/>
      <c r="AK33" s="18">
        <v>0</v>
      </c>
    </row>
    <row r="34" spans="1:37" x14ac:dyDescent="0.55000000000000004">
      <c r="A34" s="1" t="s">
        <v>138</v>
      </c>
      <c r="C34" s="4" t="s">
        <v>65</v>
      </c>
      <c r="D34" s="4"/>
      <c r="E34" s="4" t="s">
        <v>65</v>
      </c>
      <c r="F34" s="4"/>
      <c r="G34" s="4" t="s">
        <v>139</v>
      </c>
      <c r="H34" s="4"/>
      <c r="I34" s="4" t="s">
        <v>140</v>
      </c>
      <c r="J34" s="4"/>
      <c r="K34" s="5">
        <v>0</v>
      </c>
      <c r="L34" s="4"/>
      <c r="M34" s="5">
        <v>0</v>
      </c>
      <c r="N34" s="4"/>
      <c r="O34" s="5">
        <v>1187221</v>
      </c>
      <c r="P34" s="4"/>
      <c r="Q34" s="7">
        <v>1006181648242</v>
      </c>
      <c r="R34" s="7"/>
      <c r="S34" s="7">
        <v>1136902882840</v>
      </c>
      <c r="T34" s="7"/>
      <c r="U34" s="7">
        <v>0</v>
      </c>
      <c r="V34" s="7"/>
      <c r="W34" s="7">
        <v>0</v>
      </c>
      <c r="X34" s="7"/>
      <c r="Y34" s="7">
        <v>0</v>
      </c>
      <c r="Z34" s="7"/>
      <c r="AA34" s="7">
        <v>0</v>
      </c>
      <c r="AB34" s="7"/>
      <c r="AC34" s="7">
        <v>1187221</v>
      </c>
      <c r="AD34" s="7"/>
      <c r="AE34" s="7">
        <v>974609</v>
      </c>
      <c r="AF34" s="7"/>
      <c r="AG34" s="7">
        <v>1006181648242</v>
      </c>
      <c r="AH34" s="7"/>
      <c r="AI34" s="7">
        <v>1157031434883</v>
      </c>
      <c r="AJ34" s="4"/>
      <c r="AK34" s="18">
        <v>7.7332963434608047E-3</v>
      </c>
    </row>
    <row r="35" spans="1:37" x14ac:dyDescent="0.55000000000000004">
      <c r="A35" s="1" t="s">
        <v>141</v>
      </c>
      <c r="C35" s="4" t="s">
        <v>65</v>
      </c>
      <c r="D35" s="4"/>
      <c r="E35" s="4" t="s">
        <v>65</v>
      </c>
      <c r="F35" s="4"/>
      <c r="G35" s="4" t="s">
        <v>142</v>
      </c>
      <c r="H35" s="4"/>
      <c r="I35" s="4" t="s">
        <v>143</v>
      </c>
      <c r="J35" s="4"/>
      <c r="K35" s="5">
        <v>0</v>
      </c>
      <c r="L35" s="4"/>
      <c r="M35" s="5">
        <v>0</v>
      </c>
      <c r="N35" s="4"/>
      <c r="O35" s="5">
        <v>68229</v>
      </c>
      <c r="P35" s="4"/>
      <c r="Q35" s="7">
        <v>43826970467</v>
      </c>
      <c r="R35" s="7"/>
      <c r="S35" s="7">
        <v>44400211587</v>
      </c>
      <c r="T35" s="7"/>
      <c r="U35" s="7">
        <v>0</v>
      </c>
      <c r="V35" s="7"/>
      <c r="W35" s="7">
        <v>0</v>
      </c>
      <c r="X35" s="7"/>
      <c r="Y35" s="7">
        <v>0</v>
      </c>
      <c r="Z35" s="7"/>
      <c r="AA35" s="7">
        <v>0</v>
      </c>
      <c r="AB35" s="7"/>
      <c r="AC35" s="7">
        <v>68229</v>
      </c>
      <c r="AD35" s="7"/>
      <c r="AE35" s="7">
        <v>671290</v>
      </c>
      <c r="AF35" s="7"/>
      <c r="AG35" s="7">
        <v>43826970467</v>
      </c>
      <c r="AH35" s="7"/>
      <c r="AI35" s="7">
        <v>45799670603</v>
      </c>
      <c r="AJ35" s="4"/>
      <c r="AK35" s="18">
        <v>3.0611305322201935E-4</v>
      </c>
    </row>
    <row r="36" spans="1:37" x14ac:dyDescent="0.55000000000000004">
      <c r="A36" s="1" t="s">
        <v>144</v>
      </c>
      <c r="C36" s="4" t="s">
        <v>65</v>
      </c>
      <c r="D36" s="4"/>
      <c r="E36" s="4" t="s">
        <v>65</v>
      </c>
      <c r="F36" s="4"/>
      <c r="G36" s="4" t="s">
        <v>145</v>
      </c>
      <c r="H36" s="4"/>
      <c r="I36" s="4" t="s">
        <v>146</v>
      </c>
      <c r="J36" s="4"/>
      <c r="K36" s="5">
        <v>0</v>
      </c>
      <c r="L36" s="4"/>
      <c r="M36" s="5">
        <v>0</v>
      </c>
      <c r="N36" s="4"/>
      <c r="O36" s="5">
        <v>1217849</v>
      </c>
      <c r="P36" s="4"/>
      <c r="Q36" s="7">
        <v>1022197978340</v>
      </c>
      <c r="R36" s="7"/>
      <c r="S36" s="7">
        <v>1148031507147</v>
      </c>
      <c r="T36" s="7"/>
      <c r="U36" s="7">
        <v>0</v>
      </c>
      <c r="V36" s="7"/>
      <c r="W36" s="7">
        <v>0</v>
      </c>
      <c r="X36" s="7"/>
      <c r="Y36" s="7">
        <v>0</v>
      </c>
      <c r="Z36" s="7"/>
      <c r="AA36" s="7">
        <v>0</v>
      </c>
      <c r="AB36" s="7"/>
      <c r="AC36" s="7">
        <v>1217849</v>
      </c>
      <c r="AD36" s="7"/>
      <c r="AE36" s="7">
        <v>960263</v>
      </c>
      <c r="AF36" s="7"/>
      <c r="AG36" s="7">
        <v>1022197978340</v>
      </c>
      <c r="AH36" s="7"/>
      <c r="AI36" s="7">
        <v>1169410017892</v>
      </c>
      <c r="AJ36" s="4"/>
      <c r="AK36" s="18">
        <v>7.816031563814092E-3</v>
      </c>
    </row>
    <row r="37" spans="1:37" x14ac:dyDescent="0.55000000000000004">
      <c r="A37" s="1" t="s">
        <v>147</v>
      </c>
      <c r="C37" s="4" t="s">
        <v>65</v>
      </c>
      <c r="D37" s="4"/>
      <c r="E37" s="4" t="s">
        <v>65</v>
      </c>
      <c r="F37" s="4"/>
      <c r="G37" s="4" t="s">
        <v>142</v>
      </c>
      <c r="H37" s="4"/>
      <c r="I37" s="4" t="s">
        <v>148</v>
      </c>
      <c r="J37" s="4"/>
      <c r="K37" s="5">
        <v>0</v>
      </c>
      <c r="L37" s="4"/>
      <c r="M37" s="5">
        <v>0</v>
      </c>
      <c r="N37" s="4"/>
      <c r="O37" s="5">
        <v>29670</v>
      </c>
      <c r="P37" s="4"/>
      <c r="Q37" s="7">
        <v>19378413883</v>
      </c>
      <c r="R37" s="7"/>
      <c r="S37" s="7">
        <v>19616213082</v>
      </c>
      <c r="T37" s="7"/>
      <c r="U37" s="7">
        <v>0</v>
      </c>
      <c r="V37" s="7"/>
      <c r="W37" s="7">
        <v>0</v>
      </c>
      <c r="X37" s="7"/>
      <c r="Y37" s="7">
        <v>0</v>
      </c>
      <c r="Z37" s="7"/>
      <c r="AA37" s="7">
        <v>0</v>
      </c>
      <c r="AB37" s="7"/>
      <c r="AC37" s="7">
        <v>29670</v>
      </c>
      <c r="AD37" s="7"/>
      <c r="AE37" s="7">
        <v>680983</v>
      </c>
      <c r="AF37" s="7"/>
      <c r="AG37" s="7">
        <v>19378413883</v>
      </c>
      <c r="AH37" s="7"/>
      <c r="AI37" s="7">
        <v>20203982675</v>
      </c>
      <c r="AJ37" s="4"/>
      <c r="AK37" s="18">
        <v>1.3503815076530086E-4</v>
      </c>
    </row>
    <row r="38" spans="1:37" x14ac:dyDescent="0.55000000000000004">
      <c r="A38" s="1" t="s">
        <v>149</v>
      </c>
      <c r="C38" s="4" t="s">
        <v>65</v>
      </c>
      <c r="D38" s="4"/>
      <c r="E38" s="4" t="s">
        <v>65</v>
      </c>
      <c r="F38" s="4"/>
      <c r="G38" s="4" t="s">
        <v>150</v>
      </c>
      <c r="H38" s="4"/>
      <c r="I38" s="4" t="s">
        <v>151</v>
      </c>
      <c r="J38" s="4"/>
      <c r="K38" s="5">
        <v>0</v>
      </c>
      <c r="L38" s="4"/>
      <c r="M38" s="5">
        <v>0</v>
      </c>
      <c r="N38" s="4"/>
      <c r="O38" s="5">
        <v>1804112</v>
      </c>
      <c r="P38" s="4"/>
      <c r="Q38" s="7">
        <v>1510775147648</v>
      </c>
      <c r="R38" s="7"/>
      <c r="S38" s="7">
        <v>1666249355775</v>
      </c>
      <c r="T38" s="7"/>
      <c r="U38" s="7">
        <v>0</v>
      </c>
      <c r="V38" s="7"/>
      <c r="W38" s="7">
        <v>0</v>
      </c>
      <c r="X38" s="7"/>
      <c r="Y38" s="7">
        <v>0</v>
      </c>
      <c r="Z38" s="7"/>
      <c r="AA38" s="7">
        <v>0</v>
      </c>
      <c r="AB38" s="7"/>
      <c r="AC38" s="7">
        <v>1804112</v>
      </c>
      <c r="AD38" s="7"/>
      <c r="AE38" s="7">
        <v>941167</v>
      </c>
      <c r="AF38" s="7"/>
      <c r="AG38" s="7">
        <v>1510775147648</v>
      </c>
      <c r="AH38" s="7"/>
      <c r="AI38" s="7">
        <v>1697904882340</v>
      </c>
      <c r="AJ38" s="4"/>
      <c r="AK38" s="18">
        <v>1.1348353400157989E-2</v>
      </c>
    </row>
    <row r="39" spans="1:37" x14ac:dyDescent="0.55000000000000004">
      <c r="A39" s="1" t="s">
        <v>152</v>
      </c>
      <c r="C39" s="4" t="s">
        <v>65</v>
      </c>
      <c r="D39" s="4"/>
      <c r="E39" s="4" t="s">
        <v>65</v>
      </c>
      <c r="F39" s="4"/>
      <c r="G39" s="4" t="s">
        <v>153</v>
      </c>
      <c r="H39" s="4"/>
      <c r="I39" s="4" t="s">
        <v>92</v>
      </c>
      <c r="J39" s="4"/>
      <c r="K39" s="5">
        <v>17</v>
      </c>
      <c r="L39" s="4"/>
      <c r="M39" s="5">
        <v>17</v>
      </c>
      <c r="N39" s="4"/>
      <c r="O39" s="5">
        <v>1510000</v>
      </c>
      <c r="P39" s="4"/>
      <c r="Q39" s="7">
        <v>1496871125000</v>
      </c>
      <c r="R39" s="7"/>
      <c r="S39" s="7">
        <v>1496804996558</v>
      </c>
      <c r="T39" s="7"/>
      <c r="U39" s="7">
        <v>0</v>
      </c>
      <c r="V39" s="7"/>
      <c r="W39" s="7">
        <v>0</v>
      </c>
      <c r="X39" s="7"/>
      <c r="Y39" s="7">
        <v>0</v>
      </c>
      <c r="Z39" s="7"/>
      <c r="AA39" s="7">
        <v>0</v>
      </c>
      <c r="AB39" s="7"/>
      <c r="AC39" s="7">
        <v>1510000</v>
      </c>
      <c r="AD39" s="7"/>
      <c r="AE39" s="7">
        <v>991300</v>
      </c>
      <c r="AF39" s="7"/>
      <c r="AG39" s="7">
        <v>1496871125000</v>
      </c>
      <c r="AH39" s="7"/>
      <c r="AI39" s="7">
        <v>1496804996558</v>
      </c>
      <c r="AJ39" s="4"/>
      <c r="AK39" s="18">
        <v>1.0004254212787521E-2</v>
      </c>
    </row>
    <row r="40" spans="1:37" x14ac:dyDescent="0.55000000000000004">
      <c r="A40" s="1" t="s">
        <v>154</v>
      </c>
      <c r="C40" s="4" t="s">
        <v>65</v>
      </c>
      <c r="D40" s="4"/>
      <c r="E40" s="4" t="s">
        <v>65</v>
      </c>
      <c r="F40" s="4"/>
      <c r="G40" s="4" t="s">
        <v>155</v>
      </c>
      <c r="H40" s="4"/>
      <c r="I40" s="4" t="s">
        <v>156</v>
      </c>
      <c r="J40" s="4"/>
      <c r="K40" s="5">
        <v>18</v>
      </c>
      <c r="L40" s="4"/>
      <c r="M40" s="5">
        <v>18</v>
      </c>
      <c r="N40" s="4"/>
      <c r="O40" s="5">
        <v>990000</v>
      </c>
      <c r="P40" s="4"/>
      <c r="Q40" s="7">
        <v>976593625000</v>
      </c>
      <c r="R40" s="7"/>
      <c r="S40" s="7">
        <v>976562506736</v>
      </c>
      <c r="T40" s="7"/>
      <c r="U40" s="7">
        <v>0</v>
      </c>
      <c r="V40" s="7"/>
      <c r="W40" s="7">
        <v>0</v>
      </c>
      <c r="X40" s="7"/>
      <c r="Y40" s="7">
        <v>0</v>
      </c>
      <c r="Z40" s="7"/>
      <c r="AA40" s="7">
        <v>0</v>
      </c>
      <c r="AB40" s="7"/>
      <c r="AC40" s="7">
        <v>990000</v>
      </c>
      <c r="AD40" s="7"/>
      <c r="AE40" s="7">
        <v>986465</v>
      </c>
      <c r="AF40" s="7"/>
      <c r="AG40" s="7">
        <v>976593625000</v>
      </c>
      <c r="AH40" s="7"/>
      <c r="AI40" s="7">
        <v>976562506736</v>
      </c>
      <c r="AJ40" s="4"/>
      <c r="AK40" s="18">
        <v>6.5270890961282267E-3</v>
      </c>
    </row>
    <row r="41" spans="1:37" x14ac:dyDescent="0.55000000000000004">
      <c r="A41" s="1" t="s">
        <v>157</v>
      </c>
      <c r="C41" s="4" t="s">
        <v>65</v>
      </c>
      <c r="D41" s="4"/>
      <c r="E41" s="4" t="s">
        <v>65</v>
      </c>
      <c r="F41" s="4"/>
      <c r="G41" s="4" t="s">
        <v>155</v>
      </c>
      <c r="H41" s="4"/>
      <c r="I41" s="4" t="s">
        <v>156</v>
      </c>
      <c r="J41" s="4"/>
      <c r="K41" s="5">
        <v>18</v>
      </c>
      <c r="L41" s="4"/>
      <c r="M41" s="5">
        <v>18</v>
      </c>
      <c r="N41" s="4"/>
      <c r="O41" s="5">
        <v>3000</v>
      </c>
      <c r="P41" s="4"/>
      <c r="Q41" s="7">
        <v>2643409665</v>
      </c>
      <c r="R41" s="7"/>
      <c r="S41" s="7">
        <v>2984884331</v>
      </c>
      <c r="T41" s="7"/>
      <c r="U41" s="7">
        <v>0</v>
      </c>
      <c r="V41" s="7"/>
      <c r="W41" s="7">
        <v>0</v>
      </c>
      <c r="X41" s="7"/>
      <c r="Y41" s="7">
        <v>0</v>
      </c>
      <c r="Z41" s="7"/>
      <c r="AA41" s="7">
        <v>0</v>
      </c>
      <c r="AB41" s="7"/>
      <c r="AC41" s="7">
        <v>3000</v>
      </c>
      <c r="AD41" s="7"/>
      <c r="AE41" s="7">
        <v>995000</v>
      </c>
      <c r="AF41" s="7"/>
      <c r="AG41" s="7">
        <v>2643409665</v>
      </c>
      <c r="AH41" s="7"/>
      <c r="AI41" s="7">
        <v>2984884331</v>
      </c>
      <c r="AJ41" s="4"/>
      <c r="AK41" s="18">
        <v>1.9950188375746178E-5</v>
      </c>
    </row>
    <row r="42" spans="1:37" x14ac:dyDescent="0.55000000000000004">
      <c r="A42" s="1" t="s">
        <v>158</v>
      </c>
      <c r="C42" s="4" t="s">
        <v>65</v>
      </c>
      <c r="D42" s="4"/>
      <c r="E42" s="4" t="s">
        <v>65</v>
      </c>
      <c r="F42" s="4"/>
      <c r="G42" s="4" t="s">
        <v>159</v>
      </c>
      <c r="H42" s="4"/>
      <c r="I42" s="4" t="s">
        <v>160</v>
      </c>
      <c r="J42" s="4"/>
      <c r="K42" s="5">
        <v>18</v>
      </c>
      <c r="L42" s="4"/>
      <c r="M42" s="5">
        <v>18</v>
      </c>
      <c r="N42" s="4"/>
      <c r="O42" s="5">
        <v>1998800</v>
      </c>
      <c r="P42" s="4"/>
      <c r="Q42" s="7">
        <v>1998800000000</v>
      </c>
      <c r="R42" s="7"/>
      <c r="S42" s="7">
        <v>1768869453652</v>
      </c>
      <c r="T42" s="7"/>
      <c r="U42" s="7">
        <v>0</v>
      </c>
      <c r="V42" s="7"/>
      <c r="W42" s="7">
        <v>0</v>
      </c>
      <c r="X42" s="7"/>
      <c r="Y42" s="7">
        <v>0</v>
      </c>
      <c r="Z42" s="7"/>
      <c r="AA42" s="7">
        <v>0</v>
      </c>
      <c r="AB42" s="7"/>
      <c r="AC42" s="7">
        <v>1998800</v>
      </c>
      <c r="AD42" s="7"/>
      <c r="AE42" s="7">
        <v>885000</v>
      </c>
      <c r="AF42" s="7"/>
      <c r="AG42" s="7">
        <v>1998800000000</v>
      </c>
      <c r="AH42" s="7"/>
      <c r="AI42" s="7">
        <v>1768869453652</v>
      </c>
      <c r="AJ42" s="4"/>
      <c r="AK42" s="18">
        <v>1.1822662086419264E-2</v>
      </c>
    </row>
    <row r="43" spans="1:37" x14ac:dyDescent="0.55000000000000004">
      <c r="A43" s="1" t="s">
        <v>161</v>
      </c>
      <c r="C43" s="4" t="s">
        <v>65</v>
      </c>
      <c r="D43" s="4"/>
      <c r="E43" s="4" t="s">
        <v>65</v>
      </c>
      <c r="F43" s="4"/>
      <c r="G43" s="4" t="s">
        <v>162</v>
      </c>
      <c r="H43" s="4"/>
      <c r="I43" s="4" t="s">
        <v>163</v>
      </c>
      <c r="J43" s="4"/>
      <c r="K43" s="5">
        <v>15</v>
      </c>
      <c r="L43" s="4"/>
      <c r="M43" s="5">
        <v>15</v>
      </c>
      <c r="N43" s="4"/>
      <c r="O43" s="5">
        <v>2557000</v>
      </c>
      <c r="P43" s="4"/>
      <c r="Q43" s="7">
        <v>2503400080142</v>
      </c>
      <c r="R43" s="7"/>
      <c r="S43" s="7">
        <v>2552104170131</v>
      </c>
      <c r="T43" s="7"/>
      <c r="U43" s="7">
        <v>0</v>
      </c>
      <c r="V43" s="7"/>
      <c r="W43" s="7">
        <v>0</v>
      </c>
      <c r="X43" s="7"/>
      <c r="Y43" s="7">
        <v>2557000</v>
      </c>
      <c r="Z43" s="7"/>
      <c r="AA43" s="7">
        <v>2556999953500</v>
      </c>
      <c r="AB43" s="7"/>
      <c r="AC43" s="7">
        <v>0</v>
      </c>
      <c r="AD43" s="7"/>
      <c r="AE43" s="7">
        <v>0</v>
      </c>
      <c r="AF43" s="7"/>
      <c r="AG43" s="7">
        <v>0</v>
      </c>
      <c r="AH43" s="7"/>
      <c r="AI43" s="7">
        <v>0</v>
      </c>
      <c r="AJ43" s="4"/>
      <c r="AK43" s="18">
        <v>0</v>
      </c>
    </row>
    <row r="44" spans="1:37" x14ac:dyDescent="0.55000000000000004">
      <c r="A44" s="1" t="s">
        <v>164</v>
      </c>
      <c r="C44" s="4" t="s">
        <v>65</v>
      </c>
      <c r="D44" s="4"/>
      <c r="E44" s="4" t="s">
        <v>65</v>
      </c>
      <c r="F44" s="4"/>
      <c r="G44" s="4" t="s">
        <v>165</v>
      </c>
      <c r="H44" s="4"/>
      <c r="I44" s="4" t="s">
        <v>166</v>
      </c>
      <c r="J44" s="4"/>
      <c r="K44" s="5">
        <v>15</v>
      </c>
      <c r="L44" s="4"/>
      <c r="M44" s="5">
        <v>15</v>
      </c>
      <c r="N44" s="4"/>
      <c r="O44" s="5">
        <v>4994000</v>
      </c>
      <c r="P44" s="4"/>
      <c r="Q44" s="7">
        <v>4884309049785</v>
      </c>
      <c r="R44" s="7"/>
      <c r="S44" s="7">
        <v>4739312116538</v>
      </c>
      <c r="T44" s="7"/>
      <c r="U44" s="7">
        <v>3500000</v>
      </c>
      <c r="V44" s="7"/>
      <c r="W44" s="7">
        <v>3375233498684</v>
      </c>
      <c r="X44" s="7"/>
      <c r="Y44" s="7">
        <v>0</v>
      </c>
      <c r="Z44" s="7"/>
      <c r="AA44" s="7">
        <v>0</v>
      </c>
      <c r="AB44" s="7"/>
      <c r="AC44" s="7">
        <v>8494000</v>
      </c>
      <c r="AD44" s="7"/>
      <c r="AE44" s="7">
        <v>949809</v>
      </c>
      <c r="AF44" s="7"/>
      <c r="AG44" s="7">
        <v>8259542548469</v>
      </c>
      <c r="AH44" s="7"/>
      <c r="AI44" s="7">
        <v>8067365023491</v>
      </c>
      <c r="AJ44" s="4"/>
      <c r="AK44" s="18">
        <v>5.3920163754094717E-2</v>
      </c>
    </row>
    <row r="45" spans="1:37" x14ac:dyDescent="0.55000000000000004">
      <c r="A45" s="1" t="s">
        <v>167</v>
      </c>
      <c r="C45" s="4" t="s">
        <v>65</v>
      </c>
      <c r="D45" s="4"/>
      <c r="E45" s="4" t="s">
        <v>65</v>
      </c>
      <c r="F45" s="4"/>
      <c r="G45" s="4" t="s">
        <v>165</v>
      </c>
      <c r="H45" s="4"/>
      <c r="I45" s="4" t="s">
        <v>168</v>
      </c>
      <c r="J45" s="4"/>
      <c r="K45" s="5">
        <v>15</v>
      </c>
      <c r="L45" s="4"/>
      <c r="M45" s="5">
        <v>15</v>
      </c>
      <c r="N45" s="4"/>
      <c r="O45" s="5">
        <v>6299900</v>
      </c>
      <c r="P45" s="4"/>
      <c r="Q45" s="7">
        <v>5987730814350</v>
      </c>
      <c r="R45" s="7"/>
      <c r="S45" s="7">
        <v>6157409649130</v>
      </c>
      <c r="T45" s="7"/>
      <c r="U45" s="7">
        <v>2199800</v>
      </c>
      <c r="V45" s="7"/>
      <c r="W45" s="7">
        <v>2112916397192</v>
      </c>
      <c r="X45" s="7"/>
      <c r="Y45" s="7">
        <v>0</v>
      </c>
      <c r="Z45" s="7"/>
      <c r="AA45" s="7">
        <v>0</v>
      </c>
      <c r="AB45" s="7"/>
      <c r="AC45" s="7">
        <v>8499700</v>
      </c>
      <c r="AD45" s="7"/>
      <c r="AE45" s="7">
        <v>960000</v>
      </c>
      <c r="AF45" s="7"/>
      <c r="AG45" s="7">
        <v>8100647211542</v>
      </c>
      <c r="AH45" s="7"/>
      <c r="AI45" s="7">
        <v>8159395811160</v>
      </c>
      <c r="AJ45" s="4"/>
      <c r="AK45" s="18">
        <v>5.4535273536171172E-2</v>
      </c>
    </row>
    <row r="46" spans="1:37" x14ac:dyDescent="0.55000000000000004">
      <c r="A46" s="1" t="s">
        <v>169</v>
      </c>
      <c r="C46" s="4" t="s">
        <v>65</v>
      </c>
      <c r="D46" s="4"/>
      <c r="E46" s="4" t="s">
        <v>65</v>
      </c>
      <c r="F46" s="4"/>
      <c r="G46" s="4" t="s">
        <v>170</v>
      </c>
      <c r="H46" s="4"/>
      <c r="I46" s="4" t="s">
        <v>171</v>
      </c>
      <c r="J46" s="4"/>
      <c r="K46" s="5">
        <v>15</v>
      </c>
      <c r="L46" s="4"/>
      <c r="M46" s="5">
        <v>15</v>
      </c>
      <c r="N46" s="4"/>
      <c r="O46" s="5">
        <v>4199500</v>
      </c>
      <c r="P46" s="4"/>
      <c r="Q46" s="7">
        <v>4077071037389</v>
      </c>
      <c r="R46" s="7"/>
      <c r="S46" s="7">
        <v>4135507342880</v>
      </c>
      <c r="T46" s="7"/>
      <c r="U46" s="7">
        <v>0</v>
      </c>
      <c r="V46" s="7"/>
      <c r="W46" s="7">
        <v>0</v>
      </c>
      <c r="X46" s="7"/>
      <c r="Y46" s="7">
        <v>0</v>
      </c>
      <c r="Z46" s="7"/>
      <c r="AA46" s="7">
        <v>0</v>
      </c>
      <c r="AB46" s="7"/>
      <c r="AC46" s="7">
        <v>4199500</v>
      </c>
      <c r="AD46" s="7"/>
      <c r="AE46" s="7">
        <v>984800</v>
      </c>
      <c r="AF46" s="7"/>
      <c r="AG46" s="7">
        <v>4077071037389</v>
      </c>
      <c r="AH46" s="7"/>
      <c r="AI46" s="7">
        <v>4135507342880</v>
      </c>
      <c r="AJ46" s="4"/>
      <c r="AK46" s="18">
        <v>2.7640652491246417E-2</v>
      </c>
    </row>
    <row r="47" spans="1:37" x14ac:dyDescent="0.55000000000000004">
      <c r="A47" s="1" t="s">
        <v>172</v>
      </c>
      <c r="C47" s="4" t="s">
        <v>65</v>
      </c>
      <c r="D47" s="4"/>
      <c r="E47" s="4" t="s">
        <v>65</v>
      </c>
      <c r="F47" s="4"/>
      <c r="G47" s="4" t="s">
        <v>173</v>
      </c>
      <c r="H47" s="4"/>
      <c r="I47" s="4" t="s">
        <v>174</v>
      </c>
      <c r="J47" s="4"/>
      <c r="K47" s="5">
        <v>15</v>
      </c>
      <c r="L47" s="4"/>
      <c r="M47" s="5">
        <v>15</v>
      </c>
      <c r="N47" s="4"/>
      <c r="O47" s="5">
        <v>5819000</v>
      </c>
      <c r="P47" s="4"/>
      <c r="Q47" s="7">
        <v>5639480532418</v>
      </c>
      <c r="R47" s="7"/>
      <c r="S47" s="7">
        <v>5697202857834</v>
      </c>
      <c r="T47" s="7"/>
      <c r="U47" s="7">
        <v>0</v>
      </c>
      <c r="V47" s="7"/>
      <c r="W47" s="7">
        <v>0</v>
      </c>
      <c r="X47" s="7"/>
      <c r="Y47" s="7">
        <v>0</v>
      </c>
      <c r="Z47" s="7"/>
      <c r="AA47" s="7">
        <v>0</v>
      </c>
      <c r="AB47" s="7"/>
      <c r="AC47" s="7">
        <v>5819000</v>
      </c>
      <c r="AD47" s="7"/>
      <c r="AE47" s="7">
        <v>988528</v>
      </c>
      <c r="AF47" s="7"/>
      <c r="AG47" s="7">
        <v>5639480532418</v>
      </c>
      <c r="AH47" s="7"/>
      <c r="AI47" s="7">
        <v>5752021532528</v>
      </c>
      <c r="AJ47" s="4"/>
      <c r="AK47" s="18">
        <v>3.8445011729093308E-2</v>
      </c>
    </row>
    <row r="48" spans="1:37" x14ac:dyDescent="0.55000000000000004">
      <c r="A48" s="1" t="s">
        <v>175</v>
      </c>
      <c r="C48" s="4" t="s">
        <v>65</v>
      </c>
      <c r="D48" s="4"/>
      <c r="E48" s="4" t="s">
        <v>65</v>
      </c>
      <c r="F48" s="4"/>
      <c r="G48" s="4" t="s">
        <v>176</v>
      </c>
      <c r="H48" s="4"/>
      <c r="I48" s="4" t="s">
        <v>177</v>
      </c>
      <c r="J48" s="4"/>
      <c r="K48" s="5">
        <v>15</v>
      </c>
      <c r="L48" s="4"/>
      <c r="M48" s="5">
        <v>15</v>
      </c>
      <c r="N48" s="4"/>
      <c r="O48" s="5">
        <v>7823000</v>
      </c>
      <c r="P48" s="4"/>
      <c r="Q48" s="7">
        <v>7565311293255</v>
      </c>
      <c r="R48" s="7"/>
      <c r="S48" s="7">
        <v>7666242921575</v>
      </c>
      <c r="T48" s="7"/>
      <c r="U48" s="7">
        <v>0</v>
      </c>
      <c r="V48" s="7"/>
      <c r="W48" s="7">
        <v>0</v>
      </c>
      <c r="X48" s="7"/>
      <c r="Y48" s="7">
        <v>0</v>
      </c>
      <c r="Z48" s="7"/>
      <c r="AA48" s="7">
        <v>0</v>
      </c>
      <c r="AB48" s="7"/>
      <c r="AC48" s="7">
        <v>7823000</v>
      </c>
      <c r="AD48" s="7"/>
      <c r="AE48" s="7">
        <v>980000</v>
      </c>
      <c r="AF48" s="7"/>
      <c r="AG48" s="7">
        <v>7565311293255</v>
      </c>
      <c r="AH48" s="7"/>
      <c r="AI48" s="7">
        <v>7666242921575</v>
      </c>
      <c r="AJ48" s="4"/>
      <c r="AK48" s="18">
        <v>5.1239168242212196E-2</v>
      </c>
    </row>
    <row r="49" spans="1:37" x14ac:dyDescent="0.55000000000000004">
      <c r="A49" s="1" t="s">
        <v>178</v>
      </c>
      <c r="C49" s="4" t="s">
        <v>65</v>
      </c>
      <c r="D49" s="4"/>
      <c r="E49" s="4" t="s">
        <v>65</v>
      </c>
      <c r="F49" s="4"/>
      <c r="G49" s="4" t="s">
        <v>170</v>
      </c>
      <c r="H49" s="4"/>
      <c r="I49" s="4" t="s">
        <v>179</v>
      </c>
      <c r="J49" s="4"/>
      <c r="K49" s="5">
        <v>16</v>
      </c>
      <c r="L49" s="4"/>
      <c r="M49" s="5">
        <v>16</v>
      </c>
      <c r="N49" s="4"/>
      <c r="O49" s="5">
        <v>500000</v>
      </c>
      <c r="P49" s="4"/>
      <c r="Q49" s="7">
        <v>475186111875</v>
      </c>
      <c r="R49" s="7"/>
      <c r="S49" s="7">
        <v>499980625000</v>
      </c>
      <c r="T49" s="7"/>
      <c r="U49" s="7">
        <v>0</v>
      </c>
      <c r="V49" s="7"/>
      <c r="W49" s="7">
        <v>0</v>
      </c>
      <c r="X49" s="7"/>
      <c r="Y49" s="7">
        <v>0</v>
      </c>
      <c r="Z49" s="7"/>
      <c r="AA49" s="7">
        <v>0</v>
      </c>
      <c r="AB49" s="7"/>
      <c r="AC49" s="7">
        <v>500000</v>
      </c>
      <c r="AD49" s="7"/>
      <c r="AE49" s="7">
        <v>1000000</v>
      </c>
      <c r="AF49" s="7"/>
      <c r="AG49" s="7">
        <v>475186111875</v>
      </c>
      <c r="AH49" s="7"/>
      <c r="AI49" s="7">
        <v>499980625000</v>
      </c>
      <c r="AJ49" s="4"/>
      <c r="AK49" s="18">
        <v>3.3417400967197847E-3</v>
      </c>
    </row>
    <row r="50" spans="1:37" x14ac:dyDescent="0.55000000000000004">
      <c r="A50" s="1" t="s">
        <v>180</v>
      </c>
      <c r="C50" s="4" t="s">
        <v>65</v>
      </c>
      <c r="D50" s="4"/>
      <c r="E50" s="4" t="s">
        <v>65</v>
      </c>
      <c r="F50" s="4"/>
      <c r="G50" s="4" t="s">
        <v>181</v>
      </c>
      <c r="H50" s="4"/>
      <c r="I50" s="4" t="s">
        <v>182</v>
      </c>
      <c r="J50" s="4"/>
      <c r="K50" s="5">
        <v>16</v>
      </c>
      <c r="L50" s="4"/>
      <c r="M50" s="5">
        <v>16</v>
      </c>
      <c r="N50" s="4"/>
      <c r="O50" s="5">
        <v>5000000</v>
      </c>
      <c r="P50" s="4"/>
      <c r="Q50" s="7">
        <v>4752709347507</v>
      </c>
      <c r="R50" s="7"/>
      <c r="S50" s="7">
        <v>4747916011125</v>
      </c>
      <c r="T50" s="7"/>
      <c r="U50" s="7">
        <v>0</v>
      </c>
      <c r="V50" s="7"/>
      <c r="W50" s="7">
        <v>0</v>
      </c>
      <c r="X50" s="7"/>
      <c r="Y50" s="7">
        <v>0</v>
      </c>
      <c r="Z50" s="7"/>
      <c r="AA50" s="7">
        <v>0</v>
      </c>
      <c r="AB50" s="7"/>
      <c r="AC50" s="7">
        <v>5000000</v>
      </c>
      <c r="AD50" s="7"/>
      <c r="AE50" s="7">
        <v>949620</v>
      </c>
      <c r="AF50" s="7"/>
      <c r="AG50" s="7">
        <v>4752709347507</v>
      </c>
      <c r="AH50" s="7"/>
      <c r="AI50" s="7">
        <v>4747916011125</v>
      </c>
      <c r="AJ50" s="4"/>
      <c r="AK50" s="18">
        <v>3.1733832306470422E-2</v>
      </c>
    </row>
    <row r="51" spans="1:37" x14ac:dyDescent="0.55000000000000004">
      <c r="A51" s="1" t="s">
        <v>183</v>
      </c>
      <c r="C51" s="4" t="s">
        <v>65</v>
      </c>
      <c r="D51" s="4"/>
      <c r="E51" s="4" t="s">
        <v>65</v>
      </c>
      <c r="F51" s="4"/>
      <c r="G51" s="4" t="s">
        <v>176</v>
      </c>
      <c r="H51" s="4"/>
      <c r="I51" s="4" t="s">
        <v>184</v>
      </c>
      <c r="J51" s="4"/>
      <c r="K51" s="5">
        <v>17</v>
      </c>
      <c r="L51" s="4"/>
      <c r="M51" s="5">
        <v>17</v>
      </c>
      <c r="N51" s="4"/>
      <c r="O51" s="5">
        <v>100000</v>
      </c>
      <c r="P51" s="4"/>
      <c r="Q51" s="7">
        <v>93503623125</v>
      </c>
      <c r="R51" s="7"/>
      <c r="S51" s="7">
        <v>96811248418</v>
      </c>
      <c r="T51" s="7"/>
      <c r="U51" s="7">
        <v>0</v>
      </c>
      <c r="V51" s="7"/>
      <c r="W51" s="7">
        <v>0</v>
      </c>
      <c r="X51" s="7"/>
      <c r="Y51" s="7">
        <v>0</v>
      </c>
      <c r="Z51" s="7"/>
      <c r="AA51" s="7">
        <v>0</v>
      </c>
      <c r="AB51" s="7"/>
      <c r="AC51" s="7">
        <v>100000</v>
      </c>
      <c r="AD51" s="7"/>
      <c r="AE51" s="7">
        <v>938000</v>
      </c>
      <c r="AF51" s="7"/>
      <c r="AG51" s="7">
        <v>93503623125</v>
      </c>
      <c r="AH51" s="7"/>
      <c r="AI51" s="7">
        <v>93796365250</v>
      </c>
      <c r="AJ51" s="4"/>
      <c r="AK51" s="18">
        <v>6.2691044214463162E-4</v>
      </c>
    </row>
    <row r="52" spans="1:37" x14ac:dyDescent="0.55000000000000004">
      <c r="A52" s="1" t="s">
        <v>185</v>
      </c>
      <c r="C52" s="4" t="s">
        <v>65</v>
      </c>
      <c r="D52" s="4"/>
      <c r="E52" s="4" t="s">
        <v>65</v>
      </c>
      <c r="F52" s="4"/>
      <c r="G52" s="4" t="s">
        <v>186</v>
      </c>
      <c r="H52" s="4"/>
      <c r="I52" s="4" t="s">
        <v>187</v>
      </c>
      <c r="J52" s="4"/>
      <c r="K52" s="5">
        <v>15</v>
      </c>
      <c r="L52" s="4"/>
      <c r="M52" s="5">
        <v>15</v>
      </c>
      <c r="N52" s="4"/>
      <c r="O52" s="5">
        <v>2910155</v>
      </c>
      <c r="P52" s="4"/>
      <c r="Q52" s="7">
        <v>2805389420000</v>
      </c>
      <c r="R52" s="7"/>
      <c r="S52" s="7">
        <v>2800202687466</v>
      </c>
      <c r="T52" s="7"/>
      <c r="U52" s="7">
        <v>0</v>
      </c>
      <c r="V52" s="7"/>
      <c r="W52" s="7">
        <v>0</v>
      </c>
      <c r="X52" s="7"/>
      <c r="Y52" s="7">
        <v>0</v>
      </c>
      <c r="Z52" s="7"/>
      <c r="AA52" s="7">
        <v>0</v>
      </c>
      <c r="AB52" s="7"/>
      <c r="AC52" s="7">
        <v>2910155</v>
      </c>
      <c r="AD52" s="7"/>
      <c r="AE52" s="7">
        <v>962255</v>
      </c>
      <c r="AF52" s="7"/>
      <c r="AG52" s="7">
        <v>2805389420000</v>
      </c>
      <c r="AH52" s="7"/>
      <c r="AI52" s="7">
        <v>2800202687466</v>
      </c>
      <c r="AJ52" s="4"/>
      <c r="AK52" s="18">
        <v>1.8715824437492215E-2</v>
      </c>
    </row>
    <row r="53" spans="1:37" x14ac:dyDescent="0.55000000000000004">
      <c r="A53" s="1" t="s">
        <v>188</v>
      </c>
      <c r="C53" s="4" t="s">
        <v>65</v>
      </c>
      <c r="D53" s="4"/>
      <c r="E53" s="4" t="s">
        <v>65</v>
      </c>
      <c r="F53" s="4"/>
      <c r="G53" s="4" t="s">
        <v>186</v>
      </c>
      <c r="H53" s="4"/>
      <c r="I53" s="4" t="s">
        <v>189</v>
      </c>
      <c r="J53" s="4"/>
      <c r="K53" s="5">
        <v>16</v>
      </c>
      <c r="L53" s="4"/>
      <c r="M53" s="5">
        <v>16</v>
      </c>
      <c r="N53" s="4"/>
      <c r="O53" s="5">
        <v>4721729</v>
      </c>
      <c r="P53" s="4"/>
      <c r="Q53" s="7">
        <v>4474815073300</v>
      </c>
      <c r="R53" s="7"/>
      <c r="S53" s="7">
        <v>4494770177036</v>
      </c>
      <c r="T53" s="7"/>
      <c r="U53" s="7">
        <v>0</v>
      </c>
      <c r="V53" s="7"/>
      <c r="W53" s="7">
        <v>0</v>
      </c>
      <c r="X53" s="7"/>
      <c r="Y53" s="7">
        <v>0</v>
      </c>
      <c r="Z53" s="7"/>
      <c r="AA53" s="7">
        <v>0</v>
      </c>
      <c r="AB53" s="7"/>
      <c r="AC53" s="7">
        <v>4721729</v>
      </c>
      <c r="AD53" s="7"/>
      <c r="AE53" s="7">
        <v>951970</v>
      </c>
      <c r="AF53" s="7"/>
      <c r="AG53" s="7">
        <v>4474815073300</v>
      </c>
      <c r="AH53" s="7"/>
      <c r="AI53" s="7">
        <v>4494770177036</v>
      </c>
      <c r="AJ53" s="4"/>
      <c r="AK53" s="18">
        <v>3.0041871574806495E-2</v>
      </c>
    </row>
    <row r="54" spans="1:37" x14ac:dyDescent="0.55000000000000004">
      <c r="A54" s="1" t="s">
        <v>190</v>
      </c>
      <c r="C54" s="4" t="s">
        <v>65</v>
      </c>
      <c r="D54" s="4"/>
      <c r="E54" s="4" t="s">
        <v>65</v>
      </c>
      <c r="F54" s="4"/>
      <c r="G54" s="4" t="s">
        <v>191</v>
      </c>
      <c r="H54" s="4"/>
      <c r="I54" s="4" t="s">
        <v>192</v>
      </c>
      <c r="J54" s="4"/>
      <c r="K54" s="5">
        <v>16</v>
      </c>
      <c r="L54" s="4"/>
      <c r="M54" s="5">
        <v>16</v>
      </c>
      <c r="N54" s="4"/>
      <c r="O54" s="5">
        <v>1463222</v>
      </c>
      <c r="P54" s="4"/>
      <c r="Q54" s="7">
        <v>1382066732008</v>
      </c>
      <c r="R54" s="7"/>
      <c r="S54" s="7">
        <v>1399562967715</v>
      </c>
      <c r="T54" s="7"/>
      <c r="U54" s="7">
        <v>0</v>
      </c>
      <c r="V54" s="7"/>
      <c r="W54" s="7">
        <v>0</v>
      </c>
      <c r="X54" s="7"/>
      <c r="Y54" s="7">
        <v>0</v>
      </c>
      <c r="Z54" s="7"/>
      <c r="AA54" s="7">
        <v>0</v>
      </c>
      <c r="AB54" s="7"/>
      <c r="AC54" s="7">
        <v>1463222</v>
      </c>
      <c r="AD54" s="7"/>
      <c r="AE54" s="7">
        <v>958341</v>
      </c>
      <c r="AF54" s="7"/>
      <c r="AG54" s="7">
        <v>1382066732008</v>
      </c>
      <c r="AH54" s="7"/>
      <c r="AI54" s="7">
        <v>1402211296908</v>
      </c>
      <c r="AJ54" s="4"/>
      <c r="AK54" s="18">
        <v>9.3720145954674042E-3</v>
      </c>
    </row>
    <row r="55" spans="1:37" x14ac:dyDescent="0.55000000000000004">
      <c r="A55" s="1" t="s">
        <v>193</v>
      </c>
      <c r="C55" s="4" t="s">
        <v>65</v>
      </c>
      <c r="D55" s="4"/>
      <c r="E55" s="4" t="s">
        <v>65</v>
      </c>
      <c r="F55" s="4"/>
      <c r="G55" s="4" t="s">
        <v>194</v>
      </c>
      <c r="H55" s="4"/>
      <c r="I55" s="4" t="s">
        <v>195</v>
      </c>
      <c r="J55" s="4"/>
      <c r="K55" s="5">
        <v>16</v>
      </c>
      <c r="L55" s="4"/>
      <c r="M55" s="5">
        <v>16</v>
      </c>
      <c r="N55" s="4"/>
      <c r="O55" s="5">
        <v>1238600</v>
      </c>
      <c r="P55" s="4"/>
      <c r="Q55" s="7">
        <v>1169358026865</v>
      </c>
      <c r="R55" s="7"/>
      <c r="S55" s="7">
        <v>1180031660601</v>
      </c>
      <c r="T55" s="7"/>
      <c r="U55" s="7">
        <v>0</v>
      </c>
      <c r="V55" s="7"/>
      <c r="W55" s="7">
        <v>0</v>
      </c>
      <c r="X55" s="7"/>
      <c r="Y55" s="7">
        <v>0</v>
      </c>
      <c r="Z55" s="7"/>
      <c r="AA55" s="7">
        <v>0</v>
      </c>
      <c r="AB55" s="7"/>
      <c r="AC55" s="7">
        <v>1238600</v>
      </c>
      <c r="AD55" s="7"/>
      <c r="AE55" s="7">
        <v>954476</v>
      </c>
      <c r="AF55" s="7"/>
      <c r="AG55" s="7">
        <v>1169358026865</v>
      </c>
      <c r="AH55" s="7"/>
      <c r="AI55" s="7">
        <v>1182168162808</v>
      </c>
      <c r="AJ55" s="4"/>
      <c r="AK55" s="18">
        <v>7.9013036769595944E-3</v>
      </c>
    </row>
    <row r="56" spans="1:37" x14ac:dyDescent="0.55000000000000004">
      <c r="A56" s="1" t="s">
        <v>196</v>
      </c>
      <c r="C56" s="4" t="s">
        <v>65</v>
      </c>
      <c r="D56" s="4"/>
      <c r="E56" s="4" t="s">
        <v>65</v>
      </c>
      <c r="F56" s="4"/>
      <c r="G56" s="4" t="s">
        <v>197</v>
      </c>
      <c r="H56" s="4"/>
      <c r="I56" s="4" t="s">
        <v>198</v>
      </c>
      <c r="J56" s="4"/>
      <c r="K56" s="5">
        <v>17</v>
      </c>
      <c r="L56" s="4"/>
      <c r="M56" s="5">
        <v>17</v>
      </c>
      <c r="N56" s="4"/>
      <c r="O56" s="5">
        <v>5500000</v>
      </c>
      <c r="P56" s="4"/>
      <c r="Q56" s="7">
        <v>5091194315235</v>
      </c>
      <c r="R56" s="7"/>
      <c r="S56" s="7">
        <v>5161236494335</v>
      </c>
      <c r="T56" s="7"/>
      <c r="U56" s="7">
        <v>0</v>
      </c>
      <c r="V56" s="7"/>
      <c r="W56" s="7">
        <v>0</v>
      </c>
      <c r="X56" s="7"/>
      <c r="Y56" s="7">
        <v>0</v>
      </c>
      <c r="Z56" s="7"/>
      <c r="AA56" s="7">
        <v>0</v>
      </c>
      <c r="AB56" s="7"/>
      <c r="AC56" s="7">
        <v>5500000</v>
      </c>
      <c r="AD56" s="7"/>
      <c r="AE56" s="7">
        <v>938443</v>
      </c>
      <c r="AF56" s="7"/>
      <c r="AG56" s="7">
        <v>5091194315235</v>
      </c>
      <c r="AH56" s="7"/>
      <c r="AI56" s="7">
        <v>5161236494335</v>
      </c>
      <c r="AJ56" s="4"/>
      <c r="AK56" s="18">
        <v>3.4496358617441873E-2</v>
      </c>
    </row>
    <row r="57" spans="1:37" x14ac:dyDescent="0.55000000000000004">
      <c r="A57" s="1" t="s">
        <v>199</v>
      </c>
      <c r="C57" s="4" t="s">
        <v>65</v>
      </c>
      <c r="D57" s="4"/>
      <c r="E57" s="4" t="s">
        <v>65</v>
      </c>
      <c r="F57" s="4"/>
      <c r="G57" s="4" t="s">
        <v>200</v>
      </c>
      <c r="H57" s="4"/>
      <c r="I57" s="4" t="s">
        <v>201</v>
      </c>
      <c r="J57" s="4"/>
      <c r="K57" s="5">
        <v>16</v>
      </c>
      <c r="L57" s="4"/>
      <c r="M57" s="5">
        <v>16</v>
      </c>
      <c r="N57" s="4"/>
      <c r="O57" s="5">
        <v>7000000</v>
      </c>
      <c r="P57" s="4"/>
      <c r="Q57" s="7">
        <v>6591290000000</v>
      </c>
      <c r="R57" s="7"/>
      <c r="S57" s="7">
        <v>6562980674643</v>
      </c>
      <c r="T57" s="7"/>
      <c r="U57" s="7">
        <v>0</v>
      </c>
      <c r="V57" s="7"/>
      <c r="W57" s="7">
        <v>0</v>
      </c>
      <c r="X57" s="7"/>
      <c r="Y57" s="7">
        <v>0</v>
      </c>
      <c r="Z57" s="7"/>
      <c r="AA57" s="7">
        <v>0</v>
      </c>
      <c r="AB57" s="7"/>
      <c r="AC57" s="7">
        <v>7000000</v>
      </c>
      <c r="AD57" s="7"/>
      <c r="AE57" s="7">
        <v>937605</v>
      </c>
      <c r="AF57" s="7"/>
      <c r="AG57" s="7">
        <v>6591290000000</v>
      </c>
      <c r="AH57" s="7"/>
      <c r="AI57" s="7">
        <v>6562980674643</v>
      </c>
      <c r="AJ57" s="4"/>
      <c r="AK57" s="18">
        <v>4.386525112738434E-2</v>
      </c>
    </row>
    <row r="58" spans="1:37" x14ac:dyDescent="0.55000000000000004">
      <c r="A58" s="1" t="s">
        <v>202</v>
      </c>
      <c r="C58" s="4" t="s">
        <v>65</v>
      </c>
      <c r="D58" s="4"/>
      <c r="E58" s="4" t="s">
        <v>65</v>
      </c>
      <c r="F58" s="4"/>
      <c r="G58" s="4" t="s">
        <v>203</v>
      </c>
      <c r="H58" s="4"/>
      <c r="I58" s="4" t="s">
        <v>204</v>
      </c>
      <c r="J58" s="4"/>
      <c r="K58" s="5">
        <v>16</v>
      </c>
      <c r="L58" s="4"/>
      <c r="M58" s="5">
        <v>16</v>
      </c>
      <c r="N58" s="4"/>
      <c r="O58" s="5">
        <v>7021051</v>
      </c>
      <c r="P58" s="4"/>
      <c r="Q58" s="7">
        <v>6626532669500</v>
      </c>
      <c r="R58" s="7"/>
      <c r="S58" s="7">
        <v>6613959898927</v>
      </c>
      <c r="T58" s="7"/>
      <c r="U58" s="7">
        <v>0</v>
      </c>
      <c r="V58" s="7"/>
      <c r="W58" s="7">
        <v>0</v>
      </c>
      <c r="X58" s="7"/>
      <c r="Y58" s="7">
        <v>0</v>
      </c>
      <c r="Z58" s="7"/>
      <c r="AA58" s="7">
        <v>0</v>
      </c>
      <c r="AB58" s="7"/>
      <c r="AC58" s="7">
        <v>7021051</v>
      </c>
      <c r="AD58" s="7"/>
      <c r="AE58" s="7">
        <v>942055</v>
      </c>
      <c r="AF58" s="7"/>
      <c r="AG58" s="7">
        <v>6626532669500</v>
      </c>
      <c r="AH58" s="7"/>
      <c r="AI58" s="7">
        <v>6613959898927</v>
      </c>
      <c r="AJ58" s="4"/>
      <c r="AK58" s="18">
        <v>4.4205982966522131E-2</v>
      </c>
    </row>
    <row r="59" spans="1:37" x14ac:dyDescent="0.55000000000000004">
      <c r="A59" s="1" t="s">
        <v>205</v>
      </c>
      <c r="C59" s="4" t="s">
        <v>65</v>
      </c>
      <c r="D59" s="4"/>
      <c r="E59" s="4" t="s">
        <v>65</v>
      </c>
      <c r="F59" s="4"/>
      <c r="G59" s="4" t="s">
        <v>142</v>
      </c>
      <c r="H59" s="4"/>
      <c r="I59" s="4" t="s">
        <v>206</v>
      </c>
      <c r="J59" s="4"/>
      <c r="K59" s="5">
        <v>17</v>
      </c>
      <c r="L59" s="4"/>
      <c r="M59" s="5">
        <v>17</v>
      </c>
      <c r="N59" s="4"/>
      <c r="O59" s="5">
        <v>6684400</v>
      </c>
      <c r="P59" s="4"/>
      <c r="Q59" s="7">
        <v>6185301320425</v>
      </c>
      <c r="R59" s="7"/>
      <c r="S59" s="7">
        <v>6249852287638</v>
      </c>
      <c r="T59" s="7"/>
      <c r="U59" s="7">
        <v>0</v>
      </c>
      <c r="V59" s="7"/>
      <c r="W59" s="7">
        <v>0</v>
      </c>
      <c r="X59" s="7"/>
      <c r="Y59" s="7">
        <v>0</v>
      </c>
      <c r="Z59" s="7"/>
      <c r="AA59" s="7">
        <v>0</v>
      </c>
      <c r="AB59" s="7"/>
      <c r="AC59" s="7">
        <v>6684400</v>
      </c>
      <c r="AD59" s="7"/>
      <c r="AE59" s="7">
        <v>936719</v>
      </c>
      <c r="AF59" s="7"/>
      <c r="AG59" s="7">
        <v>6185301320425</v>
      </c>
      <c r="AH59" s="7"/>
      <c r="AI59" s="7">
        <v>6261161854176</v>
      </c>
      <c r="AJ59" s="4"/>
      <c r="AK59" s="18">
        <v>4.1847972849252575E-2</v>
      </c>
    </row>
    <row r="60" spans="1:37" x14ac:dyDescent="0.55000000000000004">
      <c r="A60" s="1" t="s">
        <v>207</v>
      </c>
      <c r="C60" s="4" t="s">
        <v>65</v>
      </c>
      <c r="D60" s="4"/>
      <c r="E60" s="4" t="s">
        <v>65</v>
      </c>
      <c r="F60" s="4"/>
      <c r="G60" s="4" t="s">
        <v>208</v>
      </c>
      <c r="H60" s="4"/>
      <c r="I60" s="4" t="s">
        <v>209</v>
      </c>
      <c r="J60" s="4"/>
      <c r="K60" s="5">
        <v>17</v>
      </c>
      <c r="L60" s="4"/>
      <c r="M60" s="5">
        <v>17</v>
      </c>
      <c r="N60" s="4"/>
      <c r="O60" s="5">
        <v>1275000</v>
      </c>
      <c r="P60" s="4"/>
      <c r="Q60" s="7">
        <v>1248718900594</v>
      </c>
      <c r="R60" s="7"/>
      <c r="S60" s="7">
        <v>1274950593750</v>
      </c>
      <c r="T60" s="7"/>
      <c r="U60" s="7">
        <v>0</v>
      </c>
      <c r="V60" s="7"/>
      <c r="W60" s="7">
        <v>0</v>
      </c>
      <c r="X60" s="7"/>
      <c r="Y60" s="7">
        <v>0</v>
      </c>
      <c r="Z60" s="7"/>
      <c r="AA60" s="7">
        <v>0</v>
      </c>
      <c r="AB60" s="7"/>
      <c r="AC60" s="7">
        <v>1275000</v>
      </c>
      <c r="AD60" s="7"/>
      <c r="AE60" s="7">
        <v>1000000</v>
      </c>
      <c r="AF60" s="7"/>
      <c r="AG60" s="7">
        <v>1248718900594</v>
      </c>
      <c r="AH60" s="7"/>
      <c r="AI60" s="7">
        <v>1274950593750</v>
      </c>
      <c r="AJ60" s="4"/>
      <c r="AK60" s="18">
        <v>8.5214372466354514E-3</v>
      </c>
    </row>
    <row r="61" spans="1:37" x14ac:dyDescent="0.55000000000000004">
      <c r="A61" s="1" t="s">
        <v>210</v>
      </c>
      <c r="C61" s="4" t="s">
        <v>65</v>
      </c>
      <c r="D61" s="4"/>
      <c r="E61" s="4" t="s">
        <v>65</v>
      </c>
      <c r="F61" s="4"/>
      <c r="G61" s="4" t="s">
        <v>211</v>
      </c>
      <c r="H61" s="4"/>
      <c r="I61" s="4" t="s">
        <v>212</v>
      </c>
      <c r="J61" s="4"/>
      <c r="K61" s="5">
        <v>18</v>
      </c>
      <c r="L61" s="4"/>
      <c r="M61" s="5">
        <v>18</v>
      </c>
      <c r="N61" s="4"/>
      <c r="O61" s="5">
        <v>1000000</v>
      </c>
      <c r="P61" s="4"/>
      <c r="Q61" s="7">
        <v>1000000000000</v>
      </c>
      <c r="R61" s="7"/>
      <c r="S61" s="7">
        <v>979962025000</v>
      </c>
      <c r="T61" s="7"/>
      <c r="U61" s="7">
        <v>0</v>
      </c>
      <c r="V61" s="7"/>
      <c r="W61" s="7">
        <v>0</v>
      </c>
      <c r="X61" s="7"/>
      <c r="Y61" s="7">
        <v>0</v>
      </c>
      <c r="Z61" s="7"/>
      <c r="AA61" s="7">
        <v>0</v>
      </c>
      <c r="AB61" s="7"/>
      <c r="AC61" s="7">
        <v>1000000</v>
      </c>
      <c r="AD61" s="7"/>
      <c r="AE61" s="7">
        <v>973000</v>
      </c>
      <c r="AF61" s="7"/>
      <c r="AG61" s="7">
        <v>1000000000000</v>
      </c>
      <c r="AH61" s="7"/>
      <c r="AI61" s="7">
        <v>972962296250</v>
      </c>
      <c r="AJ61" s="4"/>
      <c r="AK61" s="18">
        <v>6.503026228216701E-3</v>
      </c>
    </row>
    <row r="62" spans="1:37" x14ac:dyDescent="0.55000000000000004">
      <c r="A62" s="1" t="s">
        <v>213</v>
      </c>
      <c r="C62" s="4" t="s">
        <v>65</v>
      </c>
      <c r="D62" s="4"/>
      <c r="E62" s="4" t="s">
        <v>65</v>
      </c>
      <c r="F62" s="4"/>
      <c r="G62" s="4" t="s">
        <v>211</v>
      </c>
      <c r="H62" s="4"/>
      <c r="I62" s="4" t="s">
        <v>212</v>
      </c>
      <c r="J62" s="4"/>
      <c r="K62" s="5">
        <v>18</v>
      </c>
      <c r="L62" s="4"/>
      <c r="M62" s="5">
        <v>18</v>
      </c>
      <c r="N62" s="4"/>
      <c r="O62" s="5">
        <v>729312</v>
      </c>
      <c r="P62" s="4"/>
      <c r="Q62" s="7">
        <v>656403437950</v>
      </c>
      <c r="R62" s="7"/>
      <c r="S62" s="7">
        <v>692819552202</v>
      </c>
      <c r="T62" s="7"/>
      <c r="U62" s="7">
        <v>0</v>
      </c>
      <c r="V62" s="7"/>
      <c r="W62" s="7">
        <v>0</v>
      </c>
      <c r="X62" s="7"/>
      <c r="Y62" s="7">
        <v>0</v>
      </c>
      <c r="Z62" s="7"/>
      <c r="AA62" s="7">
        <v>0</v>
      </c>
      <c r="AB62" s="7"/>
      <c r="AC62" s="7">
        <v>729312</v>
      </c>
      <c r="AD62" s="7"/>
      <c r="AE62" s="7">
        <v>950000</v>
      </c>
      <c r="AF62" s="7"/>
      <c r="AG62" s="7">
        <v>656403437950</v>
      </c>
      <c r="AH62" s="7"/>
      <c r="AI62" s="7">
        <v>692819552202</v>
      </c>
      <c r="AJ62" s="4"/>
      <c r="AK62" s="18">
        <v>4.6306251914959096E-3</v>
      </c>
    </row>
    <row r="63" spans="1:37" x14ac:dyDescent="0.55000000000000004">
      <c r="A63" s="1" t="s">
        <v>214</v>
      </c>
      <c r="C63" s="4" t="s">
        <v>65</v>
      </c>
      <c r="D63" s="4"/>
      <c r="E63" s="4" t="s">
        <v>65</v>
      </c>
      <c r="F63" s="4"/>
      <c r="G63" s="4" t="s">
        <v>211</v>
      </c>
      <c r="H63" s="4"/>
      <c r="I63" s="4" t="s">
        <v>212</v>
      </c>
      <c r="J63" s="4"/>
      <c r="K63" s="5">
        <v>18</v>
      </c>
      <c r="L63" s="4"/>
      <c r="M63" s="5">
        <v>18</v>
      </c>
      <c r="N63" s="4"/>
      <c r="O63" s="5">
        <v>1500000</v>
      </c>
      <c r="P63" s="4"/>
      <c r="Q63" s="7">
        <v>1500000000000</v>
      </c>
      <c r="R63" s="7"/>
      <c r="S63" s="7">
        <v>1454943618750</v>
      </c>
      <c r="T63" s="7"/>
      <c r="U63" s="7">
        <v>0</v>
      </c>
      <c r="V63" s="7"/>
      <c r="W63" s="7">
        <v>0</v>
      </c>
      <c r="X63" s="7"/>
      <c r="Y63" s="7">
        <v>0</v>
      </c>
      <c r="Z63" s="7"/>
      <c r="AA63" s="7">
        <v>0</v>
      </c>
      <c r="AB63" s="7"/>
      <c r="AC63" s="7">
        <v>1500000</v>
      </c>
      <c r="AD63" s="7"/>
      <c r="AE63" s="7">
        <v>970000</v>
      </c>
      <c r="AF63" s="7"/>
      <c r="AG63" s="7">
        <v>1500000000000</v>
      </c>
      <c r="AH63" s="7"/>
      <c r="AI63" s="7">
        <v>1454943618750</v>
      </c>
      <c r="AJ63" s="4"/>
      <c r="AK63" s="18">
        <v>9.7244636814545742E-3</v>
      </c>
    </row>
    <row r="64" spans="1:37" x14ac:dyDescent="0.55000000000000004">
      <c r="A64" s="1" t="s">
        <v>215</v>
      </c>
      <c r="C64" s="4" t="s">
        <v>65</v>
      </c>
      <c r="D64" s="4"/>
      <c r="E64" s="4" t="s">
        <v>65</v>
      </c>
      <c r="F64" s="4"/>
      <c r="G64" s="4" t="s">
        <v>216</v>
      </c>
      <c r="H64" s="4"/>
      <c r="I64" s="4" t="s">
        <v>217</v>
      </c>
      <c r="J64" s="4"/>
      <c r="K64" s="5">
        <v>18</v>
      </c>
      <c r="L64" s="4"/>
      <c r="M64" s="5">
        <v>18</v>
      </c>
      <c r="N64" s="4"/>
      <c r="O64" s="5">
        <v>1000000</v>
      </c>
      <c r="P64" s="4"/>
      <c r="Q64" s="7">
        <v>1000000000000</v>
      </c>
      <c r="R64" s="7"/>
      <c r="S64" s="7">
        <v>930512941248</v>
      </c>
      <c r="T64" s="7"/>
      <c r="U64" s="7">
        <v>0</v>
      </c>
      <c r="V64" s="7"/>
      <c r="W64" s="7">
        <v>0</v>
      </c>
      <c r="X64" s="7"/>
      <c r="Y64" s="7">
        <v>0</v>
      </c>
      <c r="Z64" s="7"/>
      <c r="AA64" s="7">
        <v>0</v>
      </c>
      <c r="AB64" s="7"/>
      <c r="AC64" s="7">
        <v>1000000</v>
      </c>
      <c r="AD64" s="7"/>
      <c r="AE64" s="7">
        <v>933077</v>
      </c>
      <c r="AF64" s="7"/>
      <c r="AG64" s="7">
        <v>1000000000000</v>
      </c>
      <c r="AH64" s="7"/>
      <c r="AI64" s="7">
        <v>933040843266</v>
      </c>
      <c r="AJ64" s="4"/>
      <c r="AK64" s="18">
        <v>6.2362016484523424E-3</v>
      </c>
    </row>
    <row r="65" spans="1:37" x14ac:dyDescent="0.55000000000000004">
      <c r="A65" s="1" t="s">
        <v>218</v>
      </c>
      <c r="C65" s="4" t="s">
        <v>65</v>
      </c>
      <c r="D65" s="4"/>
      <c r="E65" s="4" t="s">
        <v>65</v>
      </c>
      <c r="F65" s="4"/>
      <c r="G65" s="4" t="s">
        <v>219</v>
      </c>
      <c r="H65" s="4"/>
      <c r="I65" s="4" t="s">
        <v>220</v>
      </c>
      <c r="J65" s="4"/>
      <c r="K65" s="5">
        <v>18</v>
      </c>
      <c r="L65" s="4"/>
      <c r="M65" s="5">
        <v>18</v>
      </c>
      <c r="N65" s="4"/>
      <c r="O65" s="5">
        <v>997000</v>
      </c>
      <c r="P65" s="4"/>
      <c r="Q65" s="7">
        <v>997000000000</v>
      </c>
      <c r="R65" s="7"/>
      <c r="S65" s="7">
        <v>960776653461</v>
      </c>
      <c r="T65" s="7"/>
      <c r="U65" s="7">
        <v>0</v>
      </c>
      <c r="V65" s="7"/>
      <c r="W65" s="7">
        <v>0</v>
      </c>
      <c r="X65" s="7"/>
      <c r="Y65" s="7">
        <v>11000</v>
      </c>
      <c r="Z65" s="7"/>
      <c r="AA65" s="7">
        <v>11016814083</v>
      </c>
      <c r="AB65" s="7"/>
      <c r="AC65" s="7">
        <v>986000</v>
      </c>
      <c r="AD65" s="7"/>
      <c r="AE65" s="7">
        <v>963705</v>
      </c>
      <c r="AF65" s="7"/>
      <c r="AG65" s="7">
        <v>986000000000</v>
      </c>
      <c r="AH65" s="7"/>
      <c r="AI65" s="7">
        <v>950176309241</v>
      </c>
      <c r="AJ65" s="4"/>
      <c r="AK65" s="18">
        <v>6.3507306338997996E-3</v>
      </c>
    </row>
    <row r="66" spans="1:37" x14ac:dyDescent="0.55000000000000004">
      <c r="A66" s="1" t="s">
        <v>221</v>
      </c>
      <c r="C66" s="4" t="s">
        <v>65</v>
      </c>
      <c r="D66" s="4"/>
      <c r="E66" s="4" t="s">
        <v>65</v>
      </c>
      <c r="F66" s="4"/>
      <c r="G66" s="4" t="s">
        <v>222</v>
      </c>
      <c r="H66" s="4"/>
      <c r="I66" s="4" t="s">
        <v>67</v>
      </c>
      <c r="J66" s="4"/>
      <c r="K66" s="5">
        <v>0</v>
      </c>
      <c r="L66" s="4"/>
      <c r="M66" s="5">
        <v>0</v>
      </c>
      <c r="N66" s="4"/>
      <c r="O66" s="5">
        <v>0</v>
      </c>
      <c r="P66" s="4"/>
      <c r="Q66" s="7">
        <v>0</v>
      </c>
      <c r="R66" s="7"/>
      <c r="S66" s="7">
        <v>0</v>
      </c>
      <c r="T66" s="7"/>
      <c r="U66" s="7">
        <v>48897</v>
      </c>
      <c r="V66" s="7"/>
      <c r="W66" s="7">
        <v>37569020840</v>
      </c>
      <c r="X66" s="7"/>
      <c r="Y66" s="7">
        <v>0</v>
      </c>
      <c r="Z66" s="7"/>
      <c r="AA66" s="7">
        <v>0</v>
      </c>
      <c r="AB66" s="7"/>
      <c r="AC66" s="7">
        <v>48897</v>
      </c>
      <c r="AD66" s="7"/>
      <c r="AE66" s="7">
        <v>768918</v>
      </c>
      <c r="AF66" s="7"/>
      <c r="AG66" s="7">
        <v>37569020840</v>
      </c>
      <c r="AH66" s="7"/>
      <c r="AI66" s="7">
        <v>37596326531</v>
      </c>
      <c r="AJ66" s="4"/>
      <c r="AK66" s="18">
        <v>2.5128404097261278E-4</v>
      </c>
    </row>
    <row r="67" spans="1:37" x14ac:dyDescent="0.55000000000000004">
      <c r="A67" s="1" t="s">
        <v>223</v>
      </c>
      <c r="C67" s="4" t="s">
        <v>65</v>
      </c>
      <c r="D67" s="4"/>
      <c r="E67" s="4" t="s">
        <v>65</v>
      </c>
      <c r="F67" s="4"/>
      <c r="G67" s="4" t="s">
        <v>224</v>
      </c>
      <c r="H67" s="4"/>
      <c r="I67" s="4" t="s">
        <v>225</v>
      </c>
      <c r="J67" s="4"/>
      <c r="K67" s="5">
        <v>16</v>
      </c>
      <c r="L67" s="4"/>
      <c r="M67" s="5">
        <v>16</v>
      </c>
      <c r="N67" s="4"/>
      <c r="O67" s="5">
        <v>0</v>
      </c>
      <c r="P67" s="4"/>
      <c r="Q67" s="7">
        <v>0</v>
      </c>
      <c r="R67" s="7"/>
      <c r="S67" s="7">
        <v>0</v>
      </c>
      <c r="T67" s="7"/>
      <c r="U67" s="7">
        <v>8000000</v>
      </c>
      <c r="V67" s="7"/>
      <c r="W67" s="7">
        <v>7478860000000</v>
      </c>
      <c r="X67" s="7"/>
      <c r="Y67" s="7">
        <v>0</v>
      </c>
      <c r="Z67" s="7"/>
      <c r="AA67" s="7">
        <v>0</v>
      </c>
      <c r="AB67" s="7"/>
      <c r="AC67" s="7">
        <v>8000000</v>
      </c>
      <c r="AD67" s="7"/>
      <c r="AE67" s="7">
        <v>934000</v>
      </c>
      <c r="AF67" s="7"/>
      <c r="AG67" s="7">
        <v>7478860000000</v>
      </c>
      <c r="AH67" s="7"/>
      <c r="AI67" s="7">
        <v>7471710460000</v>
      </c>
      <c r="AJ67" s="4"/>
      <c r="AK67" s="18">
        <v>4.9938964005380462E-2</v>
      </c>
    </row>
    <row r="68" spans="1:37" x14ac:dyDescent="0.55000000000000004">
      <c r="A68" s="1" t="s">
        <v>226</v>
      </c>
      <c r="C68" s="4" t="s">
        <v>65</v>
      </c>
      <c r="D68" s="4"/>
      <c r="E68" s="4" t="s">
        <v>65</v>
      </c>
      <c r="F68" s="4"/>
      <c r="G68" s="4" t="s">
        <v>227</v>
      </c>
      <c r="H68" s="4"/>
      <c r="I68" s="4" t="s">
        <v>228</v>
      </c>
      <c r="J68" s="4"/>
      <c r="K68" s="5">
        <v>0</v>
      </c>
      <c r="L68" s="4"/>
      <c r="M68" s="5">
        <v>0</v>
      </c>
      <c r="N68" s="4"/>
      <c r="O68" s="5">
        <v>0</v>
      </c>
      <c r="P68" s="4"/>
      <c r="Q68" s="7">
        <v>0</v>
      </c>
      <c r="R68" s="7"/>
      <c r="S68" s="7">
        <v>0</v>
      </c>
      <c r="T68" s="7"/>
      <c r="U68" s="7">
        <v>900000</v>
      </c>
      <c r="V68" s="7"/>
      <c r="W68" s="7">
        <v>496808125000</v>
      </c>
      <c r="X68" s="7"/>
      <c r="Y68" s="7">
        <v>0</v>
      </c>
      <c r="Z68" s="7"/>
      <c r="AA68" s="7">
        <v>0</v>
      </c>
      <c r="AB68" s="7"/>
      <c r="AC68" s="7">
        <v>900000</v>
      </c>
      <c r="AD68" s="7"/>
      <c r="AE68" s="7">
        <v>568094</v>
      </c>
      <c r="AF68" s="7"/>
      <c r="AG68" s="7">
        <v>496808125000</v>
      </c>
      <c r="AH68" s="7"/>
      <c r="AI68" s="7">
        <v>511264787743</v>
      </c>
      <c r="AJ68" s="4"/>
      <c r="AK68" s="18">
        <v>3.4171604974527021E-3</v>
      </c>
    </row>
    <row r="69" spans="1:37" ht="24.75" thickBot="1" x14ac:dyDescent="0.6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8">
        <f>SUM(Q9:Q68)</f>
        <v>107118648132465</v>
      </c>
      <c r="R69" s="7"/>
      <c r="S69" s="8">
        <f>SUM(S9:S68)</f>
        <v>109387677514426</v>
      </c>
      <c r="T69" s="7"/>
      <c r="U69" s="7"/>
      <c r="V69" s="7"/>
      <c r="W69" s="8">
        <f>SUM(W9:W68)</f>
        <v>14231612042651</v>
      </c>
      <c r="X69" s="7"/>
      <c r="Y69" s="7"/>
      <c r="Z69" s="7"/>
      <c r="AA69" s="8">
        <f>SUM(AA9:AA68)</f>
        <v>6528473767583</v>
      </c>
      <c r="AB69" s="7"/>
      <c r="AC69" s="7"/>
      <c r="AD69" s="7"/>
      <c r="AE69" s="7"/>
      <c r="AF69" s="7"/>
      <c r="AG69" s="8">
        <f>SUM(AG9:AG68)</f>
        <v>115177587466859</v>
      </c>
      <c r="AH69" s="7"/>
      <c r="AI69" s="8">
        <f>SUM(AI9:AI68)</f>
        <v>117232763727506</v>
      </c>
      <c r="AJ69" s="4"/>
      <c r="AK69" s="21">
        <f>SUM(AK9:AK68)</f>
        <v>0.78355321708212911</v>
      </c>
    </row>
    <row r="70" spans="1:37" ht="24.75" thickTop="1" x14ac:dyDescent="0.55000000000000004">
      <c r="Q70" s="3"/>
      <c r="S70" s="3"/>
      <c r="AG70" s="3"/>
      <c r="AI70" s="3"/>
    </row>
    <row r="71" spans="1:37" x14ac:dyDescent="0.55000000000000004">
      <c r="S71" s="3"/>
      <c r="AG71" s="3"/>
      <c r="AI71" s="3"/>
    </row>
    <row r="72" spans="1:37" x14ac:dyDescent="0.55000000000000004">
      <c r="AK72" s="20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7"/>
  <sheetViews>
    <sheetView rightToLeft="1" workbookViewId="0">
      <selection activeCell="G31" sqref="A31:G32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4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6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6" ht="24.75" x14ac:dyDescent="0.5500000000000000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6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6" spans="1:16" ht="24.75" x14ac:dyDescent="0.55000000000000004">
      <c r="A6" s="25" t="s">
        <v>3</v>
      </c>
      <c r="C6" s="26" t="s">
        <v>6</v>
      </c>
      <c r="D6" s="26" t="s">
        <v>6</v>
      </c>
      <c r="E6" s="26" t="s">
        <v>6</v>
      </c>
      <c r="F6" s="26" t="s">
        <v>6</v>
      </c>
      <c r="G6" s="26" t="s">
        <v>6</v>
      </c>
      <c r="H6" s="26" t="s">
        <v>6</v>
      </c>
      <c r="I6" s="26" t="s">
        <v>6</v>
      </c>
      <c r="J6" s="26" t="s">
        <v>6</v>
      </c>
      <c r="K6" s="26" t="s">
        <v>6</v>
      </c>
      <c r="L6" s="26" t="s">
        <v>6</v>
      </c>
      <c r="M6" s="26" t="s">
        <v>6</v>
      </c>
    </row>
    <row r="7" spans="1:16" ht="24.75" x14ac:dyDescent="0.55000000000000004">
      <c r="A7" s="26" t="s">
        <v>3</v>
      </c>
      <c r="C7" s="26" t="s">
        <v>7</v>
      </c>
      <c r="E7" s="26" t="s">
        <v>229</v>
      </c>
      <c r="G7" s="26" t="s">
        <v>230</v>
      </c>
      <c r="I7" s="26" t="s">
        <v>231</v>
      </c>
      <c r="K7" s="26" t="s">
        <v>232</v>
      </c>
      <c r="M7" s="26" t="s">
        <v>233</v>
      </c>
    </row>
    <row r="8" spans="1:16" x14ac:dyDescent="0.55000000000000004">
      <c r="A8" s="1" t="s">
        <v>207</v>
      </c>
      <c r="C8" s="5">
        <v>1275000</v>
      </c>
      <c r="D8" s="4"/>
      <c r="E8" s="5">
        <v>1000000</v>
      </c>
      <c r="F8" s="4"/>
      <c r="G8" s="5">
        <v>1000000</v>
      </c>
      <c r="I8" s="18">
        <v>0</v>
      </c>
      <c r="K8" s="5">
        <v>1275000000000</v>
      </c>
      <c r="M8" s="1" t="s">
        <v>366</v>
      </c>
      <c r="P8" s="22"/>
    </row>
    <row r="9" spans="1:16" x14ac:dyDescent="0.55000000000000004">
      <c r="A9" s="1" t="s">
        <v>152</v>
      </c>
      <c r="C9" s="5">
        <v>1510000</v>
      </c>
      <c r="D9" s="4"/>
      <c r="E9" s="5">
        <v>997000</v>
      </c>
      <c r="F9" s="4"/>
      <c r="G9" s="5">
        <v>991300</v>
      </c>
      <c r="I9" s="18">
        <v>-5.7500252194088572E-3</v>
      </c>
      <c r="K9" s="5">
        <v>1496863000000</v>
      </c>
      <c r="M9" s="1" t="s">
        <v>366</v>
      </c>
      <c r="P9" s="22"/>
    </row>
    <row r="10" spans="1:16" x14ac:dyDescent="0.55000000000000004">
      <c r="A10" s="1" t="s">
        <v>154</v>
      </c>
      <c r="C10" s="5">
        <v>990000</v>
      </c>
      <c r="D10" s="4"/>
      <c r="E10" s="5">
        <v>986450</v>
      </c>
      <c r="F10" s="4"/>
      <c r="G10" s="5">
        <v>986465</v>
      </c>
      <c r="I10" s="18">
        <v>1.5205810647108615E-5</v>
      </c>
      <c r="K10" s="5">
        <v>976600350000</v>
      </c>
      <c r="M10" s="1" t="s">
        <v>366</v>
      </c>
      <c r="P10" s="22"/>
    </row>
    <row r="11" spans="1:16" x14ac:dyDescent="0.55000000000000004">
      <c r="A11" s="1" t="s">
        <v>64</v>
      </c>
      <c r="C11" s="5">
        <v>979500</v>
      </c>
      <c r="D11" s="4"/>
      <c r="E11" s="5">
        <v>940000</v>
      </c>
      <c r="F11" s="4"/>
      <c r="G11" s="5">
        <v>939615</v>
      </c>
      <c r="I11" s="18">
        <v>-4.097422880647925E-4</v>
      </c>
      <c r="K11" s="5">
        <v>920352892500</v>
      </c>
      <c r="M11" s="1" t="s">
        <v>366</v>
      </c>
      <c r="P11" s="22"/>
    </row>
    <row r="12" spans="1:16" x14ac:dyDescent="0.55000000000000004">
      <c r="A12" s="1" t="s">
        <v>218</v>
      </c>
      <c r="C12" s="5">
        <v>986000</v>
      </c>
      <c r="D12" s="4"/>
      <c r="E12" s="5">
        <v>1000000</v>
      </c>
      <c r="F12" s="4"/>
      <c r="G12" s="5">
        <v>963705</v>
      </c>
      <c r="I12" s="18">
        <v>-3.7661940116529437E-2</v>
      </c>
      <c r="K12" s="5">
        <v>950213130000</v>
      </c>
      <c r="M12" s="1" t="s">
        <v>366</v>
      </c>
      <c r="P12" s="22"/>
    </row>
    <row r="13" spans="1:16" x14ac:dyDescent="0.55000000000000004">
      <c r="A13" s="1" t="s">
        <v>214</v>
      </c>
      <c r="C13" s="5">
        <v>1500000</v>
      </c>
      <c r="D13" s="4"/>
      <c r="E13" s="5">
        <v>999999</v>
      </c>
      <c r="F13" s="4"/>
      <c r="G13" s="5">
        <v>970000</v>
      </c>
      <c r="I13" s="18">
        <v>-3.0926804123711338E-2</v>
      </c>
      <c r="K13" s="5">
        <v>1455000000000</v>
      </c>
      <c r="M13" s="1" t="s">
        <v>366</v>
      </c>
      <c r="P13" s="22"/>
    </row>
    <row r="14" spans="1:16" x14ac:dyDescent="0.55000000000000004">
      <c r="A14" s="1" t="s">
        <v>213</v>
      </c>
      <c r="C14" s="5">
        <v>729312</v>
      </c>
      <c r="D14" s="4"/>
      <c r="E14" s="5">
        <v>1026560</v>
      </c>
      <c r="F14" s="4"/>
      <c r="G14" s="5">
        <v>950000</v>
      </c>
      <c r="I14" s="18">
        <v>-8.058947368421053E-2</v>
      </c>
      <c r="K14" s="5">
        <v>692846400000</v>
      </c>
      <c r="M14" s="1" t="s">
        <v>366</v>
      </c>
      <c r="P14" s="22"/>
    </row>
    <row r="15" spans="1:16" x14ac:dyDescent="0.55000000000000004">
      <c r="A15" s="1" t="s">
        <v>210</v>
      </c>
      <c r="C15" s="5">
        <v>1000000</v>
      </c>
      <c r="D15" s="4"/>
      <c r="E15" s="5">
        <v>973159</v>
      </c>
      <c r="F15" s="4"/>
      <c r="G15" s="5">
        <v>973000</v>
      </c>
      <c r="I15" s="18">
        <v>-1.6341212744090441E-4</v>
      </c>
      <c r="K15" s="5">
        <v>973000000000</v>
      </c>
      <c r="M15" s="1" t="s">
        <v>366</v>
      </c>
      <c r="P15" s="22"/>
    </row>
    <row r="16" spans="1:16" x14ac:dyDescent="0.55000000000000004">
      <c r="A16" s="1" t="s">
        <v>215</v>
      </c>
      <c r="C16" s="5">
        <v>1000000</v>
      </c>
      <c r="D16" s="4"/>
      <c r="E16" s="5">
        <v>1000000</v>
      </c>
      <c r="F16" s="4"/>
      <c r="G16" s="5">
        <v>933077</v>
      </c>
      <c r="I16" s="18">
        <v>-7.1722912471318012E-2</v>
      </c>
      <c r="K16" s="5">
        <v>933077000000</v>
      </c>
      <c r="M16" s="1" t="s">
        <v>366</v>
      </c>
      <c r="P16" s="22"/>
    </row>
    <row r="17" spans="1:16" x14ac:dyDescent="0.55000000000000004">
      <c r="A17" s="1" t="s">
        <v>158</v>
      </c>
      <c r="C17" s="5">
        <v>1998800</v>
      </c>
      <c r="D17" s="4"/>
      <c r="E17" s="5">
        <v>885000</v>
      </c>
      <c r="F17" s="4"/>
      <c r="G17" s="5">
        <v>885000</v>
      </c>
      <c r="I17" s="18">
        <v>0</v>
      </c>
      <c r="K17" s="5">
        <v>1768938000000</v>
      </c>
      <c r="M17" s="1" t="s">
        <v>366</v>
      </c>
      <c r="P17" s="22"/>
    </row>
    <row r="18" spans="1:16" x14ac:dyDescent="0.55000000000000004">
      <c r="A18" s="1" t="s">
        <v>164</v>
      </c>
      <c r="C18" s="5">
        <v>8494000</v>
      </c>
      <c r="D18" s="4"/>
      <c r="E18" s="5">
        <v>989000</v>
      </c>
      <c r="F18" s="4"/>
      <c r="G18" s="5">
        <v>949809</v>
      </c>
      <c r="I18" s="18">
        <v>-4.1261980040197557E-2</v>
      </c>
      <c r="K18" s="5">
        <v>8067677646000</v>
      </c>
      <c r="M18" s="1" t="s">
        <v>366</v>
      </c>
      <c r="P18" s="22"/>
    </row>
    <row r="19" spans="1:16" x14ac:dyDescent="0.55000000000000004">
      <c r="A19" s="1" t="s">
        <v>167</v>
      </c>
      <c r="C19" s="5">
        <v>8499700</v>
      </c>
      <c r="D19" s="4"/>
      <c r="E19" s="5">
        <v>953000</v>
      </c>
      <c r="F19" s="4"/>
      <c r="G19" s="5">
        <v>960000</v>
      </c>
      <c r="I19" s="18">
        <v>7.2916666666666668E-3</v>
      </c>
      <c r="K19" s="5">
        <v>8159712000000</v>
      </c>
      <c r="M19" s="1" t="s">
        <v>366</v>
      </c>
      <c r="P19" s="22"/>
    </row>
    <row r="20" spans="1:16" x14ac:dyDescent="0.55000000000000004">
      <c r="A20" s="1" t="s">
        <v>178</v>
      </c>
      <c r="C20" s="5">
        <v>500000</v>
      </c>
      <c r="D20" s="4"/>
      <c r="E20" s="5">
        <v>999998</v>
      </c>
      <c r="F20" s="4"/>
      <c r="G20" s="5">
        <v>1000000</v>
      </c>
      <c r="I20" s="18">
        <v>1.9999999999999999E-6</v>
      </c>
      <c r="K20" s="5">
        <v>500000000000</v>
      </c>
      <c r="M20" s="1" t="s">
        <v>366</v>
      </c>
      <c r="P20" s="22"/>
    </row>
    <row r="21" spans="1:16" x14ac:dyDescent="0.55000000000000004">
      <c r="A21" s="1" t="s">
        <v>169</v>
      </c>
      <c r="C21" s="5">
        <v>4199500</v>
      </c>
      <c r="D21" s="4"/>
      <c r="E21" s="5">
        <v>999998</v>
      </c>
      <c r="F21" s="4"/>
      <c r="G21" s="5">
        <v>984800</v>
      </c>
      <c r="I21" s="18">
        <v>-1.5432575142160844E-2</v>
      </c>
      <c r="K21" s="5">
        <v>4135667600000</v>
      </c>
      <c r="M21" s="1" t="s">
        <v>366</v>
      </c>
      <c r="P21" s="22"/>
    </row>
    <row r="22" spans="1:16" x14ac:dyDescent="0.55000000000000004">
      <c r="A22" s="1" t="s">
        <v>180</v>
      </c>
      <c r="C22" s="5">
        <v>5000000</v>
      </c>
      <c r="D22" s="4"/>
      <c r="E22" s="5">
        <v>950000</v>
      </c>
      <c r="F22" s="4"/>
      <c r="G22" s="5">
        <v>949620</v>
      </c>
      <c r="I22" s="18">
        <v>-4.0016006402561027E-4</v>
      </c>
      <c r="K22" s="5">
        <v>4748100000000</v>
      </c>
      <c r="M22" s="1" t="s">
        <v>366</v>
      </c>
      <c r="P22" s="22"/>
    </row>
    <row r="23" spans="1:16" x14ac:dyDescent="0.55000000000000004">
      <c r="A23" s="1" t="s">
        <v>172</v>
      </c>
      <c r="C23" s="5">
        <v>5819000</v>
      </c>
      <c r="D23" s="4"/>
      <c r="E23" s="5">
        <v>999998</v>
      </c>
      <c r="F23" s="4"/>
      <c r="G23" s="5">
        <v>988528</v>
      </c>
      <c r="I23" s="18">
        <v>-1.160311088810838E-2</v>
      </c>
      <c r="K23" s="5">
        <v>5752244432000</v>
      </c>
      <c r="M23" s="1" t="s">
        <v>366</v>
      </c>
      <c r="P23" s="22"/>
    </row>
    <row r="24" spans="1:16" x14ac:dyDescent="0.55000000000000004">
      <c r="A24" s="1" t="s">
        <v>175</v>
      </c>
      <c r="C24" s="5">
        <v>7823000</v>
      </c>
      <c r="D24" s="4"/>
      <c r="E24" s="5">
        <v>980000</v>
      </c>
      <c r="F24" s="4"/>
      <c r="G24" s="5">
        <v>980000</v>
      </c>
      <c r="I24" s="18">
        <v>0</v>
      </c>
      <c r="K24" s="5">
        <v>7666540000000</v>
      </c>
      <c r="M24" s="1" t="s">
        <v>366</v>
      </c>
      <c r="P24" s="22"/>
    </row>
    <row r="25" spans="1:16" x14ac:dyDescent="0.55000000000000004">
      <c r="A25" s="1" t="s">
        <v>185</v>
      </c>
      <c r="C25" s="5">
        <v>2910155</v>
      </c>
      <c r="D25" s="4"/>
      <c r="E25" s="5">
        <v>1000000</v>
      </c>
      <c r="F25" s="4"/>
      <c r="G25" s="5">
        <v>962255</v>
      </c>
      <c r="I25" s="18">
        <v>-3.9225569105902282E-2</v>
      </c>
      <c r="K25" s="5">
        <v>2800311199525</v>
      </c>
      <c r="M25" s="1" t="s">
        <v>366</v>
      </c>
      <c r="P25" s="22"/>
    </row>
    <row r="26" spans="1:16" x14ac:dyDescent="0.55000000000000004">
      <c r="A26" s="1" t="s">
        <v>188</v>
      </c>
      <c r="C26" s="5">
        <v>4721729</v>
      </c>
      <c r="D26" s="4"/>
      <c r="E26" s="5">
        <v>1000000</v>
      </c>
      <c r="F26" s="4"/>
      <c r="G26" s="5">
        <v>951970</v>
      </c>
      <c r="I26" s="18">
        <v>-5.0453270586257967E-2</v>
      </c>
      <c r="K26" s="5">
        <v>4494944356130</v>
      </c>
      <c r="M26" s="1" t="s">
        <v>366</v>
      </c>
      <c r="P26" s="22"/>
    </row>
    <row r="27" spans="1:16" x14ac:dyDescent="0.55000000000000004">
      <c r="A27" s="1" t="s">
        <v>190</v>
      </c>
      <c r="C27" s="5">
        <v>1463222</v>
      </c>
      <c r="D27" s="4"/>
      <c r="E27" s="5">
        <v>990000</v>
      </c>
      <c r="F27" s="4"/>
      <c r="G27" s="5">
        <v>958341</v>
      </c>
      <c r="I27" s="18">
        <v>-3.3035213979157735E-2</v>
      </c>
      <c r="K27" s="5">
        <v>1402265634702</v>
      </c>
      <c r="M27" s="1" t="s">
        <v>366</v>
      </c>
      <c r="P27" s="22"/>
    </row>
    <row r="28" spans="1:16" x14ac:dyDescent="0.55000000000000004">
      <c r="A28" s="1" t="s">
        <v>196</v>
      </c>
      <c r="C28" s="5">
        <v>5500000</v>
      </c>
      <c r="D28" s="4"/>
      <c r="E28" s="5">
        <v>960000</v>
      </c>
      <c r="F28" s="4"/>
      <c r="G28" s="5">
        <v>938443</v>
      </c>
      <c r="I28" s="18">
        <v>-2.2971027542429322E-2</v>
      </c>
      <c r="K28" s="5">
        <v>5161436500000</v>
      </c>
      <c r="M28" s="1" t="s">
        <v>366</v>
      </c>
      <c r="P28" s="22"/>
    </row>
    <row r="29" spans="1:16" x14ac:dyDescent="0.55000000000000004">
      <c r="A29" s="1" t="s">
        <v>193</v>
      </c>
      <c r="C29" s="5">
        <v>1238600</v>
      </c>
      <c r="D29" s="4"/>
      <c r="E29" s="5">
        <v>990000</v>
      </c>
      <c r="F29" s="4"/>
      <c r="G29" s="5">
        <v>954476</v>
      </c>
      <c r="I29" s="18">
        <v>-3.7218327123992638E-2</v>
      </c>
      <c r="K29" s="5">
        <v>1182213973600</v>
      </c>
      <c r="M29" s="1" t="s">
        <v>366</v>
      </c>
      <c r="P29" s="22"/>
    </row>
    <row r="30" spans="1:16" x14ac:dyDescent="0.55000000000000004">
      <c r="A30" s="1" t="s">
        <v>205</v>
      </c>
      <c r="C30" s="5">
        <v>6684400</v>
      </c>
      <c r="D30" s="4"/>
      <c r="E30" s="5">
        <v>970000</v>
      </c>
      <c r="F30" s="4"/>
      <c r="G30" s="5">
        <v>936719</v>
      </c>
      <c r="I30" s="18">
        <v>-3.5529331635207571E-2</v>
      </c>
      <c r="K30" s="5">
        <v>6261404483600</v>
      </c>
      <c r="M30" s="1" t="s">
        <v>366</v>
      </c>
      <c r="P30" s="22"/>
    </row>
    <row r="31" spans="1:16" x14ac:dyDescent="0.55000000000000004">
      <c r="A31" s="1" t="s">
        <v>202</v>
      </c>
      <c r="C31" s="5">
        <v>7021051</v>
      </c>
      <c r="D31" s="4"/>
      <c r="E31" s="5">
        <v>944500</v>
      </c>
      <c r="F31" s="4"/>
      <c r="G31" s="5">
        <v>942055</v>
      </c>
      <c r="I31" s="18">
        <v>-2.5953898657721684E-3</v>
      </c>
      <c r="K31" s="5">
        <v>6614216199805</v>
      </c>
      <c r="M31" s="1" t="s">
        <v>366</v>
      </c>
      <c r="P31" s="22"/>
    </row>
    <row r="32" spans="1:16" x14ac:dyDescent="0.55000000000000004">
      <c r="A32" s="1" t="s">
        <v>199</v>
      </c>
      <c r="C32" s="5">
        <v>7000000</v>
      </c>
      <c r="D32" s="4"/>
      <c r="E32" s="5">
        <v>943750</v>
      </c>
      <c r="F32" s="4"/>
      <c r="G32" s="5">
        <v>937605</v>
      </c>
      <c r="I32" s="18">
        <v>-6.5539326262125308E-3</v>
      </c>
      <c r="K32" s="5">
        <v>6563235000000</v>
      </c>
      <c r="M32" s="1" t="s">
        <v>366</v>
      </c>
      <c r="P32" s="22"/>
    </row>
    <row r="33" spans="1:16" x14ac:dyDescent="0.55000000000000004">
      <c r="A33" s="1" t="s">
        <v>69</v>
      </c>
      <c r="C33" s="5">
        <v>4000000</v>
      </c>
      <c r="D33" s="4"/>
      <c r="E33" s="5">
        <v>969600</v>
      </c>
      <c r="F33" s="4"/>
      <c r="G33" s="5">
        <v>960000</v>
      </c>
      <c r="I33" s="18">
        <v>-0.01</v>
      </c>
      <c r="K33" s="5">
        <v>3840000000000</v>
      </c>
      <c r="M33" s="1" t="s">
        <v>366</v>
      </c>
      <c r="P33" s="22"/>
    </row>
    <row r="34" spans="1:16" x14ac:dyDescent="0.55000000000000004">
      <c r="A34" s="1" t="s">
        <v>75</v>
      </c>
      <c r="C34" s="5">
        <v>1000000</v>
      </c>
      <c r="D34" s="4"/>
      <c r="E34" s="5">
        <v>1050000</v>
      </c>
      <c r="F34" s="4"/>
      <c r="G34" s="5">
        <v>1000000</v>
      </c>
      <c r="I34" s="18">
        <v>-0.05</v>
      </c>
      <c r="K34" s="5">
        <v>1000000000000</v>
      </c>
      <c r="M34" s="1" t="s">
        <v>366</v>
      </c>
      <c r="P34" s="22"/>
    </row>
    <row r="35" spans="1:16" x14ac:dyDescent="0.55000000000000004">
      <c r="A35" s="1" t="s">
        <v>223</v>
      </c>
      <c r="C35" s="5">
        <v>8000000</v>
      </c>
      <c r="D35" s="4"/>
      <c r="E35" s="5">
        <v>935410</v>
      </c>
      <c r="F35" s="4"/>
      <c r="G35" s="5">
        <v>934000</v>
      </c>
      <c r="I35" s="18">
        <v>-1.50963597430407E-3</v>
      </c>
      <c r="K35" s="5">
        <v>7472000000000</v>
      </c>
      <c r="M35" s="1" t="s">
        <v>366</v>
      </c>
      <c r="P35" s="22"/>
    </row>
    <row r="36" spans="1:16" ht="24.75" thickBot="1" x14ac:dyDescent="0.6">
      <c r="K36" s="9">
        <f>SUM(K8:K35)</f>
        <v>97263859797862</v>
      </c>
    </row>
    <row r="37" spans="1:16" ht="24.75" thickTop="1" x14ac:dyDescent="0.55000000000000004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C14" sqref="C1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.75" x14ac:dyDescent="0.5500000000000000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4.75" x14ac:dyDescent="0.55000000000000004">
      <c r="A6" s="25" t="s">
        <v>235</v>
      </c>
      <c r="C6" s="26" t="s">
        <v>236</v>
      </c>
      <c r="D6" s="26" t="s">
        <v>236</v>
      </c>
      <c r="E6" s="26" t="s">
        <v>236</v>
      </c>
      <c r="F6" s="26" t="s">
        <v>236</v>
      </c>
      <c r="G6" s="26" t="s">
        <v>236</v>
      </c>
      <c r="H6" s="26" t="s">
        <v>236</v>
      </c>
      <c r="I6" s="26" t="s">
        <v>236</v>
      </c>
      <c r="K6" s="26" t="s">
        <v>365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24.75" x14ac:dyDescent="0.55000000000000004">
      <c r="A7" s="26" t="s">
        <v>235</v>
      </c>
      <c r="C7" s="26" t="s">
        <v>237</v>
      </c>
      <c r="E7" s="26" t="s">
        <v>238</v>
      </c>
      <c r="G7" s="26" t="s">
        <v>239</v>
      </c>
      <c r="I7" s="26" t="s">
        <v>62</v>
      </c>
      <c r="K7" s="26" t="s">
        <v>240</v>
      </c>
      <c r="M7" s="26" t="s">
        <v>241</v>
      </c>
      <c r="O7" s="26" t="s">
        <v>242</v>
      </c>
      <c r="Q7" s="26" t="s">
        <v>240</v>
      </c>
      <c r="S7" s="26" t="s">
        <v>234</v>
      </c>
    </row>
    <row r="8" spans="1:19" x14ac:dyDescent="0.55000000000000004">
      <c r="A8" s="1" t="s">
        <v>243</v>
      </c>
      <c r="C8" s="4" t="s">
        <v>244</v>
      </c>
      <c r="D8" s="4"/>
      <c r="E8" s="4" t="s">
        <v>245</v>
      </c>
      <c r="F8" s="4"/>
      <c r="G8" s="4" t="s">
        <v>246</v>
      </c>
      <c r="H8" s="4"/>
      <c r="I8" s="10">
        <v>0.08</v>
      </c>
      <c r="J8" s="4"/>
      <c r="K8" s="5">
        <v>420911071997</v>
      </c>
      <c r="L8" s="4"/>
      <c r="M8" s="5">
        <v>102996969405136</v>
      </c>
      <c r="N8" s="4"/>
      <c r="O8" s="5">
        <v>103107277027940</v>
      </c>
      <c r="P8" s="4"/>
      <c r="Q8" s="5">
        <v>310603449193</v>
      </c>
      <c r="R8" s="4"/>
      <c r="S8" s="18">
        <v>2.0759924454026883E-3</v>
      </c>
    </row>
    <row r="9" spans="1:19" x14ac:dyDescent="0.55000000000000004">
      <c r="A9" s="1" t="s">
        <v>247</v>
      </c>
      <c r="C9" s="4" t="s">
        <v>248</v>
      </c>
      <c r="D9" s="4"/>
      <c r="E9" s="4" t="s">
        <v>245</v>
      </c>
      <c r="F9" s="4"/>
      <c r="G9" s="4" t="s">
        <v>249</v>
      </c>
      <c r="H9" s="4"/>
      <c r="I9" s="10">
        <v>0.1</v>
      </c>
      <c r="J9" s="4"/>
      <c r="K9" s="5">
        <v>3433486864142</v>
      </c>
      <c r="L9" s="4"/>
      <c r="M9" s="5">
        <v>35832497670168</v>
      </c>
      <c r="N9" s="4"/>
      <c r="O9" s="5">
        <v>26719765991665</v>
      </c>
      <c r="P9" s="4"/>
      <c r="Q9" s="5">
        <v>12546218542645</v>
      </c>
      <c r="R9" s="4"/>
      <c r="S9" s="18">
        <v>8.3855652538867995E-2</v>
      </c>
    </row>
    <row r="10" spans="1:19" x14ac:dyDescent="0.55000000000000004">
      <c r="A10" s="1" t="s">
        <v>250</v>
      </c>
      <c r="C10" s="4" t="s">
        <v>251</v>
      </c>
      <c r="D10" s="4"/>
      <c r="E10" s="4" t="s">
        <v>245</v>
      </c>
      <c r="F10" s="4"/>
      <c r="G10" s="4" t="s">
        <v>252</v>
      </c>
      <c r="H10" s="4"/>
      <c r="I10" s="10">
        <v>0.1</v>
      </c>
      <c r="J10" s="4"/>
      <c r="K10" s="5">
        <v>1523265402583</v>
      </c>
      <c r="L10" s="4"/>
      <c r="M10" s="5">
        <v>2021701319264</v>
      </c>
      <c r="N10" s="4"/>
      <c r="O10" s="5">
        <v>3501056616461</v>
      </c>
      <c r="P10" s="4"/>
      <c r="Q10" s="5">
        <v>43910105386</v>
      </c>
      <c r="R10" s="4"/>
      <c r="S10" s="18">
        <v>2.9348369213224527E-4</v>
      </c>
    </row>
    <row r="11" spans="1:19" x14ac:dyDescent="0.55000000000000004">
      <c r="A11" s="1" t="s">
        <v>250</v>
      </c>
      <c r="C11" s="4" t="s">
        <v>253</v>
      </c>
      <c r="D11" s="4"/>
      <c r="E11" s="4" t="s">
        <v>254</v>
      </c>
      <c r="F11" s="4"/>
      <c r="G11" s="4" t="s">
        <v>255</v>
      </c>
      <c r="H11" s="4"/>
      <c r="I11" s="10">
        <v>0.1</v>
      </c>
      <c r="J11" s="4"/>
      <c r="K11" s="5">
        <v>1029659000000</v>
      </c>
      <c r="L11" s="4"/>
      <c r="M11" s="5">
        <v>17490098081</v>
      </c>
      <c r="N11" s="4"/>
      <c r="O11" s="5">
        <v>17490098081</v>
      </c>
      <c r="P11" s="4"/>
      <c r="Q11" s="5">
        <v>1029659000000</v>
      </c>
      <c r="R11" s="4"/>
      <c r="S11" s="18">
        <v>6.8819722089198902E-3</v>
      </c>
    </row>
    <row r="12" spans="1:19" ht="24.75" thickBot="1" x14ac:dyDescent="0.6">
      <c r="K12" s="6">
        <f>SUM(K8:K11)</f>
        <v>6407322338722</v>
      </c>
      <c r="M12" s="6">
        <f>SUM(M8:M11)</f>
        <v>140868658492649</v>
      </c>
      <c r="O12" s="6">
        <f>SUM(O8:O11)</f>
        <v>133345589734147</v>
      </c>
      <c r="Q12" s="6">
        <f>SUM(Q8:Q11)</f>
        <v>13930391097224</v>
      </c>
      <c r="S12" s="19">
        <f>SUM(S8:S11)</f>
        <v>9.3107100885322827E-2</v>
      </c>
    </row>
    <row r="13" spans="1:19" ht="24.75" thickTop="1" x14ac:dyDescent="0.55000000000000004"/>
    <row r="14" spans="1:19" x14ac:dyDescent="0.55000000000000004">
      <c r="S14" s="20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Q9" sqref="Q9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.42578125" style="1" bestFit="1" customWidth="1"/>
    <col min="10" max="16384" width="9.140625" style="1"/>
  </cols>
  <sheetData>
    <row r="2" spans="1:9" ht="24.75" x14ac:dyDescent="0.55000000000000004">
      <c r="A2" s="27" t="s">
        <v>0</v>
      </c>
      <c r="B2" s="27"/>
      <c r="C2" s="27"/>
      <c r="D2" s="27"/>
      <c r="E2" s="27"/>
      <c r="F2" s="27"/>
      <c r="G2" s="27"/>
    </row>
    <row r="3" spans="1:9" ht="24.75" x14ac:dyDescent="0.55000000000000004">
      <c r="A3" s="27" t="s">
        <v>256</v>
      </c>
      <c r="B3" s="27"/>
      <c r="C3" s="27"/>
      <c r="D3" s="27"/>
      <c r="E3" s="27"/>
      <c r="F3" s="27"/>
      <c r="G3" s="27"/>
    </row>
    <row r="4" spans="1:9" ht="24.75" x14ac:dyDescent="0.55000000000000004">
      <c r="A4" s="27" t="s">
        <v>2</v>
      </c>
      <c r="B4" s="27"/>
      <c r="C4" s="27"/>
      <c r="D4" s="27"/>
      <c r="E4" s="27"/>
      <c r="F4" s="27"/>
      <c r="G4" s="27"/>
    </row>
    <row r="6" spans="1:9" ht="24.75" x14ac:dyDescent="0.55000000000000004">
      <c r="A6" s="26" t="s">
        <v>260</v>
      </c>
      <c r="C6" s="26" t="s">
        <v>240</v>
      </c>
      <c r="E6" s="26" t="s">
        <v>351</v>
      </c>
      <c r="G6" s="26" t="s">
        <v>13</v>
      </c>
    </row>
    <row r="7" spans="1:9" x14ac:dyDescent="0.55000000000000004">
      <c r="A7" s="1" t="s">
        <v>362</v>
      </c>
      <c r="C7" s="16">
        <f>'سرمایه‌گذاری در سهام'!I71</f>
        <v>699593099564</v>
      </c>
      <c r="D7" s="4"/>
      <c r="E7" s="18">
        <f>C7/$C$10</f>
        <v>0.30965436241102201</v>
      </c>
      <c r="F7" s="4"/>
      <c r="G7" s="18">
        <v>4.6758985506880684E-3</v>
      </c>
      <c r="I7" s="28"/>
    </row>
    <row r="8" spans="1:9" x14ac:dyDescent="0.55000000000000004">
      <c r="A8" s="1" t="s">
        <v>363</v>
      </c>
      <c r="C8" s="17">
        <f>'سرمایه‌گذاری در اوراق بهادار'!I92</f>
        <v>1491683296812</v>
      </c>
      <c r="D8" s="4"/>
      <c r="E8" s="18">
        <f t="shared" ref="E8:E9" si="0">C8/$C$10</f>
        <v>0.66024985163713035</v>
      </c>
      <c r="F8" s="4"/>
      <c r="G8" s="18">
        <v>9.9700124088841456E-3</v>
      </c>
      <c r="I8" s="28"/>
    </row>
    <row r="9" spans="1:9" x14ac:dyDescent="0.55000000000000004">
      <c r="A9" s="1" t="s">
        <v>364</v>
      </c>
      <c r="C9" s="5">
        <f>'درآمد سپرده بانکی'!E13</f>
        <v>67994534338</v>
      </c>
      <c r="D9" s="4"/>
      <c r="E9" s="18">
        <f t="shared" si="0"/>
        <v>3.0095785951847576E-2</v>
      </c>
      <c r="F9" s="4"/>
      <c r="G9" s="18">
        <v>4.5445773374735239E-4</v>
      </c>
      <c r="I9" s="28"/>
    </row>
    <row r="10" spans="1:9" ht="24.75" thickBot="1" x14ac:dyDescent="0.6">
      <c r="C10" s="6">
        <f>SUM(C7:C9)</f>
        <v>2259270930714</v>
      </c>
      <c r="E10" s="21">
        <f>SUM(E7:E9)</f>
        <v>1</v>
      </c>
      <c r="G10" s="19">
        <f>SUM(G7:G9)</f>
        <v>1.5100368693319568E-2</v>
      </c>
      <c r="I10" s="15"/>
    </row>
    <row r="11" spans="1:9" ht="24.75" thickTop="1" x14ac:dyDescent="0.55000000000000004"/>
    <row r="12" spans="1:9" x14ac:dyDescent="0.55000000000000004">
      <c r="G12" s="20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6"/>
  <sheetViews>
    <sheetView rightToLeft="1" topLeftCell="A49" workbookViewId="0">
      <selection activeCell="I52" sqref="I8:I52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.75" x14ac:dyDescent="0.55000000000000004">
      <c r="A3" s="27" t="s">
        <v>256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4.75" x14ac:dyDescent="0.55000000000000004">
      <c r="A6" s="26" t="s">
        <v>257</v>
      </c>
      <c r="B6" s="26" t="s">
        <v>257</v>
      </c>
      <c r="C6" s="26" t="s">
        <v>257</v>
      </c>
      <c r="D6" s="26" t="s">
        <v>257</v>
      </c>
      <c r="E6" s="26" t="s">
        <v>257</v>
      </c>
      <c r="F6" s="26" t="s">
        <v>257</v>
      </c>
      <c r="G6" s="26" t="s">
        <v>257</v>
      </c>
      <c r="I6" s="26" t="s">
        <v>258</v>
      </c>
      <c r="J6" s="26" t="s">
        <v>258</v>
      </c>
      <c r="K6" s="26" t="s">
        <v>258</v>
      </c>
      <c r="L6" s="26" t="s">
        <v>258</v>
      </c>
      <c r="M6" s="26" t="s">
        <v>258</v>
      </c>
      <c r="O6" s="26" t="s">
        <v>259</v>
      </c>
      <c r="P6" s="26" t="s">
        <v>259</v>
      </c>
      <c r="Q6" s="26" t="s">
        <v>259</v>
      </c>
      <c r="R6" s="26" t="s">
        <v>259</v>
      </c>
      <c r="S6" s="26" t="s">
        <v>259</v>
      </c>
    </row>
    <row r="7" spans="1:19" ht="24.75" x14ac:dyDescent="0.55000000000000004">
      <c r="A7" s="26" t="s">
        <v>260</v>
      </c>
      <c r="C7" s="26" t="s">
        <v>261</v>
      </c>
      <c r="E7" s="26" t="s">
        <v>61</v>
      </c>
      <c r="G7" s="26" t="s">
        <v>62</v>
      </c>
      <c r="I7" s="26" t="s">
        <v>262</v>
      </c>
      <c r="K7" s="26" t="s">
        <v>263</v>
      </c>
      <c r="M7" s="26" t="s">
        <v>264</v>
      </c>
      <c r="O7" s="26" t="s">
        <v>262</v>
      </c>
      <c r="Q7" s="26" t="s">
        <v>263</v>
      </c>
      <c r="S7" s="26" t="s">
        <v>264</v>
      </c>
    </row>
    <row r="8" spans="1:19" x14ac:dyDescent="0.55000000000000004">
      <c r="A8" s="1" t="s">
        <v>223</v>
      </c>
      <c r="C8" s="4" t="s">
        <v>367</v>
      </c>
      <c r="D8" s="4"/>
      <c r="E8" s="4" t="s">
        <v>225</v>
      </c>
      <c r="G8" s="5">
        <v>16</v>
      </c>
      <c r="I8" s="5">
        <v>34704777303</v>
      </c>
      <c r="J8" s="4"/>
      <c r="K8" s="5">
        <v>0</v>
      </c>
      <c r="L8" s="4"/>
      <c r="M8" s="5">
        <v>34704777303</v>
      </c>
      <c r="N8" s="4"/>
      <c r="O8" s="5">
        <v>34704777303</v>
      </c>
      <c r="P8" s="4"/>
      <c r="Q8" s="4">
        <v>0</v>
      </c>
      <c r="R8" s="4"/>
      <c r="S8" s="5">
        <f t="shared" ref="S8:S57" si="0">O8-Q8</f>
        <v>34704777303</v>
      </c>
    </row>
    <row r="9" spans="1:19" x14ac:dyDescent="0.55000000000000004">
      <c r="A9" s="1" t="s">
        <v>75</v>
      </c>
      <c r="C9" s="4" t="s">
        <v>367</v>
      </c>
      <c r="D9" s="4"/>
      <c r="E9" s="4" t="s">
        <v>77</v>
      </c>
      <c r="G9" s="5">
        <v>18</v>
      </c>
      <c r="I9" s="5">
        <v>15562849316</v>
      </c>
      <c r="J9" s="4"/>
      <c r="K9" s="5">
        <v>0</v>
      </c>
      <c r="L9" s="4"/>
      <c r="M9" s="5">
        <v>15562849316</v>
      </c>
      <c r="N9" s="4"/>
      <c r="O9" s="5">
        <v>47623428361</v>
      </c>
      <c r="P9" s="4"/>
      <c r="Q9" s="4">
        <v>0</v>
      </c>
      <c r="R9" s="4"/>
      <c r="S9" s="5">
        <f t="shared" si="0"/>
        <v>47623428361</v>
      </c>
    </row>
    <row r="10" spans="1:19" x14ac:dyDescent="0.55000000000000004">
      <c r="A10" s="1" t="s">
        <v>69</v>
      </c>
      <c r="C10" s="4" t="s">
        <v>367</v>
      </c>
      <c r="D10" s="4"/>
      <c r="E10" s="4" t="s">
        <v>71</v>
      </c>
      <c r="G10" s="5">
        <v>18</v>
      </c>
      <c r="I10" s="5">
        <v>62654027085</v>
      </c>
      <c r="J10" s="4"/>
      <c r="K10" s="5">
        <v>0</v>
      </c>
      <c r="L10" s="4"/>
      <c r="M10" s="5">
        <v>62654027085</v>
      </c>
      <c r="N10" s="4"/>
      <c r="O10" s="5">
        <v>92306557377</v>
      </c>
      <c r="P10" s="4"/>
      <c r="Q10" s="4">
        <v>0</v>
      </c>
      <c r="R10" s="4"/>
      <c r="S10" s="5">
        <f t="shared" si="0"/>
        <v>92306557377</v>
      </c>
    </row>
    <row r="11" spans="1:19" x14ac:dyDescent="0.55000000000000004">
      <c r="A11" s="1" t="s">
        <v>199</v>
      </c>
      <c r="C11" s="4" t="s">
        <v>367</v>
      </c>
      <c r="D11" s="4"/>
      <c r="E11" s="4" t="s">
        <v>201</v>
      </c>
      <c r="G11" s="5">
        <v>16</v>
      </c>
      <c r="I11" s="5">
        <v>91392052763</v>
      </c>
      <c r="J11" s="4"/>
      <c r="K11" s="5">
        <v>0</v>
      </c>
      <c r="L11" s="4"/>
      <c r="M11" s="5">
        <v>91392052763</v>
      </c>
      <c r="N11" s="4"/>
      <c r="O11" s="5">
        <v>598632137567</v>
      </c>
      <c r="P11" s="4"/>
      <c r="Q11" s="4">
        <v>0</v>
      </c>
      <c r="R11" s="4"/>
      <c r="S11" s="5">
        <f t="shared" si="0"/>
        <v>598632137567</v>
      </c>
    </row>
    <row r="12" spans="1:19" x14ac:dyDescent="0.55000000000000004">
      <c r="A12" s="1" t="s">
        <v>202</v>
      </c>
      <c r="C12" s="4" t="s">
        <v>367</v>
      </c>
      <c r="D12" s="4"/>
      <c r="E12" s="4" t="s">
        <v>204</v>
      </c>
      <c r="G12" s="5">
        <v>16</v>
      </c>
      <c r="I12" s="5">
        <v>90631721473</v>
      </c>
      <c r="J12" s="4"/>
      <c r="K12" s="5">
        <v>0</v>
      </c>
      <c r="L12" s="4"/>
      <c r="M12" s="5">
        <v>90631721473</v>
      </c>
      <c r="N12" s="4"/>
      <c r="O12" s="5">
        <v>629877084095</v>
      </c>
      <c r="P12" s="4"/>
      <c r="Q12" s="4">
        <v>0</v>
      </c>
      <c r="R12" s="4"/>
      <c r="S12" s="5">
        <f t="shared" si="0"/>
        <v>629877084095</v>
      </c>
    </row>
    <row r="13" spans="1:19" x14ac:dyDescent="0.55000000000000004">
      <c r="A13" s="1" t="s">
        <v>205</v>
      </c>
      <c r="C13" s="4" t="s">
        <v>367</v>
      </c>
      <c r="D13" s="4"/>
      <c r="E13" s="4" t="s">
        <v>206</v>
      </c>
      <c r="G13" s="5">
        <v>17</v>
      </c>
      <c r="I13" s="5">
        <v>92716329579</v>
      </c>
      <c r="J13" s="4"/>
      <c r="K13" s="5">
        <v>0</v>
      </c>
      <c r="L13" s="4"/>
      <c r="M13" s="5">
        <v>92716329579</v>
      </c>
      <c r="N13" s="4"/>
      <c r="O13" s="5">
        <v>693614321952</v>
      </c>
      <c r="P13" s="4"/>
      <c r="Q13" s="4">
        <v>0</v>
      </c>
      <c r="R13" s="4"/>
      <c r="S13" s="5">
        <f t="shared" si="0"/>
        <v>693614321952</v>
      </c>
    </row>
    <row r="14" spans="1:19" x14ac:dyDescent="0.55000000000000004">
      <c r="A14" s="1" t="s">
        <v>193</v>
      </c>
      <c r="C14" s="4" t="s">
        <v>367</v>
      </c>
      <c r="D14" s="4"/>
      <c r="E14" s="4" t="s">
        <v>195</v>
      </c>
      <c r="G14" s="5">
        <v>16</v>
      </c>
      <c r="I14" s="5">
        <v>16411167062</v>
      </c>
      <c r="J14" s="4"/>
      <c r="K14" s="5">
        <v>0</v>
      </c>
      <c r="L14" s="4"/>
      <c r="M14" s="5">
        <v>16411167062</v>
      </c>
      <c r="N14" s="4"/>
      <c r="O14" s="5">
        <v>124275230822</v>
      </c>
      <c r="P14" s="4"/>
      <c r="Q14" s="4">
        <v>0</v>
      </c>
      <c r="R14" s="4"/>
      <c r="S14" s="5">
        <f t="shared" si="0"/>
        <v>124275230822</v>
      </c>
    </row>
    <row r="15" spans="1:19" x14ac:dyDescent="0.55000000000000004">
      <c r="A15" s="1" t="s">
        <v>196</v>
      </c>
      <c r="C15" s="4" t="s">
        <v>367</v>
      </c>
      <c r="D15" s="4"/>
      <c r="E15" s="4" t="s">
        <v>198</v>
      </c>
      <c r="G15" s="5">
        <v>17</v>
      </c>
      <c r="I15" s="5">
        <v>78389137117</v>
      </c>
      <c r="J15" s="4"/>
      <c r="K15" s="5">
        <v>0</v>
      </c>
      <c r="L15" s="4"/>
      <c r="M15" s="5">
        <v>78389137117</v>
      </c>
      <c r="N15" s="4"/>
      <c r="O15" s="5">
        <v>626576381994</v>
      </c>
      <c r="P15" s="4"/>
      <c r="Q15" s="4">
        <v>0</v>
      </c>
      <c r="R15" s="4"/>
      <c r="S15" s="5">
        <f t="shared" si="0"/>
        <v>626576381994</v>
      </c>
    </row>
    <row r="16" spans="1:19" x14ac:dyDescent="0.55000000000000004">
      <c r="A16" s="1" t="s">
        <v>190</v>
      </c>
      <c r="C16" s="4" t="s">
        <v>367</v>
      </c>
      <c r="D16" s="4"/>
      <c r="E16" s="4" t="s">
        <v>192</v>
      </c>
      <c r="G16" s="5">
        <v>16</v>
      </c>
      <c r="I16" s="5">
        <v>20489723925</v>
      </c>
      <c r="J16" s="4"/>
      <c r="K16" s="5">
        <v>0</v>
      </c>
      <c r="L16" s="4"/>
      <c r="M16" s="5">
        <v>20489723925</v>
      </c>
      <c r="N16" s="4"/>
      <c r="O16" s="5">
        <v>169391640487</v>
      </c>
      <c r="P16" s="4"/>
      <c r="Q16" s="4">
        <v>0</v>
      </c>
      <c r="R16" s="4"/>
      <c r="S16" s="5">
        <f t="shared" si="0"/>
        <v>169391640487</v>
      </c>
    </row>
    <row r="17" spans="1:19" x14ac:dyDescent="0.55000000000000004">
      <c r="A17" s="1" t="s">
        <v>188</v>
      </c>
      <c r="C17" s="4" t="s">
        <v>367</v>
      </c>
      <c r="D17" s="4"/>
      <c r="E17" s="4" t="s">
        <v>189</v>
      </c>
      <c r="G17" s="5">
        <v>16</v>
      </c>
      <c r="I17" s="5">
        <v>66881849750</v>
      </c>
      <c r="J17" s="4"/>
      <c r="K17" s="5">
        <v>0</v>
      </c>
      <c r="L17" s="4"/>
      <c r="M17" s="5">
        <v>66881849750</v>
      </c>
      <c r="N17" s="4"/>
      <c r="O17" s="5">
        <v>640340492344</v>
      </c>
      <c r="P17" s="4"/>
      <c r="Q17" s="4">
        <v>0</v>
      </c>
      <c r="R17" s="4"/>
      <c r="S17" s="5">
        <f t="shared" si="0"/>
        <v>640340492344</v>
      </c>
    </row>
    <row r="18" spans="1:19" x14ac:dyDescent="0.55000000000000004">
      <c r="A18" s="1" t="s">
        <v>185</v>
      </c>
      <c r="C18" s="4" t="s">
        <v>367</v>
      </c>
      <c r="D18" s="4"/>
      <c r="E18" s="4" t="s">
        <v>187</v>
      </c>
      <c r="G18" s="5">
        <v>15</v>
      </c>
      <c r="I18" s="5">
        <v>38540626334</v>
      </c>
      <c r="J18" s="4"/>
      <c r="K18" s="5">
        <v>0</v>
      </c>
      <c r="L18" s="4"/>
      <c r="M18" s="5">
        <v>38540626334</v>
      </c>
      <c r="N18" s="4"/>
      <c r="O18" s="5">
        <v>510737760117</v>
      </c>
      <c r="P18" s="4"/>
      <c r="Q18" s="4">
        <v>0</v>
      </c>
      <c r="R18" s="4"/>
      <c r="S18" s="5">
        <f t="shared" si="0"/>
        <v>510737760117</v>
      </c>
    </row>
    <row r="19" spans="1:19" x14ac:dyDescent="0.55000000000000004">
      <c r="A19" s="1" t="s">
        <v>183</v>
      </c>
      <c r="C19" s="4" t="s">
        <v>367</v>
      </c>
      <c r="D19" s="4"/>
      <c r="E19" s="4" t="s">
        <v>184</v>
      </c>
      <c r="G19" s="5">
        <v>17</v>
      </c>
      <c r="I19" s="5">
        <v>1526362407</v>
      </c>
      <c r="J19" s="4"/>
      <c r="K19" s="5">
        <v>0</v>
      </c>
      <c r="L19" s="4"/>
      <c r="M19" s="5">
        <v>1526362407</v>
      </c>
      <c r="N19" s="4"/>
      <c r="O19" s="5">
        <v>2441490700</v>
      </c>
      <c r="P19" s="4"/>
      <c r="Q19" s="4">
        <v>0</v>
      </c>
      <c r="R19" s="4"/>
      <c r="S19" s="5">
        <f t="shared" si="0"/>
        <v>2441490700</v>
      </c>
    </row>
    <row r="20" spans="1:19" x14ac:dyDescent="0.55000000000000004">
      <c r="A20" s="1" t="s">
        <v>175</v>
      </c>
      <c r="C20" s="4" t="s">
        <v>367</v>
      </c>
      <c r="D20" s="4"/>
      <c r="E20" s="4" t="s">
        <v>177</v>
      </c>
      <c r="G20" s="5">
        <v>15</v>
      </c>
      <c r="I20" s="5">
        <v>104657193849</v>
      </c>
      <c r="J20" s="4"/>
      <c r="K20" s="5">
        <v>0</v>
      </c>
      <c r="L20" s="4"/>
      <c r="M20" s="5">
        <v>104657193849</v>
      </c>
      <c r="N20" s="4"/>
      <c r="O20" s="5">
        <v>983937381117</v>
      </c>
      <c r="P20" s="4"/>
      <c r="Q20" s="4">
        <v>0</v>
      </c>
      <c r="R20" s="4"/>
      <c r="S20" s="5">
        <f t="shared" si="0"/>
        <v>983937381117</v>
      </c>
    </row>
    <row r="21" spans="1:19" x14ac:dyDescent="0.55000000000000004">
      <c r="A21" s="1" t="s">
        <v>172</v>
      </c>
      <c r="C21" s="4" t="s">
        <v>367</v>
      </c>
      <c r="D21" s="4"/>
      <c r="E21" s="4" t="s">
        <v>174</v>
      </c>
      <c r="G21" s="5">
        <v>15</v>
      </c>
      <c r="I21" s="5">
        <v>78329551741</v>
      </c>
      <c r="J21" s="4"/>
      <c r="K21" s="5">
        <v>0</v>
      </c>
      <c r="L21" s="4"/>
      <c r="M21" s="5">
        <v>78329551741</v>
      </c>
      <c r="N21" s="4"/>
      <c r="O21" s="5">
        <v>832819989528</v>
      </c>
      <c r="P21" s="4"/>
      <c r="Q21" s="4">
        <v>0</v>
      </c>
      <c r="R21" s="4"/>
      <c r="S21" s="5">
        <f t="shared" si="0"/>
        <v>832819989528</v>
      </c>
    </row>
    <row r="22" spans="1:19" x14ac:dyDescent="0.55000000000000004">
      <c r="A22" s="1" t="s">
        <v>180</v>
      </c>
      <c r="C22" s="4" t="s">
        <v>367</v>
      </c>
      <c r="D22" s="4"/>
      <c r="E22" s="4" t="s">
        <v>182</v>
      </c>
      <c r="G22" s="5">
        <v>16</v>
      </c>
      <c r="I22" s="5">
        <v>69257546167</v>
      </c>
      <c r="J22" s="4"/>
      <c r="K22" s="5">
        <v>0</v>
      </c>
      <c r="L22" s="4"/>
      <c r="M22" s="5">
        <v>69257546167</v>
      </c>
      <c r="N22" s="4"/>
      <c r="O22" s="5">
        <v>661084449465</v>
      </c>
      <c r="P22" s="4"/>
      <c r="Q22" s="4">
        <v>0</v>
      </c>
      <c r="R22" s="4"/>
      <c r="S22" s="5">
        <f t="shared" si="0"/>
        <v>661084449465</v>
      </c>
    </row>
    <row r="23" spans="1:19" x14ac:dyDescent="0.55000000000000004">
      <c r="A23" s="1" t="s">
        <v>178</v>
      </c>
      <c r="C23" s="4" t="s">
        <v>367</v>
      </c>
      <c r="D23" s="4"/>
      <c r="E23" s="4" t="s">
        <v>179</v>
      </c>
      <c r="G23" s="5">
        <v>16</v>
      </c>
      <c r="I23" s="5">
        <v>6541372420</v>
      </c>
      <c r="J23" s="4"/>
      <c r="K23" s="5">
        <v>0</v>
      </c>
      <c r="L23" s="4"/>
      <c r="M23" s="5">
        <v>6541372420</v>
      </c>
      <c r="N23" s="4"/>
      <c r="O23" s="5">
        <v>67110237895</v>
      </c>
      <c r="P23" s="4"/>
      <c r="Q23" s="4">
        <v>0</v>
      </c>
      <c r="R23" s="4"/>
      <c r="S23" s="5">
        <f t="shared" si="0"/>
        <v>67110237895</v>
      </c>
    </row>
    <row r="24" spans="1:19" x14ac:dyDescent="0.55000000000000004">
      <c r="A24" s="1" t="s">
        <v>169</v>
      </c>
      <c r="C24" s="4" t="s">
        <v>367</v>
      </c>
      <c r="D24" s="4"/>
      <c r="E24" s="4" t="s">
        <v>171</v>
      </c>
      <c r="G24" s="5">
        <v>15</v>
      </c>
      <c r="I24" s="5">
        <v>54220619729</v>
      </c>
      <c r="J24" s="4"/>
      <c r="K24" s="5">
        <v>0</v>
      </c>
      <c r="L24" s="4"/>
      <c r="M24" s="5">
        <v>54220619729</v>
      </c>
      <c r="N24" s="4"/>
      <c r="O24" s="5">
        <v>674689934149</v>
      </c>
      <c r="P24" s="4"/>
      <c r="Q24" s="4">
        <v>0</v>
      </c>
      <c r="R24" s="4"/>
      <c r="S24" s="5">
        <f t="shared" si="0"/>
        <v>674689934149</v>
      </c>
    </row>
    <row r="25" spans="1:19" x14ac:dyDescent="0.55000000000000004">
      <c r="A25" s="1" t="s">
        <v>161</v>
      </c>
      <c r="C25" s="4" t="s">
        <v>367</v>
      </c>
      <c r="D25" s="4"/>
      <c r="E25" s="4" t="s">
        <v>163</v>
      </c>
      <c r="G25" s="5">
        <v>15</v>
      </c>
      <c r="I25" s="5">
        <v>25292784246</v>
      </c>
      <c r="J25" s="4"/>
      <c r="K25" s="5">
        <v>0</v>
      </c>
      <c r="L25" s="4"/>
      <c r="M25" s="5">
        <v>25292784246</v>
      </c>
      <c r="N25" s="4"/>
      <c r="O25" s="5">
        <v>542923039606</v>
      </c>
      <c r="P25" s="4"/>
      <c r="Q25" s="4">
        <v>0</v>
      </c>
      <c r="R25" s="4"/>
      <c r="S25" s="5">
        <f t="shared" si="0"/>
        <v>542923039606</v>
      </c>
    </row>
    <row r="26" spans="1:19" x14ac:dyDescent="0.55000000000000004">
      <c r="A26" s="1" t="s">
        <v>167</v>
      </c>
      <c r="C26" s="4" t="s">
        <v>367</v>
      </c>
      <c r="D26" s="4"/>
      <c r="E26" s="4" t="s">
        <v>168</v>
      </c>
      <c r="G26" s="5">
        <v>15</v>
      </c>
      <c r="I26" s="5">
        <v>99707204297</v>
      </c>
      <c r="J26" s="4"/>
      <c r="K26" s="5">
        <v>0</v>
      </c>
      <c r="L26" s="4"/>
      <c r="M26" s="5">
        <v>99707204297</v>
      </c>
      <c r="N26" s="4"/>
      <c r="O26" s="5">
        <v>469091660694</v>
      </c>
      <c r="P26" s="4"/>
      <c r="Q26" s="4">
        <v>0</v>
      </c>
      <c r="R26" s="4"/>
      <c r="S26" s="5">
        <f t="shared" si="0"/>
        <v>469091660694</v>
      </c>
    </row>
    <row r="27" spans="1:19" x14ac:dyDescent="0.55000000000000004">
      <c r="A27" s="1" t="s">
        <v>164</v>
      </c>
      <c r="C27" s="4" t="s">
        <v>367</v>
      </c>
      <c r="D27" s="4"/>
      <c r="E27" s="4" t="s">
        <v>166</v>
      </c>
      <c r="G27" s="5">
        <v>15</v>
      </c>
      <c r="I27" s="5">
        <v>97100132922</v>
      </c>
      <c r="J27" s="4"/>
      <c r="K27" s="5">
        <v>0</v>
      </c>
      <c r="L27" s="4"/>
      <c r="M27" s="5">
        <v>97100132922</v>
      </c>
      <c r="N27" s="4"/>
      <c r="O27" s="5">
        <v>661120419796</v>
      </c>
      <c r="P27" s="4"/>
      <c r="Q27" s="4">
        <v>0</v>
      </c>
      <c r="R27" s="4"/>
      <c r="S27" s="5">
        <f t="shared" si="0"/>
        <v>661120419796</v>
      </c>
    </row>
    <row r="28" spans="1:19" x14ac:dyDescent="0.55000000000000004">
      <c r="A28" s="1" t="s">
        <v>158</v>
      </c>
      <c r="C28" s="4" t="s">
        <v>367</v>
      </c>
      <c r="D28" s="4"/>
      <c r="E28" s="4" t="s">
        <v>160</v>
      </c>
      <c r="G28" s="5">
        <v>18</v>
      </c>
      <c r="I28" s="5">
        <v>32023682310</v>
      </c>
      <c r="J28" s="4"/>
      <c r="K28" s="5">
        <v>0</v>
      </c>
      <c r="L28" s="4"/>
      <c r="M28" s="5">
        <v>32023682310</v>
      </c>
      <c r="N28" s="4"/>
      <c r="O28" s="5">
        <v>300859922443</v>
      </c>
      <c r="P28" s="4"/>
      <c r="Q28" s="4">
        <v>0</v>
      </c>
      <c r="R28" s="4"/>
      <c r="S28" s="5">
        <f t="shared" si="0"/>
        <v>300859922443</v>
      </c>
    </row>
    <row r="29" spans="1:19" x14ac:dyDescent="0.55000000000000004">
      <c r="A29" s="1" t="s">
        <v>266</v>
      </c>
      <c r="C29" s="4" t="s">
        <v>367</v>
      </c>
      <c r="D29" s="4"/>
      <c r="E29" s="4" t="s">
        <v>217</v>
      </c>
      <c r="G29" s="5">
        <v>18</v>
      </c>
      <c r="I29" s="5">
        <v>0</v>
      </c>
      <c r="J29" s="4"/>
      <c r="K29" s="5">
        <v>0</v>
      </c>
      <c r="L29" s="4"/>
      <c r="M29" s="5">
        <v>0</v>
      </c>
      <c r="N29" s="4"/>
      <c r="O29" s="5">
        <v>335415521860</v>
      </c>
      <c r="P29" s="4"/>
      <c r="Q29" s="4">
        <v>0</v>
      </c>
      <c r="R29" s="4"/>
      <c r="S29" s="5">
        <f t="shared" si="0"/>
        <v>335415521860</v>
      </c>
    </row>
    <row r="30" spans="1:19" x14ac:dyDescent="0.55000000000000004">
      <c r="A30" s="1" t="s">
        <v>215</v>
      </c>
      <c r="C30" s="4" t="s">
        <v>367</v>
      </c>
      <c r="D30" s="4"/>
      <c r="E30" s="4" t="s">
        <v>217</v>
      </c>
      <c r="G30" s="5">
        <v>18</v>
      </c>
      <c r="I30" s="5">
        <v>14694063177</v>
      </c>
      <c r="J30" s="4"/>
      <c r="K30" s="5">
        <v>0</v>
      </c>
      <c r="L30" s="4"/>
      <c r="M30" s="5">
        <v>14694063177</v>
      </c>
      <c r="N30" s="4"/>
      <c r="O30" s="5">
        <v>148810734598</v>
      </c>
      <c r="P30" s="4"/>
      <c r="Q30" s="4">
        <v>0</v>
      </c>
      <c r="R30" s="4"/>
      <c r="S30" s="5">
        <f t="shared" si="0"/>
        <v>148810734598</v>
      </c>
    </row>
    <row r="31" spans="1:19" x14ac:dyDescent="0.55000000000000004">
      <c r="A31" s="1" t="s">
        <v>210</v>
      </c>
      <c r="C31" s="4" t="s">
        <v>367</v>
      </c>
      <c r="D31" s="4"/>
      <c r="E31" s="4" t="s">
        <v>212</v>
      </c>
      <c r="G31" s="5">
        <v>18</v>
      </c>
      <c r="I31" s="5">
        <v>15131703760</v>
      </c>
      <c r="J31" s="4"/>
      <c r="K31" s="5">
        <v>0</v>
      </c>
      <c r="L31" s="4"/>
      <c r="M31" s="5">
        <v>15131703760</v>
      </c>
      <c r="N31" s="4"/>
      <c r="O31" s="5">
        <v>147915748037</v>
      </c>
      <c r="P31" s="4"/>
      <c r="Q31" s="4">
        <v>0</v>
      </c>
      <c r="R31" s="4"/>
      <c r="S31" s="5">
        <f t="shared" si="0"/>
        <v>147915748037</v>
      </c>
    </row>
    <row r="32" spans="1:19" x14ac:dyDescent="0.55000000000000004">
      <c r="A32" s="1" t="s">
        <v>213</v>
      </c>
      <c r="C32" s="4" t="s">
        <v>367</v>
      </c>
      <c r="D32" s="4"/>
      <c r="E32" s="4" t="s">
        <v>212</v>
      </c>
      <c r="G32" s="5">
        <v>18</v>
      </c>
      <c r="I32" s="5">
        <v>11035733132</v>
      </c>
      <c r="J32" s="4"/>
      <c r="K32" s="5">
        <v>0</v>
      </c>
      <c r="L32" s="4"/>
      <c r="M32" s="5">
        <v>11035733132</v>
      </c>
      <c r="N32" s="4"/>
      <c r="O32" s="5">
        <v>107876730033</v>
      </c>
      <c r="P32" s="4"/>
      <c r="Q32" s="4">
        <v>0</v>
      </c>
      <c r="R32" s="4"/>
      <c r="S32" s="5">
        <f t="shared" si="0"/>
        <v>107876730033</v>
      </c>
    </row>
    <row r="33" spans="1:19" x14ac:dyDescent="0.55000000000000004">
      <c r="A33" s="1" t="s">
        <v>214</v>
      </c>
      <c r="C33" s="4" t="s">
        <v>367</v>
      </c>
      <c r="D33" s="4"/>
      <c r="E33" s="4" t="s">
        <v>212</v>
      </c>
      <c r="G33" s="5">
        <v>18</v>
      </c>
      <c r="I33" s="5">
        <v>22697555640</v>
      </c>
      <c r="J33" s="4"/>
      <c r="K33" s="5">
        <v>0</v>
      </c>
      <c r="L33" s="4"/>
      <c r="M33" s="5">
        <v>22697555640</v>
      </c>
      <c r="N33" s="4"/>
      <c r="O33" s="5">
        <v>221873622054</v>
      </c>
      <c r="P33" s="4"/>
      <c r="Q33" s="4">
        <v>0</v>
      </c>
      <c r="R33" s="4"/>
      <c r="S33" s="5">
        <f t="shared" si="0"/>
        <v>221873622054</v>
      </c>
    </row>
    <row r="34" spans="1:19" x14ac:dyDescent="0.55000000000000004">
      <c r="A34" s="1" t="s">
        <v>218</v>
      </c>
      <c r="C34" s="4" t="s">
        <v>367</v>
      </c>
      <c r="D34" s="4"/>
      <c r="E34" s="4" t="s">
        <v>220</v>
      </c>
      <c r="G34" s="5">
        <v>18</v>
      </c>
      <c r="I34" s="5">
        <v>15298480825</v>
      </c>
      <c r="J34" s="4"/>
      <c r="K34" s="5">
        <v>0</v>
      </c>
      <c r="L34" s="4"/>
      <c r="M34" s="5">
        <v>15298480825</v>
      </c>
      <c r="N34" s="4"/>
      <c r="O34" s="5">
        <v>147154706866</v>
      </c>
      <c r="P34" s="4"/>
      <c r="Q34" s="4">
        <v>0</v>
      </c>
      <c r="R34" s="4"/>
      <c r="S34" s="5">
        <f t="shared" si="0"/>
        <v>147154706866</v>
      </c>
    </row>
    <row r="35" spans="1:19" x14ac:dyDescent="0.55000000000000004">
      <c r="A35" s="1" t="s">
        <v>68</v>
      </c>
      <c r="C35" s="4" t="s">
        <v>367</v>
      </c>
      <c r="D35" s="4"/>
      <c r="E35" s="4" t="s">
        <v>67</v>
      </c>
      <c r="G35" s="5">
        <v>16</v>
      </c>
      <c r="I35" s="5">
        <v>12789432</v>
      </c>
      <c r="J35" s="4"/>
      <c r="K35" s="5">
        <v>0</v>
      </c>
      <c r="L35" s="4"/>
      <c r="M35" s="5">
        <v>12789432</v>
      </c>
      <c r="N35" s="4"/>
      <c r="O35" s="5">
        <v>133854254</v>
      </c>
      <c r="P35" s="4"/>
      <c r="Q35" s="4">
        <v>0</v>
      </c>
      <c r="R35" s="4"/>
      <c r="S35" s="5">
        <f t="shared" si="0"/>
        <v>133854254</v>
      </c>
    </row>
    <row r="36" spans="1:19" x14ac:dyDescent="0.55000000000000004">
      <c r="A36" s="1" t="s">
        <v>64</v>
      </c>
      <c r="C36" s="4" t="s">
        <v>367</v>
      </c>
      <c r="D36" s="4"/>
      <c r="E36" s="4" t="s">
        <v>67</v>
      </c>
      <c r="G36" s="5">
        <v>16</v>
      </c>
      <c r="I36" s="5">
        <v>12527247991</v>
      </c>
      <c r="J36" s="4"/>
      <c r="K36" s="5">
        <v>0</v>
      </c>
      <c r="L36" s="4"/>
      <c r="M36" s="5">
        <v>12527247991</v>
      </c>
      <c r="N36" s="4"/>
      <c r="O36" s="5">
        <v>15701362060</v>
      </c>
      <c r="P36" s="4"/>
      <c r="Q36" s="4">
        <v>0</v>
      </c>
      <c r="R36" s="4"/>
      <c r="S36" s="5">
        <f t="shared" si="0"/>
        <v>15701362060</v>
      </c>
    </row>
    <row r="37" spans="1:19" x14ac:dyDescent="0.55000000000000004">
      <c r="A37" s="1" t="s">
        <v>72</v>
      </c>
      <c r="C37" s="4" t="s">
        <v>367</v>
      </c>
      <c r="D37" s="4"/>
      <c r="E37" s="4" t="s">
        <v>74</v>
      </c>
      <c r="G37" s="5">
        <v>19</v>
      </c>
      <c r="I37" s="5">
        <v>25927709998</v>
      </c>
      <c r="J37" s="4"/>
      <c r="K37" s="5">
        <v>0</v>
      </c>
      <c r="L37" s="4"/>
      <c r="M37" s="5">
        <v>25927709998</v>
      </c>
      <c r="N37" s="4"/>
      <c r="O37" s="5">
        <v>312096395251</v>
      </c>
      <c r="P37" s="4"/>
      <c r="Q37" s="4">
        <v>0</v>
      </c>
      <c r="R37" s="4"/>
      <c r="S37" s="5">
        <f t="shared" si="0"/>
        <v>312096395251</v>
      </c>
    </row>
    <row r="38" spans="1:19" x14ac:dyDescent="0.55000000000000004">
      <c r="A38" s="1" t="s">
        <v>267</v>
      </c>
      <c r="C38" s="4" t="s">
        <v>367</v>
      </c>
      <c r="D38" s="4"/>
      <c r="E38" s="4" t="s">
        <v>268</v>
      </c>
      <c r="G38" s="5">
        <v>20</v>
      </c>
      <c r="I38" s="5">
        <v>0</v>
      </c>
      <c r="J38" s="4"/>
      <c r="K38" s="5">
        <v>0</v>
      </c>
      <c r="L38" s="4"/>
      <c r="M38" s="5">
        <v>0</v>
      </c>
      <c r="N38" s="4"/>
      <c r="O38" s="5">
        <v>101535959640</v>
      </c>
      <c r="P38" s="4"/>
      <c r="Q38" s="4">
        <v>0</v>
      </c>
      <c r="R38" s="4"/>
      <c r="S38" s="5">
        <f t="shared" si="0"/>
        <v>101535959640</v>
      </c>
    </row>
    <row r="39" spans="1:19" x14ac:dyDescent="0.55000000000000004">
      <c r="A39" s="1" t="s">
        <v>269</v>
      </c>
      <c r="C39" s="4" t="s">
        <v>367</v>
      </c>
      <c r="D39" s="4"/>
      <c r="E39" s="4" t="s">
        <v>268</v>
      </c>
      <c r="G39" s="5">
        <v>20</v>
      </c>
      <c r="I39" s="5">
        <v>0</v>
      </c>
      <c r="J39" s="4"/>
      <c r="K39" s="5">
        <v>0</v>
      </c>
      <c r="L39" s="4"/>
      <c r="M39" s="5">
        <v>0</v>
      </c>
      <c r="N39" s="4"/>
      <c r="O39" s="5">
        <v>497651999</v>
      </c>
      <c r="P39" s="4"/>
      <c r="Q39" s="4">
        <v>0</v>
      </c>
      <c r="R39" s="4"/>
      <c r="S39" s="5">
        <f t="shared" si="0"/>
        <v>497651999</v>
      </c>
    </row>
    <row r="40" spans="1:19" x14ac:dyDescent="0.55000000000000004">
      <c r="A40" s="1" t="s">
        <v>157</v>
      </c>
      <c r="C40" s="4" t="s">
        <v>367</v>
      </c>
      <c r="D40" s="4"/>
      <c r="E40" s="4" t="s">
        <v>156</v>
      </c>
      <c r="G40" s="5">
        <v>18</v>
      </c>
      <c r="I40" s="5">
        <v>46901037</v>
      </c>
      <c r="J40" s="4"/>
      <c r="K40" s="5">
        <v>0</v>
      </c>
      <c r="L40" s="4"/>
      <c r="M40" s="5">
        <v>46901037</v>
      </c>
      <c r="N40" s="4"/>
      <c r="O40" s="5">
        <v>451637604</v>
      </c>
      <c r="P40" s="4"/>
      <c r="Q40" s="4">
        <v>0</v>
      </c>
      <c r="R40" s="4"/>
      <c r="S40" s="5">
        <f t="shared" si="0"/>
        <v>451637604</v>
      </c>
    </row>
    <row r="41" spans="1:19" x14ac:dyDescent="0.55000000000000004">
      <c r="A41" s="1" t="s">
        <v>154</v>
      </c>
      <c r="C41" s="4" t="s">
        <v>367</v>
      </c>
      <c r="D41" s="4"/>
      <c r="E41" s="4" t="s">
        <v>156</v>
      </c>
      <c r="G41" s="5">
        <v>18</v>
      </c>
      <c r="I41" s="5">
        <v>15477341055</v>
      </c>
      <c r="J41" s="4"/>
      <c r="K41" s="5">
        <v>0</v>
      </c>
      <c r="L41" s="4"/>
      <c r="M41" s="5">
        <v>15477341055</v>
      </c>
      <c r="N41" s="4"/>
      <c r="O41" s="5">
        <v>19397190663</v>
      </c>
      <c r="P41" s="4"/>
      <c r="Q41" s="4">
        <v>0</v>
      </c>
      <c r="R41" s="4"/>
      <c r="S41" s="5">
        <f t="shared" si="0"/>
        <v>19397190663</v>
      </c>
    </row>
    <row r="42" spans="1:19" x14ac:dyDescent="0.55000000000000004">
      <c r="A42" s="1" t="s">
        <v>152</v>
      </c>
      <c r="C42" s="4" t="s">
        <v>367</v>
      </c>
      <c r="D42" s="4"/>
      <c r="E42" s="4" t="s">
        <v>92</v>
      </c>
      <c r="G42" s="5">
        <v>17</v>
      </c>
      <c r="I42" s="5">
        <v>21562910334</v>
      </c>
      <c r="J42" s="4"/>
      <c r="K42" s="5">
        <v>0</v>
      </c>
      <c r="L42" s="4"/>
      <c r="M42" s="5">
        <v>21562910334</v>
      </c>
      <c r="N42" s="4"/>
      <c r="O42" s="5">
        <v>34496597121</v>
      </c>
      <c r="P42" s="4"/>
      <c r="Q42" s="4">
        <v>0</v>
      </c>
      <c r="R42" s="4"/>
      <c r="S42" s="5">
        <f t="shared" si="0"/>
        <v>34496597121</v>
      </c>
    </row>
    <row r="43" spans="1:19" x14ac:dyDescent="0.55000000000000004">
      <c r="A43" s="1" t="s">
        <v>207</v>
      </c>
      <c r="C43" s="4" t="s">
        <v>367</v>
      </c>
      <c r="D43" s="4"/>
      <c r="E43" s="4" t="s">
        <v>209</v>
      </c>
      <c r="G43" s="5">
        <v>17</v>
      </c>
      <c r="I43" s="5">
        <v>18290759533</v>
      </c>
      <c r="J43" s="4"/>
      <c r="K43" s="5">
        <v>0</v>
      </c>
      <c r="L43" s="4"/>
      <c r="M43" s="5">
        <v>18290759533</v>
      </c>
      <c r="N43" s="4"/>
      <c r="O43" s="5">
        <v>144217763396</v>
      </c>
      <c r="P43" s="4"/>
      <c r="Q43" s="4">
        <v>0</v>
      </c>
      <c r="R43" s="4"/>
      <c r="S43" s="5">
        <f t="shared" si="0"/>
        <v>144217763396</v>
      </c>
    </row>
    <row r="44" spans="1:19" x14ac:dyDescent="0.55000000000000004">
      <c r="A44" s="1" t="s">
        <v>270</v>
      </c>
      <c r="C44" s="4" t="s">
        <v>367</v>
      </c>
      <c r="D44" s="4"/>
      <c r="E44" s="4" t="s">
        <v>271</v>
      </c>
      <c r="G44" s="5">
        <v>20</v>
      </c>
      <c r="I44" s="5">
        <v>0</v>
      </c>
      <c r="J44" s="4"/>
      <c r="K44" s="5">
        <v>0</v>
      </c>
      <c r="L44" s="4"/>
      <c r="M44" s="5">
        <v>0</v>
      </c>
      <c r="N44" s="4"/>
      <c r="O44" s="5">
        <v>172473549033</v>
      </c>
      <c r="P44" s="4"/>
      <c r="Q44" s="4">
        <v>0</v>
      </c>
      <c r="R44" s="4"/>
      <c r="S44" s="5">
        <f t="shared" si="0"/>
        <v>172473549033</v>
      </c>
    </row>
    <row r="45" spans="1:19" x14ac:dyDescent="0.55000000000000004">
      <c r="A45" s="1" t="s">
        <v>272</v>
      </c>
      <c r="C45" s="4" t="s">
        <v>367</v>
      </c>
      <c r="D45" s="4"/>
      <c r="E45" s="4" t="s">
        <v>271</v>
      </c>
      <c r="G45" s="5">
        <v>20</v>
      </c>
      <c r="I45" s="5">
        <v>0</v>
      </c>
      <c r="J45" s="4"/>
      <c r="K45" s="5">
        <v>0</v>
      </c>
      <c r="L45" s="4"/>
      <c r="M45" s="5">
        <v>0</v>
      </c>
      <c r="N45" s="4"/>
      <c r="O45" s="5">
        <v>184792553</v>
      </c>
      <c r="P45" s="4"/>
      <c r="Q45" s="4">
        <v>0</v>
      </c>
      <c r="R45" s="4"/>
      <c r="S45" s="5">
        <f t="shared" si="0"/>
        <v>184792553</v>
      </c>
    </row>
    <row r="46" spans="1:19" x14ac:dyDescent="0.55000000000000004">
      <c r="A46" s="1" t="s">
        <v>273</v>
      </c>
      <c r="C46" s="4" t="s">
        <v>367</v>
      </c>
      <c r="D46" s="4"/>
      <c r="E46" s="4" t="s">
        <v>271</v>
      </c>
      <c r="G46" s="5">
        <v>20</v>
      </c>
      <c r="I46" s="5">
        <v>0</v>
      </c>
      <c r="J46" s="4"/>
      <c r="K46" s="5">
        <v>0</v>
      </c>
      <c r="L46" s="4"/>
      <c r="M46" s="5">
        <v>0</v>
      </c>
      <c r="N46" s="4"/>
      <c r="O46" s="5">
        <v>539655852</v>
      </c>
      <c r="P46" s="4"/>
      <c r="Q46" s="4">
        <v>0</v>
      </c>
      <c r="R46" s="4"/>
      <c r="S46" s="5">
        <f t="shared" si="0"/>
        <v>539655852</v>
      </c>
    </row>
    <row r="47" spans="1:19" x14ac:dyDescent="0.55000000000000004">
      <c r="A47" s="1" t="s">
        <v>274</v>
      </c>
      <c r="C47" s="4" t="s">
        <v>367</v>
      </c>
      <c r="D47" s="4"/>
      <c r="E47" s="4" t="s">
        <v>271</v>
      </c>
      <c r="G47" s="5">
        <v>20</v>
      </c>
      <c r="I47" s="5">
        <v>0</v>
      </c>
      <c r="J47" s="4"/>
      <c r="K47" s="5">
        <v>0</v>
      </c>
      <c r="L47" s="4"/>
      <c r="M47" s="5">
        <v>0</v>
      </c>
      <c r="N47" s="4"/>
      <c r="O47" s="5">
        <v>30798758797</v>
      </c>
      <c r="P47" s="4"/>
      <c r="Q47" s="4">
        <v>0</v>
      </c>
      <c r="R47" s="4"/>
      <c r="S47" s="5">
        <f t="shared" si="0"/>
        <v>30798758797</v>
      </c>
    </row>
    <row r="48" spans="1:19" x14ac:dyDescent="0.55000000000000004">
      <c r="A48" s="1" t="s">
        <v>275</v>
      </c>
      <c r="C48" s="4" t="s">
        <v>367</v>
      </c>
      <c r="D48" s="4"/>
      <c r="E48" s="4" t="s">
        <v>271</v>
      </c>
      <c r="G48" s="5">
        <v>20</v>
      </c>
      <c r="I48" s="5">
        <v>0</v>
      </c>
      <c r="J48" s="4"/>
      <c r="K48" s="5">
        <v>0</v>
      </c>
      <c r="L48" s="4"/>
      <c r="M48" s="5">
        <v>0</v>
      </c>
      <c r="N48" s="4"/>
      <c r="O48" s="5">
        <v>58475509017</v>
      </c>
      <c r="P48" s="4"/>
      <c r="Q48" s="4">
        <v>0</v>
      </c>
      <c r="R48" s="4"/>
      <c r="S48" s="5">
        <f t="shared" si="0"/>
        <v>58475509017</v>
      </c>
    </row>
    <row r="49" spans="1:19" x14ac:dyDescent="0.55000000000000004">
      <c r="A49" s="1" t="s">
        <v>276</v>
      </c>
      <c r="C49" s="4" t="s">
        <v>367</v>
      </c>
      <c r="D49" s="4"/>
      <c r="E49" s="4" t="s">
        <v>271</v>
      </c>
      <c r="G49" s="5">
        <v>20</v>
      </c>
      <c r="I49" s="5">
        <v>0</v>
      </c>
      <c r="J49" s="4"/>
      <c r="K49" s="5">
        <v>0</v>
      </c>
      <c r="L49" s="4"/>
      <c r="M49" s="5">
        <v>0</v>
      </c>
      <c r="N49" s="4"/>
      <c r="O49" s="5">
        <v>522038962</v>
      </c>
      <c r="P49" s="4"/>
      <c r="Q49" s="4">
        <v>0</v>
      </c>
      <c r="R49" s="4"/>
      <c r="S49" s="5">
        <f t="shared" si="0"/>
        <v>522038962</v>
      </c>
    </row>
    <row r="50" spans="1:19" x14ac:dyDescent="0.55000000000000004">
      <c r="A50" s="1" t="s">
        <v>277</v>
      </c>
      <c r="C50" s="4" t="s">
        <v>367</v>
      </c>
      <c r="D50" s="4"/>
      <c r="E50" s="4" t="s">
        <v>271</v>
      </c>
      <c r="G50" s="5">
        <v>20</v>
      </c>
      <c r="I50" s="5">
        <v>0</v>
      </c>
      <c r="J50" s="4"/>
      <c r="K50" s="5">
        <v>0</v>
      </c>
      <c r="L50" s="4"/>
      <c r="M50" s="5">
        <v>0</v>
      </c>
      <c r="N50" s="4"/>
      <c r="O50" s="5">
        <v>30798758797</v>
      </c>
      <c r="P50" s="4"/>
      <c r="Q50" s="4">
        <v>0</v>
      </c>
      <c r="R50" s="4"/>
      <c r="S50" s="5">
        <f t="shared" si="0"/>
        <v>30798758797</v>
      </c>
    </row>
    <row r="51" spans="1:19" x14ac:dyDescent="0.55000000000000004">
      <c r="A51" s="1" t="s">
        <v>278</v>
      </c>
      <c r="C51" s="4" t="s">
        <v>367</v>
      </c>
      <c r="D51" s="4"/>
      <c r="E51" s="4" t="s">
        <v>271</v>
      </c>
      <c r="G51" s="5">
        <v>20</v>
      </c>
      <c r="I51" s="5">
        <v>0</v>
      </c>
      <c r="J51" s="4"/>
      <c r="K51" s="5">
        <v>0</v>
      </c>
      <c r="L51" s="4"/>
      <c r="M51" s="5">
        <v>0</v>
      </c>
      <c r="N51" s="4"/>
      <c r="O51" s="5">
        <v>301714011313</v>
      </c>
      <c r="P51" s="4"/>
      <c r="Q51" s="4">
        <v>0</v>
      </c>
      <c r="R51" s="4"/>
      <c r="S51" s="5">
        <f t="shared" si="0"/>
        <v>301714011313</v>
      </c>
    </row>
    <row r="52" spans="1:19" x14ac:dyDescent="0.55000000000000004">
      <c r="A52" s="1" t="s">
        <v>279</v>
      </c>
      <c r="C52" s="4" t="s">
        <v>367</v>
      </c>
      <c r="D52" s="4"/>
      <c r="E52" s="4" t="s">
        <v>271</v>
      </c>
      <c r="G52" s="5">
        <v>20</v>
      </c>
      <c r="I52" s="5">
        <v>0</v>
      </c>
      <c r="J52" s="4"/>
      <c r="K52" s="5">
        <v>0</v>
      </c>
      <c r="L52" s="4"/>
      <c r="M52" s="5">
        <v>0</v>
      </c>
      <c r="N52" s="4"/>
      <c r="O52" s="5">
        <v>307987588</v>
      </c>
      <c r="P52" s="4"/>
      <c r="Q52" s="4">
        <v>0</v>
      </c>
      <c r="R52" s="4"/>
      <c r="S52" s="5">
        <f t="shared" si="0"/>
        <v>307987588</v>
      </c>
    </row>
    <row r="53" spans="1:19" x14ac:dyDescent="0.55000000000000004">
      <c r="A53" s="1" t="s">
        <v>280</v>
      </c>
      <c r="C53" s="4" t="s">
        <v>367</v>
      </c>
      <c r="D53" s="4"/>
      <c r="E53" s="4" t="s">
        <v>281</v>
      </c>
      <c r="G53" s="5">
        <v>18</v>
      </c>
      <c r="I53" s="5">
        <v>0</v>
      </c>
      <c r="J53" s="4"/>
      <c r="K53" s="5">
        <v>0</v>
      </c>
      <c r="L53" s="4"/>
      <c r="M53" s="5">
        <v>0</v>
      </c>
      <c r="N53" s="4"/>
      <c r="O53" s="5">
        <v>6362525</v>
      </c>
      <c r="P53" s="4"/>
      <c r="Q53" s="4">
        <v>0</v>
      </c>
      <c r="R53" s="4"/>
      <c r="S53" s="5">
        <f t="shared" si="0"/>
        <v>6362525</v>
      </c>
    </row>
    <row r="54" spans="1:19" x14ac:dyDescent="0.55000000000000004">
      <c r="A54" s="1" t="s">
        <v>243</v>
      </c>
      <c r="C54" s="5">
        <v>1</v>
      </c>
      <c r="D54" s="4"/>
      <c r="E54" s="4" t="s">
        <v>367</v>
      </c>
      <c r="G54" s="10">
        <v>0.08</v>
      </c>
      <c r="I54" s="5">
        <v>48385977388</v>
      </c>
      <c r="J54" s="4"/>
      <c r="K54" s="5">
        <v>0</v>
      </c>
      <c r="L54" s="4"/>
      <c r="M54" s="5">
        <v>48385977388</v>
      </c>
      <c r="N54" s="4"/>
      <c r="O54" s="5">
        <v>94522869992</v>
      </c>
      <c r="P54" s="4"/>
      <c r="Q54" s="5">
        <v>0</v>
      </c>
      <c r="R54" s="4"/>
      <c r="S54" s="5">
        <f t="shared" si="0"/>
        <v>94522869992</v>
      </c>
    </row>
    <row r="55" spans="1:19" x14ac:dyDescent="0.55000000000000004">
      <c r="A55" s="1" t="s">
        <v>247</v>
      </c>
      <c r="C55" s="5">
        <v>1</v>
      </c>
      <c r="D55" s="4"/>
      <c r="E55" s="4" t="s">
        <v>367</v>
      </c>
      <c r="G55" s="10">
        <v>0.1</v>
      </c>
      <c r="I55" s="5">
        <v>1881227878</v>
      </c>
      <c r="J55" s="4"/>
      <c r="K55" s="5">
        <v>0</v>
      </c>
      <c r="L55" s="4"/>
      <c r="M55" s="5">
        <v>1881227878</v>
      </c>
      <c r="N55" s="4"/>
      <c r="O55" s="5">
        <v>77877663483</v>
      </c>
      <c r="P55" s="4"/>
      <c r="Q55" s="5">
        <v>0</v>
      </c>
      <c r="R55" s="4"/>
      <c r="S55" s="5">
        <f t="shared" si="0"/>
        <v>77877663483</v>
      </c>
    </row>
    <row r="56" spans="1:19" x14ac:dyDescent="0.55000000000000004">
      <c r="A56" s="1" t="s">
        <v>250</v>
      </c>
      <c r="C56" s="5">
        <v>17</v>
      </c>
      <c r="D56" s="4"/>
      <c r="E56" s="4" t="s">
        <v>367</v>
      </c>
      <c r="G56" s="10">
        <v>0.1</v>
      </c>
      <c r="I56" s="5">
        <v>237230991</v>
      </c>
      <c r="J56" s="4"/>
      <c r="K56" s="5">
        <v>0</v>
      </c>
      <c r="L56" s="4"/>
      <c r="M56" s="5">
        <v>237230991</v>
      </c>
      <c r="N56" s="4"/>
      <c r="O56" s="5">
        <v>129219601847</v>
      </c>
      <c r="P56" s="4"/>
      <c r="Q56" s="5">
        <v>0</v>
      </c>
      <c r="R56" s="4"/>
      <c r="S56" s="5">
        <f t="shared" si="0"/>
        <v>129219601847</v>
      </c>
    </row>
    <row r="57" spans="1:19" x14ac:dyDescent="0.55000000000000004">
      <c r="A57" s="1" t="s">
        <v>250</v>
      </c>
      <c r="C57" s="5">
        <v>13</v>
      </c>
      <c r="D57" s="4"/>
      <c r="E57" s="4" t="s">
        <v>367</v>
      </c>
      <c r="G57" s="10">
        <v>0.1</v>
      </c>
      <c r="I57" s="5">
        <v>17490098081</v>
      </c>
      <c r="J57" s="4"/>
      <c r="K57" s="5">
        <v>0</v>
      </c>
      <c r="L57" s="4"/>
      <c r="M57" s="5">
        <v>17490098081</v>
      </c>
      <c r="N57" s="4"/>
      <c r="O57" s="5">
        <v>119936336294</v>
      </c>
      <c r="P57" s="4"/>
      <c r="Q57" s="5">
        <v>0</v>
      </c>
      <c r="R57" s="4"/>
      <c r="S57" s="5">
        <f t="shared" si="0"/>
        <v>119936336294</v>
      </c>
    </row>
    <row r="58" spans="1:19" x14ac:dyDescent="0.55000000000000004">
      <c r="A58" s="1" t="s">
        <v>250</v>
      </c>
      <c r="C58" s="5">
        <v>17</v>
      </c>
      <c r="D58" s="4"/>
      <c r="E58" s="4" t="s">
        <v>367</v>
      </c>
      <c r="G58" s="10">
        <v>0.1</v>
      </c>
      <c r="I58" s="5">
        <v>0</v>
      </c>
      <c r="J58" s="4"/>
      <c r="K58" s="5">
        <v>0</v>
      </c>
      <c r="L58" s="4"/>
      <c r="M58" s="5">
        <v>0</v>
      </c>
      <c r="N58" s="4"/>
      <c r="O58" s="5">
        <v>8821917796</v>
      </c>
      <c r="P58" s="4"/>
      <c r="Q58" s="5">
        <v>0</v>
      </c>
      <c r="R58" s="4"/>
      <c r="S58" s="5">
        <f>O58-Q58</f>
        <v>8821917796</v>
      </c>
    </row>
    <row r="59" spans="1:19" ht="24.75" thickBot="1" x14ac:dyDescent="0.6">
      <c r="I59" s="6">
        <f>SUM(I8:I58)</f>
        <v>1417728442047</v>
      </c>
      <c r="K59" s="9">
        <f>SUM(K8:K58)</f>
        <v>0</v>
      </c>
      <c r="M59" s="6">
        <f>SUM(M8:M58)</f>
        <v>1417728442047</v>
      </c>
      <c r="O59" s="6">
        <f>SUM(O8:O58)</f>
        <v>12127933627097</v>
      </c>
      <c r="Q59" s="9">
        <f>SUM(Q8:Q58)</f>
        <v>0</v>
      </c>
      <c r="S59" s="6">
        <f>SUM(S8:S58)</f>
        <v>12127933627097</v>
      </c>
    </row>
    <row r="60" spans="1:19" ht="24.75" thickTop="1" x14ac:dyDescent="0.55000000000000004">
      <c r="M60" s="3"/>
      <c r="N60" s="3"/>
      <c r="O60" s="3"/>
      <c r="P60" s="3"/>
      <c r="Q60" s="3"/>
      <c r="R60" s="3"/>
      <c r="S60" s="3"/>
    </row>
    <row r="61" spans="1:19" x14ac:dyDescent="0.55000000000000004">
      <c r="M61" s="3"/>
      <c r="S61" s="3"/>
    </row>
    <row r="62" spans="1:19" x14ac:dyDescent="0.55000000000000004">
      <c r="M62" s="3"/>
      <c r="S62" s="3"/>
    </row>
    <row r="64" spans="1:19" x14ac:dyDescent="0.55000000000000004"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3:19" x14ac:dyDescent="0.55000000000000004">
      <c r="M65" s="3"/>
      <c r="S65" s="3"/>
    </row>
    <row r="66" spans="13:19" x14ac:dyDescent="0.55000000000000004">
      <c r="M66" s="3"/>
      <c r="S66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7"/>
  <sheetViews>
    <sheetView rightToLeft="1" topLeftCell="A28" workbookViewId="0">
      <selection activeCell="I39" sqref="I39"/>
    </sheetView>
  </sheetViews>
  <sheetFormatPr defaultRowHeight="24" x14ac:dyDescent="0.55000000000000004"/>
  <cols>
    <col min="1" max="1" width="28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4.75" x14ac:dyDescent="0.55000000000000004">
      <c r="A3" s="27" t="s">
        <v>256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4.75" x14ac:dyDescent="0.55000000000000004">
      <c r="A6" s="25" t="s">
        <v>3</v>
      </c>
      <c r="C6" s="26" t="s">
        <v>282</v>
      </c>
      <c r="D6" s="26" t="s">
        <v>282</v>
      </c>
      <c r="E6" s="26" t="s">
        <v>282</v>
      </c>
      <c r="F6" s="26" t="s">
        <v>282</v>
      </c>
      <c r="G6" s="26" t="s">
        <v>282</v>
      </c>
      <c r="I6" s="26" t="s">
        <v>258</v>
      </c>
      <c r="J6" s="26" t="s">
        <v>258</v>
      </c>
      <c r="K6" s="26" t="s">
        <v>258</v>
      </c>
      <c r="L6" s="26" t="s">
        <v>258</v>
      </c>
      <c r="M6" s="26" t="s">
        <v>258</v>
      </c>
      <c r="O6" s="26" t="s">
        <v>259</v>
      </c>
      <c r="P6" s="26" t="s">
        <v>259</v>
      </c>
      <c r="Q6" s="26" t="s">
        <v>259</v>
      </c>
      <c r="R6" s="26" t="s">
        <v>259</v>
      </c>
      <c r="S6" s="26" t="s">
        <v>259</v>
      </c>
    </row>
    <row r="7" spans="1:19" ht="24.75" x14ac:dyDescent="0.55000000000000004">
      <c r="A7" s="26" t="s">
        <v>3</v>
      </c>
      <c r="C7" s="26" t="s">
        <v>283</v>
      </c>
      <c r="E7" s="26" t="s">
        <v>284</v>
      </c>
      <c r="G7" s="26" t="s">
        <v>285</v>
      </c>
      <c r="I7" s="26" t="s">
        <v>286</v>
      </c>
      <c r="K7" s="26" t="s">
        <v>263</v>
      </c>
      <c r="M7" s="26" t="s">
        <v>287</v>
      </c>
      <c r="O7" s="26" t="s">
        <v>286</v>
      </c>
      <c r="Q7" s="26" t="s">
        <v>263</v>
      </c>
      <c r="S7" s="26" t="s">
        <v>287</v>
      </c>
    </row>
    <row r="8" spans="1:19" x14ac:dyDescent="0.55000000000000004">
      <c r="A8" s="1" t="s">
        <v>31</v>
      </c>
      <c r="C8" s="4" t="s">
        <v>4</v>
      </c>
      <c r="D8" s="4"/>
      <c r="E8" s="5">
        <v>10000000</v>
      </c>
      <c r="F8" s="4"/>
      <c r="G8" s="5">
        <v>2000</v>
      </c>
      <c r="H8" s="4"/>
      <c r="I8" s="5">
        <v>0</v>
      </c>
      <c r="J8" s="4"/>
      <c r="K8" s="5">
        <v>0</v>
      </c>
      <c r="L8" s="4"/>
      <c r="M8" s="5">
        <f>I8-K8</f>
        <v>0</v>
      </c>
      <c r="N8" s="4"/>
      <c r="O8" s="5">
        <v>20000000000</v>
      </c>
      <c r="P8" s="4"/>
      <c r="Q8" s="5">
        <v>1173436493</v>
      </c>
      <c r="R8" s="4"/>
      <c r="S8" s="5">
        <f>O8-Q8</f>
        <v>18826563507</v>
      </c>
    </row>
    <row r="9" spans="1:19" x14ac:dyDescent="0.55000000000000004">
      <c r="A9" s="1" t="s">
        <v>32</v>
      </c>
      <c r="C9" s="4" t="s">
        <v>288</v>
      </c>
      <c r="D9" s="4"/>
      <c r="E9" s="5">
        <v>30300000</v>
      </c>
      <c r="F9" s="4"/>
      <c r="G9" s="5">
        <v>800</v>
      </c>
      <c r="H9" s="4"/>
      <c r="I9" s="5">
        <v>0</v>
      </c>
      <c r="J9" s="4"/>
      <c r="K9" s="5">
        <v>0</v>
      </c>
      <c r="L9" s="4"/>
      <c r="M9" s="5">
        <f t="shared" ref="M9:M33" si="0">I9-K9</f>
        <v>0</v>
      </c>
      <c r="N9" s="4"/>
      <c r="O9" s="5">
        <v>24240000000</v>
      </c>
      <c r="P9" s="4"/>
      <c r="Q9" s="5">
        <v>0</v>
      </c>
      <c r="R9" s="4"/>
      <c r="S9" s="5">
        <f t="shared" ref="S9:S34" si="1">O9-Q9</f>
        <v>24240000000</v>
      </c>
    </row>
    <row r="10" spans="1:19" x14ac:dyDescent="0.55000000000000004">
      <c r="A10" s="1" t="s">
        <v>47</v>
      </c>
      <c r="C10" s="4" t="s">
        <v>289</v>
      </c>
      <c r="D10" s="4"/>
      <c r="E10" s="5">
        <v>50000000</v>
      </c>
      <c r="F10" s="4"/>
      <c r="G10" s="5">
        <v>280</v>
      </c>
      <c r="H10" s="4"/>
      <c r="I10" s="5">
        <v>0</v>
      </c>
      <c r="J10" s="4"/>
      <c r="K10" s="5">
        <v>0</v>
      </c>
      <c r="L10" s="4"/>
      <c r="M10" s="5">
        <f t="shared" si="0"/>
        <v>0</v>
      </c>
      <c r="N10" s="4"/>
      <c r="O10" s="5">
        <v>14000000000</v>
      </c>
      <c r="P10" s="4"/>
      <c r="Q10" s="5">
        <v>0</v>
      </c>
      <c r="R10" s="4"/>
      <c r="S10" s="5">
        <f t="shared" si="1"/>
        <v>14000000000</v>
      </c>
    </row>
    <row r="11" spans="1:19" x14ac:dyDescent="0.55000000000000004">
      <c r="A11" s="1" t="s">
        <v>24</v>
      </c>
      <c r="C11" s="4" t="s">
        <v>290</v>
      </c>
      <c r="D11" s="4"/>
      <c r="E11" s="5">
        <v>20000000</v>
      </c>
      <c r="F11" s="4"/>
      <c r="G11" s="5">
        <v>600</v>
      </c>
      <c r="H11" s="4"/>
      <c r="I11" s="5">
        <v>0</v>
      </c>
      <c r="J11" s="4"/>
      <c r="K11" s="5">
        <v>0</v>
      </c>
      <c r="L11" s="4"/>
      <c r="M11" s="5">
        <f t="shared" si="0"/>
        <v>0</v>
      </c>
      <c r="N11" s="4"/>
      <c r="O11" s="5">
        <v>12000000000</v>
      </c>
      <c r="P11" s="4"/>
      <c r="Q11" s="5">
        <v>481262327</v>
      </c>
      <c r="R11" s="4"/>
      <c r="S11" s="5">
        <f t="shared" si="1"/>
        <v>11518737673</v>
      </c>
    </row>
    <row r="12" spans="1:19" x14ac:dyDescent="0.55000000000000004">
      <c r="A12" s="1" t="s">
        <v>22</v>
      </c>
      <c r="C12" s="4" t="s">
        <v>291</v>
      </c>
      <c r="D12" s="4"/>
      <c r="E12" s="5">
        <v>2010777</v>
      </c>
      <c r="F12" s="4"/>
      <c r="G12" s="5">
        <v>1220</v>
      </c>
      <c r="H12" s="4"/>
      <c r="I12" s="5">
        <v>0</v>
      </c>
      <c r="J12" s="4"/>
      <c r="K12" s="5">
        <v>0</v>
      </c>
      <c r="L12" s="4"/>
      <c r="M12" s="5">
        <f t="shared" si="0"/>
        <v>0</v>
      </c>
      <c r="N12" s="4"/>
      <c r="O12" s="5">
        <v>2453147940</v>
      </c>
      <c r="P12" s="4"/>
      <c r="Q12" s="5">
        <v>270578779</v>
      </c>
      <c r="R12" s="4"/>
      <c r="S12" s="5">
        <f t="shared" si="1"/>
        <v>2182569161</v>
      </c>
    </row>
    <row r="13" spans="1:19" x14ac:dyDescent="0.55000000000000004">
      <c r="A13" s="1" t="s">
        <v>15</v>
      </c>
      <c r="C13" s="4" t="s">
        <v>292</v>
      </c>
      <c r="D13" s="4"/>
      <c r="E13" s="5">
        <v>31100000</v>
      </c>
      <c r="F13" s="4"/>
      <c r="G13" s="5">
        <v>1200</v>
      </c>
      <c r="H13" s="4"/>
      <c r="I13" s="5">
        <v>0</v>
      </c>
      <c r="J13" s="4"/>
      <c r="K13" s="5">
        <v>0</v>
      </c>
      <c r="L13" s="4"/>
      <c r="M13" s="5">
        <f t="shared" si="0"/>
        <v>0</v>
      </c>
      <c r="N13" s="4"/>
      <c r="O13" s="5">
        <v>37320000000</v>
      </c>
      <c r="P13" s="4"/>
      <c r="Q13" s="5">
        <v>2189632495</v>
      </c>
      <c r="R13" s="4"/>
      <c r="S13" s="5">
        <f t="shared" si="1"/>
        <v>35130367505</v>
      </c>
    </row>
    <row r="14" spans="1:19" x14ac:dyDescent="0.55000000000000004">
      <c r="A14" s="1" t="s">
        <v>46</v>
      </c>
      <c r="C14" s="4" t="s">
        <v>293</v>
      </c>
      <c r="D14" s="4"/>
      <c r="E14" s="5">
        <v>16000000</v>
      </c>
      <c r="F14" s="4"/>
      <c r="G14" s="5">
        <v>2130</v>
      </c>
      <c r="H14" s="4"/>
      <c r="I14" s="5">
        <v>0</v>
      </c>
      <c r="J14" s="4"/>
      <c r="K14" s="5">
        <v>0</v>
      </c>
      <c r="L14" s="4"/>
      <c r="M14" s="5">
        <f t="shared" si="0"/>
        <v>0</v>
      </c>
      <c r="N14" s="4"/>
      <c r="O14" s="5">
        <v>34080000000</v>
      </c>
      <c r="P14" s="4"/>
      <c r="Q14" s="5">
        <v>1366785010</v>
      </c>
      <c r="R14" s="4"/>
      <c r="S14" s="5">
        <f t="shared" si="1"/>
        <v>32713214990</v>
      </c>
    </row>
    <row r="15" spans="1:19" x14ac:dyDescent="0.55000000000000004">
      <c r="A15" s="1" t="s">
        <v>42</v>
      </c>
      <c r="C15" s="4" t="s">
        <v>294</v>
      </c>
      <c r="D15" s="4"/>
      <c r="E15" s="5">
        <v>138535884</v>
      </c>
      <c r="F15" s="4"/>
      <c r="G15" s="5">
        <v>400</v>
      </c>
      <c r="H15" s="4"/>
      <c r="I15" s="5">
        <v>55414353600</v>
      </c>
      <c r="J15" s="4"/>
      <c r="K15" s="5">
        <v>6968272010</v>
      </c>
      <c r="L15" s="4"/>
      <c r="M15" s="5">
        <f t="shared" si="0"/>
        <v>48446081590</v>
      </c>
      <c r="N15" s="4"/>
      <c r="O15" s="5">
        <v>55414353600</v>
      </c>
      <c r="P15" s="4"/>
      <c r="Q15" s="5">
        <v>6968272010</v>
      </c>
      <c r="R15" s="4"/>
      <c r="S15" s="5">
        <f t="shared" si="1"/>
        <v>48446081590</v>
      </c>
    </row>
    <row r="16" spans="1:19" x14ac:dyDescent="0.55000000000000004">
      <c r="A16" s="1" t="s">
        <v>41</v>
      </c>
      <c r="C16" s="4" t="s">
        <v>295</v>
      </c>
      <c r="D16" s="4"/>
      <c r="E16" s="5">
        <v>49000000</v>
      </c>
      <c r="F16" s="4"/>
      <c r="G16" s="5">
        <v>800</v>
      </c>
      <c r="H16" s="4"/>
      <c r="I16" s="5">
        <v>0</v>
      </c>
      <c r="J16" s="4"/>
      <c r="K16" s="5">
        <v>0</v>
      </c>
      <c r="L16" s="4"/>
      <c r="M16" s="5">
        <f t="shared" si="0"/>
        <v>0</v>
      </c>
      <c r="N16" s="4"/>
      <c r="O16" s="5">
        <v>39200000000</v>
      </c>
      <c r="P16" s="4"/>
      <c r="Q16" s="5">
        <v>1572123603</v>
      </c>
      <c r="R16" s="4"/>
      <c r="S16" s="5">
        <f t="shared" si="1"/>
        <v>37627876397</v>
      </c>
    </row>
    <row r="17" spans="1:19" x14ac:dyDescent="0.55000000000000004">
      <c r="A17" s="1" t="s">
        <v>18</v>
      </c>
      <c r="C17" s="4" t="s">
        <v>289</v>
      </c>
      <c r="D17" s="4"/>
      <c r="E17" s="5">
        <v>1145126</v>
      </c>
      <c r="F17" s="4"/>
      <c r="G17" s="5">
        <v>14130</v>
      </c>
      <c r="H17" s="4"/>
      <c r="I17" s="5">
        <v>0</v>
      </c>
      <c r="J17" s="4"/>
      <c r="K17" s="5">
        <v>0</v>
      </c>
      <c r="L17" s="4"/>
      <c r="M17" s="5">
        <f t="shared" si="0"/>
        <v>0</v>
      </c>
      <c r="N17" s="4"/>
      <c r="O17" s="5">
        <v>16180630380</v>
      </c>
      <c r="P17" s="4"/>
      <c r="Q17" s="5">
        <v>2034690048</v>
      </c>
      <c r="R17" s="4"/>
      <c r="S17" s="5">
        <f t="shared" si="1"/>
        <v>14145940332</v>
      </c>
    </row>
    <row r="18" spans="1:19" x14ac:dyDescent="0.55000000000000004">
      <c r="A18" s="1" t="s">
        <v>16</v>
      </c>
      <c r="C18" s="4" t="s">
        <v>296</v>
      </c>
      <c r="D18" s="4"/>
      <c r="E18" s="5">
        <v>13499998</v>
      </c>
      <c r="F18" s="4"/>
      <c r="G18" s="5">
        <v>3850</v>
      </c>
      <c r="H18" s="4"/>
      <c r="I18" s="5">
        <v>0</v>
      </c>
      <c r="J18" s="4"/>
      <c r="K18" s="5">
        <v>0</v>
      </c>
      <c r="L18" s="4"/>
      <c r="M18" s="5">
        <f t="shared" si="0"/>
        <v>0</v>
      </c>
      <c r="N18" s="4"/>
      <c r="O18" s="5">
        <v>51974992300</v>
      </c>
      <c r="P18" s="4"/>
      <c r="Q18" s="5">
        <v>6481294004</v>
      </c>
      <c r="R18" s="4"/>
      <c r="S18" s="5">
        <f t="shared" si="1"/>
        <v>45493698296</v>
      </c>
    </row>
    <row r="19" spans="1:19" x14ac:dyDescent="0.55000000000000004">
      <c r="A19" s="1" t="s">
        <v>19</v>
      </c>
      <c r="C19" s="4" t="s">
        <v>142</v>
      </c>
      <c r="D19" s="4"/>
      <c r="E19" s="5">
        <v>1500000</v>
      </c>
      <c r="F19" s="4"/>
      <c r="G19" s="5">
        <v>6800</v>
      </c>
      <c r="H19" s="4"/>
      <c r="I19" s="5">
        <v>0</v>
      </c>
      <c r="J19" s="4"/>
      <c r="K19" s="5">
        <v>0</v>
      </c>
      <c r="L19" s="4"/>
      <c r="M19" s="5">
        <f t="shared" si="0"/>
        <v>0</v>
      </c>
      <c r="N19" s="4"/>
      <c r="O19" s="5">
        <v>10200000000</v>
      </c>
      <c r="P19" s="4"/>
      <c r="Q19" s="5">
        <v>0</v>
      </c>
      <c r="R19" s="4"/>
      <c r="S19" s="5">
        <f t="shared" si="1"/>
        <v>10200000000</v>
      </c>
    </row>
    <row r="20" spans="1:19" x14ac:dyDescent="0.55000000000000004">
      <c r="A20" s="1" t="s">
        <v>29</v>
      </c>
      <c r="C20" s="4" t="s">
        <v>95</v>
      </c>
      <c r="D20" s="4"/>
      <c r="E20" s="5">
        <v>311362</v>
      </c>
      <c r="F20" s="4"/>
      <c r="G20" s="5">
        <v>4750</v>
      </c>
      <c r="H20" s="4"/>
      <c r="I20" s="5">
        <v>1478969500</v>
      </c>
      <c r="J20" s="4"/>
      <c r="K20" s="5">
        <v>113191214</v>
      </c>
      <c r="L20" s="4"/>
      <c r="M20" s="5">
        <f t="shared" si="0"/>
        <v>1365778286</v>
      </c>
      <c r="N20" s="4"/>
      <c r="O20" s="5">
        <v>1478969500</v>
      </c>
      <c r="P20" s="4"/>
      <c r="Q20" s="5">
        <v>113191214</v>
      </c>
      <c r="R20" s="4"/>
      <c r="S20" s="5">
        <f t="shared" si="1"/>
        <v>1365778286</v>
      </c>
    </row>
    <row r="21" spans="1:19" x14ac:dyDescent="0.55000000000000004">
      <c r="A21" s="1" t="s">
        <v>45</v>
      </c>
      <c r="C21" s="4" t="s">
        <v>297</v>
      </c>
      <c r="D21" s="4"/>
      <c r="E21" s="5">
        <v>3920722</v>
      </c>
      <c r="F21" s="4"/>
      <c r="G21" s="5">
        <v>1800</v>
      </c>
      <c r="H21" s="4"/>
      <c r="I21" s="5">
        <v>0</v>
      </c>
      <c r="J21" s="4"/>
      <c r="K21" s="5">
        <v>0</v>
      </c>
      <c r="L21" s="4"/>
      <c r="M21" s="5">
        <f t="shared" si="0"/>
        <v>0</v>
      </c>
      <c r="N21" s="4"/>
      <c r="O21" s="5">
        <v>7057299600</v>
      </c>
      <c r="P21" s="4"/>
      <c r="Q21" s="5">
        <v>0</v>
      </c>
      <c r="R21" s="4"/>
      <c r="S21" s="5">
        <f t="shared" si="1"/>
        <v>7057299600</v>
      </c>
    </row>
    <row r="22" spans="1:19" x14ac:dyDescent="0.55000000000000004">
      <c r="A22" s="1" t="s">
        <v>21</v>
      </c>
      <c r="C22" s="4" t="s">
        <v>293</v>
      </c>
      <c r="D22" s="4"/>
      <c r="E22" s="5">
        <v>21002000</v>
      </c>
      <c r="F22" s="4"/>
      <c r="G22" s="5">
        <v>6500</v>
      </c>
      <c r="H22" s="4"/>
      <c r="I22" s="5">
        <v>0</v>
      </c>
      <c r="J22" s="4"/>
      <c r="K22" s="5">
        <v>0</v>
      </c>
      <c r="L22" s="4"/>
      <c r="M22" s="5">
        <f t="shared" si="0"/>
        <v>0</v>
      </c>
      <c r="N22" s="4"/>
      <c r="O22" s="5">
        <v>136513000000</v>
      </c>
      <c r="P22" s="4"/>
      <c r="Q22" s="5">
        <v>15938904416</v>
      </c>
      <c r="R22" s="4"/>
      <c r="S22" s="5">
        <f t="shared" si="1"/>
        <v>120574095584</v>
      </c>
    </row>
    <row r="23" spans="1:19" x14ac:dyDescent="0.55000000000000004">
      <c r="A23" s="1" t="s">
        <v>40</v>
      </c>
      <c r="C23" s="4" t="s">
        <v>292</v>
      </c>
      <c r="D23" s="4"/>
      <c r="E23" s="5">
        <v>4558583</v>
      </c>
      <c r="F23" s="4"/>
      <c r="G23" s="5">
        <v>2000</v>
      </c>
      <c r="H23" s="4"/>
      <c r="I23" s="5">
        <v>0</v>
      </c>
      <c r="J23" s="4"/>
      <c r="K23" s="5">
        <v>0</v>
      </c>
      <c r="L23" s="4"/>
      <c r="M23" s="5">
        <f t="shared" si="0"/>
        <v>0</v>
      </c>
      <c r="N23" s="4"/>
      <c r="O23" s="5">
        <v>9117166000</v>
      </c>
      <c r="P23" s="4"/>
      <c r="Q23" s="5">
        <v>534920765</v>
      </c>
      <c r="R23" s="4"/>
      <c r="S23" s="5">
        <f t="shared" si="1"/>
        <v>8582245235</v>
      </c>
    </row>
    <row r="24" spans="1:19" x14ac:dyDescent="0.55000000000000004">
      <c r="A24" s="1" t="s">
        <v>17</v>
      </c>
      <c r="C24" s="4" t="s">
        <v>289</v>
      </c>
      <c r="D24" s="4"/>
      <c r="E24" s="5">
        <v>6000000</v>
      </c>
      <c r="F24" s="4"/>
      <c r="G24" s="5">
        <v>200</v>
      </c>
      <c r="H24" s="4"/>
      <c r="I24" s="5">
        <v>0</v>
      </c>
      <c r="J24" s="4"/>
      <c r="K24" s="5">
        <v>0</v>
      </c>
      <c r="L24" s="4"/>
      <c r="M24" s="5">
        <f t="shared" si="0"/>
        <v>0</v>
      </c>
      <c r="N24" s="4"/>
      <c r="O24" s="5">
        <v>1200000000</v>
      </c>
      <c r="P24" s="4"/>
      <c r="Q24" s="5">
        <v>142028986</v>
      </c>
      <c r="R24" s="4"/>
      <c r="S24" s="5">
        <f t="shared" si="1"/>
        <v>1057971014</v>
      </c>
    </row>
    <row r="25" spans="1:19" x14ac:dyDescent="0.55000000000000004">
      <c r="A25" s="1" t="s">
        <v>298</v>
      </c>
      <c r="C25" s="4" t="s">
        <v>299</v>
      </c>
      <c r="D25" s="4"/>
      <c r="E25" s="5">
        <v>474722</v>
      </c>
      <c r="F25" s="4"/>
      <c r="G25" s="5">
        <v>600</v>
      </c>
      <c r="H25" s="4"/>
      <c r="I25" s="5">
        <v>0</v>
      </c>
      <c r="J25" s="4"/>
      <c r="K25" s="5">
        <v>0</v>
      </c>
      <c r="L25" s="4"/>
      <c r="M25" s="5">
        <f t="shared" si="0"/>
        <v>0</v>
      </c>
      <c r="N25" s="4"/>
      <c r="O25" s="5">
        <v>284833200</v>
      </c>
      <c r="P25" s="4"/>
      <c r="Q25" s="5">
        <v>16018415</v>
      </c>
      <c r="R25" s="4"/>
      <c r="S25" s="5">
        <f t="shared" si="1"/>
        <v>268814785</v>
      </c>
    </row>
    <row r="26" spans="1:19" x14ac:dyDescent="0.55000000000000004">
      <c r="A26" s="1" t="s">
        <v>33</v>
      </c>
      <c r="C26" s="4" t="s">
        <v>300</v>
      </c>
      <c r="D26" s="4"/>
      <c r="E26" s="5">
        <v>714014</v>
      </c>
      <c r="F26" s="4"/>
      <c r="G26" s="5">
        <v>500</v>
      </c>
      <c r="H26" s="4"/>
      <c r="I26" s="5">
        <v>0</v>
      </c>
      <c r="J26" s="4"/>
      <c r="K26" s="5">
        <v>0</v>
      </c>
      <c r="L26" s="4"/>
      <c r="M26" s="5">
        <f t="shared" si="0"/>
        <v>0</v>
      </c>
      <c r="N26" s="4"/>
      <c r="O26" s="5">
        <v>357007000</v>
      </c>
      <c r="P26" s="4"/>
      <c r="Q26" s="5">
        <v>32455182</v>
      </c>
      <c r="R26" s="4"/>
      <c r="S26" s="5">
        <f t="shared" si="1"/>
        <v>324551818</v>
      </c>
    </row>
    <row r="27" spans="1:19" x14ac:dyDescent="0.55000000000000004">
      <c r="A27" s="1" t="s">
        <v>27</v>
      </c>
      <c r="C27" s="4" t="s">
        <v>301</v>
      </c>
      <c r="D27" s="4"/>
      <c r="E27" s="5">
        <v>567944</v>
      </c>
      <c r="F27" s="4"/>
      <c r="G27" s="5">
        <v>5500</v>
      </c>
      <c r="H27" s="4"/>
      <c r="I27" s="5">
        <v>0</v>
      </c>
      <c r="J27" s="4"/>
      <c r="K27" s="5">
        <v>0</v>
      </c>
      <c r="L27" s="4"/>
      <c r="M27" s="5">
        <f t="shared" si="0"/>
        <v>0</v>
      </c>
      <c r="N27" s="4"/>
      <c r="O27" s="5">
        <v>3123692000</v>
      </c>
      <c r="P27" s="4"/>
      <c r="Q27" s="5">
        <v>0</v>
      </c>
      <c r="R27" s="4"/>
      <c r="S27" s="5">
        <f t="shared" si="1"/>
        <v>3123692000</v>
      </c>
    </row>
    <row r="28" spans="1:19" x14ac:dyDescent="0.55000000000000004">
      <c r="A28" s="1" t="s">
        <v>20</v>
      </c>
      <c r="C28" s="4" t="s">
        <v>302</v>
      </c>
      <c r="D28" s="4"/>
      <c r="E28" s="5">
        <v>16628994</v>
      </c>
      <c r="F28" s="4"/>
      <c r="G28" s="5">
        <v>780</v>
      </c>
      <c r="H28" s="4"/>
      <c r="I28" s="5">
        <v>0</v>
      </c>
      <c r="J28" s="4"/>
      <c r="K28" s="5">
        <v>0</v>
      </c>
      <c r="L28" s="4"/>
      <c r="M28" s="5">
        <f t="shared" si="0"/>
        <v>0</v>
      </c>
      <c r="N28" s="4"/>
      <c r="O28" s="5">
        <v>12970615320</v>
      </c>
      <c r="P28" s="4"/>
      <c r="Q28" s="5">
        <v>1402442829</v>
      </c>
      <c r="R28" s="4"/>
      <c r="S28" s="5">
        <f t="shared" si="1"/>
        <v>11568172491</v>
      </c>
    </row>
    <row r="29" spans="1:19" x14ac:dyDescent="0.55000000000000004">
      <c r="A29" s="1" t="s">
        <v>23</v>
      </c>
      <c r="C29" s="4" t="s">
        <v>303</v>
      </c>
      <c r="D29" s="4"/>
      <c r="E29" s="5">
        <v>1335000</v>
      </c>
      <c r="F29" s="4"/>
      <c r="G29" s="5">
        <v>11500</v>
      </c>
      <c r="H29" s="4"/>
      <c r="I29" s="5">
        <v>0</v>
      </c>
      <c r="J29" s="4"/>
      <c r="K29" s="5">
        <v>0</v>
      </c>
      <c r="L29" s="4"/>
      <c r="M29" s="5">
        <f t="shared" si="0"/>
        <v>0</v>
      </c>
      <c r="N29" s="4"/>
      <c r="O29" s="5">
        <v>15352500000</v>
      </c>
      <c r="P29" s="4"/>
      <c r="Q29" s="5">
        <v>0</v>
      </c>
      <c r="R29" s="4"/>
      <c r="S29" s="5">
        <f t="shared" si="1"/>
        <v>15352500000</v>
      </c>
    </row>
    <row r="30" spans="1:19" x14ac:dyDescent="0.55000000000000004">
      <c r="A30" s="1" t="s">
        <v>28</v>
      </c>
      <c r="C30" s="4" t="s">
        <v>296</v>
      </c>
      <c r="D30" s="4"/>
      <c r="E30" s="5">
        <v>885273</v>
      </c>
      <c r="F30" s="4"/>
      <c r="G30" s="5">
        <v>3000</v>
      </c>
      <c r="H30" s="4"/>
      <c r="I30" s="5">
        <v>0</v>
      </c>
      <c r="J30" s="4"/>
      <c r="K30" s="5">
        <v>0</v>
      </c>
      <c r="L30" s="4"/>
      <c r="M30" s="5">
        <f t="shared" si="0"/>
        <v>0</v>
      </c>
      <c r="N30" s="4"/>
      <c r="O30" s="5">
        <v>2655819000</v>
      </c>
      <c r="P30" s="4"/>
      <c r="Q30" s="5">
        <v>0</v>
      </c>
      <c r="R30" s="4"/>
      <c r="S30" s="5">
        <f t="shared" si="1"/>
        <v>2655819000</v>
      </c>
    </row>
    <row r="31" spans="1:19" x14ac:dyDescent="0.55000000000000004">
      <c r="A31" s="1" t="s">
        <v>25</v>
      </c>
      <c r="C31" s="4" t="s">
        <v>304</v>
      </c>
      <c r="D31" s="4"/>
      <c r="E31" s="5">
        <v>323014</v>
      </c>
      <c r="F31" s="4"/>
      <c r="G31" s="5">
        <v>110</v>
      </c>
      <c r="H31" s="4"/>
      <c r="I31" s="5">
        <v>0</v>
      </c>
      <c r="J31" s="4"/>
      <c r="K31" s="5">
        <v>0</v>
      </c>
      <c r="L31" s="4"/>
      <c r="M31" s="5">
        <f t="shared" si="0"/>
        <v>0</v>
      </c>
      <c r="N31" s="4"/>
      <c r="O31" s="5">
        <v>35531540</v>
      </c>
      <c r="P31" s="4"/>
      <c r="Q31" s="5">
        <v>1424999</v>
      </c>
      <c r="R31" s="4"/>
      <c r="S31" s="5">
        <f t="shared" si="1"/>
        <v>34106541</v>
      </c>
    </row>
    <row r="32" spans="1:19" x14ac:dyDescent="0.55000000000000004">
      <c r="A32" s="1" t="s">
        <v>305</v>
      </c>
      <c r="C32" s="4" t="s">
        <v>306</v>
      </c>
      <c r="D32" s="4"/>
      <c r="E32" s="5">
        <v>60</v>
      </c>
      <c r="F32" s="4"/>
      <c r="G32" s="5">
        <v>3000</v>
      </c>
      <c r="H32" s="4"/>
      <c r="I32" s="5">
        <v>0</v>
      </c>
      <c r="J32" s="4"/>
      <c r="K32" s="5">
        <v>0</v>
      </c>
      <c r="L32" s="4"/>
      <c r="M32" s="5">
        <f t="shared" si="0"/>
        <v>0</v>
      </c>
      <c r="N32" s="4"/>
      <c r="O32" s="5">
        <v>180000</v>
      </c>
      <c r="P32" s="4"/>
      <c r="Q32" s="5">
        <v>10561</v>
      </c>
      <c r="R32" s="4"/>
      <c r="S32" s="5">
        <f t="shared" si="1"/>
        <v>169439</v>
      </c>
    </row>
    <row r="33" spans="1:19" x14ac:dyDescent="0.55000000000000004">
      <c r="A33" s="1" t="s">
        <v>307</v>
      </c>
      <c r="C33" s="4" t="s">
        <v>308</v>
      </c>
      <c r="D33" s="4"/>
      <c r="E33" s="5">
        <v>1685570</v>
      </c>
      <c r="F33" s="4"/>
      <c r="G33" s="5">
        <v>165</v>
      </c>
      <c r="H33" s="4"/>
      <c r="I33" s="5">
        <v>0</v>
      </c>
      <c r="J33" s="4"/>
      <c r="K33" s="5">
        <v>0</v>
      </c>
      <c r="L33" s="4"/>
      <c r="M33" s="5">
        <f t="shared" si="0"/>
        <v>0</v>
      </c>
      <c r="N33" s="4"/>
      <c r="O33" s="5">
        <v>278119050</v>
      </c>
      <c r="P33" s="4"/>
      <c r="Q33" s="5">
        <v>11329423</v>
      </c>
      <c r="R33" s="4"/>
      <c r="S33" s="5">
        <f t="shared" si="1"/>
        <v>266789627</v>
      </c>
    </row>
    <row r="34" spans="1:19" x14ac:dyDescent="0.55000000000000004">
      <c r="A34" s="1" t="s">
        <v>348</v>
      </c>
      <c r="C34" s="4" t="s">
        <v>367</v>
      </c>
      <c r="D34" s="4"/>
      <c r="E34" s="5" t="s">
        <v>367</v>
      </c>
      <c r="F34" s="4"/>
      <c r="G34" s="5" t="s">
        <v>367</v>
      </c>
      <c r="H34" s="4"/>
      <c r="I34" s="5">
        <v>0</v>
      </c>
      <c r="J34" s="4"/>
      <c r="K34" s="5">
        <v>0</v>
      </c>
      <c r="L34" s="4"/>
      <c r="M34" s="5">
        <f>I34-K34</f>
        <v>0</v>
      </c>
      <c r="N34" s="4"/>
      <c r="O34" s="11">
        <v>11799216</v>
      </c>
      <c r="P34" s="4"/>
      <c r="Q34" s="5">
        <v>0</v>
      </c>
      <c r="R34" s="4"/>
      <c r="S34" s="5">
        <f t="shared" si="1"/>
        <v>11799216</v>
      </c>
    </row>
    <row r="35" spans="1:19" ht="24.75" thickBot="1" x14ac:dyDescent="0.6">
      <c r="C35" s="4"/>
      <c r="D35" s="4"/>
      <c r="E35" s="4"/>
      <c r="F35" s="4"/>
      <c r="G35" s="4"/>
      <c r="H35" s="4"/>
      <c r="I35" s="9">
        <f>SUM(I8:I33)</f>
        <v>56893323100</v>
      </c>
      <c r="J35" s="4"/>
      <c r="K35" s="9">
        <f>SUM(K8:K33)</f>
        <v>7081463224</v>
      </c>
      <c r="L35" s="4"/>
      <c r="M35" s="9">
        <f>SUM(M8:M33)</f>
        <v>49811859876</v>
      </c>
      <c r="N35" s="4"/>
      <c r="O35" s="9">
        <f>SUM(O8:O34)</f>
        <v>507499655646</v>
      </c>
      <c r="P35" s="4"/>
      <c r="Q35" s="9">
        <f>SUM(Q8:Q34)</f>
        <v>40730801559</v>
      </c>
      <c r="R35" s="4"/>
      <c r="S35" s="9">
        <f>SUM(S8:S34)</f>
        <v>466768854087</v>
      </c>
    </row>
    <row r="36" spans="1:19" ht="24.75" thickTop="1" x14ac:dyDescent="0.55000000000000004">
      <c r="I36" s="3"/>
      <c r="M36" s="3"/>
      <c r="O36" s="3"/>
    </row>
    <row r="37" spans="1:19" x14ac:dyDescent="0.55000000000000004">
      <c r="M37" s="3"/>
      <c r="O37" s="3"/>
      <c r="S37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  <ignoredErrors>
    <ignoredError sqref="I35:K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8"/>
  <sheetViews>
    <sheetView rightToLeft="1" topLeftCell="A85" workbookViewId="0">
      <selection activeCell="Q103" sqref="Q103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85546875" style="1" bestFit="1" customWidth="1"/>
    <col min="6" max="6" width="1" style="1" customWidth="1"/>
    <col min="7" max="7" width="20.8554687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4.75" x14ac:dyDescent="0.55000000000000004">
      <c r="A3" s="27" t="s">
        <v>256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4.75" x14ac:dyDescent="0.55000000000000004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4.75" x14ac:dyDescent="0.55000000000000004">
      <c r="A6" s="25" t="s">
        <v>3</v>
      </c>
      <c r="C6" s="26" t="s">
        <v>258</v>
      </c>
      <c r="D6" s="26" t="s">
        <v>258</v>
      </c>
      <c r="E6" s="26" t="s">
        <v>258</v>
      </c>
      <c r="F6" s="26" t="s">
        <v>258</v>
      </c>
      <c r="G6" s="26" t="s">
        <v>258</v>
      </c>
      <c r="H6" s="26" t="s">
        <v>258</v>
      </c>
      <c r="I6" s="26" t="s">
        <v>258</v>
      </c>
      <c r="K6" s="26" t="s">
        <v>259</v>
      </c>
      <c r="L6" s="26" t="s">
        <v>259</v>
      </c>
      <c r="M6" s="26" t="s">
        <v>259</v>
      </c>
      <c r="N6" s="26" t="s">
        <v>259</v>
      </c>
      <c r="O6" s="26" t="s">
        <v>259</v>
      </c>
      <c r="P6" s="26" t="s">
        <v>259</v>
      </c>
      <c r="Q6" s="26" t="s">
        <v>259</v>
      </c>
    </row>
    <row r="7" spans="1:17" ht="24.75" x14ac:dyDescent="0.55000000000000004">
      <c r="A7" s="26" t="s">
        <v>3</v>
      </c>
      <c r="C7" s="26" t="s">
        <v>7</v>
      </c>
      <c r="E7" s="26" t="s">
        <v>309</v>
      </c>
      <c r="G7" s="26" t="s">
        <v>310</v>
      </c>
      <c r="I7" s="26" t="s">
        <v>311</v>
      </c>
      <c r="K7" s="26" t="s">
        <v>7</v>
      </c>
      <c r="M7" s="26" t="s">
        <v>309</v>
      </c>
      <c r="O7" s="26" t="s">
        <v>310</v>
      </c>
      <c r="Q7" s="26" t="s">
        <v>311</v>
      </c>
    </row>
    <row r="8" spans="1:17" x14ac:dyDescent="0.55000000000000004">
      <c r="A8" s="1" t="s">
        <v>43</v>
      </c>
      <c r="C8" s="7">
        <v>248632</v>
      </c>
      <c r="D8" s="7"/>
      <c r="E8" s="7">
        <v>4847710177</v>
      </c>
      <c r="F8" s="7"/>
      <c r="G8" s="7">
        <v>4842420847</v>
      </c>
      <c r="H8" s="7"/>
      <c r="I8" s="7">
        <f>E8-G8</f>
        <v>5289330</v>
      </c>
      <c r="J8" s="7"/>
      <c r="K8" s="7">
        <v>248632</v>
      </c>
      <c r="L8" s="7"/>
      <c r="M8" s="7">
        <v>4847710177</v>
      </c>
      <c r="N8" s="7"/>
      <c r="O8" s="7">
        <v>4843752272</v>
      </c>
      <c r="P8" s="7"/>
      <c r="Q8" s="14">
        <f>M8-O8</f>
        <v>3957905</v>
      </c>
    </row>
    <row r="9" spans="1:17" x14ac:dyDescent="0.55000000000000004">
      <c r="A9" s="1" t="s">
        <v>31</v>
      </c>
      <c r="C9" s="7">
        <v>10000000</v>
      </c>
      <c r="D9" s="7"/>
      <c r="E9" s="7">
        <v>181446412800</v>
      </c>
      <c r="F9" s="7"/>
      <c r="G9" s="7">
        <v>160321533773</v>
      </c>
      <c r="H9" s="7"/>
      <c r="I9" s="7">
        <f t="shared" ref="I9:I72" si="0">E9-G9</f>
        <v>21124879027</v>
      </c>
      <c r="J9" s="7"/>
      <c r="K9" s="7">
        <v>10000000</v>
      </c>
      <c r="L9" s="7"/>
      <c r="M9" s="7">
        <v>181446412800</v>
      </c>
      <c r="N9" s="7"/>
      <c r="O9" s="7">
        <v>183097508457</v>
      </c>
      <c r="P9" s="7"/>
      <c r="Q9" s="14">
        <f t="shared" ref="Q9:Q72" si="1">M9-O9</f>
        <v>-1651095657</v>
      </c>
    </row>
    <row r="10" spans="1:17" x14ac:dyDescent="0.55000000000000004">
      <c r="A10" s="1" t="s">
        <v>32</v>
      </c>
      <c r="C10" s="7">
        <v>30300000</v>
      </c>
      <c r="D10" s="7"/>
      <c r="E10" s="7">
        <v>489800863500</v>
      </c>
      <c r="F10" s="7"/>
      <c r="G10" s="7">
        <v>487499777361</v>
      </c>
      <c r="H10" s="7"/>
      <c r="I10" s="7">
        <f t="shared" si="0"/>
        <v>2301086139</v>
      </c>
      <c r="J10" s="7"/>
      <c r="K10" s="7">
        <v>30300000</v>
      </c>
      <c r="L10" s="7"/>
      <c r="M10" s="7">
        <v>489800863500</v>
      </c>
      <c r="N10" s="7"/>
      <c r="O10" s="7">
        <v>514760241663</v>
      </c>
      <c r="P10" s="7"/>
      <c r="Q10" s="14">
        <f t="shared" si="1"/>
        <v>-24959378163</v>
      </c>
    </row>
    <row r="11" spans="1:17" x14ac:dyDescent="0.55000000000000004">
      <c r="A11" s="1" t="s">
        <v>47</v>
      </c>
      <c r="C11" s="7">
        <v>50000000</v>
      </c>
      <c r="D11" s="7"/>
      <c r="E11" s="7">
        <v>711759366000</v>
      </c>
      <c r="F11" s="7"/>
      <c r="G11" s="7">
        <v>709300410569</v>
      </c>
      <c r="H11" s="7"/>
      <c r="I11" s="7">
        <f t="shared" si="0"/>
        <v>2458955431</v>
      </c>
      <c r="J11" s="7"/>
      <c r="K11" s="7">
        <v>50000000</v>
      </c>
      <c r="L11" s="7"/>
      <c r="M11" s="7">
        <v>711759366000</v>
      </c>
      <c r="N11" s="7"/>
      <c r="O11" s="7">
        <v>725431583633</v>
      </c>
      <c r="P11" s="7"/>
      <c r="Q11" s="14">
        <f t="shared" si="1"/>
        <v>-13672217633</v>
      </c>
    </row>
    <row r="12" spans="1:17" x14ac:dyDescent="0.55000000000000004">
      <c r="A12" s="1" t="s">
        <v>24</v>
      </c>
      <c r="C12" s="7">
        <v>30601092</v>
      </c>
      <c r="D12" s="7"/>
      <c r="E12" s="7">
        <v>385993268346</v>
      </c>
      <c r="F12" s="7"/>
      <c r="G12" s="7">
        <v>384692123665</v>
      </c>
      <c r="H12" s="7"/>
      <c r="I12" s="7">
        <f t="shared" si="0"/>
        <v>1301144681</v>
      </c>
      <c r="J12" s="7"/>
      <c r="K12" s="7">
        <v>30601092</v>
      </c>
      <c r="L12" s="7"/>
      <c r="M12" s="7">
        <v>385993268346</v>
      </c>
      <c r="N12" s="7"/>
      <c r="O12" s="7">
        <v>406860483631</v>
      </c>
      <c r="P12" s="7"/>
      <c r="Q12" s="14">
        <f t="shared" si="1"/>
        <v>-20867215285</v>
      </c>
    </row>
    <row r="13" spans="1:17" x14ac:dyDescent="0.55000000000000004">
      <c r="A13" s="1" t="s">
        <v>22</v>
      </c>
      <c r="C13" s="7">
        <v>2010777</v>
      </c>
      <c r="D13" s="7"/>
      <c r="E13" s="7">
        <v>150079857278</v>
      </c>
      <c r="F13" s="7"/>
      <c r="G13" s="7">
        <v>149718245536</v>
      </c>
      <c r="H13" s="7"/>
      <c r="I13" s="7">
        <f t="shared" si="0"/>
        <v>361611742</v>
      </c>
      <c r="J13" s="7"/>
      <c r="K13" s="7">
        <v>2010777</v>
      </c>
      <c r="L13" s="7"/>
      <c r="M13" s="7">
        <v>150079857278</v>
      </c>
      <c r="N13" s="7"/>
      <c r="O13" s="7">
        <v>152768626124</v>
      </c>
      <c r="P13" s="7"/>
      <c r="Q13" s="14">
        <f t="shared" si="1"/>
        <v>-2688768846</v>
      </c>
    </row>
    <row r="14" spans="1:17" x14ac:dyDescent="0.55000000000000004">
      <c r="A14" s="1" t="s">
        <v>15</v>
      </c>
      <c r="C14" s="7">
        <v>33100000</v>
      </c>
      <c r="D14" s="7"/>
      <c r="E14" s="7">
        <v>488306715956</v>
      </c>
      <c r="F14" s="7"/>
      <c r="G14" s="7">
        <v>487406572763</v>
      </c>
      <c r="H14" s="7"/>
      <c r="I14" s="7">
        <f t="shared" si="0"/>
        <v>900143193</v>
      </c>
      <c r="J14" s="7"/>
      <c r="K14" s="7">
        <v>33100000</v>
      </c>
      <c r="L14" s="7"/>
      <c r="M14" s="7">
        <v>488306715956</v>
      </c>
      <c r="N14" s="7"/>
      <c r="O14" s="7">
        <v>527282437944</v>
      </c>
      <c r="P14" s="7"/>
      <c r="Q14" s="14">
        <f t="shared" si="1"/>
        <v>-38975721988</v>
      </c>
    </row>
    <row r="15" spans="1:17" x14ac:dyDescent="0.55000000000000004">
      <c r="A15" s="1" t="s">
        <v>46</v>
      </c>
      <c r="C15" s="7">
        <v>16000000</v>
      </c>
      <c r="D15" s="7"/>
      <c r="E15" s="7">
        <v>478286377600</v>
      </c>
      <c r="F15" s="7"/>
      <c r="G15" s="7">
        <v>478189832918</v>
      </c>
      <c r="H15" s="7"/>
      <c r="I15" s="7">
        <f t="shared" si="0"/>
        <v>96544682</v>
      </c>
      <c r="J15" s="7"/>
      <c r="K15" s="7">
        <v>16000000</v>
      </c>
      <c r="L15" s="7"/>
      <c r="M15" s="7">
        <v>478286377600</v>
      </c>
      <c r="N15" s="7"/>
      <c r="O15" s="7">
        <v>511027051150</v>
      </c>
      <c r="P15" s="7"/>
      <c r="Q15" s="14">
        <f t="shared" si="1"/>
        <v>-32740673550</v>
      </c>
    </row>
    <row r="16" spans="1:17" x14ac:dyDescent="0.55000000000000004">
      <c r="A16" s="1" t="s">
        <v>42</v>
      </c>
      <c r="C16" s="7">
        <v>146000000</v>
      </c>
      <c r="D16" s="7"/>
      <c r="E16" s="7">
        <v>1795125760329</v>
      </c>
      <c r="F16" s="7"/>
      <c r="G16" s="7">
        <v>1843539682755</v>
      </c>
      <c r="H16" s="7"/>
      <c r="I16" s="7">
        <f t="shared" si="0"/>
        <v>-48413922426</v>
      </c>
      <c r="J16" s="7"/>
      <c r="K16" s="7">
        <v>146000000</v>
      </c>
      <c r="L16" s="7"/>
      <c r="M16" s="7">
        <v>1795125760320</v>
      </c>
      <c r="N16" s="7"/>
      <c r="O16" s="7">
        <v>1850000389476</v>
      </c>
      <c r="P16" s="7"/>
      <c r="Q16" s="14">
        <f t="shared" si="1"/>
        <v>-54874629156</v>
      </c>
    </row>
    <row r="17" spans="1:17" x14ac:dyDescent="0.55000000000000004">
      <c r="A17" s="1" t="s">
        <v>41</v>
      </c>
      <c r="C17" s="7">
        <v>56000000</v>
      </c>
      <c r="D17" s="7"/>
      <c r="E17" s="7">
        <v>1005515537600</v>
      </c>
      <c r="F17" s="7"/>
      <c r="G17" s="7">
        <v>1004136238219</v>
      </c>
      <c r="H17" s="7"/>
      <c r="I17" s="7">
        <f t="shared" si="0"/>
        <v>1379299381</v>
      </c>
      <c r="J17" s="7"/>
      <c r="K17" s="7">
        <v>56000000</v>
      </c>
      <c r="L17" s="7"/>
      <c r="M17" s="7">
        <v>1005515537600</v>
      </c>
      <c r="N17" s="7"/>
      <c r="O17" s="7">
        <v>1045529796694</v>
      </c>
      <c r="P17" s="7"/>
      <c r="Q17" s="14">
        <f t="shared" si="1"/>
        <v>-40014259094</v>
      </c>
    </row>
    <row r="18" spans="1:17" x14ac:dyDescent="0.55000000000000004">
      <c r="A18" s="1" t="s">
        <v>18</v>
      </c>
      <c r="C18" s="7">
        <v>1459413</v>
      </c>
      <c r="D18" s="7"/>
      <c r="E18" s="7">
        <v>182564639562</v>
      </c>
      <c r="F18" s="7"/>
      <c r="G18" s="7">
        <v>182690127153</v>
      </c>
      <c r="H18" s="7"/>
      <c r="I18" s="7">
        <f t="shared" si="0"/>
        <v>-125487591</v>
      </c>
      <c r="J18" s="7"/>
      <c r="K18" s="7">
        <v>1459413</v>
      </c>
      <c r="L18" s="7"/>
      <c r="M18" s="7">
        <v>182564639562</v>
      </c>
      <c r="N18" s="7"/>
      <c r="O18" s="7">
        <v>198359209108</v>
      </c>
      <c r="P18" s="7"/>
      <c r="Q18" s="14">
        <f t="shared" si="1"/>
        <v>-15794569546</v>
      </c>
    </row>
    <row r="19" spans="1:17" x14ac:dyDescent="0.55000000000000004">
      <c r="A19" s="1" t="s">
        <v>44</v>
      </c>
      <c r="C19" s="7">
        <v>3534104</v>
      </c>
      <c r="D19" s="7"/>
      <c r="E19" s="7">
        <v>105644612513</v>
      </c>
      <c r="F19" s="7"/>
      <c r="G19" s="7">
        <v>105208028718</v>
      </c>
      <c r="H19" s="7"/>
      <c r="I19" s="7">
        <f t="shared" si="0"/>
        <v>436583795</v>
      </c>
      <c r="J19" s="7"/>
      <c r="K19" s="7">
        <v>3534104</v>
      </c>
      <c r="L19" s="7"/>
      <c r="M19" s="7">
        <v>105644612513</v>
      </c>
      <c r="N19" s="7"/>
      <c r="O19" s="7">
        <v>105243498366</v>
      </c>
      <c r="P19" s="7"/>
      <c r="Q19" s="14">
        <f t="shared" si="1"/>
        <v>401114147</v>
      </c>
    </row>
    <row r="20" spans="1:17" x14ac:dyDescent="0.55000000000000004">
      <c r="A20" s="1" t="s">
        <v>19</v>
      </c>
      <c r="C20" s="7">
        <v>1048429</v>
      </c>
      <c r="D20" s="7"/>
      <c r="E20" s="7">
        <v>168509078176</v>
      </c>
      <c r="F20" s="7"/>
      <c r="G20" s="7">
        <v>167842681853</v>
      </c>
      <c r="H20" s="7"/>
      <c r="I20" s="7">
        <f t="shared" si="0"/>
        <v>666396323</v>
      </c>
      <c r="J20" s="7"/>
      <c r="K20" s="7">
        <v>1048429</v>
      </c>
      <c r="L20" s="7"/>
      <c r="M20" s="7">
        <v>168509078176</v>
      </c>
      <c r="N20" s="7"/>
      <c r="O20" s="7">
        <v>167876300449</v>
      </c>
      <c r="P20" s="7"/>
      <c r="Q20" s="14">
        <f t="shared" si="1"/>
        <v>632777727</v>
      </c>
    </row>
    <row r="21" spans="1:17" x14ac:dyDescent="0.55000000000000004">
      <c r="A21" s="1" t="s">
        <v>34</v>
      </c>
      <c r="C21" s="7">
        <v>20600000</v>
      </c>
      <c r="D21" s="7"/>
      <c r="E21" s="7">
        <v>286482398736</v>
      </c>
      <c r="F21" s="7"/>
      <c r="G21" s="7">
        <v>286173726317</v>
      </c>
      <c r="H21" s="7"/>
      <c r="I21" s="7">
        <f t="shared" si="0"/>
        <v>308672419</v>
      </c>
      <c r="J21" s="7"/>
      <c r="K21" s="7">
        <v>20600000</v>
      </c>
      <c r="L21" s="7"/>
      <c r="M21" s="7">
        <v>286482398736</v>
      </c>
      <c r="N21" s="7"/>
      <c r="O21" s="7">
        <v>286374783034</v>
      </c>
      <c r="P21" s="7"/>
      <c r="Q21" s="14">
        <f t="shared" si="1"/>
        <v>107615702</v>
      </c>
    </row>
    <row r="22" spans="1:17" x14ac:dyDescent="0.55000000000000004">
      <c r="A22" s="1" t="s">
        <v>29</v>
      </c>
      <c r="C22" s="7">
        <v>521084</v>
      </c>
      <c r="D22" s="7"/>
      <c r="E22" s="7">
        <v>10828535654</v>
      </c>
      <c r="F22" s="7"/>
      <c r="G22" s="7">
        <v>13250537293</v>
      </c>
      <c r="H22" s="7"/>
      <c r="I22" s="7">
        <f t="shared" si="0"/>
        <v>-2422001639</v>
      </c>
      <c r="J22" s="7"/>
      <c r="K22" s="7">
        <v>521084</v>
      </c>
      <c r="L22" s="7"/>
      <c r="M22" s="7">
        <v>10828535654</v>
      </c>
      <c r="N22" s="7"/>
      <c r="O22" s="7">
        <v>17141043306</v>
      </c>
      <c r="P22" s="7"/>
      <c r="Q22" s="14">
        <f t="shared" si="1"/>
        <v>-6312507652</v>
      </c>
    </row>
    <row r="23" spans="1:17" x14ac:dyDescent="0.55000000000000004">
      <c r="A23" s="1" t="s">
        <v>35</v>
      </c>
      <c r="C23" s="7">
        <v>4002000</v>
      </c>
      <c r="D23" s="7"/>
      <c r="E23" s="7">
        <v>1092686721505</v>
      </c>
      <c r="F23" s="7"/>
      <c r="G23" s="7">
        <v>933548536817</v>
      </c>
      <c r="H23" s="7"/>
      <c r="I23" s="7">
        <f t="shared" si="0"/>
        <v>159138184688</v>
      </c>
      <c r="J23" s="7"/>
      <c r="K23" s="7">
        <v>4002000</v>
      </c>
      <c r="L23" s="7"/>
      <c r="M23" s="7">
        <v>1092686721505</v>
      </c>
      <c r="N23" s="7"/>
      <c r="O23" s="7">
        <v>829618289629</v>
      </c>
      <c r="P23" s="7"/>
      <c r="Q23" s="14">
        <f t="shared" si="1"/>
        <v>263068431876</v>
      </c>
    </row>
    <row r="24" spans="1:17" x14ac:dyDescent="0.55000000000000004">
      <c r="A24" s="1" t="s">
        <v>45</v>
      </c>
      <c r="C24" s="7">
        <v>3920722</v>
      </c>
      <c r="D24" s="7"/>
      <c r="E24" s="7">
        <v>85921944972</v>
      </c>
      <c r="F24" s="7"/>
      <c r="G24" s="7">
        <v>85229254794</v>
      </c>
      <c r="H24" s="7"/>
      <c r="I24" s="7">
        <f t="shared" si="0"/>
        <v>692690178</v>
      </c>
      <c r="J24" s="7"/>
      <c r="K24" s="7">
        <v>3920722</v>
      </c>
      <c r="L24" s="7"/>
      <c r="M24" s="7">
        <v>85921944972</v>
      </c>
      <c r="N24" s="7"/>
      <c r="O24" s="7">
        <v>92710073674</v>
      </c>
      <c r="P24" s="7"/>
      <c r="Q24" s="14">
        <f t="shared" si="1"/>
        <v>-6788128702</v>
      </c>
    </row>
    <row r="25" spans="1:17" x14ac:dyDescent="0.55000000000000004">
      <c r="A25" s="1" t="s">
        <v>21</v>
      </c>
      <c r="C25" s="7">
        <v>21610695</v>
      </c>
      <c r="D25" s="7"/>
      <c r="E25" s="7">
        <v>1024796040039</v>
      </c>
      <c r="F25" s="7"/>
      <c r="G25" s="7">
        <v>1019667785230</v>
      </c>
      <c r="H25" s="7"/>
      <c r="I25" s="7">
        <f t="shared" si="0"/>
        <v>5128254809</v>
      </c>
      <c r="J25" s="7"/>
      <c r="K25" s="7">
        <v>21610695</v>
      </c>
      <c r="L25" s="7"/>
      <c r="M25" s="7">
        <v>1024796040039</v>
      </c>
      <c r="N25" s="7"/>
      <c r="O25" s="7">
        <v>1156430907732</v>
      </c>
      <c r="P25" s="7"/>
      <c r="Q25" s="14">
        <f t="shared" si="1"/>
        <v>-131634867693</v>
      </c>
    </row>
    <row r="26" spans="1:17" x14ac:dyDescent="0.55000000000000004">
      <c r="A26" s="1" t="s">
        <v>40</v>
      </c>
      <c r="C26" s="7">
        <v>4558583</v>
      </c>
      <c r="D26" s="7"/>
      <c r="E26" s="7">
        <v>129557828301</v>
      </c>
      <c r="F26" s="7"/>
      <c r="G26" s="7">
        <v>129483733735</v>
      </c>
      <c r="H26" s="7"/>
      <c r="I26" s="7">
        <f t="shared" si="0"/>
        <v>74094566</v>
      </c>
      <c r="J26" s="7"/>
      <c r="K26" s="7">
        <v>4558583</v>
      </c>
      <c r="L26" s="7"/>
      <c r="M26" s="7">
        <v>129557828301</v>
      </c>
      <c r="N26" s="7"/>
      <c r="O26" s="7">
        <v>138470875123</v>
      </c>
      <c r="P26" s="7"/>
      <c r="Q26" s="14">
        <f t="shared" si="1"/>
        <v>-8913046822</v>
      </c>
    </row>
    <row r="27" spans="1:17" x14ac:dyDescent="0.55000000000000004">
      <c r="A27" s="1" t="s">
        <v>17</v>
      </c>
      <c r="C27" s="7">
        <v>6000000</v>
      </c>
      <c r="D27" s="7"/>
      <c r="E27" s="7">
        <v>66669619440</v>
      </c>
      <c r="F27" s="7"/>
      <c r="G27" s="7">
        <v>66521531819</v>
      </c>
      <c r="H27" s="7"/>
      <c r="I27" s="7">
        <f t="shared" si="0"/>
        <v>148087621</v>
      </c>
      <c r="J27" s="7"/>
      <c r="K27" s="7">
        <v>6000000</v>
      </c>
      <c r="L27" s="7"/>
      <c r="M27" s="7">
        <v>66669619440</v>
      </c>
      <c r="N27" s="7"/>
      <c r="O27" s="7">
        <v>68138154106</v>
      </c>
      <c r="P27" s="7"/>
      <c r="Q27" s="14">
        <f t="shared" si="1"/>
        <v>-1468534666</v>
      </c>
    </row>
    <row r="28" spans="1:17" x14ac:dyDescent="0.55000000000000004">
      <c r="A28" s="1" t="s">
        <v>36</v>
      </c>
      <c r="C28" s="7">
        <v>4816271</v>
      </c>
      <c r="D28" s="7"/>
      <c r="E28" s="7">
        <v>940140895471</v>
      </c>
      <c r="F28" s="7"/>
      <c r="G28" s="7">
        <v>847259109236</v>
      </c>
      <c r="H28" s="7"/>
      <c r="I28" s="7">
        <f>E28-G28</f>
        <v>92881786235</v>
      </c>
      <c r="J28" s="7"/>
      <c r="K28" s="7">
        <v>4816271</v>
      </c>
      <c r="L28" s="7"/>
      <c r="M28" s="7">
        <v>940140915471</v>
      </c>
      <c r="N28" s="7"/>
      <c r="O28" s="7">
        <v>749999352662</v>
      </c>
      <c r="P28" s="7"/>
      <c r="Q28" s="14">
        <f t="shared" si="1"/>
        <v>190141562809</v>
      </c>
    </row>
    <row r="29" spans="1:17" x14ac:dyDescent="0.55000000000000004">
      <c r="A29" s="1" t="s">
        <v>33</v>
      </c>
      <c r="C29" s="7">
        <v>486634</v>
      </c>
      <c r="D29" s="7"/>
      <c r="E29" s="7">
        <v>14713911825</v>
      </c>
      <c r="F29" s="7"/>
      <c r="G29" s="7">
        <v>14631530576</v>
      </c>
      <c r="H29" s="7"/>
      <c r="I29" s="7">
        <f t="shared" si="0"/>
        <v>82381249</v>
      </c>
      <c r="J29" s="7"/>
      <c r="K29" s="7">
        <v>486634</v>
      </c>
      <c r="L29" s="7"/>
      <c r="M29" s="7">
        <v>14713911825</v>
      </c>
      <c r="N29" s="7"/>
      <c r="O29" s="7">
        <v>14285395725</v>
      </c>
      <c r="P29" s="7"/>
      <c r="Q29" s="14">
        <f t="shared" si="1"/>
        <v>428516100</v>
      </c>
    </row>
    <row r="30" spans="1:17" x14ac:dyDescent="0.55000000000000004">
      <c r="A30" s="1" t="s">
        <v>27</v>
      </c>
      <c r="C30" s="7">
        <v>181717</v>
      </c>
      <c r="D30" s="7"/>
      <c r="E30" s="7">
        <v>13678095342</v>
      </c>
      <c r="F30" s="7"/>
      <c r="G30" s="7">
        <v>13683532902</v>
      </c>
      <c r="H30" s="7"/>
      <c r="I30" s="7">
        <f t="shared" si="0"/>
        <v>-5437560</v>
      </c>
      <c r="J30" s="7"/>
      <c r="K30" s="7">
        <v>181717</v>
      </c>
      <c r="L30" s="7"/>
      <c r="M30" s="7">
        <v>13678095342</v>
      </c>
      <c r="N30" s="7"/>
      <c r="O30" s="7">
        <v>14222246543</v>
      </c>
      <c r="P30" s="7"/>
      <c r="Q30" s="14">
        <f t="shared" si="1"/>
        <v>-544151201</v>
      </c>
    </row>
    <row r="31" spans="1:17" x14ac:dyDescent="0.55000000000000004">
      <c r="A31" s="1" t="s">
        <v>20</v>
      </c>
      <c r="C31" s="7">
        <v>32446712</v>
      </c>
      <c r="D31" s="7"/>
      <c r="E31" s="7">
        <v>396233441318</v>
      </c>
      <c r="F31" s="7"/>
      <c r="G31" s="7">
        <v>395869299846</v>
      </c>
      <c r="H31" s="7"/>
      <c r="I31" s="7">
        <f t="shared" si="0"/>
        <v>364141472</v>
      </c>
      <c r="J31" s="7"/>
      <c r="K31" s="7">
        <v>32446712</v>
      </c>
      <c r="L31" s="7"/>
      <c r="M31" s="7">
        <v>396233441318</v>
      </c>
      <c r="N31" s="7"/>
      <c r="O31" s="7">
        <v>409269373829</v>
      </c>
      <c r="P31" s="7"/>
      <c r="Q31" s="14">
        <f t="shared" si="1"/>
        <v>-13035932511</v>
      </c>
    </row>
    <row r="32" spans="1:17" x14ac:dyDescent="0.55000000000000004">
      <c r="A32" s="1" t="s">
        <v>23</v>
      </c>
      <c r="C32" s="7">
        <v>1335000</v>
      </c>
      <c r="D32" s="7"/>
      <c r="E32" s="7">
        <v>162709086362</v>
      </c>
      <c r="F32" s="7"/>
      <c r="G32" s="7">
        <v>162011240721</v>
      </c>
      <c r="H32" s="7"/>
      <c r="I32" s="7">
        <f t="shared" si="0"/>
        <v>697845641</v>
      </c>
      <c r="J32" s="7"/>
      <c r="K32" s="7">
        <v>1335000</v>
      </c>
      <c r="L32" s="7"/>
      <c r="M32" s="7">
        <v>162709086362</v>
      </c>
      <c r="N32" s="7"/>
      <c r="O32" s="7">
        <v>176640532470</v>
      </c>
      <c r="P32" s="7"/>
      <c r="Q32" s="14">
        <f t="shared" si="1"/>
        <v>-13931446108</v>
      </c>
    </row>
    <row r="33" spans="1:17" x14ac:dyDescent="0.55000000000000004">
      <c r="A33" s="1" t="s">
        <v>30</v>
      </c>
      <c r="C33" s="7">
        <v>18941622</v>
      </c>
      <c r="D33" s="7"/>
      <c r="E33" s="7">
        <v>185071970056</v>
      </c>
      <c r="F33" s="7"/>
      <c r="G33" s="7">
        <v>185000992918</v>
      </c>
      <c r="H33" s="7"/>
      <c r="I33" s="7">
        <f t="shared" si="0"/>
        <v>70977138</v>
      </c>
      <c r="J33" s="7"/>
      <c r="K33" s="7">
        <v>18941622</v>
      </c>
      <c r="L33" s="7"/>
      <c r="M33" s="7">
        <v>185071970065</v>
      </c>
      <c r="N33" s="7"/>
      <c r="O33" s="7">
        <v>185677738390</v>
      </c>
      <c r="P33" s="7"/>
      <c r="Q33" s="14">
        <f t="shared" si="1"/>
        <v>-605768325</v>
      </c>
    </row>
    <row r="34" spans="1:17" x14ac:dyDescent="0.55000000000000004">
      <c r="A34" s="1" t="s">
        <v>37</v>
      </c>
      <c r="C34" s="7">
        <v>2473553</v>
      </c>
      <c r="D34" s="7"/>
      <c r="E34" s="7">
        <v>613510353484</v>
      </c>
      <c r="F34" s="7"/>
      <c r="G34" s="7">
        <v>541381548004</v>
      </c>
      <c r="H34" s="7"/>
      <c r="I34" s="7">
        <f>E34-G34</f>
        <v>72128805480</v>
      </c>
      <c r="J34" s="7"/>
      <c r="K34" s="7">
        <v>2473553</v>
      </c>
      <c r="L34" s="7"/>
      <c r="M34" s="7">
        <v>613510403484</v>
      </c>
      <c r="N34" s="7"/>
      <c r="O34" s="7">
        <v>499999995705</v>
      </c>
      <c r="P34" s="7"/>
      <c r="Q34" s="14">
        <f t="shared" si="1"/>
        <v>113510407779</v>
      </c>
    </row>
    <row r="35" spans="1:17" x14ac:dyDescent="0.55000000000000004">
      <c r="A35" s="1" t="s">
        <v>39</v>
      </c>
      <c r="C35" s="7">
        <v>1834255</v>
      </c>
      <c r="D35" s="7"/>
      <c r="E35" s="7">
        <v>1306273849525</v>
      </c>
      <c r="F35" s="7"/>
      <c r="G35" s="7">
        <v>1153181424460</v>
      </c>
      <c r="H35" s="7"/>
      <c r="I35" s="7">
        <f>E35-G35</f>
        <v>153092425065</v>
      </c>
      <c r="J35" s="7"/>
      <c r="K35" s="7">
        <v>1834255</v>
      </c>
      <c r="L35" s="7"/>
      <c r="M35" s="7">
        <v>1306273869525</v>
      </c>
      <c r="N35" s="7"/>
      <c r="O35" s="7">
        <v>999998429111</v>
      </c>
      <c r="P35" s="7"/>
      <c r="Q35" s="14">
        <f t="shared" si="1"/>
        <v>306275440414</v>
      </c>
    </row>
    <row r="36" spans="1:17" x14ac:dyDescent="0.55000000000000004">
      <c r="A36" s="1" t="s">
        <v>38</v>
      </c>
      <c r="C36" s="7">
        <v>395386</v>
      </c>
      <c r="D36" s="7"/>
      <c r="E36" s="7">
        <v>1311515902072</v>
      </c>
      <c r="F36" s="7"/>
      <c r="G36" s="7">
        <v>1127243489070</v>
      </c>
      <c r="H36" s="7"/>
      <c r="I36" s="7">
        <f>E36-G36</f>
        <v>184272413002</v>
      </c>
      <c r="J36" s="7"/>
      <c r="K36" s="7">
        <v>395386</v>
      </c>
      <c r="L36" s="7"/>
      <c r="M36" s="7">
        <v>1311515922072</v>
      </c>
      <c r="N36" s="7"/>
      <c r="O36" s="7">
        <v>999999101901</v>
      </c>
      <c r="P36" s="7"/>
      <c r="Q36" s="14">
        <f t="shared" si="1"/>
        <v>311516820171</v>
      </c>
    </row>
    <row r="37" spans="1:17" x14ac:dyDescent="0.55000000000000004">
      <c r="A37" s="1" t="s">
        <v>28</v>
      </c>
      <c r="C37" s="7">
        <v>885273</v>
      </c>
      <c r="D37" s="7"/>
      <c r="E37" s="7">
        <v>44058658981</v>
      </c>
      <c r="F37" s="7"/>
      <c r="G37" s="7">
        <v>43864022275</v>
      </c>
      <c r="H37" s="7"/>
      <c r="I37" s="7">
        <f t="shared" si="0"/>
        <v>194636706</v>
      </c>
      <c r="J37" s="7"/>
      <c r="K37" s="7">
        <v>885273</v>
      </c>
      <c r="L37" s="7"/>
      <c r="M37" s="7">
        <v>44058658981</v>
      </c>
      <c r="N37" s="7"/>
      <c r="O37" s="7">
        <v>46599451764</v>
      </c>
      <c r="P37" s="7"/>
      <c r="Q37" s="14">
        <f t="shared" si="1"/>
        <v>-2540792783</v>
      </c>
    </row>
    <row r="38" spans="1:17" x14ac:dyDescent="0.55000000000000004">
      <c r="A38" s="1" t="s">
        <v>25</v>
      </c>
      <c r="C38" s="7">
        <v>323014</v>
      </c>
      <c r="D38" s="7"/>
      <c r="E38" s="7">
        <v>4968974173</v>
      </c>
      <c r="F38" s="7"/>
      <c r="G38" s="7">
        <v>4742118523</v>
      </c>
      <c r="H38" s="7"/>
      <c r="I38" s="7">
        <f t="shared" si="0"/>
        <v>226855650</v>
      </c>
      <c r="J38" s="7"/>
      <c r="K38" s="7">
        <v>323014</v>
      </c>
      <c r="L38" s="7"/>
      <c r="M38" s="7">
        <v>4968974173</v>
      </c>
      <c r="N38" s="7"/>
      <c r="O38" s="7">
        <v>5409773721</v>
      </c>
      <c r="P38" s="7"/>
      <c r="Q38" s="14">
        <f t="shared" si="1"/>
        <v>-440799548</v>
      </c>
    </row>
    <row r="39" spans="1:17" x14ac:dyDescent="0.55000000000000004">
      <c r="A39" s="1" t="s">
        <v>48</v>
      </c>
      <c r="C39" s="7">
        <v>500542</v>
      </c>
      <c r="D39" s="7"/>
      <c r="E39" s="7">
        <v>2792862258</v>
      </c>
      <c r="F39" s="7"/>
      <c r="G39" s="7">
        <v>2801674874</v>
      </c>
      <c r="H39" s="7"/>
      <c r="I39" s="7">
        <f t="shared" si="0"/>
        <v>-8812616</v>
      </c>
      <c r="J39" s="7"/>
      <c r="K39" s="7">
        <v>500542</v>
      </c>
      <c r="L39" s="7"/>
      <c r="M39" s="7">
        <v>2792862258</v>
      </c>
      <c r="N39" s="7"/>
      <c r="O39" s="7">
        <v>2801674874</v>
      </c>
      <c r="P39" s="7"/>
      <c r="Q39" s="14">
        <f t="shared" si="1"/>
        <v>-8812616</v>
      </c>
    </row>
    <row r="40" spans="1:17" x14ac:dyDescent="0.55000000000000004">
      <c r="A40" s="1" t="s">
        <v>49</v>
      </c>
      <c r="C40" s="7">
        <v>941405</v>
      </c>
      <c r="D40" s="7"/>
      <c r="E40" s="7">
        <v>3107251704</v>
      </c>
      <c r="F40" s="7"/>
      <c r="G40" s="7">
        <v>3102626815</v>
      </c>
      <c r="H40" s="7"/>
      <c r="I40" s="7">
        <f t="shared" si="0"/>
        <v>4624889</v>
      </c>
      <c r="J40" s="7"/>
      <c r="K40" s="7">
        <v>941405</v>
      </c>
      <c r="L40" s="7"/>
      <c r="M40" s="7">
        <v>3107251704</v>
      </c>
      <c r="N40" s="7"/>
      <c r="O40" s="7">
        <v>3102626815</v>
      </c>
      <c r="P40" s="7"/>
      <c r="Q40" s="14">
        <f t="shared" si="1"/>
        <v>4624889</v>
      </c>
    </row>
    <row r="41" spans="1:17" x14ac:dyDescent="0.55000000000000004">
      <c r="A41" s="1" t="s">
        <v>26</v>
      </c>
      <c r="C41" s="7">
        <v>266268</v>
      </c>
      <c r="D41" s="7"/>
      <c r="E41" s="7">
        <v>4894907572</v>
      </c>
      <c r="F41" s="7"/>
      <c r="G41" s="7">
        <v>4676816579</v>
      </c>
      <c r="H41" s="7"/>
      <c r="I41" s="7">
        <f t="shared" si="0"/>
        <v>218090993</v>
      </c>
      <c r="J41" s="7"/>
      <c r="K41" s="7">
        <v>266268</v>
      </c>
      <c r="L41" s="7"/>
      <c r="M41" s="7">
        <v>4894907572</v>
      </c>
      <c r="N41" s="7"/>
      <c r="O41" s="7">
        <v>424004738</v>
      </c>
      <c r="P41" s="7"/>
      <c r="Q41" s="14">
        <f t="shared" si="1"/>
        <v>4470902834</v>
      </c>
    </row>
    <row r="42" spans="1:17" x14ac:dyDescent="0.55000000000000004">
      <c r="A42" s="1" t="s">
        <v>16</v>
      </c>
      <c r="C42" s="7">
        <v>0</v>
      </c>
      <c r="D42" s="7"/>
      <c r="E42" s="14">
        <v>0</v>
      </c>
      <c r="F42" s="7"/>
      <c r="G42" s="7">
        <v>0</v>
      </c>
      <c r="H42" s="7"/>
      <c r="I42" s="7">
        <f t="shared" si="0"/>
        <v>0</v>
      </c>
      <c r="J42" s="7"/>
      <c r="K42" s="7">
        <v>63218626</v>
      </c>
      <c r="L42" s="7"/>
      <c r="M42" s="7">
        <v>235138677028</v>
      </c>
      <c r="N42" s="7"/>
      <c r="O42" s="7">
        <v>292898430820</v>
      </c>
      <c r="P42" s="7"/>
      <c r="Q42" s="14">
        <f t="shared" si="1"/>
        <v>-57759753792</v>
      </c>
    </row>
    <row r="43" spans="1:17" x14ac:dyDescent="0.55000000000000004">
      <c r="A43" s="1" t="s">
        <v>123</v>
      </c>
      <c r="C43" s="7">
        <v>802694</v>
      </c>
      <c r="D43" s="7"/>
      <c r="E43" s="7">
        <v>768841089175</v>
      </c>
      <c r="F43" s="7"/>
      <c r="G43" s="7">
        <v>755181372017</v>
      </c>
      <c r="H43" s="7"/>
      <c r="I43" s="7">
        <f t="shared" si="0"/>
        <v>13659717158</v>
      </c>
      <c r="J43" s="7"/>
      <c r="K43" s="7">
        <v>802694</v>
      </c>
      <c r="L43" s="7"/>
      <c r="M43" s="7">
        <v>768841089175</v>
      </c>
      <c r="N43" s="7"/>
      <c r="O43" s="7">
        <v>631135519227</v>
      </c>
      <c r="P43" s="7"/>
      <c r="Q43" s="14">
        <f t="shared" si="1"/>
        <v>137705569948</v>
      </c>
    </row>
    <row r="44" spans="1:17" x14ac:dyDescent="0.55000000000000004">
      <c r="A44" s="1" t="s">
        <v>111</v>
      </c>
      <c r="C44" s="7">
        <v>780745</v>
      </c>
      <c r="D44" s="7"/>
      <c r="E44" s="7">
        <v>778191476071</v>
      </c>
      <c r="F44" s="7"/>
      <c r="G44" s="7">
        <v>769784739685</v>
      </c>
      <c r="H44" s="7"/>
      <c r="I44" s="7">
        <f t="shared" si="0"/>
        <v>8406736386</v>
      </c>
      <c r="J44" s="7"/>
      <c r="K44" s="7">
        <v>780745</v>
      </c>
      <c r="L44" s="7"/>
      <c r="M44" s="7">
        <v>778191476071</v>
      </c>
      <c r="N44" s="7"/>
      <c r="O44" s="7">
        <v>685693945346</v>
      </c>
      <c r="P44" s="7"/>
      <c r="Q44" s="14">
        <f t="shared" si="1"/>
        <v>92497530725</v>
      </c>
    </row>
    <row r="45" spans="1:17" x14ac:dyDescent="0.55000000000000004">
      <c r="A45" s="1" t="s">
        <v>120</v>
      </c>
      <c r="C45" s="7">
        <v>2067255</v>
      </c>
      <c r="D45" s="7"/>
      <c r="E45" s="7">
        <v>2005562746156</v>
      </c>
      <c r="F45" s="7"/>
      <c r="G45" s="7">
        <v>1977478204861</v>
      </c>
      <c r="H45" s="7"/>
      <c r="I45" s="7">
        <f t="shared" si="0"/>
        <v>28084541295</v>
      </c>
      <c r="J45" s="7"/>
      <c r="K45" s="7">
        <v>2067255</v>
      </c>
      <c r="L45" s="7"/>
      <c r="M45" s="7">
        <v>2005562746156</v>
      </c>
      <c r="N45" s="7"/>
      <c r="O45" s="7">
        <v>1848627450524</v>
      </c>
      <c r="P45" s="7"/>
      <c r="Q45" s="14">
        <f t="shared" si="1"/>
        <v>156935295632</v>
      </c>
    </row>
    <row r="46" spans="1:17" x14ac:dyDescent="0.55000000000000004">
      <c r="A46" s="1" t="s">
        <v>102</v>
      </c>
      <c r="C46" s="7">
        <v>77866</v>
      </c>
      <c r="D46" s="7"/>
      <c r="E46" s="7">
        <v>66301341981</v>
      </c>
      <c r="F46" s="7"/>
      <c r="G46" s="7">
        <v>64787296282</v>
      </c>
      <c r="H46" s="7"/>
      <c r="I46" s="7">
        <f t="shared" si="0"/>
        <v>1514045699</v>
      </c>
      <c r="J46" s="7"/>
      <c r="K46" s="7">
        <v>77866</v>
      </c>
      <c r="L46" s="7"/>
      <c r="M46" s="7">
        <v>66301341981</v>
      </c>
      <c r="N46" s="7"/>
      <c r="O46" s="7">
        <v>57696697983</v>
      </c>
      <c r="P46" s="7"/>
      <c r="Q46" s="14">
        <f t="shared" si="1"/>
        <v>8604643998</v>
      </c>
    </row>
    <row r="47" spans="1:17" x14ac:dyDescent="0.55000000000000004">
      <c r="A47" s="1" t="s">
        <v>84</v>
      </c>
      <c r="C47" s="7">
        <v>3758156</v>
      </c>
      <c r="D47" s="7"/>
      <c r="E47" s="7">
        <v>3506933940527</v>
      </c>
      <c r="F47" s="7"/>
      <c r="G47" s="7">
        <v>3429225802066</v>
      </c>
      <c r="H47" s="7"/>
      <c r="I47" s="7">
        <f t="shared" si="0"/>
        <v>77708138461</v>
      </c>
      <c r="J47" s="7"/>
      <c r="K47" s="7">
        <v>3758156</v>
      </c>
      <c r="L47" s="7"/>
      <c r="M47" s="7">
        <v>3506933940527</v>
      </c>
      <c r="N47" s="7"/>
      <c r="O47" s="7">
        <v>3097700642881</v>
      </c>
      <c r="P47" s="7"/>
      <c r="Q47" s="14">
        <f t="shared" si="1"/>
        <v>409233297646</v>
      </c>
    </row>
    <row r="48" spans="1:17" x14ac:dyDescent="0.55000000000000004">
      <c r="A48" s="1" t="s">
        <v>138</v>
      </c>
      <c r="C48" s="7">
        <v>1187221</v>
      </c>
      <c r="D48" s="7"/>
      <c r="E48" s="7">
        <v>1157031434883</v>
      </c>
      <c r="F48" s="7"/>
      <c r="G48" s="7">
        <v>1136902882840</v>
      </c>
      <c r="H48" s="7"/>
      <c r="I48" s="7">
        <f t="shared" si="0"/>
        <v>20128552043</v>
      </c>
      <c r="J48" s="7"/>
      <c r="K48" s="7">
        <v>1187221</v>
      </c>
      <c r="L48" s="7"/>
      <c r="M48" s="7">
        <v>1157031434883</v>
      </c>
      <c r="N48" s="7"/>
      <c r="O48" s="7">
        <v>1020189898284</v>
      </c>
      <c r="P48" s="7"/>
      <c r="Q48" s="14">
        <f t="shared" si="1"/>
        <v>136841536599</v>
      </c>
    </row>
    <row r="49" spans="1:17" x14ac:dyDescent="0.55000000000000004">
      <c r="A49" s="1" t="s">
        <v>149</v>
      </c>
      <c r="C49" s="7">
        <v>1804112</v>
      </c>
      <c r="D49" s="7"/>
      <c r="E49" s="7">
        <v>1697904882340</v>
      </c>
      <c r="F49" s="7"/>
      <c r="G49" s="7">
        <v>1666249355775</v>
      </c>
      <c r="H49" s="7"/>
      <c r="I49" s="7">
        <f t="shared" si="0"/>
        <v>31655526565</v>
      </c>
      <c r="J49" s="7"/>
      <c r="K49" s="7">
        <v>1804112</v>
      </c>
      <c r="L49" s="7"/>
      <c r="M49" s="7">
        <v>1697904882340</v>
      </c>
      <c r="N49" s="7"/>
      <c r="O49" s="7">
        <v>1515024395082</v>
      </c>
      <c r="P49" s="7"/>
      <c r="Q49" s="14">
        <f t="shared" si="1"/>
        <v>182880487258</v>
      </c>
    </row>
    <row r="50" spans="1:17" x14ac:dyDescent="0.55000000000000004">
      <c r="A50" s="1" t="s">
        <v>218</v>
      </c>
      <c r="C50" s="7">
        <v>986000</v>
      </c>
      <c r="D50" s="7"/>
      <c r="E50" s="7">
        <v>950176309241</v>
      </c>
      <c r="F50" s="7"/>
      <c r="G50" s="7">
        <v>950624244879</v>
      </c>
      <c r="H50" s="7"/>
      <c r="I50" s="7">
        <f t="shared" si="0"/>
        <v>-447935638</v>
      </c>
      <c r="J50" s="7"/>
      <c r="K50" s="7">
        <v>986000</v>
      </c>
      <c r="L50" s="7"/>
      <c r="M50" s="7">
        <v>950176309241</v>
      </c>
      <c r="N50" s="7"/>
      <c r="O50" s="7">
        <v>910024987161</v>
      </c>
      <c r="P50" s="7"/>
      <c r="Q50" s="14">
        <f t="shared" si="1"/>
        <v>40151322080</v>
      </c>
    </row>
    <row r="51" spans="1:17" x14ac:dyDescent="0.55000000000000004">
      <c r="A51" s="1" t="s">
        <v>105</v>
      </c>
      <c r="C51" s="7">
        <v>188234</v>
      </c>
      <c r="D51" s="7"/>
      <c r="E51" s="7">
        <v>157873643787</v>
      </c>
      <c r="F51" s="7"/>
      <c r="G51" s="7">
        <v>154290183759</v>
      </c>
      <c r="H51" s="7"/>
      <c r="I51" s="7">
        <f t="shared" si="0"/>
        <v>3583460028</v>
      </c>
      <c r="J51" s="7"/>
      <c r="K51" s="7">
        <v>188234</v>
      </c>
      <c r="L51" s="7"/>
      <c r="M51" s="7">
        <v>157873643787</v>
      </c>
      <c r="N51" s="7"/>
      <c r="O51" s="7">
        <v>136521975673</v>
      </c>
      <c r="P51" s="7"/>
      <c r="Q51" s="14">
        <f t="shared" si="1"/>
        <v>21351668114</v>
      </c>
    </row>
    <row r="52" spans="1:17" x14ac:dyDescent="0.55000000000000004">
      <c r="A52" s="1" t="s">
        <v>99</v>
      </c>
      <c r="C52" s="7">
        <v>1943650</v>
      </c>
      <c r="D52" s="7"/>
      <c r="E52" s="7">
        <v>1671586955195</v>
      </c>
      <c r="F52" s="7"/>
      <c r="G52" s="7">
        <v>1634198409007</v>
      </c>
      <c r="H52" s="7"/>
      <c r="I52" s="7">
        <f t="shared" si="0"/>
        <v>37388546188</v>
      </c>
      <c r="J52" s="7"/>
      <c r="K52" s="7">
        <v>1943650</v>
      </c>
      <c r="L52" s="7"/>
      <c r="M52" s="7">
        <v>1671586955195</v>
      </c>
      <c r="N52" s="7"/>
      <c r="O52" s="7">
        <v>1458986138451</v>
      </c>
      <c r="P52" s="7"/>
      <c r="Q52" s="14">
        <f t="shared" si="1"/>
        <v>212600816744</v>
      </c>
    </row>
    <row r="53" spans="1:17" x14ac:dyDescent="0.55000000000000004">
      <c r="A53" s="1" t="s">
        <v>210</v>
      </c>
      <c r="C53" s="7">
        <v>1000000</v>
      </c>
      <c r="D53" s="7"/>
      <c r="E53" s="7">
        <v>972962296250</v>
      </c>
      <c r="F53" s="7"/>
      <c r="G53" s="7">
        <v>979962025000</v>
      </c>
      <c r="H53" s="7"/>
      <c r="I53" s="7">
        <f t="shared" si="0"/>
        <v>-6999728750</v>
      </c>
      <c r="J53" s="7"/>
      <c r="K53" s="7">
        <v>1000000</v>
      </c>
      <c r="L53" s="7"/>
      <c r="M53" s="7">
        <v>972962296250</v>
      </c>
      <c r="N53" s="7"/>
      <c r="O53" s="7">
        <v>908109809381</v>
      </c>
      <c r="P53" s="7"/>
      <c r="Q53" s="14">
        <f t="shared" si="1"/>
        <v>64852486869</v>
      </c>
    </row>
    <row r="54" spans="1:17" x14ac:dyDescent="0.55000000000000004">
      <c r="A54" s="1" t="s">
        <v>96</v>
      </c>
      <c r="C54" s="7">
        <v>682711</v>
      </c>
      <c r="D54" s="7"/>
      <c r="E54" s="7">
        <v>596659465439</v>
      </c>
      <c r="F54" s="7"/>
      <c r="G54" s="7">
        <v>583563527814</v>
      </c>
      <c r="H54" s="7"/>
      <c r="I54" s="7">
        <f t="shared" si="0"/>
        <v>13095937625</v>
      </c>
      <c r="J54" s="7"/>
      <c r="K54" s="7">
        <v>682711</v>
      </c>
      <c r="L54" s="7"/>
      <c r="M54" s="7">
        <v>596659465439</v>
      </c>
      <c r="N54" s="7"/>
      <c r="O54" s="7">
        <v>574191574047</v>
      </c>
      <c r="P54" s="7"/>
      <c r="Q54" s="14">
        <f t="shared" si="1"/>
        <v>22467891392</v>
      </c>
    </row>
    <row r="55" spans="1:17" x14ac:dyDescent="0.55000000000000004">
      <c r="A55" s="1" t="s">
        <v>144</v>
      </c>
      <c r="C55" s="7">
        <v>1217849</v>
      </c>
      <c r="D55" s="7"/>
      <c r="E55" s="7">
        <v>1169410017892</v>
      </c>
      <c r="F55" s="7"/>
      <c r="G55" s="7">
        <v>1148031507147</v>
      </c>
      <c r="H55" s="7"/>
      <c r="I55" s="7">
        <f t="shared" si="0"/>
        <v>21378510745</v>
      </c>
      <c r="J55" s="7"/>
      <c r="K55" s="7">
        <v>1217849</v>
      </c>
      <c r="L55" s="7"/>
      <c r="M55" s="7">
        <v>1169410017892</v>
      </c>
      <c r="N55" s="7"/>
      <c r="O55" s="7">
        <v>1034403546200</v>
      </c>
      <c r="P55" s="7"/>
      <c r="Q55" s="14">
        <f t="shared" si="1"/>
        <v>135006471692</v>
      </c>
    </row>
    <row r="56" spans="1:17" x14ac:dyDescent="0.55000000000000004">
      <c r="A56" s="1" t="s">
        <v>90</v>
      </c>
      <c r="C56" s="7">
        <v>4101996</v>
      </c>
      <c r="D56" s="7"/>
      <c r="E56" s="7">
        <v>3770109180099</v>
      </c>
      <c r="F56" s="7"/>
      <c r="G56" s="7">
        <v>3708602133570</v>
      </c>
      <c r="H56" s="7"/>
      <c r="I56" s="7">
        <f t="shared" si="0"/>
        <v>61507046529</v>
      </c>
      <c r="J56" s="7"/>
      <c r="K56" s="7">
        <v>4101996</v>
      </c>
      <c r="L56" s="7"/>
      <c r="M56" s="7">
        <v>3770109180099</v>
      </c>
      <c r="N56" s="7"/>
      <c r="O56" s="7">
        <v>3345395182210</v>
      </c>
      <c r="P56" s="7"/>
      <c r="Q56" s="14">
        <f t="shared" si="1"/>
        <v>424713997889</v>
      </c>
    </row>
    <row r="57" spans="1:17" x14ac:dyDescent="0.55000000000000004">
      <c r="A57" s="1" t="s">
        <v>215</v>
      </c>
      <c r="C57" s="7">
        <v>1000000</v>
      </c>
      <c r="D57" s="7"/>
      <c r="E57" s="7">
        <v>933040843266</v>
      </c>
      <c r="F57" s="7"/>
      <c r="G57" s="7">
        <v>930512941226</v>
      </c>
      <c r="H57" s="7"/>
      <c r="I57" s="7">
        <f t="shared" si="0"/>
        <v>2527902040</v>
      </c>
      <c r="J57" s="7"/>
      <c r="K57" s="7">
        <v>1000000</v>
      </c>
      <c r="L57" s="7"/>
      <c r="M57" s="7">
        <v>933040843266</v>
      </c>
      <c r="N57" s="7"/>
      <c r="O57" s="7">
        <v>914916545610</v>
      </c>
      <c r="P57" s="7"/>
      <c r="Q57" s="14">
        <f t="shared" si="1"/>
        <v>18124297656</v>
      </c>
    </row>
    <row r="58" spans="1:17" x14ac:dyDescent="0.55000000000000004">
      <c r="A58" s="1" t="s">
        <v>78</v>
      </c>
      <c r="C58" s="7">
        <v>1390608</v>
      </c>
      <c r="D58" s="7"/>
      <c r="E58" s="7">
        <v>1301986941314</v>
      </c>
      <c r="F58" s="7"/>
      <c r="G58" s="7">
        <v>1275558069825</v>
      </c>
      <c r="H58" s="7"/>
      <c r="I58" s="7">
        <f t="shared" si="0"/>
        <v>26428871489</v>
      </c>
      <c r="J58" s="7"/>
      <c r="K58" s="7">
        <v>1390608</v>
      </c>
      <c r="L58" s="7"/>
      <c r="M58" s="7">
        <v>1301986941314</v>
      </c>
      <c r="N58" s="7"/>
      <c r="O58" s="7">
        <v>1156295038238</v>
      </c>
      <c r="P58" s="7"/>
      <c r="Q58" s="14">
        <f t="shared" si="1"/>
        <v>145691903076</v>
      </c>
    </row>
    <row r="59" spans="1:17" x14ac:dyDescent="0.55000000000000004">
      <c r="A59" s="1" t="s">
        <v>108</v>
      </c>
      <c r="C59" s="7">
        <v>4678</v>
      </c>
      <c r="D59" s="7"/>
      <c r="E59" s="7">
        <v>3923749670</v>
      </c>
      <c r="F59" s="7"/>
      <c r="G59" s="7">
        <v>3820070496</v>
      </c>
      <c r="H59" s="7"/>
      <c r="I59" s="7">
        <f t="shared" si="0"/>
        <v>103679174</v>
      </c>
      <c r="J59" s="7"/>
      <c r="K59" s="7">
        <v>4678</v>
      </c>
      <c r="L59" s="7"/>
      <c r="M59" s="7">
        <v>3923749670</v>
      </c>
      <c r="N59" s="7"/>
      <c r="O59" s="7">
        <v>3386730732</v>
      </c>
      <c r="P59" s="7"/>
      <c r="Q59" s="14">
        <f t="shared" si="1"/>
        <v>537018938</v>
      </c>
    </row>
    <row r="60" spans="1:17" x14ac:dyDescent="0.55000000000000004">
      <c r="A60" s="1" t="s">
        <v>114</v>
      </c>
      <c r="C60" s="7">
        <v>172723</v>
      </c>
      <c r="D60" s="7"/>
      <c r="E60" s="7">
        <v>141879019385</v>
      </c>
      <c r="F60" s="7"/>
      <c r="G60" s="7">
        <v>138300682937</v>
      </c>
      <c r="H60" s="7"/>
      <c r="I60" s="7">
        <f t="shared" si="0"/>
        <v>3578336448</v>
      </c>
      <c r="J60" s="7"/>
      <c r="K60" s="7">
        <v>172723</v>
      </c>
      <c r="L60" s="7"/>
      <c r="M60" s="7">
        <v>141879019385</v>
      </c>
      <c r="N60" s="7"/>
      <c r="O60" s="7">
        <v>125666731208</v>
      </c>
      <c r="P60" s="7"/>
      <c r="Q60" s="14">
        <f t="shared" si="1"/>
        <v>16212288177</v>
      </c>
    </row>
    <row r="61" spans="1:17" x14ac:dyDescent="0.55000000000000004">
      <c r="A61" s="1" t="s">
        <v>164</v>
      </c>
      <c r="C61" s="7">
        <v>8494000</v>
      </c>
      <c r="D61" s="7"/>
      <c r="E61" s="7">
        <v>8067365023491</v>
      </c>
      <c r="F61" s="7"/>
      <c r="G61" s="7">
        <v>8114545615222</v>
      </c>
      <c r="H61" s="7"/>
      <c r="I61" s="7">
        <f t="shared" si="0"/>
        <v>-47180591731</v>
      </c>
      <c r="J61" s="7"/>
      <c r="K61" s="7">
        <v>8494000</v>
      </c>
      <c r="L61" s="7"/>
      <c r="M61" s="7">
        <v>8067365023491</v>
      </c>
      <c r="N61" s="7"/>
      <c r="O61" s="7">
        <v>8114545615222</v>
      </c>
      <c r="P61" s="7"/>
      <c r="Q61" s="14">
        <f t="shared" si="1"/>
        <v>-47180591731</v>
      </c>
    </row>
    <row r="62" spans="1:17" x14ac:dyDescent="0.55000000000000004">
      <c r="A62" s="1" t="s">
        <v>167</v>
      </c>
      <c r="C62" s="7">
        <v>8499700</v>
      </c>
      <c r="D62" s="7"/>
      <c r="E62" s="7">
        <v>8159395811160</v>
      </c>
      <c r="F62" s="7"/>
      <c r="G62" s="7">
        <v>8270326046322</v>
      </c>
      <c r="H62" s="7"/>
      <c r="I62" s="7">
        <f t="shared" si="0"/>
        <v>-110930235162</v>
      </c>
      <c r="J62" s="7"/>
      <c r="K62" s="7">
        <v>8499700</v>
      </c>
      <c r="L62" s="7"/>
      <c r="M62" s="7">
        <v>8159395811160</v>
      </c>
      <c r="N62" s="7"/>
      <c r="O62" s="7">
        <v>8100647211542</v>
      </c>
      <c r="P62" s="7"/>
      <c r="Q62" s="14">
        <f t="shared" si="1"/>
        <v>58748599618</v>
      </c>
    </row>
    <row r="63" spans="1:17" x14ac:dyDescent="0.55000000000000004">
      <c r="A63" s="1" t="s">
        <v>172</v>
      </c>
      <c r="C63" s="7">
        <v>5819000</v>
      </c>
      <c r="D63" s="7"/>
      <c r="E63" s="7">
        <v>5752021532528</v>
      </c>
      <c r="F63" s="7"/>
      <c r="G63" s="7">
        <v>5697202857834</v>
      </c>
      <c r="H63" s="7"/>
      <c r="I63" s="7">
        <f t="shared" si="0"/>
        <v>54818674694</v>
      </c>
      <c r="J63" s="7"/>
      <c r="K63" s="7">
        <v>5819000</v>
      </c>
      <c r="L63" s="7"/>
      <c r="M63" s="7">
        <v>5752021532528</v>
      </c>
      <c r="N63" s="7"/>
      <c r="O63" s="7">
        <v>5638392503823</v>
      </c>
      <c r="P63" s="7"/>
      <c r="Q63" s="14">
        <f t="shared" si="1"/>
        <v>113629028705</v>
      </c>
    </row>
    <row r="64" spans="1:17" x14ac:dyDescent="0.55000000000000004">
      <c r="A64" s="1" t="s">
        <v>183</v>
      </c>
      <c r="C64" s="7">
        <v>100000</v>
      </c>
      <c r="D64" s="7"/>
      <c r="E64" s="7">
        <v>93796365250</v>
      </c>
      <c r="F64" s="7"/>
      <c r="G64" s="7">
        <v>96811248418</v>
      </c>
      <c r="H64" s="7"/>
      <c r="I64" s="7">
        <f t="shared" si="0"/>
        <v>-3014883168</v>
      </c>
      <c r="J64" s="7"/>
      <c r="K64" s="7">
        <v>100000</v>
      </c>
      <c r="L64" s="7"/>
      <c r="M64" s="7">
        <v>93796365250</v>
      </c>
      <c r="N64" s="7"/>
      <c r="O64" s="7">
        <v>93503623125</v>
      </c>
      <c r="P64" s="7"/>
      <c r="Q64" s="14">
        <f t="shared" si="1"/>
        <v>292742125</v>
      </c>
    </row>
    <row r="65" spans="1:17" x14ac:dyDescent="0.55000000000000004">
      <c r="A65" s="1" t="s">
        <v>221</v>
      </c>
      <c r="C65" s="7">
        <v>48897</v>
      </c>
      <c r="D65" s="7"/>
      <c r="E65" s="7">
        <v>37596326548</v>
      </c>
      <c r="F65" s="7"/>
      <c r="G65" s="7">
        <v>37569020840</v>
      </c>
      <c r="H65" s="7"/>
      <c r="I65" s="7">
        <f t="shared" si="0"/>
        <v>27305708</v>
      </c>
      <c r="J65" s="7"/>
      <c r="K65" s="7">
        <v>48897</v>
      </c>
      <c r="L65" s="7"/>
      <c r="M65" s="7">
        <v>37596326531</v>
      </c>
      <c r="N65" s="7"/>
      <c r="O65" s="7">
        <v>37569020840</v>
      </c>
      <c r="P65" s="7"/>
      <c r="Q65" s="14">
        <f t="shared" si="1"/>
        <v>27305691</v>
      </c>
    </row>
    <row r="66" spans="1:17" x14ac:dyDescent="0.55000000000000004">
      <c r="A66" s="1" t="s">
        <v>126</v>
      </c>
      <c r="C66" s="7">
        <v>320335</v>
      </c>
      <c r="D66" s="7"/>
      <c r="E66" s="7">
        <v>243621343557</v>
      </c>
      <c r="F66" s="7"/>
      <c r="G66" s="7">
        <v>237462501176</v>
      </c>
      <c r="H66" s="7"/>
      <c r="I66" s="7">
        <f t="shared" si="0"/>
        <v>6158842381</v>
      </c>
      <c r="J66" s="7"/>
      <c r="K66" s="7">
        <v>320335</v>
      </c>
      <c r="L66" s="7"/>
      <c r="M66" s="7">
        <v>243621343557</v>
      </c>
      <c r="N66" s="7"/>
      <c r="O66" s="7">
        <v>215855204249</v>
      </c>
      <c r="P66" s="7"/>
      <c r="Q66" s="14">
        <f t="shared" si="1"/>
        <v>27766139308</v>
      </c>
    </row>
    <row r="67" spans="1:17" x14ac:dyDescent="0.55000000000000004">
      <c r="A67" s="1" t="s">
        <v>190</v>
      </c>
      <c r="C67" s="7">
        <v>1463222</v>
      </c>
      <c r="D67" s="7"/>
      <c r="E67" s="7">
        <v>1402211296908</v>
      </c>
      <c r="F67" s="7"/>
      <c r="G67" s="7">
        <v>1399562967715</v>
      </c>
      <c r="H67" s="7"/>
      <c r="I67" s="7">
        <f t="shared" si="0"/>
        <v>2648329193</v>
      </c>
      <c r="J67" s="7"/>
      <c r="K67" s="7">
        <v>1463222</v>
      </c>
      <c r="L67" s="7"/>
      <c r="M67" s="7">
        <v>1402211296908</v>
      </c>
      <c r="N67" s="7"/>
      <c r="O67" s="7">
        <v>1382066732008</v>
      </c>
      <c r="P67" s="7"/>
      <c r="Q67" s="14">
        <f t="shared" si="1"/>
        <v>20144564900</v>
      </c>
    </row>
    <row r="68" spans="1:17" x14ac:dyDescent="0.55000000000000004">
      <c r="A68" s="1" t="s">
        <v>129</v>
      </c>
      <c r="C68" s="7">
        <v>78946</v>
      </c>
      <c r="D68" s="7"/>
      <c r="E68" s="7">
        <v>58902801651</v>
      </c>
      <c r="F68" s="7"/>
      <c r="G68" s="7">
        <v>57389307590</v>
      </c>
      <c r="H68" s="7"/>
      <c r="I68" s="7">
        <f t="shared" si="0"/>
        <v>1513494061</v>
      </c>
      <c r="J68" s="7"/>
      <c r="K68" s="7">
        <v>78946</v>
      </c>
      <c r="L68" s="7"/>
      <c r="M68" s="7">
        <v>58902801651</v>
      </c>
      <c r="N68" s="7"/>
      <c r="O68" s="7">
        <v>51426152369</v>
      </c>
      <c r="P68" s="7"/>
      <c r="Q68" s="14">
        <f t="shared" si="1"/>
        <v>7476649282</v>
      </c>
    </row>
    <row r="69" spans="1:17" x14ac:dyDescent="0.55000000000000004">
      <c r="A69" s="1" t="s">
        <v>141</v>
      </c>
      <c r="C69" s="7">
        <v>68229</v>
      </c>
      <c r="D69" s="7"/>
      <c r="E69" s="7">
        <v>45799670603</v>
      </c>
      <c r="F69" s="7"/>
      <c r="G69" s="7">
        <v>44400211587</v>
      </c>
      <c r="H69" s="7"/>
      <c r="I69" s="7">
        <f t="shared" si="0"/>
        <v>1399459016</v>
      </c>
      <c r="J69" s="7"/>
      <c r="K69" s="7">
        <v>68229</v>
      </c>
      <c r="L69" s="7"/>
      <c r="M69" s="7">
        <v>45799670603</v>
      </c>
      <c r="N69" s="7"/>
      <c r="O69" s="7">
        <v>43826970467</v>
      </c>
      <c r="P69" s="7"/>
      <c r="Q69" s="14">
        <f t="shared" si="1"/>
        <v>1972700136</v>
      </c>
    </row>
    <row r="70" spans="1:17" x14ac:dyDescent="0.55000000000000004">
      <c r="A70" s="1" t="s">
        <v>147</v>
      </c>
      <c r="C70" s="7">
        <v>29670</v>
      </c>
      <c r="D70" s="7"/>
      <c r="E70" s="7">
        <v>20203982675</v>
      </c>
      <c r="F70" s="7"/>
      <c r="G70" s="7">
        <v>19616213082</v>
      </c>
      <c r="H70" s="7"/>
      <c r="I70" s="7">
        <f t="shared" si="0"/>
        <v>587769593</v>
      </c>
      <c r="J70" s="7"/>
      <c r="K70" s="7">
        <v>29670</v>
      </c>
      <c r="L70" s="7"/>
      <c r="M70" s="7">
        <v>20203982675</v>
      </c>
      <c r="N70" s="7"/>
      <c r="O70" s="7">
        <v>19378413883</v>
      </c>
      <c r="P70" s="7"/>
      <c r="Q70" s="14">
        <f t="shared" si="1"/>
        <v>825568792</v>
      </c>
    </row>
    <row r="71" spans="1:17" x14ac:dyDescent="0.55000000000000004">
      <c r="A71" s="1" t="s">
        <v>117</v>
      </c>
      <c r="C71" s="7">
        <v>28984</v>
      </c>
      <c r="D71" s="7"/>
      <c r="E71" s="7">
        <v>23729498574</v>
      </c>
      <c r="F71" s="7"/>
      <c r="G71" s="7">
        <v>23168477026</v>
      </c>
      <c r="H71" s="7"/>
      <c r="I71" s="7">
        <f t="shared" si="0"/>
        <v>561021548</v>
      </c>
      <c r="J71" s="7"/>
      <c r="K71" s="7">
        <v>28984</v>
      </c>
      <c r="L71" s="7"/>
      <c r="M71" s="7">
        <v>23729498574</v>
      </c>
      <c r="N71" s="7"/>
      <c r="O71" s="7">
        <v>21336741926</v>
      </c>
      <c r="P71" s="7"/>
      <c r="Q71" s="14">
        <f t="shared" si="1"/>
        <v>2392756648</v>
      </c>
    </row>
    <row r="72" spans="1:17" x14ac:dyDescent="0.55000000000000004">
      <c r="A72" s="1" t="s">
        <v>132</v>
      </c>
      <c r="C72" s="7">
        <v>90446</v>
      </c>
      <c r="D72" s="7"/>
      <c r="E72" s="7">
        <v>65361615541</v>
      </c>
      <c r="F72" s="7"/>
      <c r="G72" s="7">
        <v>65048268249</v>
      </c>
      <c r="H72" s="7"/>
      <c r="I72" s="7">
        <f t="shared" si="0"/>
        <v>313347292</v>
      </c>
      <c r="J72" s="7"/>
      <c r="K72" s="7">
        <v>90446</v>
      </c>
      <c r="L72" s="7"/>
      <c r="M72" s="7">
        <v>65361615541</v>
      </c>
      <c r="N72" s="7"/>
      <c r="O72" s="7">
        <v>64588199187</v>
      </c>
      <c r="P72" s="7"/>
      <c r="Q72" s="14">
        <f t="shared" si="1"/>
        <v>773416354</v>
      </c>
    </row>
    <row r="73" spans="1:17" x14ac:dyDescent="0.55000000000000004">
      <c r="A73" s="1" t="s">
        <v>193</v>
      </c>
      <c r="C73" s="7">
        <v>1238600</v>
      </c>
      <c r="D73" s="7"/>
      <c r="E73" s="7">
        <v>1182168162808</v>
      </c>
      <c r="F73" s="7"/>
      <c r="G73" s="7">
        <v>1180031660601</v>
      </c>
      <c r="H73" s="7"/>
      <c r="I73" s="7">
        <f t="shared" ref="I73:I100" si="2">E73-G73</f>
        <v>2136502207</v>
      </c>
      <c r="J73" s="7"/>
      <c r="K73" s="7">
        <v>1238600</v>
      </c>
      <c r="L73" s="7"/>
      <c r="M73" s="7">
        <v>1182168162808</v>
      </c>
      <c r="N73" s="7"/>
      <c r="O73" s="7">
        <v>1169358026865</v>
      </c>
      <c r="P73" s="7"/>
      <c r="Q73" s="14">
        <f t="shared" ref="Q73:Q100" si="3">M73-O73</f>
        <v>12810135943</v>
      </c>
    </row>
    <row r="74" spans="1:17" x14ac:dyDescent="0.55000000000000004">
      <c r="A74" s="1" t="s">
        <v>205</v>
      </c>
      <c r="C74" s="7">
        <v>6684400</v>
      </c>
      <c r="D74" s="7"/>
      <c r="E74" s="7">
        <v>6261161854176</v>
      </c>
      <c r="F74" s="7"/>
      <c r="G74" s="7">
        <v>6249852287638</v>
      </c>
      <c r="H74" s="7"/>
      <c r="I74" s="7">
        <f t="shared" si="2"/>
        <v>11309566538</v>
      </c>
      <c r="J74" s="7"/>
      <c r="K74" s="7">
        <v>6684400</v>
      </c>
      <c r="L74" s="7"/>
      <c r="M74" s="7">
        <v>6261161854176</v>
      </c>
      <c r="N74" s="7"/>
      <c r="O74" s="7">
        <v>6185301320425</v>
      </c>
      <c r="P74" s="7"/>
      <c r="Q74" s="14">
        <f t="shared" si="3"/>
        <v>75860533751</v>
      </c>
    </row>
    <row r="75" spans="1:17" x14ac:dyDescent="0.55000000000000004">
      <c r="A75" s="1" t="s">
        <v>81</v>
      </c>
      <c r="C75" s="7">
        <v>59963</v>
      </c>
      <c r="D75" s="7"/>
      <c r="E75" s="7">
        <v>39603067413</v>
      </c>
      <c r="F75" s="7"/>
      <c r="G75" s="7">
        <v>38359902709</v>
      </c>
      <c r="H75" s="7"/>
      <c r="I75" s="7">
        <f t="shared" si="2"/>
        <v>1243164704</v>
      </c>
      <c r="J75" s="7"/>
      <c r="K75" s="7">
        <v>59963</v>
      </c>
      <c r="L75" s="7"/>
      <c r="M75" s="7">
        <v>39603067413</v>
      </c>
      <c r="N75" s="7"/>
      <c r="O75" s="7">
        <v>37108015274</v>
      </c>
      <c r="P75" s="7"/>
      <c r="Q75" s="14">
        <f t="shared" si="3"/>
        <v>2495052139</v>
      </c>
    </row>
    <row r="76" spans="1:17" x14ac:dyDescent="0.55000000000000004">
      <c r="A76" s="1" t="s">
        <v>69</v>
      </c>
      <c r="C76" s="7">
        <v>4000000</v>
      </c>
      <c r="D76" s="7"/>
      <c r="E76" s="7">
        <v>3839851200000</v>
      </c>
      <c r="F76" s="7"/>
      <c r="G76" s="7">
        <v>3999845000000</v>
      </c>
      <c r="H76" s="7"/>
      <c r="I76" s="7">
        <f t="shared" si="2"/>
        <v>-159993800000</v>
      </c>
      <c r="J76" s="7"/>
      <c r="K76" s="7">
        <v>4000000</v>
      </c>
      <c r="L76" s="7"/>
      <c r="M76" s="7">
        <v>3839851200000</v>
      </c>
      <c r="N76" s="7"/>
      <c r="O76" s="7">
        <v>4000008125000</v>
      </c>
      <c r="P76" s="7"/>
      <c r="Q76" s="14">
        <f t="shared" si="3"/>
        <v>-160156925000</v>
      </c>
    </row>
    <row r="77" spans="1:17" x14ac:dyDescent="0.55000000000000004">
      <c r="A77" s="1" t="s">
        <v>87</v>
      </c>
      <c r="C77" s="7">
        <v>53280</v>
      </c>
      <c r="D77" s="7"/>
      <c r="E77" s="7">
        <v>34642166044</v>
      </c>
      <c r="F77" s="7"/>
      <c r="G77" s="7">
        <v>33705326827</v>
      </c>
      <c r="H77" s="7"/>
      <c r="I77" s="7">
        <f t="shared" si="2"/>
        <v>936839217</v>
      </c>
      <c r="J77" s="7"/>
      <c r="K77" s="7">
        <v>53280</v>
      </c>
      <c r="L77" s="7"/>
      <c r="M77" s="7">
        <v>34642166044</v>
      </c>
      <c r="N77" s="7"/>
      <c r="O77" s="7">
        <v>32439046955</v>
      </c>
      <c r="P77" s="7"/>
      <c r="Q77" s="14">
        <f t="shared" si="3"/>
        <v>2203119089</v>
      </c>
    </row>
    <row r="78" spans="1:17" x14ac:dyDescent="0.55000000000000004">
      <c r="A78" s="1" t="s">
        <v>223</v>
      </c>
      <c r="C78" s="7">
        <v>8000000</v>
      </c>
      <c r="D78" s="7"/>
      <c r="E78" s="7">
        <v>7471710460000</v>
      </c>
      <c r="F78" s="7"/>
      <c r="G78" s="7">
        <v>7478860000000</v>
      </c>
      <c r="H78" s="7"/>
      <c r="I78" s="7">
        <f t="shared" si="2"/>
        <v>-7149540000</v>
      </c>
      <c r="J78" s="7"/>
      <c r="K78" s="7">
        <v>8000000</v>
      </c>
      <c r="L78" s="7"/>
      <c r="M78" s="7">
        <v>7471710460000</v>
      </c>
      <c r="N78" s="7"/>
      <c r="O78" s="7">
        <v>7478860000000</v>
      </c>
      <c r="P78" s="7"/>
      <c r="Q78" s="14">
        <f t="shared" si="3"/>
        <v>-7149540000</v>
      </c>
    </row>
    <row r="79" spans="1:17" x14ac:dyDescent="0.55000000000000004">
      <c r="A79" s="1" t="s">
        <v>226</v>
      </c>
      <c r="C79" s="7">
        <v>900000</v>
      </c>
      <c r="D79" s="7"/>
      <c r="E79" s="7">
        <v>511264787721</v>
      </c>
      <c r="F79" s="7"/>
      <c r="G79" s="7">
        <v>496808125000</v>
      </c>
      <c r="H79" s="7"/>
      <c r="I79" s="7">
        <f t="shared" si="2"/>
        <v>14456662721</v>
      </c>
      <c r="J79" s="7"/>
      <c r="K79" s="7">
        <v>900000</v>
      </c>
      <c r="L79" s="7"/>
      <c r="M79" s="7">
        <v>511264787721</v>
      </c>
      <c r="N79" s="7"/>
      <c r="O79" s="7">
        <v>496808125000</v>
      </c>
      <c r="P79" s="7"/>
      <c r="Q79" s="14">
        <f t="shared" si="3"/>
        <v>14456662721</v>
      </c>
    </row>
    <row r="80" spans="1:17" x14ac:dyDescent="0.55000000000000004">
      <c r="A80" s="1" t="s">
        <v>207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1275000</v>
      </c>
      <c r="L80" s="7"/>
      <c r="M80" s="7">
        <v>1274950593750</v>
      </c>
      <c r="N80" s="7"/>
      <c r="O80" s="7">
        <v>1249839668487</v>
      </c>
      <c r="P80" s="7"/>
      <c r="Q80" s="14">
        <f t="shared" si="3"/>
        <v>25110925263</v>
      </c>
    </row>
    <row r="81" spans="1:17" x14ac:dyDescent="0.55000000000000004">
      <c r="A81" s="1" t="s">
        <v>152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1510000</v>
      </c>
      <c r="L81" s="7"/>
      <c r="M81" s="7">
        <v>1496804996558</v>
      </c>
      <c r="N81" s="7"/>
      <c r="O81" s="7">
        <v>1496871125000</v>
      </c>
      <c r="P81" s="7"/>
      <c r="Q81" s="14">
        <f t="shared" si="3"/>
        <v>-66128442</v>
      </c>
    </row>
    <row r="82" spans="1:17" x14ac:dyDescent="0.55000000000000004">
      <c r="A82" s="1" t="s">
        <v>154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990000</v>
      </c>
      <c r="L82" s="7"/>
      <c r="M82" s="7">
        <v>976562506736</v>
      </c>
      <c r="N82" s="7"/>
      <c r="O82" s="7">
        <v>976593625000</v>
      </c>
      <c r="P82" s="7"/>
      <c r="Q82" s="14">
        <f t="shared" si="3"/>
        <v>-31118264</v>
      </c>
    </row>
    <row r="83" spans="1:17" x14ac:dyDescent="0.55000000000000004">
      <c r="A83" s="1" t="s">
        <v>68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1000</v>
      </c>
      <c r="L83" s="7"/>
      <c r="M83" s="7">
        <v>970510391</v>
      </c>
      <c r="N83" s="7"/>
      <c r="O83" s="7">
        <v>954962993</v>
      </c>
      <c r="P83" s="7"/>
      <c r="Q83" s="14">
        <f t="shared" si="3"/>
        <v>15547398</v>
      </c>
    </row>
    <row r="84" spans="1:17" x14ac:dyDescent="0.55000000000000004">
      <c r="A84" s="1" t="s">
        <v>64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J84" s="7"/>
      <c r="K84" s="7">
        <v>979500</v>
      </c>
      <c r="L84" s="7"/>
      <c r="M84" s="7">
        <v>920317228825</v>
      </c>
      <c r="N84" s="7"/>
      <c r="O84" s="7">
        <v>920346325000</v>
      </c>
      <c r="P84" s="7"/>
      <c r="Q84" s="14">
        <f t="shared" si="3"/>
        <v>-29096175</v>
      </c>
    </row>
    <row r="85" spans="1:17" x14ac:dyDescent="0.55000000000000004">
      <c r="A85" s="1" t="s">
        <v>214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1500000</v>
      </c>
      <c r="L85" s="7"/>
      <c r="M85" s="7">
        <v>1454943618750</v>
      </c>
      <c r="N85" s="7"/>
      <c r="O85" s="7">
        <v>1302609521925</v>
      </c>
      <c r="P85" s="7"/>
      <c r="Q85" s="14">
        <f t="shared" si="3"/>
        <v>152334096825</v>
      </c>
    </row>
    <row r="86" spans="1:17" x14ac:dyDescent="0.55000000000000004">
      <c r="A86" s="1" t="s">
        <v>213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2"/>
        <v>0</v>
      </c>
      <c r="J86" s="7"/>
      <c r="K86" s="7">
        <v>729312</v>
      </c>
      <c r="L86" s="7"/>
      <c r="M86" s="7">
        <v>692819552202</v>
      </c>
      <c r="N86" s="7"/>
      <c r="O86" s="7">
        <v>588058672355</v>
      </c>
      <c r="P86" s="7"/>
      <c r="Q86" s="14">
        <f t="shared" si="3"/>
        <v>104760879847</v>
      </c>
    </row>
    <row r="87" spans="1:17" x14ac:dyDescent="0.55000000000000004">
      <c r="A87" s="1" t="s">
        <v>158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2"/>
        <v>0</v>
      </c>
      <c r="J87" s="7"/>
      <c r="K87" s="7">
        <v>1998800</v>
      </c>
      <c r="L87" s="7"/>
      <c r="M87" s="7">
        <v>1768869453652</v>
      </c>
      <c r="N87" s="7"/>
      <c r="O87" s="7">
        <v>1652663724798</v>
      </c>
      <c r="P87" s="7"/>
      <c r="Q87" s="14">
        <f t="shared" si="3"/>
        <v>116205728854</v>
      </c>
    </row>
    <row r="88" spans="1:17" x14ac:dyDescent="0.55000000000000004">
      <c r="A88" s="1" t="s">
        <v>169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2"/>
        <v>0</v>
      </c>
      <c r="J88" s="7"/>
      <c r="K88" s="7">
        <v>4199500</v>
      </c>
      <c r="L88" s="7"/>
      <c r="M88" s="7">
        <v>4135507342880</v>
      </c>
      <c r="N88" s="7"/>
      <c r="O88" s="7">
        <v>4135444528757</v>
      </c>
      <c r="P88" s="7"/>
      <c r="Q88" s="14">
        <f t="shared" si="3"/>
        <v>62814123</v>
      </c>
    </row>
    <row r="89" spans="1:17" x14ac:dyDescent="0.55000000000000004">
      <c r="A89" s="1" t="s">
        <v>180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2"/>
        <v>0</v>
      </c>
      <c r="J89" s="7"/>
      <c r="K89" s="7">
        <v>5000000</v>
      </c>
      <c r="L89" s="7"/>
      <c r="M89" s="7">
        <v>4747916011125</v>
      </c>
      <c r="N89" s="7"/>
      <c r="O89" s="7">
        <v>4755159838158</v>
      </c>
      <c r="P89" s="7"/>
      <c r="Q89" s="14">
        <f t="shared" si="3"/>
        <v>-7243827033</v>
      </c>
    </row>
    <row r="90" spans="1:17" x14ac:dyDescent="0.55000000000000004">
      <c r="A90" s="1" t="s">
        <v>175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2"/>
        <v>0</v>
      </c>
      <c r="J90" s="7"/>
      <c r="K90" s="7">
        <v>7823000</v>
      </c>
      <c r="L90" s="7"/>
      <c r="M90" s="7">
        <v>7666242921575</v>
      </c>
      <c r="N90" s="7"/>
      <c r="O90" s="7">
        <v>7565017224221</v>
      </c>
      <c r="P90" s="7"/>
      <c r="Q90" s="14">
        <f t="shared" si="3"/>
        <v>101225697354</v>
      </c>
    </row>
    <row r="91" spans="1:17" x14ac:dyDescent="0.55000000000000004">
      <c r="A91" s="1" t="s">
        <v>185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2"/>
        <v>0</v>
      </c>
      <c r="J91" s="7"/>
      <c r="K91" s="7">
        <v>2910155</v>
      </c>
      <c r="L91" s="7"/>
      <c r="M91" s="7">
        <v>2800202687466</v>
      </c>
      <c r="N91" s="7"/>
      <c r="O91" s="7">
        <v>2642164113951</v>
      </c>
      <c r="P91" s="7"/>
      <c r="Q91" s="14">
        <f t="shared" si="3"/>
        <v>158038573515</v>
      </c>
    </row>
    <row r="92" spans="1:17" x14ac:dyDescent="0.55000000000000004">
      <c r="A92" s="1" t="s">
        <v>188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2"/>
        <v>0</v>
      </c>
      <c r="J92" s="7"/>
      <c r="K92" s="7">
        <v>4721729</v>
      </c>
      <c r="L92" s="7"/>
      <c r="M92" s="7">
        <v>4494770177036</v>
      </c>
      <c r="N92" s="7"/>
      <c r="O92" s="7">
        <v>4721546033001</v>
      </c>
      <c r="P92" s="7"/>
      <c r="Q92" s="14">
        <f t="shared" si="3"/>
        <v>-226775855965</v>
      </c>
    </row>
    <row r="93" spans="1:17" x14ac:dyDescent="0.55000000000000004">
      <c r="A93" s="1" t="s">
        <v>196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2"/>
        <v>0</v>
      </c>
      <c r="J93" s="7"/>
      <c r="K93" s="7">
        <v>5500000</v>
      </c>
      <c r="L93" s="7"/>
      <c r="M93" s="7">
        <v>5161236494335</v>
      </c>
      <c r="N93" s="7"/>
      <c r="O93" s="7">
        <v>5091194315235</v>
      </c>
      <c r="P93" s="7"/>
      <c r="Q93" s="14">
        <f t="shared" si="3"/>
        <v>70042179100</v>
      </c>
    </row>
    <row r="94" spans="1:17" x14ac:dyDescent="0.55000000000000004">
      <c r="A94" s="1" t="s">
        <v>202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2"/>
        <v>0</v>
      </c>
      <c r="J94" s="7"/>
      <c r="K94" s="7">
        <v>7021051</v>
      </c>
      <c r="L94" s="7"/>
      <c r="M94" s="7">
        <v>6613959898927</v>
      </c>
      <c r="N94" s="7"/>
      <c r="O94" s="7">
        <v>6626532669500</v>
      </c>
      <c r="P94" s="7"/>
      <c r="Q94" s="14">
        <f t="shared" si="3"/>
        <v>-12572770573</v>
      </c>
    </row>
    <row r="95" spans="1:17" x14ac:dyDescent="0.55000000000000004">
      <c r="A95" s="1" t="s">
        <v>199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f t="shared" si="2"/>
        <v>0</v>
      </c>
      <c r="J95" s="7"/>
      <c r="K95" s="7">
        <v>7000000</v>
      </c>
      <c r="L95" s="7"/>
      <c r="M95" s="7">
        <v>6562980674665</v>
      </c>
      <c r="N95" s="7"/>
      <c r="O95" s="7">
        <v>6591290000000</v>
      </c>
      <c r="P95" s="7"/>
      <c r="Q95" s="14">
        <f t="shared" si="3"/>
        <v>-28309325335</v>
      </c>
    </row>
    <row r="96" spans="1:17" x14ac:dyDescent="0.55000000000000004">
      <c r="A96" s="1" t="s">
        <v>75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f t="shared" si="2"/>
        <v>0</v>
      </c>
      <c r="J96" s="7"/>
      <c r="K96" s="7">
        <v>1000000</v>
      </c>
      <c r="L96" s="7"/>
      <c r="M96" s="7">
        <v>999961250000</v>
      </c>
      <c r="N96" s="7"/>
      <c r="O96" s="7">
        <v>1000016250000</v>
      </c>
      <c r="P96" s="7"/>
      <c r="Q96" s="14">
        <f t="shared" si="3"/>
        <v>-55000000</v>
      </c>
    </row>
    <row r="97" spans="1:17" x14ac:dyDescent="0.55000000000000004">
      <c r="A97" s="1" t="s">
        <v>72</v>
      </c>
      <c r="C97" s="7">
        <v>0</v>
      </c>
      <c r="D97" s="7"/>
      <c r="E97" s="7">
        <v>0</v>
      </c>
      <c r="F97" s="7"/>
      <c r="G97" s="7">
        <v>142819323262</v>
      </c>
      <c r="H97" s="7"/>
      <c r="I97" s="7">
        <f t="shared" si="2"/>
        <v>-142819323262</v>
      </c>
      <c r="J97" s="7"/>
      <c r="K97" s="7">
        <v>0</v>
      </c>
      <c r="L97" s="7"/>
      <c r="M97" s="7">
        <v>0</v>
      </c>
      <c r="N97" s="7"/>
      <c r="O97" s="7">
        <v>0</v>
      </c>
      <c r="P97" s="7"/>
      <c r="Q97" s="7">
        <f t="shared" si="3"/>
        <v>0</v>
      </c>
    </row>
    <row r="98" spans="1:17" x14ac:dyDescent="0.55000000000000004">
      <c r="A98" s="1" t="s">
        <v>93</v>
      </c>
      <c r="C98" s="7">
        <v>0</v>
      </c>
      <c r="D98" s="7"/>
      <c r="E98" s="7">
        <v>0</v>
      </c>
      <c r="F98" s="7"/>
      <c r="G98" s="7">
        <v>83263603514</v>
      </c>
      <c r="H98" s="7"/>
      <c r="I98" s="7">
        <f t="shared" si="2"/>
        <v>-83263603514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f t="shared" si="3"/>
        <v>0</v>
      </c>
    </row>
    <row r="99" spans="1:17" x14ac:dyDescent="0.55000000000000004">
      <c r="A99" s="1" t="s">
        <v>135</v>
      </c>
      <c r="C99" s="7">
        <v>0</v>
      </c>
      <c r="D99" s="7"/>
      <c r="E99" s="7">
        <v>0</v>
      </c>
      <c r="F99" s="7"/>
      <c r="G99" s="7">
        <v>125504932514</v>
      </c>
      <c r="H99" s="7"/>
      <c r="I99" s="7">
        <f t="shared" si="2"/>
        <v>-125504932514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f t="shared" si="3"/>
        <v>0</v>
      </c>
    </row>
    <row r="100" spans="1:17" x14ac:dyDescent="0.55000000000000004">
      <c r="A100" s="1" t="s">
        <v>161</v>
      </c>
      <c r="C100" s="7">
        <v>0</v>
      </c>
      <c r="D100" s="7"/>
      <c r="E100" s="7">
        <v>0</v>
      </c>
      <c r="F100" s="7"/>
      <c r="G100" s="7">
        <v>48442922593</v>
      </c>
      <c r="H100" s="7"/>
      <c r="I100" s="7">
        <f t="shared" si="2"/>
        <v>-48442922593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f t="shared" si="3"/>
        <v>0</v>
      </c>
    </row>
    <row r="101" spans="1:17" ht="24.75" thickBot="1" x14ac:dyDescent="0.6">
      <c r="C101" s="12"/>
      <c r="D101" s="12"/>
      <c r="E101" s="8">
        <f>SUM(E8:E100)</f>
        <v>78809275747946</v>
      </c>
      <c r="F101" s="7"/>
      <c r="G101" s="8">
        <f>SUM(G8:G100)</f>
        <v>78446381477839</v>
      </c>
      <c r="H101" s="7"/>
      <c r="I101" s="8">
        <f>SUM(I8:I100)</f>
        <v>362894270107</v>
      </c>
      <c r="J101" s="7"/>
      <c r="K101" s="7"/>
      <c r="L101" s="7"/>
      <c r="M101" s="8">
        <f>SUM(M8:M100)</f>
        <v>130813430453830</v>
      </c>
      <c r="N101" s="7"/>
      <c r="O101" s="8">
        <f>SUM(O8:O100)</f>
        <v>127306581589418</v>
      </c>
      <c r="P101" s="7"/>
      <c r="Q101" s="8">
        <f>SUM(Q8:Q100)</f>
        <v>3506848864412</v>
      </c>
    </row>
    <row r="102" spans="1:17" s="4" customFormat="1" ht="24.75" thickTop="1" x14ac:dyDescent="0.55000000000000004"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x14ac:dyDescent="0.55000000000000004">
      <c r="G103" s="3"/>
      <c r="I103" s="3"/>
      <c r="O103" s="3"/>
      <c r="Q103" s="7"/>
    </row>
    <row r="104" spans="1:17" x14ac:dyDescent="0.55000000000000004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7"/>
    </row>
    <row r="106" spans="1:17" x14ac:dyDescent="0.55000000000000004"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x14ac:dyDescent="0.55000000000000004">
      <c r="G107" s="3"/>
      <c r="I107" s="3"/>
      <c r="O107" s="3"/>
      <c r="Q107" s="3"/>
    </row>
    <row r="108" spans="1:17" x14ac:dyDescent="0.55000000000000004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Abbas Akrami</cp:lastModifiedBy>
  <dcterms:created xsi:type="dcterms:W3CDTF">2021-08-30T07:30:32Z</dcterms:created>
  <dcterms:modified xsi:type="dcterms:W3CDTF">2021-09-01T09:18:01Z</dcterms:modified>
</cp:coreProperties>
</file>