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مهر\"/>
    </mc:Choice>
  </mc:AlternateContent>
  <xr:revisionPtr revIDLastSave="0" documentId="13_ncr:1_{474EFD92-ABCB-49AD-B518-2EAD8EDC16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1" l="1"/>
  <c r="I25" i="9"/>
  <c r="I12" i="11"/>
  <c r="I105" i="10"/>
  <c r="I8" i="9"/>
  <c r="C9" i="15"/>
  <c r="C8" i="15"/>
  <c r="G10" i="15"/>
  <c r="E10" i="14"/>
  <c r="C10" i="14"/>
  <c r="I13" i="13"/>
  <c r="K11" i="13" s="1"/>
  <c r="G13" i="13"/>
  <c r="G9" i="13"/>
  <c r="G10" i="13"/>
  <c r="G11" i="13"/>
  <c r="G12" i="13"/>
  <c r="G8" i="13"/>
  <c r="E13" i="13"/>
  <c r="C96" i="12"/>
  <c r="E96" i="12"/>
  <c r="G96" i="12"/>
  <c r="K96" i="12"/>
  <c r="M96" i="12"/>
  <c r="O96" i="12"/>
  <c r="Q9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80" i="12"/>
  <c r="Q81" i="12"/>
  <c r="Q82" i="12"/>
  <c r="Q83" i="12"/>
  <c r="Q84" i="12"/>
  <c r="Q85" i="12"/>
  <c r="Q86" i="12"/>
  <c r="Q87" i="12"/>
  <c r="Q88" i="12"/>
  <c r="Q89" i="12"/>
  <c r="Q91" i="12"/>
  <c r="Q92" i="12"/>
  <c r="Q93" i="12"/>
  <c r="Q94" i="12"/>
  <c r="Q95" i="12"/>
  <c r="Q8" i="12"/>
  <c r="Q96" i="12" s="1"/>
  <c r="I94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5" i="12"/>
  <c r="I8" i="12"/>
  <c r="Q77" i="11"/>
  <c r="O77" i="11"/>
  <c r="M77" i="11"/>
  <c r="G77" i="11"/>
  <c r="C77" i="11"/>
  <c r="S76" i="11"/>
  <c r="U76" i="11" s="1"/>
  <c r="I76" i="11"/>
  <c r="S8" i="11"/>
  <c r="S77" i="11" s="1"/>
  <c r="I8" i="11"/>
  <c r="S9" i="11"/>
  <c r="U9" i="11" s="1"/>
  <c r="S10" i="11"/>
  <c r="U10" i="11" s="1"/>
  <c r="S11" i="11"/>
  <c r="S12" i="11"/>
  <c r="U12" i="11" s="1"/>
  <c r="S13" i="11"/>
  <c r="U13" i="11" s="1"/>
  <c r="S14" i="11"/>
  <c r="U14" i="11" s="1"/>
  <c r="S15" i="11"/>
  <c r="S16" i="11"/>
  <c r="U16" i="11" s="1"/>
  <c r="S17" i="11"/>
  <c r="U17" i="11" s="1"/>
  <c r="S18" i="11"/>
  <c r="U18" i="11" s="1"/>
  <c r="S19" i="11"/>
  <c r="S20" i="11"/>
  <c r="U20" i="11" s="1"/>
  <c r="S21" i="11"/>
  <c r="U21" i="11" s="1"/>
  <c r="S22" i="11"/>
  <c r="U22" i="11" s="1"/>
  <c r="S23" i="11"/>
  <c r="S24" i="11"/>
  <c r="U24" i="11" s="1"/>
  <c r="S25" i="11"/>
  <c r="U25" i="11" s="1"/>
  <c r="S26" i="11"/>
  <c r="U26" i="11" s="1"/>
  <c r="S27" i="11"/>
  <c r="S28" i="11"/>
  <c r="U28" i="11" s="1"/>
  <c r="S29" i="11"/>
  <c r="U29" i="11" s="1"/>
  <c r="S30" i="11"/>
  <c r="U30" i="11" s="1"/>
  <c r="S31" i="11"/>
  <c r="S32" i="11"/>
  <c r="U32" i="11" s="1"/>
  <c r="S33" i="11"/>
  <c r="U33" i="11" s="1"/>
  <c r="S34" i="11"/>
  <c r="U34" i="11" s="1"/>
  <c r="S35" i="11"/>
  <c r="S36" i="11"/>
  <c r="U36" i="11" s="1"/>
  <c r="S37" i="11"/>
  <c r="U37" i="11" s="1"/>
  <c r="S38" i="11"/>
  <c r="U38" i="11" s="1"/>
  <c r="S39" i="11"/>
  <c r="S40" i="11"/>
  <c r="U40" i="11" s="1"/>
  <c r="S41" i="11"/>
  <c r="U41" i="11" s="1"/>
  <c r="S42" i="11"/>
  <c r="U42" i="11" s="1"/>
  <c r="S43" i="11"/>
  <c r="S44" i="11"/>
  <c r="U44" i="11" s="1"/>
  <c r="S45" i="11"/>
  <c r="U45" i="11" s="1"/>
  <c r="S46" i="11"/>
  <c r="U46" i="11" s="1"/>
  <c r="S47" i="11"/>
  <c r="S48" i="11"/>
  <c r="U48" i="11" s="1"/>
  <c r="S49" i="11"/>
  <c r="U49" i="11" s="1"/>
  <c r="S50" i="11"/>
  <c r="U50" i="11" s="1"/>
  <c r="S51" i="11"/>
  <c r="S52" i="11"/>
  <c r="U52" i="11" s="1"/>
  <c r="S53" i="11"/>
  <c r="U53" i="11" s="1"/>
  <c r="S54" i="11"/>
  <c r="U54" i="11" s="1"/>
  <c r="S55" i="11"/>
  <c r="S56" i="11"/>
  <c r="U56" i="11" s="1"/>
  <c r="S57" i="11"/>
  <c r="U57" i="11" s="1"/>
  <c r="S58" i="11"/>
  <c r="U58" i="11" s="1"/>
  <c r="S59" i="11"/>
  <c r="S60" i="11"/>
  <c r="U60" i="11" s="1"/>
  <c r="S61" i="11"/>
  <c r="U61" i="11" s="1"/>
  <c r="S62" i="11"/>
  <c r="U62" i="11" s="1"/>
  <c r="S63" i="11"/>
  <c r="S64" i="11"/>
  <c r="U64" i="11" s="1"/>
  <c r="S65" i="11"/>
  <c r="U65" i="11" s="1"/>
  <c r="S66" i="11"/>
  <c r="U66" i="11" s="1"/>
  <c r="S67" i="11"/>
  <c r="S68" i="11"/>
  <c r="U68" i="11" s="1"/>
  <c r="S69" i="11"/>
  <c r="U69" i="11" s="1"/>
  <c r="S70" i="11"/>
  <c r="U70" i="11" s="1"/>
  <c r="S71" i="11"/>
  <c r="S72" i="11"/>
  <c r="U72" i="11" s="1"/>
  <c r="S73" i="11"/>
  <c r="U73" i="11" s="1"/>
  <c r="S74" i="11"/>
  <c r="U74" i="11" s="1"/>
  <c r="S75" i="11"/>
  <c r="I9" i="11"/>
  <c r="I10" i="11"/>
  <c r="I11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8" i="10"/>
  <c r="E105" i="10"/>
  <c r="G105" i="10"/>
  <c r="M105" i="10"/>
  <c r="O105" i="10"/>
  <c r="Q105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E100" i="9"/>
  <c r="G100" i="9"/>
  <c r="M100" i="9"/>
  <c r="O100" i="9"/>
  <c r="S37" i="8"/>
  <c r="Q37" i="8"/>
  <c r="O37" i="8"/>
  <c r="S36" i="8"/>
  <c r="M36" i="8"/>
  <c r="I77" i="11" l="1"/>
  <c r="K48" i="11" s="1"/>
  <c r="K10" i="13"/>
  <c r="K8" i="13"/>
  <c r="K9" i="13"/>
  <c r="K12" i="13"/>
  <c r="I96" i="12"/>
  <c r="U19" i="11"/>
  <c r="U23" i="11"/>
  <c r="U31" i="11"/>
  <c r="U43" i="11"/>
  <c r="U51" i="11"/>
  <c r="U63" i="11"/>
  <c r="U71" i="11"/>
  <c r="U75" i="11"/>
  <c r="U15" i="11"/>
  <c r="U55" i="11"/>
  <c r="U11" i="11"/>
  <c r="U27" i="11"/>
  <c r="U35" i="11"/>
  <c r="U39" i="11"/>
  <c r="U47" i="11"/>
  <c r="U59" i="11"/>
  <c r="U67" i="11"/>
  <c r="U8" i="11"/>
  <c r="Q100" i="9"/>
  <c r="I100" i="9"/>
  <c r="K29" i="11" l="1"/>
  <c r="K61" i="11"/>
  <c r="K26" i="11"/>
  <c r="K58" i="11"/>
  <c r="K19" i="11"/>
  <c r="K51" i="11"/>
  <c r="K20" i="11"/>
  <c r="K52" i="11"/>
  <c r="K8" i="11"/>
  <c r="K33" i="11"/>
  <c r="K70" i="11"/>
  <c r="K63" i="11"/>
  <c r="K64" i="11"/>
  <c r="K13" i="11"/>
  <c r="K45" i="11"/>
  <c r="K10" i="11"/>
  <c r="K42" i="11"/>
  <c r="K74" i="11"/>
  <c r="K35" i="11"/>
  <c r="K67" i="11"/>
  <c r="K36" i="11"/>
  <c r="K68" i="11"/>
  <c r="K65" i="11"/>
  <c r="K38" i="11"/>
  <c r="K31" i="11"/>
  <c r="K32" i="11"/>
  <c r="K17" i="11"/>
  <c r="K49" i="11"/>
  <c r="K22" i="11"/>
  <c r="K54" i="11"/>
  <c r="K15" i="11"/>
  <c r="K47" i="11"/>
  <c r="K16" i="11"/>
  <c r="C7" i="15"/>
  <c r="K12" i="11"/>
  <c r="K21" i="11"/>
  <c r="K37" i="11"/>
  <c r="K53" i="11"/>
  <c r="K69" i="11"/>
  <c r="K14" i="11"/>
  <c r="K30" i="11"/>
  <c r="K46" i="11"/>
  <c r="K62" i="11"/>
  <c r="K76" i="11"/>
  <c r="K23" i="11"/>
  <c r="K39" i="11"/>
  <c r="K55" i="11"/>
  <c r="K71" i="11"/>
  <c r="K24" i="11"/>
  <c r="K40" i="11"/>
  <c r="K56" i="11"/>
  <c r="K72" i="11"/>
  <c r="K9" i="11"/>
  <c r="K25" i="11"/>
  <c r="K41" i="11"/>
  <c r="K57" i="11"/>
  <c r="K73" i="11"/>
  <c r="K18" i="11"/>
  <c r="K34" i="11"/>
  <c r="K50" i="11"/>
  <c r="K66" i="11"/>
  <c r="K11" i="11"/>
  <c r="K27" i="11"/>
  <c r="K43" i="11"/>
  <c r="K59" i="11"/>
  <c r="K75" i="11"/>
  <c r="K28" i="11"/>
  <c r="K44" i="11"/>
  <c r="K60" i="11"/>
  <c r="K13" i="13"/>
  <c r="U77" i="11"/>
  <c r="K77" i="11" l="1"/>
  <c r="C10" i="15"/>
  <c r="I37" i="8"/>
  <c r="K37" i="8"/>
  <c r="M37" i="8"/>
  <c r="M60" i="7"/>
  <c r="O62" i="7"/>
  <c r="S62" i="7"/>
  <c r="Q62" i="7"/>
  <c r="M62" i="7"/>
  <c r="K62" i="7"/>
  <c r="I62" i="7"/>
  <c r="S12" i="6"/>
  <c r="K12" i="6"/>
  <c r="M12" i="6"/>
  <c r="Q12" i="6"/>
  <c r="O12" i="6"/>
  <c r="K36" i="4"/>
  <c r="E8" i="15" l="1"/>
  <c r="E9" i="15"/>
  <c r="E7" i="15"/>
  <c r="AK66" i="3"/>
  <c r="Q66" i="3"/>
  <c r="S66" i="3"/>
  <c r="W66" i="3"/>
  <c r="AA66" i="3"/>
  <c r="AG66" i="3"/>
  <c r="AI66" i="3"/>
  <c r="Y44" i="1"/>
  <c r="U44" i="1"/>
  <c r="W44" i="1"/>
  <c r="O44" i="1"/>
  <c r="K44" i="1"/>
  <c r="G44" i="1"/>
  <c r="E44" i="1"/>
  <c r="E10" i="15" l="1"/>
</calcChain>
</file>

<file path=xl/sharedStrings.xml><?xml version="1.0" encoding="utf-8"?>
<sst xmlns="http://schemas.openxmlformats.org/spreadsheetml/2006/main" count="1359" uniqueCount="377">
  <si>
    <t>صندوق سرمایه‌گذاری ثابت حامی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</si>
  <si>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</si>
  <si>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</si>
  <si>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</si>
  <si>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</si>
  <si>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</si>
  <si>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</si>
  <si>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</si>
  <si>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</si>
  <si>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</si>
  <si>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</si>
  <si>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</si>
  <si>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</si>
  <si>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</si>
  <si>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</si>
  <si>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</si>
  <si>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</si>
  <si>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</si>
  <si>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</si>
  <si>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</si>
  <si>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</si>
  <si>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</si>
  <si>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</si>
  <si>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</si>
  <si>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</si>
  <si>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 سامانه ی نرم افزاری نگین</t>
  </si>
  <si>
    <t>توسعه‌معادن‌وفلزات‌</t>
  </si>
  <si>
    <t>ح توسعه معدنی و صنعتی صبانور</t>
  </si>
  <si>
    <t>ریل پرداز نو آفرین</t>
  </si>
  <si>
    <t>س. و خدمات مدیریت صند. ب کشوری</t>
  </si>
  <si>
    <t>سپید ماکیان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</si>
  <si>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</si>
  <si>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</si>
  <si>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</si>
  <si>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</si>
  <si>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شیرپاستوریزه پگاه گیلان</t>
  </si>
  <si>
    <t>صنایع پتروشیمی خلیج فارس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</si>
  <si>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</si>
  <si>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</si>
  <si>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</si>
  <si>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</si>
  <si>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</si>
  <si>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فجر انرژی خلیج فارس</t>
  </si>
  <si>
    <t>فولاد  خوزستان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</si>
  <si>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</si>
  <si>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</si>
  <si>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</si>
  <si>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</si>
  <si>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</si>
  <si>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توسعه معدنی و صنعتی صبانور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</si>
  <si>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</si>
  <si>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</si>
  <si>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</si>
  <si>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</si>
  <si>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</si>
  <si>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</si>
  <si>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</si>
  <si>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</si>
  <si>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</si>
  <si>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</si>
  <si>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</si>
  <si>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</si>
  <si>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</si>
  <si>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</si>
  <si>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تابان سپهر14031126</t>
  </si>
  <si>
    <t>1399/12/03</t>
  </si>
  <si>
    <t>1403/12/03</t>
  </si>
  <si>
    <t>اجاصبابدون ضامن بارتبه اعتباری</t>
  </si>
  <si>
    <t>1400/01/28</t>
  </si>
  <si>
    <t>1404/01/27</t>
  </si>
  <si>
    <t>اسنادخزانه-م10بودجه98-001006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</si>
  <si>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</si>
  <si>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</si>
  <si>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</si>
  <si>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</si>
  <si>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</si>
  <si>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</si>
  <si>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</si>
  <si>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</si>
  <si>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اسنادخزانه-م11بودجه99-020906</t>
  </si>
  <si>
    <t>1400/01/11</t>
  </si>
  <si>
    <t>1402/09/06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</si>
  <si>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</si>
  <si>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</si>
  <si>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</si>
  <si>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</si>
  <si>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</si>
  <si>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</si>
  <si>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</si>
  <si>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</si>
  <si>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</si>
  <si>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</si>
  <si>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</si>
  <si>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</si>
  <si>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</si>
  <si>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</si>
  <si>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</si>
  <si>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</si>
  <si>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</si>
  <si>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</si>
  <si>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</si>
  <si>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</si>
  <si>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</si>
  <si>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</si>
  <si>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</si>
  <si>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</si>
  <si>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</si>
  <si>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</si>
  <si>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</si>
  <si>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</si>
  <si>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</si>
  <si>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</si>
  <si>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اسنادخزانه-م2بودجه99-011019</t>
  </si>
  <si>
    <t>1399/06/19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</si>
  <si>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</si>
  <si>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</si>
  <si>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</si>
  <si>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</si>
  <si>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</si>
  <si>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</si>
  <si>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</si>
  <si>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</si>
  <si>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</si>
  <si>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</si>
  <si>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</si>
  <si>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</si>
  <si>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اسنادخزانه-م7بودجه98-000719</t>
  </si>
  <si>
    <t>1398/07/16</t>
  </si>
  <si>
    <t>1400/07/19</t>
  </si>
  <si>
    <t>اسنادخزانه-م7بودجه99-020704</t>
  </si>
  <si>
    <t>1399/09/25</t>
  </si>
  <si>
    <t>1402/07/04</t>
  </si>
  <si>
    <t>اسنادخزانه-م8بودجه98-000817</t>
  </si>
  <si>
    <t>1398/09/16</t>
  </si>
  <si>
    <t>1400/08/17</t>
  </si>
  <si>
    <t>اسنادخزانه-م8بودجه99-020606</t>
  </si>
  <si>
    <t>1402/06/06</t>
  </si>
  <si>
    <t>اسنادخزانه-م9بودجه98-000923</t>
  </si>
  <si>
    <t>1398/07/23</t>
  </si>
  <si>
    <t>1400/09/23</t>
  </si>
  <si>
    <t>ص اجاره گل گهر 1411-3 ماهه 17%</t>
  </si>
  <si>
    <t>1396/11/11</t>
  </si>
  <si>
    <t>ص مرابحه خودرو1412- 3ماهه 18%</t>
  </si>
  <si>
    <t>1396/12/05</t>
  </si>
  <si>
    <t>1400/12/05</t>
  </si>
  <si>
    <t>ص مرابحه خودرو412- 3ماهه 18%</t>
  </si>
  <si>
    <t>صکوک اجاره مخابرات-3 ماهه 16%</t>
  </si>
  <si>
    <t>1397/02/30</t>
  </si>
  <si>
    <t>1401/02/30</t>
  </si>
  <si>
    <t>مرابحه عام دولت1-ش.خ سایر0206</t>
  </si>
  <si>
    <t>1398/12/25</t>
  </si>
  <si>
    <t>1402/06/25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</si>
  <si>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</si>
  <si>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</si>
  <si>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</si>
  <si>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</si>
  <si>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</si>
  <si>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</si>
  <si>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</si>
  <si>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</si>
  <si>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</si>
  <si>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</si>
  <si>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</si>
  <si>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</si>
  <si>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1399/05/07</t>
  </si>
  <si>
    <t>1401/06/07</t>
  </si>
  <si>
    <t>مرابحه عام دولت4-ش.خ 0107</t>
  </si>
  <si>
    <t>1399/05/21</t>
  </si>
  <si>
    <t>1401/07/21</t>
  </si>
  <si>
    <t>مرابحه عام دولت4-ش.خ 0206</t>
  </si>
  <si>
    <t>1402/06/12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</si>
  <si>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</si>
  <si>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</si>
  <si>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</si>
  <si>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</si>
  <si>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</si>
  <si>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</si>
  <si>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</si>
  <si>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</si>
  <si>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</si>
  <si>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</si>
  <si>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</si>
  <si>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</si>
  <si>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</si>
  <si>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</si>
  <si>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</si>
  <si>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</si>
  <si>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</si>
  <si>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</si>
  <si>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</si>
  <si>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</si>
  <si>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</si>
  <si>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</si>
  <si>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دولتی64-ش.خ0111</t>
  </si>
  <si>
    <t>1399/10/09</t>
  </si>
  <si>
    <t>1401/11/09</t>
  </si>
  <si>
    <t>مرابحه عام دولتی6-ش.خ0210</t>
  </si>
  <si>
    <t>1402/10/25</t>
  </si>
  <si>
    <t>مرابحه گندم2-واجدشرایط خاص1400</t>
  </si>
  <si>
    <t>1396/08/20</t>
  </si>
  <si>
    <t>1400/08/20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</si>
  <si>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</si>
  <si>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</si>
  <si>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</si>
  <si>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</si>
  <si>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</si>
  <si>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</si>
  <si>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</si>
  <si>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</si>
  <si>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</si>
  <si>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</si>
  <si>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</si>
  <si>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اسنادخزانه-م17بودجه99-010226</t>
  </si>
  <si>
    <t>1400/01/14</t>
  </si>
  <si>
    <t>1401/02/26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</si>
  <si>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</si>
  <si>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</si>
  <si>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</si>
  <si>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</si>
  <si>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</si>
  <si>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</si>
  <si>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</si>
  <si>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</si>
  <si>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</si>
  <si>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</si>
  <si>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</si>
  <si>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</si>
  <si>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</si>
  <si>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</si>
  <si>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</si>
  <si>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</si>
  <si>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</si>
  <si>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</si>
  <si>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</si>
  <si>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</si>
  <si>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</si>
  <si>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</si>
  <si>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</si>
  <si>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</si>
  <si>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</si>
  <si>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</si>
  <si>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</si>
  <si>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</si>
  <si>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</si>
  <si>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</si>
  <si>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</si>
  <si>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</si>
  <si>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</si>
  <si>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</si>
  <si>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</si>
  <si>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</si>
  <si>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</si>
  <si>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0006</t>
  </si>
  <si>
    <t>1400/06/07</t>
  </si>
  <si>
    <t>مرابحه عام دولت3-ش.خ 0005</t>
  </si>
  <si>
    <t>1400/05/24</t>
  </si>
  <si>
    <t>منفعت دولت6-ش.خاص ملت0109</t>
  </si>
  <si>
    <t>اجاره تامین اجتماعی-سپهر000523</t>
  </si>
  <si>
    <t>1400/05/23</t>
  </si>
  <si>
    <t>اجاره تامین اجتماعی-سپهر991226</t>
  </si>
  <si>
    <t>1399/12/26</t>
  </si>
  <si>
    <t>اجاره ت.اجتماعی-کاردان991226</t>
  </si>
  <si>
    <t>مرابحه دولتی تعاون-ملت991118</t>
  </si>
  <si>
    <t>1399/11/18</t>
  </si>
  <si>
    <t>مرابحه دولتی تعاون-لوتوس991118</t>
  </si>
  <si>
    <t>مرابحه دولتی تعاون-امید991118</t>
  </si>
  <si>
    <t>مرابحه دولت تعاون-کاردان991118</t>
  </si>
  <si>
    <t>اجاره دولتی آپرورش-ملت991118</t>
  </si>
  <si>
    <t>اجاره دولتی آپرورش-سپهر991118</t>
  </si>
  <si>
    <t>اجاره دولت آپرورش-کاردان991118</t>
  </si>
  <si>
    <t>اجاره دولتی آپرورش-نوین991118</t>
  </si>
  <si>
    <t>اجاره دولتی آپرورش-لوتوس991118</t>
  </si>
  <si>
    <t>صکوک مرابحه سایپا908-3ماهه 18%</t>
  </si>
  <si>
    <t>1399/08/26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</si>
  <si>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</si>
  <si>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</si>
  <si>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</si>
  <si>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</si>
  <si>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</si>
  <si>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</si>
  <si>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1400/04/31</t>
  </si>
  <si>
    <t>1399/12/25</t>
  </si>
  <si>
    <t>1400/04/29</t>
  </si>
  <si>
    <t>1400/04/14</t>
  </si>
  <si>
    <t>1400/03/29</t>
  </si>
  <si>
    <t>1400/04/28</t>
  </si>
  <si>
    <t>1400/04/12</t>
  </si>
  <si>
    <t>1400/05/11</t>
  </si>
  <si>
    <t>1400/04/09</t>
  </si>
  <si>
    <t>1400/04/27</t>
  </si>
  <si>
    <t>1400/07/25</t>
  </si>
  <si>
    <t>1400/05/18</t>
  </si>
  <si>
    <t>1400/04/22</t>
  </si>
  <si>
    <t>تامین سرمایه امید</t>
  </si>
  <si>
    <t>1399/12/27</t>
  </si>
  <si>
    <t>1400/02/25</t>
  </si>
  <si>
    <t>رایان هم افزا</t>
  </si>
  <si>
    <t>1400/03/23</t>
  </si>
  <si>
    <t>1400/03/25</t>
  </si>
  <si>
    <t>1400/02/28</t>
  </si>
  <si>
    <t>1400/06/20</t>
  </si>
  <si>
    <t>تولید و توسعه سرب روی ایرانیان</t>
  </si>
  <si>
    <t>1400/04/06</t>
  </si>
  <si>
    <t>زغال سنگ پروده طبس</t>
  </si>
  <si>
    <t>1400/03/05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</si>
  <si>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</si>
  <si>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</si>
  <si>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</si>
  <si>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</si>
  <si>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</si>
  <si>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</si>
  <si>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</si>
  <si>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گروه مپنا (سهامی عام)</t>
  </si>
  <si>
    <t>سرمایه گذاری سیمان تامین</t>
  </si>
  <si>
    <t>لیزینگ پارسیان</t>
  </si>
  <si>
    <t>گسترش صنایع روی ایرانیان</t>
  </si>
  <si>
    <t>فرآوری معدنی اپال کانی پارس</t>
  </si>
  <si>
    <t>ح . توسعه‌معادن‌وفلزات‌</t>
  </si>
  <si>
    <t>سپیدار سیستم آسیا</t>
  </si>
  <si>
    <t>سرمایه گذاری تامین اجتماعی</t>
  </si>
  <si>
    <t>تامین سرمایه نوین</t>
  </si>
  <si>
    <t>ح . تامین سرمایه نوین</t>
  </si>
  <si>
    <t>صنایع پتروشیمی کرمانشاه</t>
  </si>
  <si>
    <t>پتروشیمی پارس</t>
  </si>
  <si>
    <t>پلی پروپیلن جم - جم پیلن</t>
  </si>
  <si>
    <t>پتروشیمی بوعلی سینا</t>
  </si>
  <si>
    <t>ح . پتروشیمی جم</t>
  </si>
  <si>
    <t>پتروشیمی ارومیه</t>
  </si>
  <si>
    <t>صنایع چوب خزر کاسپین</t>
  </si>
  <si>
    <t>صنعت غذایی کورش</t>
  </si>
  <si>
    <t>ح . سرمایه گذاری دارویی تامین</t>
  </si>
  <si>
    <t>گ.مدیریت ارزش سرمایه ص ب کشوری</t>
  </si>
  <si>
    <t>ح . سرمایه گذاری صبا تامین</t>
  </si>
  <si>
    <t>سکه تمام بهارتحویلی 1روزه رفاه</t>
  </si>
  <si>
    <t>سکه تمام بهارتحویلی1روزه سامان</t>
  </si>
  <si>
    <t>سرمایه گذاری هامون صبا</t>
  </si>
  <si>
    <t>سکه تمام بهارتحویل1روزه صادرات</t>
  </si>
  <si>
    <t>مدیریت سرمایه گذاری کوثربهمن</t>
  </si>
  <si>
    <t>صندوق س. پشتوانه طلای مفید</t>
  </si>
  <si>
    <t>اوراق سلف موازی ورق گرم فولاد</t>
  </si>
  <si>
    <t>اوراق سلف ورق گرم فولاد اصفهان</t>
  </si>
  <si>
    <t>اوراق سلف ورق گرم فولاد مبارکه</t>
  </si>
  <si>
    <t>سلف نفت خام سبک داخلی2991</t>
  </si>
  <si>
    <t>سلف نفت خام سبک داخلی2993</t>
  </si>
  <si>
    <t>اسنادخزانه-م5بودجه98-000422</t>
  </si>
  <si>
    <t>اسنادخزانه-م4بودجه97-991022</t>
  </si>
  <si>
    <t>اسنادخزانه-م13بودجه97-000518</t>
  </si>
  <si>
    <t>اسنادخزانه-م20بودجه97-000324</t>
  </si>
  <si>
    <t>اسنادخزانه-م16بودجه97-000407</t>
  </si>
  <si>
    <t>اسنادخزانه-م22بودجه97-000428</t>
  </si>
  <si>
    <t>اسنادخزانه-م6بودجه98-000519</t>
  </si>
  <si>
    <t>اسنادخزانه-م4بودجه98-000421</t>
  </si>
  <si>
    <t>اسنادخزانه-م18بودجه97-000525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</si>
  <si>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</si>
  <si>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</si>
  <si>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</si>
  <si>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</si>
  <si>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</si>
  <si>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</si>
  <si>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</si>
  <si>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</si>
  <si>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</si>
  <si>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</si>
  <si>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207-9012-14422144-1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</si>
  <si>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</si>
  <si>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</si>
  <si>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</si>
  <si>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</si>
  <si>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</si>
  <si>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1400/07/01</t>
  </si>
  <si>
    <t>جلوگیری از نوسانات ناگهانی</t>
  </si>
  <si>
    <t>-</t>
  </si>
  <si>
    <t>اوراق سلف موازی ورق گرم فولاد(عفولاد3)</t>
  </si>
  <si>
    <t>درآمد سود سهام-اختیارمعامله</t>
  </si>
  <si>
    <t>سایر درآمدهای تنزیل سود سهام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</si>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</sst>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14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0" fontId="2" fillId="0" borderId="2" xfId="0" applyNumberFormat="1" applyFont="1" applyBorder="1" applyAlignment="1">
      <alignment horizontal="center"/>
    </xf>
    <xf numFmtId="10" fontId="2" fillId="0" borderId="0" xfId="2" applyNumberFormat="1" applyFont="1"/>
    <xf numFmtId="0" fontId="2" fillId="0" borderId="0" xfId="0" applyFont="1" applyFill="1"/>
    <xf numFmtId="37" fontId="2" fillId="0" borderId="0" xfId="1" applyNumberFormat="1" applyFont="1" applyAlignment="1">
      <alignment horizontal="center"/>
    </xf>
    <xf numFmtId="37" fontId="2" fillId="0" borderId="2" xfId="0" applyNumberFormat="1" applyFont="1" applyBorder="1"/>
    <xf numFmtId="37" fontId="2" fillId="0" borderId="0" xfId="0" applyNumberFormat="1" applyFont="1"/>
    <xf numFmtId="3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2" fillId="0" borderId="2" xfId="0" applyNumberFormat="1" applyFont="1" applyBorder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37" fontId="2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1639BE8-65D3-4298-9E4C-022383696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917F3-10BA-4F0B-9291-932486B6E266}">
  <dimension ref="A1"/>
  <sheetViews>
    <sheetView rightToLeft="1" tabSelected="1" view="pageBreakPreview" zoomScale="60" zoomScaleNormal="100" workbookViewId="0">
      <selection activeCell="I53" sqref="I53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38100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112"/>
  <sheetViews>
    <sheetView rightToLeft="1" topLeftCell="A103" workbookViewId="0">
      <selection activeCell="G123" sqref="G123:G124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 x14ac:dyDescent="0.55000000000000004">
      <c r="A3" s="29" t="s">
        <v>242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 x14ac:dyDescent="0.55000000000000004">
      <c r="A6" s="27" t="s">
        <v>3</v>
      </c>
      <c r="C6" s="28" t="s">
        <v>244</v>
      </c>
      <c r="D6" s="28" t="s">
        <v>244</v>
      </c>
      <c r="E6" s="28" t="s">
        <v>244</v>
      </c>
      <c r="F6" s="28" t="s">
        <v>244</v>
      </c>
      <c r="G6" s="28" t="s">
        <v>244</v>
      </c>
      <c r="H6" s="28" t="s">
        <v>244</v>
      </c>
      <c r="I6" s="28" t="s">
        <v>244</v>
      </c>
      <c r="K6" s="28" t="s">
        <v>245</v>
      </c>
      <c r="L6" s="28" t="s">
        <v>245</v>
      </c>
      <c r="M6" s="28" t="s">
        <v>245</v>
      </c>
      <c r="N6" s="28" t="s">
        <v>245</v>
      </c>
      <c r="O6" s="28" t="s">
        <v>245</v>
      </c>
      <c r="P6" s="28" t="s">
        <v>245</v>
      </c>
      <c r="Q6" s="28" t="s">
        <v>245</v>
      </c>
    </row>
    <row r="7" spans="1:17" ht="24.75" x14ac:dyDescent="0.55000000000000004">
      <c r="A7" s="28" t="s">
        <v>3</v>
      </c>
      <c r="C7" s="28" t="s">
        <v>7</v>
      </c>
      <c r="E7" s="28" t="s">
        <v>307</v>
      </c>
      <c r="G7" s="28" t="s">
        <v>308</v>
      </c>
      <c r="I7" s="28" t="s">
        <v>310</v>
      </c>
      <c r="K7" s="28" t="s">
        <v>7</v>
      </c>
      <c r="M7" s="28" t="s">
        <v>307</v>
      </c>
      <c r="O7" s="28" t="s">
        <v>308</v>
      </c>
      <c r="Q7" s="28" t="s">
        <v>310</v>
      </c>
    </row>
    <row r="8" spans="1:17" x14ac:dyDescent="0.55000000000000004">
      <c r="A8" s="1" t="s">
        <v>28</v>
      </c>
      <c r="C8" s="6">
        <v>140000</v>
      </c>
      <c r="D8" s="6"/>
      <c r="E8" s="6">
        <v>643975675</v>
      </c>
      <c r="F8" s="6"/>
      <c r="G8" s="6">
        <v>644450184</v>
      </c>
      <c r="H8" s="6"/>
      <c r="I8" s="6">
        <f>E8-G8</f>
        <v>-474509</v>
      </c>
      <c r="J8" s="6"/>
      <c r="K8" s="6">
        <v>1394767</v>
      </c>
      <c r="L8" s="6"/>
      <c r="M8" s="6">
        <v>6441898284</v>
      </c>
      <c r="N8" s="6"/>
      <c r="O8" s="6">
        <v>6173644981</v>
      </c>
      <c r="P8" s="6"/>
      <c r="Q8" s="6">
        <f>M8-O8</f>
        <v>268253303</v>
      </c>
    </row>
    <row r="9" spans="1:17" x14ac:dyDescent="0.55000000000000004">
      <c r="A9" s="1" t="s">
        <v>27</v>
      </c>
      <c r="C9" s="6">
        <v>15000000</v>
      </c>
      <c r="D9" s="6"/>
      <c r="E9" s="6">
        <v>252393364547</v>
      </c>
      <c r="F9" s="6"/>
      <c r="G9" s="6">
        <v>210268916845</v>
      </c>
      <c r="H9" s="6"/>
      <c r="I9" s="6">
        <f t="shared" ref="I9:I72" si="0">E9-G9</f>
        <v>42124447702</v>
      </c>
      <c r="J9" s="6"/>
      <c r="K9" s="6">
        <v>15000000</v>
      </c>
      <c r="L9" s="6"/>
      <c r="M9" s="6">
        <v>252393364547</v>
      </c>
      <c r="N9" s="6"/>
      <c r="O9" s="6">
        <v>210268916845</v>
      </c>
      <c r="P9" s="6"/>
      <c r="Q9" s="6">
        <f t="shared" ref="Q9:Q72" si="1">M9-O9</f>
        <v>42124447702</v>
      </c>
    </row>
    <row r="10" spans="1:17" x14ac:dyDescent="0.55000000000000004">
      <c r="A10" s="1" t="s">
        <v>25</v>
      </c>
      <c r="C10" s="6">
        <v>325402</v>
      </c>
      <c r="D10" s="6"/>
      <c r="E10" s="6">
        <v>4246307281</v>
      </c>
      <c r="F10" s="6"/>
      <c r="G10" s="6">
        <v>4040695099</v>
      </c>
      <c r="H10" s="6"/>
      <c r="I10" s="6">
        <f t="shared" si="0"/>
        <v>205612182</v>
      </c>
      <c r="J10" s="6"/>
      <c r="K10" s="6">
        <v>325402</v>
      </c>
      <c r="L10" s="6"/>
      <c r="M10" s="6">
        <v>4246307281</v>
      </c>
      <c r="N10" s="6"/>
      <c r="O10" s="6">
        <v>4040695099</v>
      </c>
      <c r="P10" s="6"/>
      <c r="Q10" s="6">
        <f t="shared" si="1"/>
        <v>205612182</v>
      </c>
    </row>
    <row r="11" spans="1:17" x14ac:dyDescent="0.55000000000000004">
      <c r="A11" s="1" t="s">
        <v>35</v>
      </c>
      <c r="C11" s="6">
        <v>486814</v>
      </c>
      <c r="D11" s="6"/>
      <c r="E11" s="6">
        <v>9809271125</v>
      </c>
      <c r="F11" s="6"/>
      <c r="G11" s="6">
        <v>9086359841</v>
      </c>
      <c r="H11" s="6"/>
      <c r="I11" s="6">
        <f t="shared" si="0"/>
        <v>722911284</v>
      </c>
      <c r="J11" s="6"/>
      <c r="K11" s="6">
        <v>1200828</v>
      </c>
      <c r="L11" s="6"/>
      <c r="M11" s="6">
        <v>23233584577</v>
      </c>
      <c r="N11" s="6"/>
      <c r="O11" s="6">
        <v>18066184934</v>
      </c>
      <c r="P11" s="6"/>
      <c r="Q11" s="6">
        <f t="shared" si="1"/>
        <v>5167399643</v>
      </c>
    </row>
    <row r="12" spans="1:17" x14ac:dyDescent="0.55000000000000004">
      <c r="A12" s="1" t="s">
        <v>32</v>
      </c>
      <c r="C12" s="6">
        <v>70000</v>
      </c>
      <c r="D12" s="6"/>
      <c r="E12" s="6">
        <v>446185124</v>
      </c>
      <c r="F12" s="6"/>
      <c r="G12" s="6">
        <v>584432801</v>
      </c>
      <c r="H12" s="6"/>
      <c r="I12" s="6">
        <f t="shared" si="0"/>
        <v>-138247677</v>
      </c>
      <c r="J12" s="6"/>
      <c r="K12" s="6">
        <v>70000</v>
      </c>
      <c r="L12" s="6"/>
      <c r="M12" s="6">
        <v>446185124</v>
      </c>
      <c r="N12" s="6"/>
      <c r="O12" s="6">
        <v>584432801</v>
      </c>
      <c r="P12" s="6"/>
      <c r="Q12" s="6">
        <f t="shared" si="1"/>
        <v>-138247677</v>
      </c>
    </row>
    <row r="13" spans="1:17" x14ac:dyDescent="0.55000000000000004">
      <c r="A13" s="1" t="s">
        <v>29</v>
      </c>
      <c r="C13" s="6">
        <v>500542</v>
      </c>
      <c r="D13" s="6"/>
      <c r="E13" s="6">
        <v>4620329801</v>
      </c>
      <c r="F13" s="6"/>
      <c r="G13" s="6">
        <v>4608803086</v>
      </c>
      <c r="H13" s="6"/>
      <c r="I13" s="6">
        <f t="shared" si="0"/>
        <v>11526715</v>
      </c>
      <c r="J13" s="6"/>
      <c r="K13" s="6">
        <v>500542</v>
      </c>
      <c r="L13" s="6"/>
      <c r="M13" s="6">
        <v>4620329801</v>
      </c>
      <c r="N13" s="6"/>
      <c r="O13" s="6">
        <v>4608803086</v>
      </c>
      <c r="P13" s="6"/>
      <c r="Q13" s="6">
        <f t="shared" si="1"/>
        <v>11526715</v>
      </c>
    </row>
    <row r="14" spans="1:17" x14ac:dyDescent="0.55000000000000004">
      <c r="A14" s="1" t="s">
        <v>311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84645</v>
      </c>
      <c r="L14" s="6"/>
      <c r="M14" s="6">
        <v>5723649602</v>
      </c>
      <c r="N14" s="6"/>
      <c r="O14" s="6">
        <v>2751474061</v>
      </c>
      <c r="P14" s="6"/>
      <c r="Q14" s="6">
        <f t="shared" si="1"/>
        <v>2972175541</v>
      </c>
    </row>
    <row r="15" spans="1:17" x14ac:dyDescent="0.55000000000000004">
      <c r="A15" s="1" t="s">
        <v>312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248632</v>
      </c>
      <c r="L15" s="6"/>
      <c r="M15" s="6">
        <v>4431582559</v>
      </c>
      <c r="N15" s="6"/>
      <c r="O15" s="6">
        <v>4577241955</v>
      </c>
      <c r="P15" s="6"/>
      <c r="Q15" s="6">
        <f t="shared" si="1"/>
        <v>-145659396</v>
      </c>
    </row>
    <row r="16" spans="1:17" x14ac:dyDescent="0.55000000000000004">
      <c r="A16" s="1" t="s">
        <v>313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1500000</v>
      </c>
      <c r="L16" s="6"/>
      <c r="M16" s="6">
        <v>27169213264</v>
      </c>
      <c r="N16" s="6"/>
      <c r="O16" s="6">
        <v>25884149993</v>
      </c>
      <c r="P16" s="6"/>
      <c r="Q16" s="6">
        <f t="shared" si="1"/>
        <v>1285063271</v>
      </c>
    </row>
    <row r="17" spans="1:17" x14ac:dyDescent="0.55000000000000004">
      <c r="A17" s="1" t="s">
        <v>17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2</v>
      </c>
      <c r="L17" s="6"/>
      <c r="M17" s="6">
        <v>2</v>
      </c>
      <c r="N17" s="6"/>
      <c r="O17" s="6">
        <v>9266</v>
      </c>
      <c r="P17" s="6"/>
      <c r="Q17" s="6">
        <f t="shared" si="1"/>
        <v>-9264</v>
      </c>
    </row>
    <row r="18" spans="1:17" x14ac:dyDescent="0.55000000000000004">
      <c r="A18" s="1" t="s">
        <v>19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240000</v>
      </c>
      <c r="L18" s="6"/>
      <c r="M18" s="6">
        <v>30051604554</v>
      </c>
      <c r="N18" s="6"/>
      <c r="O18" s="6">
        <v>32138042271</v>
      </c>
      <c r="P18" s="6"/>
      <c r="Q18" s="6">
        <f t="shared" si="1"/>
        <v>-2086437717</v>
      </c>
    </row>
    <row r="19" spans="1:17" x14ac:dyDescent="0.55000000000000004">
      <c r="A19" s="1" t="s">
        <v>46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1452586</v>
      </c>
      <c r="L19" s="6"/>
      <c r="M19" s="6">
        <v>28679434611</v>
      </c>
      <c r="N19" s="6"/>
      <c r="O19" s="6">
        <v>28416788942</v>
      </c>
      <c r="P19" s="6"/>
      <c r="Q19" s="6">
        <f t="shared" si="1"/>
        <v>262645669</v>
      </c>
    </row>
    <row r="20" spans="1:17" x14ac:dyDescent="0.55000000000000004">
      <c r="A20" s="1" t="s">
        <v>305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1685570</v>
      </c>
      <c r="L20" s="6"/>
      <c r="M20" s="6">
        <v>6371679802</v>
      </c>
      <c r="N20" s="6"/>
      <c r="O20" s="6">
        <v>5556600462</v>
      </c>
      <c r="P20" s="6"/>
      <c r="Q20" s="6">
        <f t="shared" si="1"/>
        <v>815079340</v>
      </c>
    </row>
    <row r="21" spans="1:17" x14ac:dyDescent="0.55000000000000004">
      <c r="A21" s="1" t="s">
        <v>314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2299853</v>
      </c>
      <c r="L21" s="6"/>
      <c r="M21" s="6">
        <v>18737322648</v>
      </c>
      <c r="N21" s="6"/>
      <c r="O21" s="6">
        <v>17581498763</v>
      </c>
      <c r="P21" s="6"/>
      <c r="Q21" s="6">
        <f t="shared" si="1"/>
        <v>1155823885</v>
      </c>
    </row>
    <row r="22" spans="1:17" x14ac:dyDescent="0.55000000000000004">
      <c r="A22" s="1" t="s">
        <v>43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4000000</v>
      </c>
      <c r="L22" s="6"/>
      <c r="M22" s="6">
        <v>75554923670</v>
      </c>
      <c r="N22" s="6"/>
      <c r="O22" s="6">
        <v>72009708980</v>
      </c>
      <c r="P22" s="6"/>
      <c r="Q22" s="6">
        <f t="shared" si="1"/>
        <v>3545214690</v>
      </c>
    </row>
    <row r="23" spans="1:17" x14ac:dyDescent="0.55000000000000004">
      <c r="A23" s="1" t="s">
        <v>315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324637</v>
      </c>
      <c r="L23" s="6"/>
      <c r="M23" s="6">
        <v>4020600490</v>
      </c>
      <c r="N23" s="6"/>
      <c r="O23" s="6">
        <v>3988512272</v>
      </c>
      <c r="P23" s="6"/>
      <c r="Q23" s="6">
        <f t="shared" si="1"/>
        <v>32088218</v>
      </c>
    </row>
    <row r="24" spans="1:17" x14ac:dyDescent="0.55000000000000004">
      <c r="A24" s="1" t="s">
        <v>301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323014</v>
      </c>
      <c r="L24" s="6"/>
      <c r="M24" s="6">
        <v>4844023513</v>
      </c>
      <c r="N24" s="6"/>
      <c r="O24" s="6">
        <v>5309113609</v>
      </c>
      <c r="P24" s="6"/>
      <c r="Q24" s="6">
        <f t="shared" si="1"/>
        <v>-465090096</v>
      </c>
    </row>
    <row r="25" spans="1:17" x14ac:dyDescent="0.55000000000000004">
      <c r="A25" s="1" t="s">
        <v>44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1</v>
      </c>
      <c r="L25" s="6"/>
      <c r="M25" s="6">
        <v>1</v>
      </c>
      <c r="N25" s="6"/>
      <c r="O25" s="6">
        <v>10513</v>
      </c>
      <c r="P25" s="6"/>
      <c r="Q25" s="6">
        <f t="shared" si="1"/>
        <v>-10512</v>
      </c>
    </row>
    <row r="26" spans="1:17" x14ac:dyDescent="0.55000000000000004">
      <c r="A26" s="1" t="s">
        <v>316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8155003</v>
      </c>
      <c r="L26" s="6"/>
      <c r="M26" s="6">
        <v>113086420269</v>
      </c>
      <c r="N26" s="6"/>
      <c r="O26" s="6">
        <v>107239888189</v>
      </c>
      <c r="P26" s="6"/>
      <c r="Q26" s="6">
        <f t="shared" si="1"/>
        <v>5846532080</v>
      </c>
    </row>
    <row r="27" spans="1:17" x14ac:dyDescent="0.55000000000000004">
      <c r="A27" s="1" t="s">
        <v>317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8808743</v>
      </c>
      <c r="L27" s="6"/>
      <c r="M27" s="6">
        <v>56455233887</v>
      </c>
      <c r="N27" s="6"/>
      <c r="O27" s="6">
        <v>54639685538</v>
      </c>
      <c r="P27" s="6"/>
      <c r="Q27" s="6">
        <f t="shared" si="1"/>
        <v>1815548349</v>
      </c>
    </row>
    <row r="28" spans="1:17" x14ac:dyDescent="0.55000000000000004">
      <c r="A28" s="1" t="s">
        <v>26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1</v>
      </c>
      <c r="L28" s="6"/>
      <c r="M28" s="6">
        <v>1</v>
      </c>
      <c r="N28" s="6"/>
      <c r="O28" s="6">
        <v>9473</v>
      </c>
      <c r="P28" s="6"/>
      <c r="Q28" s="6">
        <f t="shared" si="1"/>
        <v>-9472</v>
      </c>
    </row>
    <row r="29" spans="1:17" x14ac:dyDescent="0.55000000000000004">
      <c r="A29" s="1" t="s">
        <v>296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567944</v>
      </c>
      <c r="L29" s="6"/>
      <c r="M29" s="6">
        <v>47167394247</v>
      </c>
      <c r="N29" s="6"/>
      <c r="O29" s="6">
        <v>48577431984</v>
      </c>
      <c r="P29" s="6"/>
      <c r="Q29" s="6">
        <f t="shared" si="1"/>
        <v>-1410037737</v>
      </c>
    </row>
    <row r="30" spans="1:17" x14ac:dyDescent="0.55000000000000004">
      <c r="A30" s="1" t="s">
        <v>318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127642</v>
      </c>
      <c r="L30" s="6"/>
      <c r="M30" s="6">
        <v>9336068115</v>
      </c>
      <c r="N30" s="6"/>
      <c r="O30" s="6">
        <v>8734234774</v>
      </c>
      <c r="P30" s="6"/>
      <c r="Q30" s="6">
        <f t="shared" si="1"/>
        <v>601833341</v>
      </c>
    </row>
    <row r="31" spans="1:17" x14ac:dyDescent="0.55000000000000004">
      <c r="A31" s="1" t="s">
        <v>319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8900000</v>
      </c>
      <c r="L31" s="6"/>
      <c r="M31" s="6">
        <v>267374213696</v>
      </c>
      <c r="N31" s="6"/>
      <c r="O31" s="6">
        <v>265148500397</v>
      </c>
      <c r="P31" s="6"/>
      <c r="Q31" s="6">
        <f t="shared" si="1"/>
        <v>2225713299</v>
      </c>
    </row>
    <row r="32" spans="1:17" x14ac:dyDescent="0.55000000000000004">
      <c r="A32" s="1" t="s">
        <v>33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2642251</v>
      </c>
      <c r="L32" s="6"/>
      <c r="M32" s="6">
        <v>42070907639</v>
      </c>
      <c r="N32" s="6"/>
      <c r="O32" s="6">
        <v>42031238006</v>
      </c>
      <c r="P32" s="6"/>
      <c r="Q32" s="6">
        <f t="shared" si="1"/>
        <v>39669633</v>
      </c>
    </row>
    <row r="33" spans="1:17" x14ac:dyDescent="0.55000000000000004">
      <c r="A33" s="1" t="s">
        <v>320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4958544</v>
      </c>
      <c r="L33" s="6"/>
      <c r="M33" s="6">
        <v>35377176766</v>
      </c>
      <c r="N33" s="6"/>
      <c r="O33" s="6">
        <v>45524869917</v>
      </c>
      <c r="P33" s="6"/>
      <c r="Q33" s="6">
        <f t="shared" si="1"/>
        <v>-10147693151</v>
      </c>
    </row>
    <row r="34" spans="1:17" x14ac:dyDescent="0.55000000000000004">
      <c r="A34" s="1" t="s">
        <v>321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3305695</v>
      </c>
      <c r="L34" s="6"/>
      <c r="M34" s="6">
        <v>17353717440</v>
      </c>
      <c r="N34" s="6"/>
      <c r="O34" s="6">
        <v>6266836232</v>
      </c>
      <c r="P34" s="6"/>
      <c r="Q34" s="6">
        <f t="shared" si="1"/>
        <v>11086881208</v>
      </c>
    </row>
    <row r="35" spans="1:17" x14ac:dyDescent="0.55000000000000004">
      <c r="A35" s="1" t="s">
        <v>293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474722</v>
      </c>
      <c r="L35" s="6"/>
      <c r="M35" s="6">
        <v>3299115710</v>
      </c>
      <c r="N35" s="6"/>
      <c r="O35" s="6">
        <v>3702940464</v>
      </c>
      <c r="P35" s="6"/>
      <c r="Q35" s="6">
        <f t="shared" si="1"/>
        <v>-403824754</v>
      </c>
    </row>
    <row r="36" spans="1:17" x14ac:dyDescent="0.55000000000000004">
      <c r="A36" s="1" t="s">
        <v>303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60</v>
      </c>
      <c r="L36" s="6"/>
      <c r="M36" s="6">
        <v>2020981</v>
      </c>
      <c r="N36" s="6"/>
      <c r="O36" s="6">
        <v>2121278</v>
      </c>
      <c r="P36" s="6"/>
      <c r="Q36" s="6">
        <f t="shared" si="1"/>
        <v>-100297</v>
      </c>
    </row>
    <row r="37" spans="1:17" x14ac:dyDescent="0.55000000000000004">
      <c r="A37" s="1" t="s">
        <v>322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1983789</v>
      </c>
      <c r="L37" s="6"/>
      <c r="M37" s="6">
        <v>87817089929</v>
      </c>
      <c r="N37" s="6"/>
      <c r="O37" s="6">
        <v>90058535639</v>
      </c>
      <c r="P37" s="6"/>
      <c r="Q37" s="6">
        <f t="shared" si="1"/>
        <v>-2241445710</v>
      </c>
    </row>
    <row r="38" spans="1:17" x14ac:dyDescent="0.55000000000000004">
      <c r="A38" s="1" t="s">
        <v>323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50000</v>
      </c>
      <c r="L38" s="6"/>
      <c r="M38" s="6">
        <v>9985023960</v>
      </c>
      <c r="N38" s="6"/>
      <c r="O38" s="6">
        <v>9914174008</v>
      </c>
      <c r="P38" s="6"/>
      <c r="Q38" s="6">
        <f t="shared" si="1"/>
        <v>70849952</v>
      </c>
    </row>
    <row r="39" spans="1:17" x14ac:dyDescent="0.55000000000000004">
      <c r="A39" s="1" t="s">
        <v>324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125522</v>
      </c>
      <c r="L39" s="6"/>
      <c r="M39" s="6">
        <v>10908888544</v>
      </c>
      <c r="N39" s="6"/>
      <c r="O39" s="6">
        <v>10546740864</v>
      </c>
      <c r="P39" s="6"/>
      <c r="Q39" s="6">
        <f t="shared" si="1"/>
        <v>362147680</v>
      </c>
    </row>
    <row r="40" spans="1:17" x14ac:dyDescent="0.55000000000000004">
      <c r="A40" s="1" t="s">
        <v>325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3316149</v>
      </c>
      <c r="L40" s="6"/>
      <c r="M40" s="6">
        <v>222570862856</v>
      </c>
      <c r="N40" s="6"/>
      <c r="O40" s="6">
        <v>211845532854</v>
      </c>
      <c r="P40" s="6"/>
      <c r="Q40" s="6">
        <f t="shared" si="1"/>
        <v>10725330002</v>
      </c>
    </row>
    <row r="41" spans="1:17" x14ac:dyDescent="0.55000000000000004">
      <c r="A41" s="1" t="s">
        <v>23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241625</v>
      </c>
      <c r="L41" s="6"/>
      <c r="M41" s="6">
        <v>13768827376</v>
      </c>
      <c r="N41" s="6"/>
      <c r="O41" s="6">
        <v>13573744527</v>
      </c>
      <c r="P41" s="6"/>
      <c r="Q41" s="6">
        <f t="shared" si="1"/>
        <v>195082849</v>
      </c>
    </row>
    <row r="42" spans="1:17" x14ac:dyDescent="0.55000000000000004">
      <c r="A42" s="1" t="s">
        <v>45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3000000</v>
      </c>
      <c r="L42" s="6"/>
      <c r="M42" s="6">
        <v>71804919975</v>
      </c>
      <c r="N42" s="6"/>
      <c r="O42" s="6">
        <v>70926154242</v>
      </c>
      <c r="P42" s="6"/>
      <c r="Q42" s="6">
        <f t="shared" si="1"/>
        <v>878765733</v>
      </c>
    </row>
    <row r="43" spans="1:17" x14ac:dyDescent="0.55000000000000004">
      <c r="A43" s="1" t="s">
        <v>22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200000</v>
      </c>
      <c r="L43" s="6"/>
      <c r="M43" s="6">
        <v>9822649347</v>
      </c>
      <c r="N43" s="6"/>
      <c r="O43" s="6">
        <v>10031931322</v>
      </c>
      <c r="P43" s="6"/>
      <c r="Q43" s="6">
        <f t="shared" si="1"/>
        <v>-209281975</v>
      </c>
    </row>
    <row r="44" spans="1:17" x14ac:dyDescent="0.55000000000000004">
      <c r="A44" s="1" t="s">
        <v>326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608695</v>
      </c>
      <c r="L44" s="6"/>
      <c r="M44" s="6">
        <v>21479020465</v>
      </c>
      <c r="N44" s="6"/>
      <c r="O44" s="6">
        <v>20386787579</v>
      </c>
      <c r="P44" s="6"/>
      <c r="Q44" s="6">
        <f t="shared" si="1"/>
        <v>1092232886</v>
      </c>
    </row>
    <row r="45" spans="1:17" x14ac:dyDescent="0.55000000000000004">
      <c r="A45" s="1" t="s">
        <v>20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1500000</v>
      </c>
      <c r="L45" s="6"/>
      <c r="M45" s="6">
        <v>154495080508</v>
      </c>
      <c r="N45" s="6"/>
      <c r="O45" s="6">
        <v>159232146165</v>
      </c>
      <c r="P45" s="6"/>
      <c r="Q45" s="6">
        <f t="shared" si="1"/>
        <v>-4737065657</v>
      </c>
    </row>
    <row r="46" spans="1:17" x14ac:dyDescent="0.55000000000000004">
      <c r="A46" s="1" t="s">
        <v>327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1790956</v>
      </c>
      <c r="L46" s="6"/>
      <c r="M46" s="6">
        <v>34687613501</v>
      </c>
      <c r="N46" s="6"/>
      <c r="O46" s="6">
        <v>36524665653</v>
      </c>
      <c r="P46" s="6"/>
      <c r="Q46" s="6">
        <f t="shared" si="1"/>
        <v>-1837052152</v>
      </c>
    </row>
    <row r="47" spans="1:17" x14ac:dyDescent="0.55000000000000004">
      <c r="A47" s="1" t="s">
        <v>328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44254</v>
      </c>
      <c r="L47" s="6"/>
      <c r="M47" s="6">
        <v>2206766906</v>
      </c>
      <c r="N47" s="6"/>
      <c r="O47" s="6">
        <v>2083550313</v>
      </c>
      <c r="P47" s="6"/>
      <c r="Q47" s="6">
        <f t="shared" si="1"/>
        <v>123216593</v>
      </c>
    </row>
    <row r="48" spans="1:17" x14ac:dyDescent="0.55000000000000004">
      <c r="A48" s="1" t="s">
        <v>329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1618172</v>
      </c>
      <c r="L48" s="6"/>
      <c r="M48" s="6">
        <v>64576532410</v>
      </c>
      <c r="N48" s="6"/>
      <c r="O48" s="6">
        <v>63448656657</v>
      </c>
      <c r="P48" s="6"/>
      <c r="Q48" s="6">
        <f t="shared" si="1"/>
        <v>1127875753</v>
      </c>
    </row>
    <row r="49" spans="1:17" x14ac:dyDescent="0.55000000000000004">
      <c r="A49" s="1" t="s">
        <v>330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3883025</v>
      </c>
      <c r="L49" s="6"/>
      <c r="M49" s="6">
        <v>67604942347</v>
      </c>
      <c r="N49" s="6"/>
      <c r="O49" s="6">
        <v>67409186047</v>
      </c>
      <c r="P49" s="6"/>
      <c r="Q49" s="6">
        <f t="shared" si="1"/>
        <v>195756300</v>
      </c>
    </row>
    <row r="50" spans="1:17" x14ac:dyDescent="0.55000000000000004">
      <c r="A50" s="1" t="s">
        <v>31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338639</v>
      </c>
      <c r="L50" s="6"/>
      <c r="M50" s="6">
        <v>20644938041</v>
      </c>
      <c r="N50" s="6"/>
      <c r="O50" s="6">
        <v>20245496346</v>
      </c>
      <c r="P50" s="6"/>
      <c r="Q50" s="6">
        <f t="shared" si="1"/>
        <v>399441695</v>
      </c>
    </row>
    <row r="51" spans="1:17" x14ac:dyDescent="0.55000000000000004">
      <c r="A51" s="1" t="s">
        <v>331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10113480</v>
      </c>
      <c r="L51" s="6"/>
      <c r="M51" s="6">
        <v>43545635990</v>
      </c>
      <c r="N51" s="6"/>
      <c r="O51" s="6">
        <v>37837805472</v>
      </c>
      <c r="P51" s="6"/>
      <c r="Q51" s="6">
        <f t="shared" si="1"/>
        <v>5707830518</v>
      </c>
    </row>
    <row r="52" spans="1:17" x14ac:dyDescent="0.55000000000000004">
      <c r="A52" s="1" t="s">
        <v>332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18941622</v>
      </c>
      <c r="L52" s="6"/>
      <c r="M52" s="6">
        <v>69515752740</v>
      </c>
      <c r="N52" s="6"/>
      <c r="O52" s="6">
        <v>109653718756</v>
      </c>
      <c r="P52" s="6"/>
      <c r="Q52" s="6">
        <f t="shared" si="1"/>
        <v>-40137966016</v>
      </c>
    </row>
    <row r="53" spans="1:17" x14ac:dyDescent="0.55000000000000004">
      <c r="A53" s="1" t="s">
        <v>333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148800</v>
      </c>
      <c r="L53" s="6"/>
      <c r="M53" s="6">
        <v>183489722540</v>
      </c>
      <c r="N53" s="6"/>
      <c r="O53" s="6">
        <v>207063032566</v>
      </c>
      <c r="P53" s="6"/>
      <c r="Q53" s="6">
        <f t="shared" si="1"/>
        <v>-23573310026</v>
      </c>
    </row>
    <row r="54" spans="1:17" x14ac:dyDescent="0.55000000000000004">
      <c r="A54" s="1" t="s">
        <v>334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77700</v>
      </c>
      <c r="L54" s="6"/>
      <c r="M54" s="6">
        <v>96449133897</v>
      </c>
      <c r="N54" s="6"/>
      <c r="O54" s="6">
        <v>108162624423</v>
      </c>
      <c r="P54" s="6"/>
      <c r="Q54" s="6">
        <f t="shared" si="1"/>
        <v>-11713490526</v>
      </c>
    </row>
    <row r="55" spans="1:17" x14ac:dyDescent="0.55000000000000004">
      <c r="A55" s="1" t="s">
        <v>335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941405</v>
      </c>
      <c r="L55" s="6"/>
      <c r="M55" s="6">
        <v>3961324677</v>
      </c>
      <c r="N55" s="6"/>
      <c r="O55" s="6">
        <v>3761817908</v>
      </c>
      <c r="P55" s="6"/>
      <c r="Q55" s="6">
        <f t="shared" si="1"/>
        <v>199506769</v>
      </c>
    </row>
    <row r="56" spans="1:17" x14ac:dyDescent="0.55000000000000004">
      <c r="A56" s="1" t="s">
        <v>336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190400</v>
      </c>
      <c r="L56" s="6"/>
      <c r="M56" s="6">
        <v>229687548533</v>
      </c>
      <c r="N56" s="6"/>
      <c r="O56" s="6">
        <v>262530274889</v>
      </c>
      <c r="P56" s="6"/>
      <c r="Q56" s="6">
        <f t="shared" si="1"/>
        <v>-32842726356</v>
      </c>
    </row>
    <row r="57" spans="1:17" x14ac:dyDescent="0.55000000000000004">
      <c r="A57" s="1" t="s">
        <v>337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1872047</v>
      </c>
      <c r="L57" s="6"/>
      <c r="M57" s="6">
        <v>41263814769</v>
      </c>
      <c r="N57" s="6"/>
      <c r="O57" s="6">
        <v>40468018474</v>
      </c>
      <c r="P57" s="6"/>
      <c r="Q57" s="6">
        <f t="shared" si="1"/>
        <v>795796295</v>
      </c>
    </row>
    <row r="58" spans="1:17" x14ac:dyDescent="0.55000000000000004">
      <c r="A58" s="1" t="s">
        <v>338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15000</v>
      </c>
      <c r="L58" s="6"/>
      <c r="M58" s="6">
        <v>434203063</v>
      </c>
      <c r="N58" s="6"/>
      <c r="O58" s="6">
        <v>435189616</v>
      </c>
      <c r="P58" s="6"/>
      <c r="Q58" s="6">
        <f t="shared" si="1"/>
        <v>-986553</v>
      </c>
    </row>
    <row r="59" spans="1:17" x14ac:dyDescent="0.55000000000000004">
      <c r="A59" s="1" t="s">
        <v>126</v>
      </c>
      <c r="C59" s="6">
        <v>1187221</v>
      </c>
      <c r="D59" s="6"/>
      <c r="E59" s="6">
        <v>1187221000000</v>
      </c>
      <c r="F59" s="6"/>
      <c r="G59" s="6">
        <v>1020189898284</v>
      </c>
      <c r="H59" s="6"/>
      <c r="I59" s="6">
        <f t="shared" si="0"/>
        <v>167031101716</v>
      </c>
      <c r="J59" s="6"/>
      <c r="K59" s="6">
        <v>1187221</v>
      </c>
      <c r="L59" s="6"/>
      <c r="M59" s="6">
        <v>1187221000000</v>
      </c>
      <c r="N59" s="6"/>
      <c r="O59" s="6">
        <v>1020189898284</v>
      </c>
      <c r="P59" s="6"/>
      <c r="Q59" s="6">
        <f t="shared" si="1"/>
        <v>167031101716</v>
      </c>
    </row>
    <row r="60" spans="1:17" x14ac:dyDescent="0.55000000000000004">
      <c r="A60" s="1" t="s">
        <v>106</v>
      </c>
      <c r="C60" s="6">
        <v>2067255</v>
      </c>
      <c r="D60" s="6"/>
      <c r="E60" s="6">
        <v>2067255000000</v>
      </c>
      <c r="F60" s="6"/>
      <c r="G60" s="6">
        <v>1848627450524</v>
      </c>
      <c r="H60" s="6"/>
      <c r="I60" s="6">
        <f t="shared" si="0"/>
        <v>218627549476</v>
      </c>
      <c r="J60" s="6"/>
      <c r="K60" s="6">
        <v>2067255</v>
      </c>
      <c r="L60" s="6"/>
      <c r="M60" s="6">
        <v>2067255000000</v>
      </c>
      <c r="N60" s="6"/>
      <c r="O60" s="6">
        <v>1848627450524</v>
      </c>
      <c r="P60" s="6"/>
      <c r="Q60" s="6">
        <f t="shared" si="1"/>
        <v>218627549476</v>
      </c>
    </row>
    <row r="61" spans="1:17" x14ac:dyDescent="0.55000000000000004">
      <c r="A61" s="1" t="s">
        <v>155</v>
      </c>
      <c r="C61" s="6">
        <v>280000</v>
      </c>
      <c r="D61" s="6"/>
      <c r="E61" s="6">
        <v>269912688000</v>
      </c>
      <c r="F61" s="6"/>
      <c r="G61" s="6">
        <v>266962620335</v>
      </c>
      <c r="H61" s="6"/>
      <c r="I61" s="6">
        <f t="shared" si="0"/>
        <v>2950067665</v>
      </c>
      <c r="J61" s="6"/>
      <c r="K61" s="6">
        <v>280100</v>
      </c>
      <c r="L61" s="6"/>
      <c r="M61" s="6">
        <v>270012684125</v>
      </c>
      <c r="N61" s="6"/>
      <c r="O61" s="6">
        <v>267057430985</v>
      </c>
      <c r="P61" s="6"/>
      <c r="Q61" s="6">
        <f t="shared" si="1"/>
        <v>2955253140</v>
      </c>
    </row>
    <row r="62" spans="1:17" x14ac:dyDescent="0.55000000000000004">
      <c r="A62" s="1" t="s">
        <v>272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500</v>
      </c>
      <c r="L62" s="6"/>
      <c r="M62" s="6">
        <v>500000000</v>
      </c>
      <c r="N62" s="6"/>
      <c r="O62" s="6">
        <v>495041316</v>
      </c>
      <c r="P62" s="6"/>
      <c r="Q62" s="6">
        <f t="shared" si="1"/>
        <v>4958684</v>
      </c>
    </row>
    <row r="63" spans="1:17" x14ac:dyDescent="0.55000000000000004">
      <c r="A63" s="1" t="s">
        <v>339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8947626</v>
      </c>
      <c r="L63" s="6"/>
      <c r="M63" s="6">
        <v>7769806761939</v>
      </c>
      <c r="N63" s="6"/>
      <c r="O63" s="6">
        <v>7157733950801</v>
      </c>
      <c r="P63" s="6"/>
      <c r="Q63" s="6">
        <f t="shared" si="1"/>
        <v>612072811138</v>
      </c>
    </row>
    <row r="64" spans="1:17" x14ac:dyDescent="0.55000000000000004">
      <c r="A64" s="1" t="s">
        <v>340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4886916</v>
      </c>
      <c r="L64" s="6"/>
      <c r="M64" s="6">
        <v>4987048105865</v>
      </c>
      <c r="N64" s="6"/>
      <c r="O64" s="6">
        <v>4432085133069</v>
      </c>
      <c r="P64" s="6"/>
      <c r="Q64" s="6">
        <f t="shared" si="1"/>
        <v>554962972796</v>
      </c>
    </row>
    <row r="65" spans="1:17" x14ac:dyDescent="0.55000000000000004">
      <c r="A65" s="1" t="s">
        <v>341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500000</v>
      </c>
      <c r="L65" s="6"/>
      <c r="M65" s="6">
        <v>300783658104</v>
      </c>
      <c r="N65" s="6"/>
      <c r="O65" s="6">
        <v>278264788871</v>
      </c>
      <c r="P65" s="6"/>
      <c r="Q65" s="6">
        <f t="shared" si="1"/>
        <v>22518869233</v>
      </c>
    </row>
    <row r="66" spans="1:17" x14ac:dyDescent="0.55000000000000004">
      <c r="A66" s="1" t="s">
        <v>342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775000</v>
      </c>
      <c r="L66" s="6"/>
      <c r="M66" s="6">
        <v>695137025000</v>
      </c>
      <c r="N66" s="6"/>
      <c r="O66" s="6">
        <v>596326216463</v>
      </c>
      <c r="P66" s="6"/>
      <c r="Q66" s="6">
        <f t="shared" si="1"/>
        <v>98810808537</v>
      </c>
    </row>
    <row r="67" spans="1:17" x14ac:dyDescent="0.55000000000000004">
      <c r="A67" s="1" t="s">
        <v>343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699510</v>
      </c>
      <c r="L67" s="6"/>
      <c r="M67" s="6">
        <v>627426893520</v>
      </c>
      <c r="N67" s="6"/>
      <c r="O67" s="6">
        <v>457740906342</v>
      </c>
      <c r="P67" s="6"/>
      <c r="Q67" s="6">
        <f t="shared" si="1"/>
        <v>169685987178</v>
      </c>
    </row>
    <row r="68" spans="1:17" x14ac:dyDescent="0.55000000000000004">
      <c r="A68" s="1" t="s">
        <v>88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275000</v>
      </c>
      <c r="L68" s="6"/>
      <c r="M68" s="6">
        <v>215866634868</v>
      </c>
      <c r="N68" s="6"/>
      <c r="O68" s="6">
        <v>205798930062</v>
      </c>
      <c r="P68" s="6"/>
      <c r="Q68" s="6">
        <f t="shared" si="1"/>
        <v>10067704806</v>
      </c>
    </row>
    <row r="69" spans="1:17" x14ac:dyDescent="0.55000000000000004">
      <c r="A69" s="1" t="s">
        <v>85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250000</v>
      </c>
      <c r="L69" s="6"/>
      <c r="M69" s="6">
        <v>206392325382</v>
      </c>
      <c r="N69" s="6"/>
      <c r="O69" s="6">
        <v>192871109675</v>
      </c>
      <c r="P69" s="6"/>
      <c r="Q69" s="6">
        <f t="shared" si="1"/>
        <v>13521215707</v>
      </c>
    </row>
    <row r="70" spans="1:17" x14ac:dyDescent="0.55000000000000004">
      <c r="A70" s="1" t="s">
        <v>256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4999000</v>
      </c>
      <c r="L70" s="6"/>
      <c r="M70" s="6">
        <v>4998990000000</v>
      </c>
      <c r="N70" s="6"/>
      <c r="O70" s="6">
        <v>4998806288750</v>
      </c>
      <c r="P70" s="6"/>
      <c r="Q70" s="6">
        <f t="shared" si="1"/>
        <v>183711250</v>
      </c>
    </row>
    <row r="71" spans="1:17" x14ac:dyDescent="0.55000000000000004">
      <c r="A71" s="1" t="s">
        <v>171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2004000</v>
      </c>
      <c r="L71" s="6"/>
      <c r="M71" s="6">
        <v>1925948521881</v>
      </c>
      <c r="N71" s="6"/>
      <c r="O71" s="6">
        <v>1819455281382</v>
      </c>
      <c r="P71" s="6"/>
      <c r="Q71" s="6">
        <f t="shared" si="1"/>
        <v>106493240499</v>
      </c>
    </row>
    <row r="72" spans="1:17" x14ac:dyDescent="0.55000000000000004">
      <c r="A72" s="1" t="s">
        <v>344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4088683</v>
      </c>
      <c r="L72" s="6"/>
      <c r="M72" s="6">
        <v>4088683000000</v>
      </c>
      <c r="N72" s="6"/>
      <c r="O72" s="6">
        <v>3634292856386</v>
      </c>
      <c r="P72" s="6"/>
      <c r="Q72" s="6">
        <f t="shared" si="1"/>
        <v>454390143614</v>
      </c>
    </row>
    <row r="73" spans="1:17" x14ac:dyDescent="0.55000000000000004">
      <c r="A73" s="1" t="s">
        <v>196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104" si="2">E73-G73</f>
        <v>0</v>
      </c>
      <c r="J73" s="6"/>
      <c r="K73" s="6">
        <v>21000</v>
      </c>
      <c r="L73" s="6"/>
      <c r="M73" s="6">
        <v>19900217843</v>
      </c>
      <c r="N73" s="6"/>
      <c r="O73" s="6">
        <v>19432010012</v>
      </c>
      <c r="P73" s="6"/>
      <c r="Q73" s="6">
        <f t="shared" ref="Q73:Q104" si="3">M73-O73</f>
        <v>468207831</v>
      </c>
    </row>
    <row r="74" spans="1:17" x14ac:dyDescent="0.55000000000000004">
      <c r="A74" s="1" t="s">
        <v>267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949316</v>
      </c>
      <c r="L74" s="6"/>
      <c r="M74" s="6">
        <v>949316000000</v>
      </c>
      <c r="N74" s="6"/>
      <c r="O74" s="6">
        <v>922736417902</v>
      </c>
      <c r="P74" s="6"/>
      <c r="Q74" s="6">
        <f t="shared" si="3"/>
        <v>26579582098</v>
      </c>
    </row>
    <row r="75" spans="1:17" x14ac:dyDescent="0.55000000000000004">
      <c r="A75" s="1" t="s">
        <v>76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100000</v>
      </c>
      <c r="L75" s="6"/>
      <c r="M75" s="6">
        <v>87061226252</v>
      </c>
      <c r="N75" s="6"/>
      <c r="O75" s="6">
        <v>82385400908</v>
      </c>
      <c r="P75" s="6"/>
      <c r="Q75" s="6">
        <f t="shared" si="3"/>
        <v>4675825344</v>
      </c>
    </row>
    <row r="76" spans="1:17" x14ac:dyDescent="0.55000000000000004">
      <c r="A76" s="1" t="s">
        <v>82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529882</v>
      </c>
      <c r="L76" s="6"/>
      <c r="M76" s="6">
        <v>461112936228</v>
      </c>
      <c r="N76" s="6"/>
      <c r="O76" s="6">
        <v>430587755074</v>
      </c>
      <c r="P76" s="6"/>
      <c r="Q76" s="6">
        <f t="shared" si="3"/>
        <v>30525181154</v>
      </c>
    </row>
    <row r="77" spans="1:17" x14ac:dyDescent="0.55000000000000004">
      <c r="A77" s="1" t="s">
        <v>254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5070000</v>
      </c>
      <c r="L77" s="6"/>
      <c r="M77" s="6">
        <v>5041723499723</v>
      </c>
      <c r="N77" s="6"/>
      <c r="O77" s="6">
        <v>4964240330466</v>
      </c>
      <c r="P77" s="6"/>
      <c r="Q77" s="6">
        <f t="shared" si="3"/>
        <v>77483169257</v>
      </c>
    </row>
    <row r="78" spans="1:17" x14ac:dyDescent="0.55000000000000004">
      <c r="A78" s="1" t="s">
        <v>266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500000</v>
      </c>
      <c r="L78" s="6"/>
      <c r="M78" s="6">
        <v>500000000000</v>
      </c>
      <c r="N78" s="6"/>
      <c r="O78" s="6">
        <v>497687713853</v>
      </c>
      <c r="P78" s="6"/>
      <c r="Q78" s="6">
        <f t="shared" si="3"/>
        <v>2312286147</v>
      </c>
    </row>
    <row r="79" spans="1:17" x14ac:dyDescent="0.55000000000000004">
      <c r="A79" s="1" t="s">
        <v>345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3411289</v>
      </c>
      <c r="L79" s="6"/>
      <c r="M79" s="6">
        <v>3411289000000</v>
      </c>
      <c r="N79" s="6"/>
      <c r="O79" s="6">
        <v>3115712137660</v>
      </c>
      <c r="P79" s="6"/>
      <c r="Q79" s="6">
        <f t="shared" si="3"/>
        <v>295576862340</v>
      </c>
    </row>
    <row r="80" spans="1:17" x14ac:dyDescent="0.55000000000000004">
      <c r="A80" s="1" t="s">
        <v>346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816762</v>
      </c>
      <c r="L80" s="6"/>
      <c r="M80" s="6">
        <v>816762000000</v>
      </c>
      <c r="N80" s="6"/>
      <c r="O80" s="6">
        <v>723971439903</v>
      </c>
      <c r="P80" s="6"/>
      <c r="Q80" s="6">
        <f t="shared" si="3"/>
        <v>92790560097</v>
      </c>
    </row>
    <row r="81" spans="1:17" x14ac:dyDescent="0.55000000000000004">
      <c r="A81" s="1" t="s">
        <v>347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343365</v>
      </c>
      <c r="L81" s="6"/>
      <c r="M81" s="6">
        <v>343365000000</v>
      </c>
      <c r="N81" s="6"/>
      <c r="O81" s="6">
        <v>308105236997</v>
      </c>
      <c r="P81" s="6"/>
      <c r="Q81" s="6">
        <f t="shared" si="3"/>
        <v>35259763003</v>
      </c>
    </row>
    <row r="82" spans="1:17" x14ac:dyDescent="0.55000000000000004">
      <c r="A82" s="1" t="s">
        <v>265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8761</v>
      </c>
      <c r="L82" s="6"/>
      <c r="M82" s="6">
        <v>8761000000</v>
      </c>
      <c r="N82" s="6"/>
      <c r="O82" s="6">
        <v>8845200885</v>
      </c>
      <c r="P82" s="6"/>
      <c r="Q82" s="6">
        <f t="shared" si="3"/>
        <v>-84200885</v>
      </c>
    </row>
    <row r="83" spans="1:17" x14ac:dyDescent="0.55000000000000004">
      <c r="A83" s="1" t="s">
        <v>269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500000</v>
      </c>
      <c r="L83" s="6"/>
      <c r="M83" s="6">
        <v>500000000000</v>
      </c>
      <c r="N83" s="6"/>
      <c r="O83" s="6">
        <v>497687713853</v>
      </c>
      <c r="P83" s="6"/>
      <c r="Q83" s="6">
        <f t="shared" si="3"/>
        <v>2312286147</v>
      </c>
    </row>
    <row r="84" spans="1:17" x14ac:dyDescent="0.55000000000000004">
      <c r="A84" s="1" t="s">
        <v>348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1196262</v>
      </c>
      <c r="L84" s="6"/>
      <c r="M84" s="6">
        <v>1194310138066</v>
      </c>
      <c r="N84" s="6"/>
      <c r="O84" s="6">
        <v>1082705774645</v>
      </c>
      <c r="P84" s="6"/>
      <c r="Q84" s="6">
        <f t="shared" si="3"/>
        <v>111604363421</v>
      </c>
    </row>
    <row r="85" spans="1:17" x14ac:dyDescent="0.55000000000000004">
      <c r="A85" s="1" t="s">
        <v>152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6000</v>
      </c>
      <c r="L85" s="6"/>
      <c r="M85" s="6">
        <v>5759776800</v>
      </c>
      <c r="N85" s="6"/>
      <c r="O85" s="6">
        <v>5694007349</v>
      </c>
      <c r="P85" s="6"/>
      <c r="Q85" s="6">
        <f t="shared" si="3"/>
        <v>65769451</v>
      </c>
    </row>
    <row r="86" spans="1:17" x14ac:dyDescent="0.55000000000000004">
      <c r="A86" s="1" t="s">
        <v>157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2006000</v>
      </c>
      <c r="L86" s="6"/>
      <c r="M86" s="6">
        <v>1955967267500</v>
      </c>
      <c r="N86" s="6"/>
      <c r="O86" s="6">
        <v>1943738677208</v>
      </c>
      <c r="P86" s="6"/>
      <c r="Q86" s="6">
        <f t="shared" si="3"/>
        <v>12228590292</v>
      </c>
    </row>
    <row r="87" spans="1:17" x14ac:dyDescent="0.55000000000000004">
      <c r="A87" s="1" t="s">
        <v>268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8475</v>
      </c>
      <c r="L87" s="6"/>
      <c r="M87" s="6">
        <v>8475000000</v>
      </c>
      <c r="N87" s="6"/>
      <c r="O87" s="6">
        <v>8474671593</v>
      </c>
      <c r="P87" s="6"/>
      <c r="Q87" s="6">
        <f t="shared" si="3"/>
        <v>328407</v>
      </c>
    </row>
    <row r="88" spans="1:17" x14ac:dyDescent="0.55000000000000004">
      <c r="A88" s="1" t="s">
        <v>262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2800000</v>
      </c>
      <c r="L88" s="6"/>
      <c r="M88" s="6">
        <v>2800000000000</v>
      </c>
      <c r="N88" s="6"/>
      <c r="O88" s="6">
        <v>2710807352144</v>
      </c>
      <c r="P88" s="6"/>
      <c r="Q88" s="6">
        <f t="shared" si="3"/>
        <v>89192647856</v>
      </c>
    </row>
    <row r="89" spans="1:17" x14ac:dyDescent="0.55000000000000004">
      <c r="A89" s="1" t="s">
        <v>259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1550279</v>
      </c>
      <c r="L89" s="6"/>
      <c r="M89" s="6">
        <v>1550246810757</v>
      </c>
      <c r="N89" s="6"/>
      <c r="O89" s="6">
        <v>1463673304449</v>
      </c>
      <c r="P89" s="6"/>
      <c r="Q89" s="6">
        <f t="shared" si="3"/>
        <v>86573506308</v>
      </c>
    </row>
    <row r="90" spans="1:17" x14ac:dyDescent="0.55000000000000004">
      <c r="A90" s="1" t="s">
        <v>209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15000</v>
      </c>
      <c r="L90" s="6"/>
      <c r="M90" s="6">
        <v>15158215603</v>
      </c>
      <c r="N90" s="6"/>
      <c r="O90" s="6">
        <v>13940604381</v>
      </c>
      <c r="P90" s="6"/>
      <c r="Q90" s="6">
        <f t="shared" si="3"/>
        <v>1217611222</v>
      </c>
    </row>
    <row r="91" spans="1:17" x14ac:dyDescent="0.55000000000000004">
      <c r="A91" s="1" t="s">
        <v>349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1664157</v>
      </c>
      <c r="L91" s="6"/>
      <c r="M91" s="6">
        <v>1664157000000</v>
      </c>
      <c r="N91" s="6"/>
      <c r="O91" s="6">
        <v>1470235199913</v>
      </c>
      <c r="P91" s="6"/>
      <c r="Q91" s="6">
        <f t="shared" si="3"/>
        <v>193921800087</v>
      </c>
    </row>
    <row r="92" spans="1:17" x14ac:dyDescent="0.55000000000000004">
      <c r="A92" s="1" t="s">
        <v>91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725000</v>
      </c>
      <c r="L92" s="6"/>
      <c r="M92" s="6">
        <v>559578710517</v>
      </c>
      <c r="N92" s="6"/>
      <c r="O92" s="6">
        <v>537206303638</v>
      </c>
      <c r="P92" s="6"/>
      <c r="Q92" s="6">
        <f t="shared" si="3"/>
        <v>22372406879</v>
      </c>
    </row>
    <row r="93" spans="1:17" x14ac:dyDescent="0.55000000000000004">
      <c r="A93" s="1" t="s">
        <v>97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200000</v>
      </c>
      <c r="L93" s="6"/>
      <c r="M93" s="6">
        <v>150904152250</v>
      </c>
      <c r="N93" s="6"/>
      <c r="O93" s="6">
        <v>144793960360</v>
      </c>
      <c r="P93" s="6"/>
      <c r="Q93" s="6">
        <f t="shared" si="3"/>
        <v>6110191890</v>
      </c>
    </row>
    <row r="94" spans="1:17" x14ac:dyDescent="0.55000000000000004">
      <c r="A94" s="1" t="s">
        <v>252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6225000</v>
      </c>
      <c r="L94" s="6"/>
      <c r="M94" s="6">
        <v>6186998810538</v>
      </c>
      <c r="N94" s="6"/>
      <c r="O94" s="6">
        <v>6130049352142</v>
      </c>
      <c r="P94" s="6"/>
      <c r="Q94" s="6">
        <f t="shared" si="3"/>
        <v>56949458396</v>
      </c>
    </row>
    <row r="95" spans="1:17" x14ac:dyDescent="0.55000000000000004">
      <c r="A95" s="1" t="s">
        <v>160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2000</v>
      </c>
      <c r="L95" s="6"/>
      <c r="M95" s="6">
        <v>1999918508</v>
      </c>
      <c r="N95" s="6"/>
      <c r="O95" s="6">
        <v>1934045054</v>
      </c>
      <c r="P95" s="6"/>
      <c r="Q95" s="6">
        <f t="shared" si="3"/>
        <v>65873454</v>
      </c>
    </row>
    <row r="96" spans="1:17" x14ac:dyDescent="0.55000000000000004">
      <c r="A96" s="1" t="s">
        <v>270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4899000</v>
      </c>
      <c r="L96" s="6"/>
      <c r="M96" s="6">
        <v>4899000000000</v>
      </c>
      <c r="N96" s="6"/>
      <c r="O96" s="6">
        <v>4898827689714</v>
      </c>
      <c r="P96" s="6"/>
      <c r="Q96" s="6">
        <f t="shared" si="3"/>
        <v>172310286</v>
      </c>
    </row>
    <row r="97" spans="1:18" x14ac:dyDescent="0.55000000000000004">
      <c r="A97" s="1" t="s">
        <v>261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6102</v>
      </c>
      <c r="L97" s="6"/>
      <c r="M97" s="6">
        <v>6102000000</v>
      </c>
      <c r="N97" s="6"/>
      <c r="O97" s="6">
        <v>5896750394</v>
      </c>
      <c r="P97" s="6"/>
      <c r="Q97" s="6">
        <f t="shared" si="3"/>
        <v>205249606</v>
      </c>
    </row>
    <row r="98" spans="1:18" x14ac:dyDescent="0.55000000000000004">
      <c r="A98" s="1" t="s">
        <v>257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2"/>
        <v>0</v>
      </c>
      <c r="J98" s="6"/>
      <c r="K98" s="6">
        <v>2004025</v>
      </c>
      <c r="L98" s="6"/>
      <c r="M98" s="6">
        <v>2004025000000</v>
      </c>
      <c r="N98" s="6"/>
      <c r="O98" s="6">
        <v>1861128020769</v>
      </c>
      <c r="P98" s="6"/>
      <c r="Q98" s="6">
        <f t="shared" si="3"/>
        <v>142896979231</v>
      </c>
    </row>
    <row r="99" spans="1:18" x14ac:dyDescent="0.55000000000000004">
      <c r="A99" s="1" t="s">
        <v>94</v>
      </c>
      <c r="C99" s="6">
        <v>0</v>
      </c>
      <c r="D99" s="6"/>
      <c r="E99" s="6">
        <v>0</v>
      </c>
      <c r="F99" s="6"/>
      <c r="G99" s="6">
        <v>0</v>
      </c>
      <c r="H99" s="6"/>
      <c r="I99" s="6">
        <f t="shared" si="2"/>
        <v>0</v>
      </c>
      <c r="J99" s="6"/>
      <c r="K99" s="6">
        <v>200000</v>
      </c>
      <c r="L99" s="6"/>
      <c r="M99" s="6">
        <v>151581625990</v>
      </c>
      <c r="N99" s="6"/>
      <c r="O99" s="6">
        <v>145055596415</v>
      </c>
      <c r="P99" s="6"/>
      <c r="Q99" s="6">
        <f t="shared" si="3"/>
        <v>6526029575</v>
      </c>
    </row>
    <row r="100" spans="1:18" x14ac:dyDescent="0.55000000000000004">
      <c r="A100" s="1" t="s">
        <v>350</v>
      </c>
      <c r="C100" s="6">
        <v>0</v>
      </c>
      <c r="D100" s="6"/>
      <c r="E100" s="6">
        <v>0</v>
      </c>
      <c r="F100" s="6"/>
      <c r="G100" s="6">
        <v>0</v>
      </c>
      <c r="H100" s="6"/>
      <c r="I100" s="6">
        <f t="shared" si="2"/>
        <v>0</v>
      </c>
      <c r="J100" s="6"/>
      <c r="K100" s="6">
        <v>1139670</v>
      </c>
      <c r="L100" s="6"/>
      <c r="M100" s="6">
        <v>1139670000000</v>
      </c>
      <c r="N100" s="6"/>
      <c r="O100" s="6">
        <v>1000725743176</v>
      </c>
      <c r="P100" s="6"/>
      <c r="Q100" s="6">
        <f t="shared" si="3"/>
        <v>138944256824</v>
      </c>
    </row>
    <row r="101" spans="1:18" x14ac:dyDescent="0.55000000000000004">
      <c r="A101" s="1" t="s">
        <v>351</v>
      </c>
      <c r="C101" s="6">
        <v>0</v>
      </c>
      <c r="D101" s="6"/>
      <c r="E101" s="6">
        <v>0</v>
      </c>
      <c r="F101" s="6"/>
      <c r="G101" s="6">
        <v>0</v>
      </c>
      <c r="H101" s="6"/>
      <c r="I101" s="6">
        <f t="shared" si="2"/>
        <v>0</v>
      </c>
      <c r="J101" s="6"/>
      <c r="K101" s="6">
        <v>1313725</v>
      </c>
      <c r="L101" s="6"/>
      <c r="M101" s="6">
        <v>1313725000000</v>
      </c>
      <c r="N101" s="6"/>
      <c r="O101" s="6">
        <v>1164090901244</v>
      </c>
      <c r="P101" s="6"/>
      <c r="Q101" s="6">
        <f t="shared" si="3"/>
        <v>149634098756</v>
      </c>
    </row>
    <row r="102" spans="1:18" x14ac:dyDescent="0.55000000000000004">
      <c r="A102" s="1" t="s">
        <v>271</v>
      </c>
      <c r="C102" s="6">
        <v>0</v>
      </c>
      <c r="D102" s="6"/>
      <c r="E102" s="6">
        <v>0</v>
      </c>
      <c r="F102" s="6"/>
      <c r="G102" s="6">
        <v>0</v>
      </c>
      <c r="H102" s="6"/>
      <c r="I102" s="6">
        <f t="shared" si="2"/>
        <v>0</v>
      </c>
      <c r="J102" s="6"/>
      <c r="K102" s="6">
        <v>5000</v>
      </c>
      <c r="L102" s="6"/>
      <c r="M102" s="6">
        <v>5000000000</v>
      </c>
      <c r="N102" s="6"/>
      <c r="O102" s="6">
        <v>4860006667</v>
      </c>
      <c r="P102" s="6"/>
      <c r="Q102" s="6">
        <f t="shared" si="3"/>
        <v>139993333</v>
      </c>
    </row>
    <row r="103" spans="1:18" x14ac:dyDescent="0.55000000000000004">
      <c r="A103" s="1" t="s">
        <v>264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f t="shared" si="2"/>
        <v>0</v>
      </c>
      <c r="J103" s="6"/>
      <c r="K103" s="6">
        <v>3000</v>
      </c>
      <c r="L103" s="6"/>
      <c r="M103" s="6">
        <v>3000000000</v>
      </c>
      <c r="N103" s="6"/>
      <c r="O103" s="6">
        <v>2999883750</v>
      </c>
      <c r="P103" s="6"/>
      <c r="Q103" s="6">
        <f t="shared" si="3"/>
        <v>116250</v>
      </c>
    </row>
    <row r="104" spans="1:18" x14ac:dyDescent="0.55000000000000004">
      <c r="A104" s="1" t="s">
        <v>352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f t="shared" si="2"/>
        <v>0</v>
      </c>
      <c r="J104" s="6"/>
      <c r="K104" s="6">
        <v>780745</v>
      </c>
      <c r="L104" s="6"/>
      <c r="M104" s="6">
        <v>780745000000</v>
      </c>
      <c r="N104" s="6"/>
      <c r="O104" s="6">
        <v>685693945346</v>
      </c>
      <c r="P104" s="6"/>
      <c r="Q104" s="6">
        <f t="shared" si="3"/>
        <v>95051054654</v>
      </c>
    </row>
    <row r="105" spans="1:18" ht="24.75" thickBot="1" x14ac:dyDescent="0.6">
      <c r="C105" s="6"/>
      <c r="D105" s="6"/>
      <c r="E105" s="7">
        <f>SUM(E8:E104)</f>
        <v>3796548121553</v>
      </c>
      <c r="F105" s="6"/>
      <c r="G105" s="7">
        <f>SUM(G8:G104)</f>
        <v>3365013626999</v>
      </c>
      <c r="H105" s="6"/>
      <c r="I105" s="7">
        <f>SUM(I8:I104)</f>
        <v>431534494554</v>
      </c>
      <c r="J105" s="6"/>
      <c r="K105" s="6"/>
      <c r="L105" s="6"/>
      <c r="M105" s="7">
        <f>SUM(M8:M104)</f>
        <v>70425975182714</v>
      </c>
      <c r="N105" s="6"/>
      <c r="O105" s="7">
        <f>SUM(O8:O104)</f>
        <v>66343631800179</v>
      </c>
      <c r="P105" s="6"/>
      <c r="Q105" s="7">
        <f>SUM(Q8:Q104)</f>
        <v>4082343382535</v>
      </c>
    </row>
    <row r="106" spans="1:18" ht="24.75" thickTop="1" x14ac:dyDescent="0.55000000000000004"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55000000000000004">
      <c r="G107" s="2"/>
      <c r="I107" s="2"/>
      <c r="O107" s="2"/>
      <c r="Q107" s="2"/>
    </row>
    <row r="108" spans="1:18" x14ac:dyDescent="0.55000000000000004">
      <c r="O108" s="2"/>
      <c r="Q108" s="2"/>
    </row>
    <row r="110" spans="1:18" x14ac:dyDescent="0.55000000000000004"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18" x14ac:dyDescent="0.55000000000000004">
      <c r="G111" s="2"/>
      <c r="I111" s="2"/>
      <c r="O111" s="2"/>
      <c r="Q111" s="2"/>
    </row>
    <row r="112" spans="1:18" x14ac:dyDescent="0.55000000000000004">
      <c r="O112" s="2"/>
      <c r="Q112" s="2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8"/>
  <sheetViews>
    <sheetView rightToLeft="1" workbookViewId="0">
      <selection activeCell="C19" sqref="C19:I20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1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4.75" x14ac:dyDescent="0.55000000000000004">
      <c r="A3" s="29" t="s">
        <v>242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6" spans="1:21" ht="24.75" x14ac:dyDescent="0.55000000000000004">
      <c r="A6" s="27" t="s">
        <v>3</v>
      </c>
      <c r="C6" s="28" t="s">
        <v>244</v>
      </c>
      <c r="D6" s="28" t="s">
        <v>244</v>
      </c>
      <c r="E6" s="28" t="s">
        <v>244</v>
      </c>
      <c r="F6" s="28" t="s">
        <v>244</v>
      </c>
      <c r="G6" s="28" t="s">
        <v>244</v>
      </c>
      <c r="H6" s="28" t="s">
        <v>244</v>
      </c>
      <c r="I6" s="28" t="s">
        <v>244</v>
      </c>
      <c r="J6" s="28" t="s">
        <v>244</v>
      </c>
      <c r="K6" s="28" t="s">
        <v>244</v>
      </c>
      <c r="M6" s="28" t="s">
        <v>245</v>
      </c>
      <c r="N6" s="28" t="s">
        <v>245</v>
      </c>
      <c r="O6" s="28" t="s">
        <v>245</v>
      </c>
      <c r="P6" s="28" t="s">
        <v>245</v>
      </c>
      <c r="Q6" s="28" t="s">
        <v>245</v>
      </c>
      <c r="R6" s="28" t="s">
        <v>245</v>
      </c>
      <c r="S6" s="28" t="s">
        <v>245</v>
      </c>
      <c r="T6" s="28" t="s">
        <v>245</v>
      </c>
      <c r="U6" s="28" t="s">
        <v>245</v>
      </c>
    </row>
    <row r="7" spans="1:21" ht="24.75" x14ac:dyDescent="0.55000000000000004">
      <c r="A7" s="28" t="s">
        <v>3</v>
      </c>
      <c r="C7" s="28" t="s">
        <v>353</v>
      </c>
      <c r="E7" s="28" t="s">
        <v>354</v>
      </c>
      <c r="G7" s="28" t="s">
        <v>355</v>
      </c>
      <c r="I7" s="28" t="s">
        <v>226</v>
      </c>
      <c r="K7" s="28" t="s">
        <v>356</v>
      </c>
      <c r="M7" s="28" t="s">
        <v>353</v>
      </c>
      <c r="O7" s="28" t="s">
        <v>354</v>
      </c>
      <c r="Q7" s="28" t="s">
        <v>355</v>
      </c>
      <c r="S7" s="28" t="s">
        <v>226</v>
      </c>
      <c r="U7" s="28" t="s">
        <v>356</v>
      </c>
    </row>
    <row r="8" spans="1:21" x14ac:dyDescent="0.55000000000000004">
      <c r="A8" s="1" t="s">
        <v>28</v>
      </c>
      <c r="C8" s="6">
        <v>0</v>
      </c>
      <c r="D8" s="6"/>
      <c r="E8" s="6">
        <v>-6510346</v>
      </c>
      <c r="F8" s="6"/>
      <c r="G8" s="6">
        <v>-474509</v>
      </c>
      <c r="H8" s="6"/>
      <c r="I8" s="6">
        <f>C8+E8+G8</f>
        <v>-6984855</v>
      </c>
      <c r="J8" s="6"/>
      <c r="K8" s="8">
        <f>I8/$I$77</f>
        <v>-1.743957484295198E-5</v>
      </c>
      <c r="L8" s="6"/>
      <c r="M8" s="6">
        <v>0</v>
      </c>
      <c r="N8" s="6"/>
      <c r="O8" s="6">
        <v>-11713438</v>
      </c>
      <c r="P8" s="6"/>
      <c r="Q8" s="6">
        <v>268253303</v>
      </c>
      <c r="R8" s="6"/>
      <c r="S8" s="6">
        <f>M8+O8+Q8</f>
        <v>256539865</v>
      </c>
      <c r="T8" s="6"/>
      <c r="U8" s="8">
        <f>S8/$S$77</f>
        <v>2.5530451075125724E-4</v>
      </c>
    </row>
    <row r="9" spans="1:21" x14ac:dyDescent="0.55000000000000004">
      <c r="A9" s="1" t="s">
        <v>27</v>
      </c>
      <c r="C9" s="6">
        <v>0</v>
      </c>
      <c r="D9" s="6"/>
      <c r="E9" s="6">
        <v>1121151423</v>
      </c>
      <c r="F9" s="6"/>
      <c r="G9" s="6">
        <v>42124447702</v>
      </c>
      <c r="H9" s="6"/>
      <c r="I9" s="6">
        <f t="shared" ref="I9:I72" si="0">C9+E9+G9</f>
        <v>43245599125</v>
      </c>
      <c r="J9" s="6"/>
      <c r="K9" s="8">
        <f t="shared" ref="K9:K72" si="1">I9/$I$77</f>
        <v>0.10797430477350441</v>
      </c>
      <c r="L9" s="6"/>
      <c r="M9" s="6">
        <v>0</v>
      </c>
      <c r="N9" s="6"/>
      <c r="O9" s="6">
        <v>0</v>
      </c>
      <c r="P9" s="6"/>
      <c r="Q9" s="6">
        <v>42124447702</v>
      </c>
      <c r="R9" s="6"/>
      <c r="S9" s="6">
        <f t="shared" ref="S9:S72" si="2">M9+O9+Q9</f>
        <v>42124447702</v>
      </c>
      <c r="T9" s="6"/>
      <c r="U9" s="8">
        <f t="shared" ref="U9:U72" si="3">S9/$S$77</f>
        <v>4.1921599636087874E-2</v>
      </c>
    </row>
    <row r="10" spans="1:21" x14ac:dyDescent="0.55000000000000004">
      <c r="A10" s="1" t="s">
        <v>25</v>
      </c>
      <c r="C10" s="6">
        <v>0</v>
      </c>
      <c r="D10" s="6"/>
      <c r="E10" s="6">
        <v>31676564</v>
      </c>
      <c r="F10" s="6"/>
      <c r="G10" s="6">
        <v>205612182</v>
      </c>
      <c r="H10" s="6"/>
      <c r="I10" s="6">
        <f t="shared" si="0"/>
        <v>237288746</v>
      </c>
      <c r="J10" s="6"/>
      <c r="K10" s="8">
        <f t="shared" si="1"/>
        <v>5.9245536883116719E-4</v>
      </c>
      <c r="L10" s="6"/>
      <c r="M10" s="6">
        <v>0</v>
      </c>
      <c r="N10" s="6"/>
      <c r="O10" s="6">
        <v>20946566</v>
      </c>
      <c r="P10" s="6"/>
      <c r="Q10" s="6">
        <v>205612182</v>
      </c>
      <c r="R10" s="6"/>
      <c r="S10" s="6">
        <f t="shared" si="2"/>
        <v>226558748</v>
      </c>
      <c r="T10" s="6"/>
      <c r="U10" s="8">
        <f t="shared" si="3"/>
        <v>2.2546776624583233E-4</v>
      </c>
    </row>
    <row r="11" spans="1:21" x14ac:dyDescent="0.55000000000000004">
      <c r="A11" s="1" t="s">
        <v>35</v>
      </c>
      <c r="C11" s="6">
        <v>0</v>
      </c>
      <c r="D11" s="6"/>
      <c r="E11" s="6">
        <v>-396989982</v>
      </c>
      <c r="F11" s="6"/>
      <c r="G11" s="6">
        <v>722911284</v>
      </c>
      <c r="H11" s="6"/>
      <c r="I11" s="6">
        <f t="shared" si="0"/>
        <v>325921302</v>
      </c>
      <c r="J11" s="6"/>
      <c r="K11" s="8">
        <f t="shared" si="1"/>
        <v>8.1375045568467133E-4</v>
      </c>
      <c r="L11" s="6"/>
      <c r="M11" s="6">
        <v>337365838</v>
      </c>
      <c r="N11" s="6"/>
      <c r="O11" s="6">
        <v>0</v>
      </c>
      <c r="P11" s="6"/>
      <c r="Q11" s="6">
        <v>5167399643</v>
      </c>
      <c r="R11" s="6"/>
      <c r="S11" s="6">
        <f t="shared" si="2"/>
        <v>5504765481</v>
      </c>
      <c r="T11" s="6"/>
      <c r="U11" s="8">
        <f t="shared" si="3"/>
        <v>5.4782575718869825E-3</v>
      </c>
    </row>
    <row r="12" spans="1:21" x14ac:dyDescent="0.55000000000000004">
      <c r="A12" s="1" t="s">
        <v>32</v>
      </c>
      <c r="C12" s="6">
        <v>0</v>
      </c>
      <c r="D12" s="6"/>
      <c r="E12" s="6">
        <v>-349845543</v>
      </c>
      <c r="F12" s="6"/>
      <c r="G12" s="6">
        <v>-138247677</v>
      </c>
      <c r="H12" s="6"/>
      <c r="I12" s="6">
        <f>C12+E12+G12</f>
        <v>-488093220</v>
      </c>
      <c r="J12" s="6"/>
      <c r="K12" s="8">
        <f t="shared" si="1"/>
        <v>-1.2186563988124915E-3</v>
      </c>
      <c r="L12" s="6"/>
      <c r="M12" s="6">
        <v>36558334060</v>
      </c>
      <c r="N12" s="6"/>
      <c r="O12" s="6">
        <v>-36981643805</v>
      </c>
      <c r="P12" s="6"/>
      <c r="Q12" s="6">
        <v>-138247677</v>
      </c>
      <c r="R12" s="6"/>
      <c r="S12" s="6">
        <f t="shared" si="2"/>
        <v>-561557422</v>
      </c>
      <c r="T12" s="6"/>
      <c r="U12" s="8">
        <f t="shared" si="3"/>
        <v>-5.5885327172230058E-4</v>
      </c>
    </row>
    <row r="13" spans="1:21" x14ac:dyDescent="0.55000000000000004">
      <c r="A13" s="1" t="s">
        <v>29</v>
      </c>
      <c r="C13" s="6">
        <v>0</v>
      </c>
      <c r="D13" s="6"/>
      <c r="E13" s="6">
        <v>-15594113</v>
      </c>
      <c r="F13" s="6"/>
      <c r="G13" s="6">
        <v>11526715</v>
      </c>
      <c r="H13" s="6"/>
      <c r="I13" s="6">
        <f t="shared" si="0"/>
        <v>-4067398</v>
      </c>
      <c r="J13" s="6"/>
      <c r="K13" s="8">
        <f t="shared" si="1"/>
        <v>-1.0155356387079358E-5</v>
      </c>
      <c r="L13" s="6"/>
      <c r="M13" s="6">
        <v>0</v>
      </c>
      <c r="N13" s="6"/>
      <c r="O13" s="6">
        <v>0</v>
      </c>
      <c r="P13" s="6"/>
      <c r="Q13" s="6">
        <v>11526715</v>
      </c>
      <c r="R13" s="6"/>
      <c r="S13" s="6">
        <f t="shared" si="2"/>
        <v>11526715</v>
      </c>
      <c r="T13" s="6"/>
      <c r="U13" s="8">
        <f t="shared" si="3"/>
        <v>1.1471208709196827E-5</v>
      </c>
    </row>
    <row r="14" spans="1:21" x14ac:dyDescent="0.55000000000000004">
      <c r="A14" s="1" t="s">
        <v>311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8">
        <f t="shared" si="1"/>
        <v>0</v>
      </c>
      <c r="L14" s="6"/>
      <c r="M14" s="6">
        <v>0</v>
      </c>
      <c r="N14" s="6"/>
      <c r="O14" s="6">
        <v>0</v>
      </c>
      <c r="P14" s="6"/>
      <c r="Q14" s="6">
        <v>2972175541</v>
      </c>
      <c r="R14" s="6"/>
      <c r="S14" s="6">
        <f t="shared" si="2"/>
        <v>2972175541</v>
      </c>
      <c r="T14" s="6"/>
      <c r="U14" s="8">
        <f t="shared" si="3"/>
        <v>2.957863185754223E-3</v>
      </c>
    </row>
    <row r="15" spans="1:21" x14ac:dyDescent="0.55000000000000004">
      <c r="A15" s="1" t="s">
        <v>312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8">
        <f t="shared" si="1"/>
        <v>0</v>
      </c>
      <c r="L15" s="6"/>
      <c r="M15" s="6">
        <v>0</v>
      </c>
      <c r="N15" s="6"/>
      <c r="O15" s="6">
        <v>0</v>
      </c>
      <c r="P15" s="6"/>
      <c r="Q15" s="6">
        <v>-145659396</v>
      </c>
      <c r="R15" s="6"/>
      <c r="S15" s="6">
        <f t="shared" si="2"/>
        <v>-145659396</v>
      </c>
      <c r="T15" s="6"/>
      <c r="U15" s="8">
        <f t="shared" si="3"/>
        <v>-1.4495798082728249E-4</v>
      </c>
    </row>
    <row r="16" spans="1:21" x14ac:dyDescent="0.55000000000000004">
      <c r="A16" s="1" t="s">
        <v>313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8">
        <f t="shared" si="1"/>
        <v>0</v>
      </c>
      <c r="L16" s="6"/>
      <c r="M16" s="6">
        <v>0</v>
      </c>
      <c r="N16" s="6"/>
      <c r="O16" s="6">
        <v>0</v>
      </c>
      <c r="P16" s="6"/>
      <c r="Q16" s="6">
        <v>1285063271</v>
      </c>
      <c r="R16" s="6"/>
      <c r="S16" s="6">
        <f t="shared" si="2"/>
        <v>1285063271</v>
      </c>
      <c r="T16" s="6"/>
      <c r="U16" s="8">
        <f t="shared" si="3"/>
        <v>1.2788751162984564E-3</v>
      </c>
    </row>
    <row r="17" spans="1:21" x14ac:dyDescent="0.55000000000000004">
      <c r="A17" s="1" t="s">
        <v>17</v>
      </c>
      <c r="C17" s="6">
        <v>0</v>
      </c>
      <c r="D17" s="6"/>
      <c r="E17" s="6">
        <v>819056549</v>
      </c>
      <c r="F17" s="6"/>
      <c r="G17" s="6">
        <v>0</v>
      </c>
      <c r="H17" s="6"/>
      <c r="I17" s="6">
        <f t="shared" si="0"/>
        <v>819056549</v>
      </c>
      <c r="J17" s="6"/>
      <c r="K17" s="8">
        <f t="shared" si="1"/>
        <v>2.0449956351127497E-3</v>
      </c>
      <c r="L17" s="6"/>
      <c r="M17" s="6">
        <v>47220590391</v>
      </c>
      <c r="N17" s="6"/>
      <c r="O17" s="6">
        <v>-57397335559</v>
      </c>
      <c r="P17" s="6"/>
      <c r="Q17" s="6">
        <v>-9264</v>
      </c>
      <c r="R17" s="6"/>
      <c r="S17" s="6">
        <f t="shared" si="2"/>
        <v>-10176754432</v>
      </c>
      <c r="T17" s="6"/>
      <c r="U17" s="8">
        <f t="shared" si="3"/>
        <v>-1.0127748805424252E-2</v>
      </c>
    </row>
    <row r="18" spans="1:21" x14ac:dyDescent="0.55000000000000004">
      <c r="A18" s="1" t="s">
        <v>19</v>
      </c>
      <c r="C18" s="6">
        <v>0</v>
      </c>
      <c r="D18" s="6"/>
      <c r="E18" s="6">
        <v>861268444</v>
      </c>
      <c r="F18" s="6"/>
      <c r="G18" s="6">
        <v>0</v>
      </c>
      <c r="H18" s="6"/>
      <c r="I18" s="6">
        <f t="shared" si="0"/>
        <v>861268444</v>
      </c>
      <c r="J18" s="6"/>
      <c r="K18" s="8">
        <f t="shared" si="1"/>
        <v>2.1503890186712247E-3</v>
      </c>
      <c r="L18" s="6"/>
      <c r="M18" s="6">
        <v>14682237635</v>
      </c>
      <c r="N18" s="6"/>
      <c r="O18" s="6">
        <v>-15500733522</v>
      </c>
      <c r="P18" s="6"/>
      <c r="Q18" s="6">
        <v>-2086437717</v>
      </c>
      <c r="R18" s="6"/>
      <c r="S18" s="6">
        <f t="shared" si="2"/>
        <v>-2904933604</v>
      </c>
      <c r="T18" s="6"/>
      <c r="U18" s="8">
        <f t="shared" si="3"/>
        <v>-2.8909450487709055E-3</v>
      </c>
    </row>
    <row r="19" spans="1:21" x14ac:dyDescent="0.55000000000000004">
      <c r="A19" s="1" t="s">
        <v>46</v>
      </c>
      <c r="C19" s="26">
        <v>0</v>
      </c>
      <c r="D19" s="26"/>
      <c r="E19" s="26">
        <v>1139879719</v>
      </c>
      <c r="F19" s="26"/>
      <c r="G19" s="26">
        <v>0</v>
      </c>
      <c r="H19" s="26"/>
      <c r="I19" s="26">
        <f t="shared" si="0"/>
        <v>1139879719</v>
      </c>
      <c r="J19" s="6"/>
      <c r="K19" s="8">
        <f t="shared" si="1"/>
        <v>2.8460172289136382E-3</v>
      </c>
      <c r="L19" s="6"/>
      <c r="M19" s="6">
        <v>7057299600</v>
      </c>
      <c r="N19" s="6"/>
      <c r="O19" s="6">
        <v>-5639109004</v>
      </c>
      <c r="P19" s="6"/>
      <c r="Q19" s="6">
        <v>262645669</v>
      </c>
      <c r="R19" s="6"/>
      <c r="S19" s="6">
        <f t="shared" si="2"/>
        <v>1680836265</v>
      </c>
      <c r="T19" s="6"/>
      <c r="U19" s="8">
        <f t="shared" si="3"/>
        <v>1.6727422862282851E-3</v>
      </c>
    </row>
    <row r="20" spans="1:21" x14ac:dyDescent="0.55000000000000004">
      <c r="A20" s="1" t="s">
        <v>305</v>
      </c>
      <c r="C20" s="26">
        <v>0</v>
      </c>
      <c r="D20" s="26"/>
      <c r="E20" s="26">
        <v>0</v>
      </c>
      <c r="F20" s="26"/>
      <c r="G20" s="26">
        <v>0</v>
      </c>
      <c r="H20" s="26"/>
      <c r="I20" s="26">
        <f t="shared" si="0"/>
        <v>0</v>
      </c>
      <c r="J20" s="6"/>
      <c r="K20" s="8">
        <f t="shared" si="1"/>
        <v>0</v>
      </c>
      <c r="L20" s="6"/>
      <c r="M20" s="6">
        <v>277928688</v>
      </c>
      <c r="N20" s="6"/>
      <c r="O20" s="6">
        <v>0</v>
      </c>
      <c r="P20" s="6"/>
      <c r="Q20" s="6">
        <v>815079340</v>
      </c>
      <c r="R20" s="6"/>
      <c r="S20" s="6">
        <f t="shared" si="2"/>
        <v>1093008028</v>
      </c>
      <c r="T20" s="6"/>
      <c r="U20" s="8">
        <f t="shared" si="3"/>
        <v>1.08774470523611E-3</v>
      </c>
    </row>
    <row r="21" spans="1:21" x14ac:dyDescent="0.55000000000000004">
      <c r="A21" s="1" t="s">
        <v>314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8">
        <f t="shared" si="1"/>
        <v>0</v>
      </c>
      <c r="L21" s="6"/>
      <c r="M21" s="6">
        <v>0</v>
      </c>
      <c r="N21" s="6"/>
      <c r="O21" s="6">
        <v>0</v>
      </c>
      <c r="P21" s="6"/>
      <c r="Q21" s="6">
        <v>1155823885</v>
      </c>
      <c r="R21" s="6"/>
      <c r="S21" s="6">
        <f t="shared" si="2"/>
        <v>1155823885</v>
      </c>
      <c r="T21" s="6"/>
      <c r="U21" s="8">
        <f t="shared" si="3"/>
        <v>1.1502580757752501E-3</v>
      </c>
    </row>
    <row r="22" spans="1:21" x14ac:dyDescent="0.55000000000000004">
      <c r="A22" s="1" t="s">
        <v>43</v>
      </c>
      <c r="C22" s="6">
        <v>0</v>
      </c>
      <c r="D22" s="6"/>
      <c r="E22" s="6">
        <v>1279749941</v>
      </c>
      <c r="F22" s="6"/>
      <c r="G22" s="6">
        <v>0</v>
      </c>
      <c r="H22" s="6"/>
      <c r="I22" s="6">
        <f t="shared" si="0"/>
        <v>1279749941</v>
      </c>
      <c r="J22" s="6"/>
      <c r="K22" s="8">
        <f t="shared" si="1"/>
        <v>3.1952409715495711E-3</v>
      </c>
      <c r="L22" s="6"/>
      <c r="M22" s="6">
        <v>39200000000</v>
      </c>
      <c r="N22" s="6"/>
      <c r="O22" s="6">
        <v>-44332362306</v>
      </c>
      <c r="P22" s="6"/>
      <c r="Q22" s="6">
        <v>3545214690</v>
      </c>
      <c r="R22" s="6"/>
      <c r="S22" s="6">
        <f t="shared" si="2"/>
        <v>-1587147616</v>
      </c>
      <c r="T22" s="6"/>
      <c r="U22" s="8">
        <f t="shared" si="3"/>
        <v>-1.5795047899978599E-3</v>
      </c>
    </row>
    <row r="23" spans="1:21" x14ac:dyDescent="0.55000000000000004">
      <c r="A23" s="1" t="s">
        <v>315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8">
        <f t="shared" si="1"/>
        <v>0</v>
      </c>
      <c r="L23" s="6"/>
      <c r="M23" s="6">
        <v>0</v>
      </c>
      <c r="N23" s="6"/>
      <c r="O23" s="6">
        <v>0</v>
      </c>
      <c r="P23" s="6"/>
      <c r="Q23" s="6">
        <v>32088218</v>
      </c>
      <c r="R23" s="6"/>
      <c r="S23" s="6">
        <f t="shared" si="2"/>
        <v>32088218</v>
      </c>
      <c r="T23" s="6"/>
      <c r="U23" s="8">
        <f t="shared" si="3"/>
        <v>3.1933698871205401E-5</v>
      </c>
    </row>
    <row r="24" spans="1:21" x14ac:dyDescent="0.55000000000000004">
      <c r="A24" s="1" t="s">
        <v>301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8">
        <f t="shared" si="1"/>
        <v>0</v>
      </c>
      <c r="L24" s="6"/>
      <c r="M24" s="6">
        <v>35531540</v>
      </c>
      <c r="N24" s="6"/>
      <c r="O24" s="6">
        <v>0</v>
      </c>
      <c r="P24" s="6"/>
      <c r="Q24" s="6">
        <v>-465090096</v>
      </c>
      <c r="R24" s="6"/>
      <c r="S24" s="6">
        <f t="shared" si="2"/>
        <v>-429558556</v>
      </c>
      <c r="T24" s="6"/>
      <c r="U24" s="8">
        <f t="shared" si="3"/>
        <v>-4.2749003933013115E-4</v>
      </c>
    </row>
    <row r="25" spans="1:21" x14ac:dyDescent="0.55000000000000004">
      <c r="A25" s="1" t="s">
        <v>44</v>
      </c>
      <c r="C25" s="6">
        <v>0</v>
      </c>
      <c r="D25" s="6"/>
      <c r="E25" s="6">
        <v>-438372335</v>
      </c>
      <c r="F25" s="6"/>
      <c r="G25" s="6">
        <v>0</v>
      </c>
      <c r="H25" s="6"/>
      <c r="I25" s="6">
        <f t="shared" si="0"/>
        <v>-438372335</v>
      </c>
      <c r="J25" s="6"/>
      <c r="K25" s="8">
        <f t="shared" si="1"/>
        <v>-1.0945147959853308E-3</v>
      </c>
      <c r="L25" s="6"/>
      <c r="M25" s="6">
        <v>50282757151</v>
      </c>
      <c r="N25" s="6"/>
      <c r="O25" s="6">
        <v>-59589678976</v>
      </c>
      <c r="P25" s="6"/>
      <c r="Q25" s="6">
        <v>-10512</v>
      </c>
      <c r="R25" s="6"/>
      <c r="S25" s="6">
        <f t="shared" si="2"/>
        <v>-9306932337</v>
      </c>
      <c r="T25" s="6"/>
      <c r="U25" s="8">
        <f t="shared" si="3"/>
        <v>-9.2621152930474973E-3</v>
      </c>
    </row>
    <row r="26" spans="1:21" x14ac:dyDescent="0.55000000000000004">
      <c r="A26" s="1" t="s">
        <v>316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8">
        <f t="shared" si="1"/>
        <v>0</v>
      </c>
      <c r="L26" s="6"/>
      <c r="M26" s="6">
        <v>0</v>
      </c>
      <c r="N26" s="6"/>
      <c r="O26" s="6">
        <v>0</v>
      </c>
      <c r="P26" s="6"/>
      <c r="Q26" s="6">
        <v>5846532080</v>
      </c>
      <c r="R26" s="6"/>
      <c r="S26" s="6">
        <f t="shared" si="2"/>
        <v>5846532080</v>
      </c>
      <c r="T26" s="6"/>
      <c r="U26" s="8">
        <f t="shared" si="3"/>
        <v>5.8183784117760038E-3</v>
      </c>
    </row>
    <row r="27" spans="1:21" x14ac:dyDescent="0.55000000000000004">
      <c r="A27" s="1" t="s">
        <v>317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8">
        <f t="shared" si="1"/>
        <v>0</v>
      </c>
      <c r="L27" s="6"/>
      <c r="M27" s="6">
        <v>0</v>
      </c>
      <c r="N27" s="6"/>
      <c r="O27" s="6">
        <v>0</v>
      </c>
      <c r="P27" s="6"/>
      <c r="Q27" s="6">
        <v>1815548349</v>
      </c>
      <c r="R27" s="6"/>
      <c r="S27" s="6">
        <f t="shared" si="2"/>
        <v>1815548349</v>
      </c>
      <c r="T27" s="6"/>
      <c r="U27" s="8">
        <f t="shared" si="3"/>
        <v>1.8068056712616492E-3</v>
      </c>
    </row>
    <row r="28" spans="1:21" x14ac:dyDescent="0.55000000000000004">
      <c r="A28" s="1" t="s">
        <v>26</v>
      </c>
      <c r="C28" s="6">
        <v>0</v>
      </c>
      <c r="D28" s="6"/>
      <c r="E28" s="6">
        <v>460414897</v>
      </c>
      <c r="F28" s="6"/>
      <c r="G28" s="6">
        <v>0</v>
      </c>
      <c r="H28" s="6"/>
      <c r="I28" s="6">
        <f t="shared" si="0"/>
        <v>460414897</v>
      </c>
      <c r="J28" s="6"/>
      <c r="K28" s="8">
        <f t="shared" si="1"/>
        <v>1.1495499985384847E-3</v>
      </c>
      <c r="L28" s="6"/>
      <c r="M28" s="6">
        <v>12000000000</v>
      </c>
      <c r="N28" s="6"/>
      <c r="O28" s="6">
        <v>-20528002301</v>
      </c>
      <c r="P28" s="6"/>
      <c r="Q28" s="6">
        <v>-9472</v>
      </c>
      <c r="R28" s="6"/>
      <c r="S28" s="6">
        <f t="shared" si="2"/>
        <v>-8528011773</v>
      </c>
      <c r="T28" s="6"/>
      <c r="U28" s="8">
        <f t="shared" si="3"/>
        <v>-8.486945580121542E-3</v>
      </c>
    </row>
    <row r="29" spans="1:21" x14ac:dyDescent="0.55000000000000004">
      <c r="A29" s="1" t="s">
        <v>296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8">
        <f t="shared" si="1"/>
        <v>0</v>
      </c>
      <c r="L29" s="6"/>
      <c r="M29" s="6">
        <v>3123692000</v>
      </c>
      <c r="N29" s="6"/>
      <c r="O29" s="6">
        <v>0</v>
      </c>
      <c r="P29" s="6"/>
      <c r="Q29" s="6">
        <v>-1410037737</v>
      </c>
      <c r="R29" s="6"/>
      <c r="S29" s="6">
        <f t="shared" si="2"/>
        <v>1713654263</v>
      </c>
      <c r="T29" s="6"/>
      <c r="U29" s="8">
        <f t="shared" si="3"/>
        <v>1.7054022508822219E-3</v>
      </c>
    </row>
    <row r="30" spans="1:21" x14ac:dyDescent="0.55000000000000004">
      <c r="A30" s="1" t="s">
        <v>318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8">
        <f t="shared" si="1"/>
        <v>0</v>
      </c>
      <c r="L30" s="6"/>
      <c r="M30" s="6">
        <v>0</v>
      </c>
      <c r="N30" s="6"/>
      <c r="O30" s="6">
        <v>0</v>
      </c>
      <c r="P30" s="6"/>
      <c r="Q30" s="6">
        <v>601833341</v>
      </c>
      <c r="R30" s="6"/>
      <c r="S30" s="6">
        <f t="shared" si="2"/>
        <v>601833341</v>
      </c>
      <c r="T30" s="6"/>
      <c r="U30" s="8">
        <f t="shared" si="3"/>
        <v>5.9893524414928487E-4</v>
      </c>
    </row>
    <row r="31" spans="1:21" x14ac:dyDescent="0.55000000000000004">
      <c r="A31" s="1" t="s">
        <v>319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8">
        <f t="shared" si="1"/>
        <v>0</v>
      </c>
      <c r="L31" s="6"/>
      <c r="M31" s="6">
        <v>0</v>
      </c>
      <c r="N31" s="6"/>
      <c r="O31" s="6">
        <v>0</v>
      </c>
      <c r="P31" s="6"/>
      <c r="Q31" s="6">
        <v>2225713299</v>
      </c>
      <c r="R31" s="6"/>
      <c r="S31" s="6">
        <f t="shared" si="2"/>
        <v>2225713299</v>
      </c>
      <c r="T31" s="6"/>
      <c r="U31" s="8">
        <f t="shared" si="3"/>
        <v>2.2149954934830955E-3</v>
      </c>
    </row>
    <row r="32" spans="1:21" x14ac:dyDescent="0.55000000000000004">
      <c r="A32" s="1" t="s">
        <v>33</v>
      </c>
      <c r="C32" s="6">
        <v>0</v>
      </c>
      <c r="D32" s="6"/>
      <c r="E32" s="6">
        <v>1175787062</v>
      </c>
      <c r="F32" s="6"/>
      <c r="G32" s="6">
        <v>0</v>
      </c>
      <c r="H32" s="6"/>
      <c r="I32" s="6">
        <f t="shared" si="0"/>
        <v>1175787062</v>
      </c>
      <c r="J32" s="6"/>
      <c r="K32" s="8">
        <f t="shared" si="1"/>
        <v>2.9356695975970323E-3</v>
      </c>
      <c r="L32" s="6"/>
      <c r="M32" s="6">
        <v>19597315436</v>
      </c>
      <c r="N32" s="6"/>
      <c r="O32" s="6">
        <v>-795704834</v>
      </c>
      <c r="P32" s="6"/>
      <c r="Q32" s="6">
        <v>39669633</v>
      </c>
      <c r="R32" s="6"/>
      <c r="S32" s="6">
        <f t="shared" si="2"/>
        <v>18841280235</v>
      </c>
      <c r="T32" s="6"/>
      <c r="U32" s="8">
        <f t="shared" si="3"/>
        <v>1.8750551039402815E-2</v>
      </c>
    </row>
    <row r="33" spans="1:21" x14ac:dyDescent="0.55000000000000004">
      <c r="A33" s="1" t="s">
        <v>320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8">
        <f t="shared" si="1"/>
        <v>0</v>
      </c>
      <c r="L33" s="6"/>
      <c r="M33" s="6">
        <v>0</v>
      </c>
      <c r="N33" s="6"/>
      <c r="O33" s="6">
        <v>0</v>
      </c>
      <c r="P33" s="6"/>
      <c r="Q33" s="6">
        <v>-10147693151</v>
      </c>
      <c r="R33" s="6"/>
      <c r="S33" s="6">
        <f t="shared" si="2"/>
        <v>-10147693151</v>
      </c>
      <c r="T33" s="6"/>
      <c r="U33" s="8">
        <f t="shared" si="3"/>
        <v>-1.0098827467496871E-2</v>
      </c>
    </row>
    <row r="34" spans="1:21" x14ac:dyDescent="0.55000000000000004">
      <c r="A34" s="1" t="s">
        <v>321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8">
        <f t="shared" si="1"/>
        <v>0</v>
      </c>
      <c r="L34" s="6"/>
      <c r="M34" s="6">
        <v>0</v>
      </c>
      <c r="N34" s="6"/>
      <c r="O34" s="6">
        <v>0</v>
      </c>
      <c r="P34" s="6"/>
      <c r="Q34" s="6">
        <v>11086881208</v>
      </c>
      <c r="R34" s="6"/>
      <c r="S34" s="6">
        <f t="shared" si="2"/>
        <v>11086881208</v>
      </c>
      <c r="T34" s="6"/>
      <c r="U34" s="8">
        <f t="shared" si="3"/>
        <v>1.103349291372609E-2</v>
      </c>
    </row>
    <row r="35" spans="1:21" x14ac:dyDescent="0.55000000000000004">
      <c r="A35" s="1" t="s">
        <v>293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8">
        <f t="shared" si="1"/>
        <v>0</v>
      </c>
      <c r="L35" s="6"/>
      <c r="M35" s="6">
        <v>279849577</v>
      </c>
      <c r="N35" s="6"/>
      <c r="O35" s="6">
        <v>0</v>
      </c>
      <c r="P35" s="6"/>
      <c r="Q35" s="6">
        <v>-403824754</v>
      </c>
      <c r="R35" s="6"/>
      <c r="S35" s="6">
        <f t="shared" si="2"/>
        <v>-123975177</v>
      </c>
      <c r="T35" s="6"/>
      <c r="U35" s="8">
        <f t="shared" si="3"/>
        <v>-1.2337818104521698E-4</v>
      </c>
    </row>
    <row r="36" spans="1:21" x14ac:dyDescent="0.55000000000000004">
      <c r="A36" s="1" t="s">
        <v>303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8">
        <f t="shared" si="1"/>
        <v>0</v>
      </c>
      <c r="L36" s="6"/>
      <c r="M36" s="6">
        <v>176376</v>
      </c>
      <c r="N36" s="6"/>
      <c r="O36" s="6">
        <v>0</v>
      </c>
      <c r="P36" s="6"/>
      <c r="Q36" s="6">
        <v>-100297</v>
      </c>
      <c r="R36" s="6"/>
      <c r="S36" s="6">
        <f t="shared" si="2"/>
        <v>76079</v>
      </c>
      <c r="T36" s="6"/>
      <c r="U36" s="8">
        <f t="shared" si="3"/>
        <v>7.5712645570484334E-8</v>
      </c>
    </row>
    <row r="37" spans="1:21" x14ac:dyDescent="0.55000000000000004">
      <c r="A37" s="1" t="s">
        <v>322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8">
        <f t="shared" si="1"/>
        <v>0</v>
      </c>
      <c r="L37" s="6"/>
      <c r="M37" s="6">
        <v>0</v>
      </c>
      <c r="N37" s="6"/>
      <c r="O37" s="6">
        <v>0</v>
      </c>
      <c r="P37" s="6"/>
      <c r="Q37" s="6">
        <v>-2241445710</v>
      </c>
      <c r="R37" s="6"/>
      <c r="S37" s="6">
        <f t="shared" si="2"/>
        <v>-2241445710</v>
      </c>
      <c r="T37" s="6"/>
      <c r="U37" s="8">
        <f t="shared" si="3"/>
        <v>-2.2306521458840497E-3</v>
      </c>
    </row>
    <row r="38" spans="1:21" x14ac:dyDescent="0.55000000000000004">
      <c r="A38" s="1" t="s">
        <v>323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8">
        <f t="shared" si="1"/>
        <v>0</v>
      </c>
      <c r="L38" s="6"/>
      <c r="M38" s="6">
        <v>0</v>
      </c>
      <c r="N38" s="6"/>
      <c r="O38" s="6">
        <v>0</v>
      </c>
      <c r="P38" s="6"/>
      <c r="Q38" s="6">
        <v>70849952</v>
      </c>
      <c r="R38" s="6"/>
      <c r="S38" s="6">
        <f t="shared" si="2"/>
        <v>70849952</v>
      </c>
      <c r="T38" s="6"/>
      <c r="U38" s="8">
        <f t="shared" si="3"/>
        <v>7.0508777776545802E-5</v>
      </c>
    </row>
    <row r="39" spans="1:21" x14ac:dyDescent="0.55000000000000004">
      <c r="A39" s="1" t="s">
        <v>324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8">
        <f t="shared" si="1"/>
        <v>0</v>
      </c>
      <c r="L39" s="6"/>
      <c r="M39" s="6">
        <v>0</v>
      </c>
      <c r="N39" s="6"/>
      <c r="O39" s="6">
        <v>0</v>
      </c>
      <c r="P39" s="6"/>
      <c r="Q39" s="6">
        <v>362147680</v>
      </c>
      <c r="R39" s="6"/>
      <c r="S39" s="6">
        <f t="shared" si="2"/>
        <v>362147680</v>
      </c>
      <c r="T39" s="6"/>
      <c r="U39" s="8">
        <f t="shared" si="3"/>
        <v>3.6040377686369666E-4</v>
      </c>
    </row>
    <row r="40" spans="1:21" x14ac:dyDescent="0.55000000000000004">
      <c r="A40" s="1" t="s">
        <v>325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8">
        <f t="shared" si="1"/>
        <v>0</v>
      </c>
      <c r="L40" s="6"/>
      <c r="M40" s="6">
        <v>0</v>
      </c>
      <c r="N40" s="6"/>
      <c r="O40" s="6">
        <v>0</v>
      </c>
      <c r="P40" s="6"/>
      <c r="Q40" s="6">
        <v>10725330002</v>
      </c>
      <c r="R40" s="6"/>
      <c r="S40" s="6">
        <f t="shared" si="2"/>
        <v>10725330002</v>
      </c>
      <c r="T40" s="6"/>
      <c r="U40" s="8">
        <f t="shared" si="3"/>
        <v>1.0673682738573168E-2</v>
      </c>
    </row>
    <row r="41" spans="1:21" x14ac:dyDescent="0.55000000000000004">
      <c r="A41" s="1" t="s">
        <v>23</v>
      </c>
      <c r="C41" s="6">
        <v>0</v>
      </c>
      <c r="D41" s="6"/>
      <c r="E41" s="6">
        <v>394386389</v>
      </c>
      <c r="F41" s="6"/>
      <c r="G41" s="6">
        <v>0</v>
      </c>
      <c r="H41" s="6"/>
      <c r="I41" s="6">
        <f t="shared" si="0"/>
        <v>394386389</v>
      </c>
      <c r="J41" s="6"/>
      <c r="K41" s="8">
        <f t="shared" si="1"/>
        <v>9.8469201551171399E-4</v>
      </c>
      <c r="L41" s="6"/>
      <c r="M41" s="6">
        <v>2266832907</v>
      </c>
      <c r="N41" s="6"/>
      <c r="O41" s="6">
        <v>-2068206956</v>
      </c>
      <c r="P41" s="6"/>
      <c r="Q41" s="6">
        <v>195082849</v>
      </c>
      <c r="R41" s="6"/>
      <c r="S41" s="6">
        <f t="shared" si="2"/>
        <v>393708800</v>
      </c>
      <c r="T41" s="6"/>
      <c r="U41" s="8">
        <f t="shared" si="3"/>
        <v>3.9181291594764267E-4</v>
      </c>
    </row>
    <row r="42" spans="1:21" x14ac:dyDescent="0.55000000000000004">
      <c r="A42" s="1" t="s">
        <v>45</v>
      </c>
      <c r="C42" s="6">
        <v>0</v>
      </c>
      <c r="D42" s="6"/>
      <c r="E42" s="6">
        <v>510703733</v>
      </c>
      <c r="F42" s="6"/>
      <c r="G42" s="6">
        <v>0</v>
      </c>
      <c r="H42" s="6"/>
      <c r="I42" s="6">
        <f t="shared" si="0"/>
        <v>510703733</v>
      </c>
      <c r="J42" s="6"/>
      <c r="K42" s="8">
        <f t="shared" si="1"/>
        <v>1.2751096442558171E-3</v>
      </c>
      <c r="L42" s="6"/>
      <c r="M42" s="6">
        <v>0</v>
      </c>
      <c r="N42" s="6"/>
      <c r="O42" s="6">
        <v>897900880</v>
      </c>
      <c r="P42" s="6"/>
      <c r="Q42" s="6">
        <v>878765733</v>
      </c>
      <c r="R42" s="6"/>
      <c r="S42" s="6">
        <f t="shared" si="2"/>
        <v>1776666613</v>
      </c>
      <c r="T42" s="6"/>
      <c r="U42" s="8">
        <f t="shared" si="3"/>
        <v>1.7681111682196383E-3</v>
      </c>
    </row>
    <row r="43" spans="1:21" x14ac:dyDescent="0.55000000000000004">
      <c r="A43" s="1" t="s">
        <v>22</v>
      </c>
      <c r="C43" s="6">
        <v>0</v>
      </c>
      <c r="D43" s="6"/>
      <c r="E43" s="6">
        <v>1101005305</v>
      </c>
      <c r="F43" s="6"/>
      <c r="G43" s="6">
        <v>0</v>
      </c>
      <c r="H43" s="6"/>
      <c r="I43" s="6">
        <f t="shared" si="0"/>
        <v>1101005305</v>
      </c>
      <c r="J43" s="6"/>
      <c r="K43" s="8">
        <f t="shared" si="1"/>
        <v>2.7489567670387818E-3</v>
      </c>
      <c r="L43" s="6"/>
      <c r="M43" s="6">
        <v>125194082915</v>
      </c>
      <c r="N43" s="6"/>
      <c r="O43" s="6">
        <v>-127223800806</v>
      </c>
      <c r="P43" s="6"/>
      <c r="Q43" s="6">
        <v>-209281975</v>
      </c>
      <c r="R43" s="6"/>
      <c r="S43" s="6">
        <f t="shared" si="2"/>
        <v>-2238999866</v>
      </c>
      <c r="T43" s="6"/>
      <c r="U43" s="8">
        <f t="shared" si="3"/>
        <v>-2.2282180797173982E-3</v>
      </c>
    </row>
    <row r="44" spans="1:21" x14ac:dyDescent="0.55000000000000004">
      <c r="A44" s="1" t="s">
        <v>326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8">
        <f t="shared" si="1"/>
        <v>0</v>
      </c>
      <c r="L44" s="6"/>
      <c r="M44" s="6">
        <v>0</v>
      </c>
      <c r="N44" s="6"/>
      <c r="O44" s="6">
        <v>0</v>
      </c>
      <c r="P44" s="6"/>
      <c r="Q44" s="6">
        <v>1092232886</v>
      </c>
      <c r="R44" s="6"/>
      <c r="S44" s="6">
        <f t="shared" si="2"/>
        <v>1092232886</v>
      </c>
      <c r="T44" s="6"/>
      <c r="U44" s="8">
        <f t="shared" si="3"/>
        <v>1.0869732958917076E-3</v>
      </c>
    </row>
    <row r="45" spans="1:21" x14ac:dyDescent="0.55000000000000004">
      <c r="A45" s="1" t="s">
        <v>20</v>
      </c>
      <c r="C45" s="6">
        <v>0</v>
      </c>
      <c r="D45" s="6"/>
      <c r="E45" s="6">
        <v>786421996</v>
      </c>
      <c r="F45" s="6"/>
      <c r="G45" s="6">
        <v>0</v>
      </c>
      <c r="H45" s="6"/>
      <c r="I45" s="6">
        <f t="shared" si="0"/>
        <v>786421996</v>
      </c>
      <c r="J45" s="6"/>
      <c r="K45" s="8">
        <f t="shared" si="1"/>
        <v>1.9635146695794947E-3</v>
      </c>
      <c r="L45" s="6"/>
      <c r="M45" s="6">
        <v>10200000000</v>
      </c>
      <c r="N45" s="6"/>
      <c r="O45" s="6">
        <v>1644079532</v>
      </c>
      <c r="P45" s="6"/>
      <c r="Q45" s="6">
        <v>-4737065657</v>
      </c>
      <c r="R45" s="6"/>
      <c r="S45" s="6">
        <f t="shared" si="2"/>
        <v>7107013875</v>
      </c>
      <c r="T45" s="6"/>
      <c r="U45" s="8">
        <f t="shared" si="3"/>
        <v>7.07279042288134E-3</v>
      </c>
    </row>
    <row r="46" spans="1:21" x14ac:dyDescent="0.55000000000000004">
      <c r="A46" s="1" t="s">
        <v>327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8">
        <f t="shared" si="1"/>
        <v>0</v>
      </c>
      <c r="L46" s="6"/>
      <c r="M46" s="6">
        <v>0</v>
      </c>
      <c r="N46" s="6"/>
      <c r="O46" s="6">
        <v>0</v>
      </c>
      <c r="P46" s="6"/>
      <c r="Q46" s="6">
        <v>-1837052152</v>
      </c>
      <c r="R46" s="6"/>
      <c r="S46" s="6">
        <f t="shared" si="2"/>
        <v>-1837052152</v>
      </c>
      <c r="T46" s="6"/>
      <c r="U46" s="8">
        <f t="shared" si="3"/>
        <v>-1.8282059238274887E-3</v>
      </c>
    </row>
    <row r="47" spans="1:21" x14ac:dyDescent="0.55000000000000004">
      <c r="A47" s="1" t="s">
        <v>328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8">
        <f t="shared" si="1"/>
        <v>0</v>
      </c>
      <c r="L47" s="6"/>
      <c r="M47" s="6">
        <v>0</v>
      </c>
      <c r="N47" s="6"/>
      <c r="O47" s="6">
        <v>0</v>
      </c>
      <c r="P47" s="6"/>
      <c r="Q47" s="6">
        <v>123216593</v>
      </c>
      <c r="R47" s="6"/>
      <c r="S47" s="6">
        <f t="shared" si="2"/>
        <v>123216593</v>
      </c>
      <c r="T47" s="6"/>
      <c r="U47" s="8">
        <f t="shared" si="3"/>
        <v>1.2262324996663496E-4</v>
      </c>
    </row>
    <row r="48" spans="1:21" x14ac:dyDescent="0.55000000000000004">
      <c r="A48" s="1" t="s">
        <v>329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8">
        <f t="shared" si="1"/>
        <v>0</v>
      </c>
      <c r="L48" s="6"/>
      <c r="M48" s="6">
        <v>0</v>
      </c>
      <c r="N48" s="6"/>
      <c r="O48" s="6">
        <v>0</v>
      </c>
      <c r="P48" s="6"/>
      <c r="Q48" s="6">
        <v>1127875753</v>
      </c>
      <c r="R48" s="6"/>
      <c r="S48" s="6">
        <f t="shared" si="2"/>
        <v>1127875753</v>
      </c>
      <c r="T48" s="6"/>
      <c r="U48" s="8">
        <f t="shared" si="3"/>
        <v>1.1224445265373118E-3</v>
      </c>
    </row>
    <row r="49" spans="1:21" x14ac:dyDescent="0.55000000000000004">
      <c r="A49" s="1" t="s">
        <v>330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8">
        <f t="shared" si="1"/>
        <v>0</v>
      </c>
      <c r="L49" s="6"/>
      <c r="M49" s="6">
        <v>0</v>
      </c>
      <c r="N49" s="6"/>
      <c r="O49" s="6">
        <v>0</v>
      </c>
      <c r="P49" s="6"/>
      <c r="Q49" s="6">
        <v>195756300</v>
      </c>
      <c r="R49" s="6"/>
      <c r="S49" s="6">
        <f t="shared" si="2"/>
        <v>195756300</v>
      </c>
      <c r="T49" s="6"/>
      <c r="U49" s="8">
        <f t="shared" si="3"/>
        <v>1.9481364581670898E-4</v>
      </c>
    </row>
    <row r="50" spans="1:21" x14ac:dyDescent="0.55000000000000004">
      <c r="A50" s="1" t="s">
        <v>31</v>
      </c>
      <c r="C50" s="6">
        <v>0</v>
      </c>
      <c r="D50" s="6"/>
      <c r="E50" s="6">
        <v>42270145</v>
      </c>
      <c r="F50" s="6"/>
      <c r="G50" s="6">
        <v>0</v>
      </c>
      <c r="H50" s="6"/>
      <c r="I50" s="6">
        <f t="shared" si="0"/>
        <v>42270145</v>
      </c>
      <c r="J50" s="6"/>
      <c r="K50" s="8">
        <f t="shared" si="1"/>
        <v>1.055388203978368E-4</v>
      </c>
      <c r="L50" s="6"/>
      <c r="M50" s="6">
        <v>1420589125</v>
      </c>
      <c r="N50" s="6"/>
      <c r="O50" s="6">
        <v>-6847964795</v>
      </c>
      <c r="P50" s="6"/>
      <c r="Q50" s="6">
        <v>399441695</v>
      </c>
      <c r="R50" s="6"/>
      <c r="S50" s="6">
        <f t="shared" si="2"/>
        <v>-5027933975</v>
      </c>
      <c r="T50" s="6"/>
      <c r="U50" s="8">
        <f t="shared" si="3"/>
        <v>-5.0037222229652265E-3</v>
      </c>
    </row>
    <row r="51" spans="1:21" x14ac:dyDescent="0.55000000000000004">
      <c r="A51" s="1" t="s">
        <v>331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8">
        <f t="shared" si="1"/>
        <v>0</v>
      </c>
      <c r="L51" s="6"/>
      <c r="M51" s="6">
        <v>0</v>
      </c>
      <c r="N51" s="6"/>
      <c r="O51" s="6">
        <v>0</v>
      </c>
      <c r="P51" s="6"/>
      <c r="Q51" s="6">
        <v>5707830518</v>
      </c>
      <c r="R51" s="6"/>
      <c r="S51" s="6">
        <f t="shared" si="2"/>
        <v>5707830518</v>
      </c>
      <c r="T51" s="6"/>
      <c r="U51" s="8">
        <f t="shared" si="3"/>
        <v>5.6803447598644573E-3</v>
      </c>
    </row>
    <row r="52" spans="1:21" x14ac:dyDescent="0.55000000000000004">
      <c r="A52" s="1" t="s">
        <v>332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8">
        <f t="shared" si="1"/>
        <v>0</v>
      </c>
      <c r="L52" s="6"/>
      <c r="M52" s="6">
        <v>0</v>
      </c>
      <c r="N52" s="6"/>
      <c r="O52" s="6">
        <v>0</v>
      </c>
      <c r="P52" s="6"/>
      <c r="Q52" s="6">
        <v>-40137966016</v>
      </c>
      <c r="R52" s="6"/>
      <c r="S52" s="6">
        <f t="shared" si="2"/>
        <v>-40137966016</v>
      </c>
      <c r="T52" s="6"/>
      <c r="U52" s="8">
        <f t="shared" si="3"/>
        <v>-3.9944683748334667E-2</v>
      </c>
    </row>
    <row r="53" spans="1:21" x14ac:dyDescent="0.55000000000000004">
      <c r="A53" s="1" t="s">
        <v>333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8">
        <f t="shared" si="1"/>
        <v>0</v>
      </c>
      <c r="L53" s="6"/>
      <c r="M53" s="6">
        <v>0</v>
      </c>
      <c r="N53" s="6"/>
      <c r="O53" s="6">
        <v>0</v>
      </c>
      <c r="P53" s="6"/>
      <c r="Q53" s="6">
        <v>-23573310026</v>
      </c>
      <c r="R53" s="6"/>
      <c r="S53" s="6">
        <f t="shared" si="2"/>
        <v>-23573310026</v>
      </c>
      <c r="T53" s="6"/>
      <c r="U53" s="8">
        <f t="shared" si="3"/>
        <v>-2.3459793989427869E-2</v>
      </c>
    </row>
    <row r="54" spans="1:21" x14ac:dyDescent="0.55000000000000004">
      <c r="A54" s="1" t="s">
        <v>334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8">
        <f t="shared" si="1"/>
        <v>0</v>
      </c>
      <c r="L54" s="6"/>
      <c r="M54" s="6">
        <v>0</v>
      </c>
      <c r="N54" s="6"/>
      <c r="O54" s="6">
        <v>0</v>
      </c>
      <c r="P54" s="6"/>
      <c r="Q54" s="6">
        <v>-11713490526</v>
      </c>
      <c r="R54" s="6"/>
      <c r="S54" s="6">
        <f t="shared" si="2"/>
        <v>-11713490526</v>
      </c>
      <c r="T54" s="6"/>
      <c r="U54" s="8">
        <f t="shared" si="3"/>
        <v>-1.1657084827459143E-2</v>
      </c>
    </row>
    <row r="55" spans="1:21" x14ac:dyDescent="0.55000000000000004">
      <c r="A55" s="1" t="s">
        <v>335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8">
        <f t="shared" si="1"/>
        <v>0</v>
      </c>
      <c r="L55" s="6"/>
      <c r="M55" s="6">
        <v>0</v>
      </c>
      <c r="N55" s="6"/>
      <c r="O55" s="6">
        <v>0</v>
      </c>
      <c r="P55" s="6"/>
      <c r="Q55" s="6">
        <v>199506769</v>
      </c>
      <c r="R55" s="6"/>
      <c r="S55" s="6">
        <f t="shared" si="2"/>
        <v>199506769</v>
      </c>
      <c r="T55" s="6"/>
      <c r="U55" s="8">
        <f t="shared" si="3"/>
        <v>1.9854605463018036E-4</v>
      </c>
    </row>
    <row r="56" spans="1:21" x14ac:dyDescent="0.55000000000000004">
      <c r="A56" s="1" t="s">
        <v>336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8">
        <f t="shared" si="1"/>
        <v>0</v>
      </c>
      <c r="L56" s="6"/>
      <c r="M56" s="6">
        <v>0</v>
      </c>
      <c r="N56" s="6"/>
      <c r="O56" s="6">
        <v>0</v>
      </c>
      <c r="P56" s="6"/>
      <c r="Q56" s="6">
        <v>-32842726356</v>
      </c>
      <c r="R56" s="6"/>
      <c r="S56" s="6">
        <f t="shared" si="2"/>
        <v>-32842726356</v>
      </c>
      <c r="T56" s="6"/>
      <c r="U56" s="8">
        <f t="shared" si="3"/>
        <v>-3.2684573931837074E-2</v>
      </c>
    </row>
    <row r="57" spans="1:21" x14ac:dyDescent="0.55000000000000004">
      <c r="A57" s="1" t="s">
        <v>337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8">
        <f t="shared" si="1"/>
        <v>0</v>
      </c>
      <c r="L57" s="6"/>
      <c r="M57" s="6">
        <v>0</v>
      </c>
      <c r="N57" s="6"/>
      <c r="O57" s="6">
        <v>0</v>
      </c>
      <c r="P57" s="6"/>
      <c r="Q57" s="6">
        <v>795796295</v>
      </c>
      <c r="R57" s="6"/>
      <c r="S57" s="6">
        <f t="shared" si="2"/>
        <v>795796295</v>
      </c>
      <c r="T57" s="6"/>
      <c r="U57" s="8">
        <f t="shared" si="3"/>
        <v>7.9196417972948643E-4</v>
      </c>
    </row>
    <row r="58" spans="1:21" x14ac:dyDescent="0.55000000000000004">
      <c r="A58" s="1" t="s">
        <v>338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8">
        <f t="shared" si="1"/>
        <v>0</v>
      </c>
      <c r="L58" s="6"/>
      <c r="M58" s="6">
        <v>0</v>
      </c>
      <c r="N58" s="6"/>
      <c r="O58" s="6">
        <v>0</v>
      </c>
      <c r="P58" s="6"/>
      <c r="Q58" s="6">
        <v>-986553</v>
      </c>
      <c r="R58" s="6"/>
      <c r="S58" s="6">
        <f t="shared" si="2"/>
        <v>-986553</v>
      </c>
      <c r="T58" s="6"/>
      <c r="U58" s="8">
        <f t="shared" si="3"/>
        <v>-9.8180230583338414E-7</v>
      </c>
    </row>
    <row r="59" spans="1:21" x14ac:dyDescent="0.55000000000000004">
      <c r="A59" s="1" t="s">
        <v>34</v>
      </c>
      <c r="C59" s="6">
        <v>0</v>
      </c>
      <c r="D59" s="6"/>
      <c r="E59" s="6">
        <v>150087156</v>
      </c>
      <c r="F59" s="6"/>
      <c r="G59" s="6">
        <v>0</v>
      </c>
      <c r="H59" s="6"/>
      <c r="I59" s="6">
        <f t="shared" si="0"/>
        <v>150087156</v>
      </c>
      <c r="J59" s="6"/>
      <c r="K59" s="8">
        <f t="shared" si="1"/>
        <v>3.7473307463473603E-4</v>
      </c>
      <c r="L59" s="6"/>
      <c r="M59" s="6">
        <v>24240000000</v>
      </c>
      <c r="N59" s="6"/>
      <c r="O59" s="6">
        <v>-24859379447</v>
      </c>
      <c r="P59" s="6"/>
      <c r="Q59" s="6">
        <v>0</v>
      </c>
      <c r="R59" s="6"/>
      <c r="S59" s="6">
        <f t="shared" si="2"/>
        <v>-619379447</v>
      </c>
      <c r="T59" s="6"/>
      <c r="U59" s="8">
        <f t="shared" si="3"/>
        <v>-6.163968577972054E-4</v>
      </c>
    </row>
    <row r="60" spans="1:21" x14ac:dyDescent="0.55000000000000004">
      <c r="A60" s="1" t="s">
        <v>48</v>
      </c>
      <c r="C60" s="6">
        <v>0</v>
      </c>
      <c r="D60" s="6"/>
      <c r="E60" s="6">
        <v>2615092289</v>
      </c>
      <c r="F60" s="6"/>
      <c r="G60" s="6">
        <v>0</v>
      </c>
      <c r="H60" s="6"/>
      <c r="I60" s="6">
        <f t="shared" si="0"/>
        <v>2615092289</v>
      </c>
      <c r="J60" s="6"/>
      <c r="K60" s="8">
        <f t="shared" si="1"/>
        <v>6.5292833845859519E-3</v>
      </c>
      <c r="L60" s="6"/>
      <c r="M60" s="6">
        <v>14000000000</v>
      </c>
      <c r="N60" s="6"/>
      <c r="O60" s="6">
        <v>-10650766107</v>
      </c>
      <c r="P60" s="6"/>
      <c r="Q60" s="6">
        <v>0</v>
      </c>
      <c r="R60" s="6"/>
      <c r="S60" s="6">
        <f t="shared" si="2"/>
        <v>3349233893</v>
      </c>
      <c r="T60" s="6"/>
      <c r="U60" s="8">
        <f t="shared" si="3"/>
        <v>3.3331058330598783E-3</v>
      </c>
    </row>
    <row r="61" spans="1:21" x14ac:dyDescent="0.55000000000000004">
      <c r="A61" s="1" t="s">
        <v>16</v>
      </c>
      <c r="C61" s="6">
        <v>0</v>
      </c>
      <c r="D61" s="6"/>
      <c r="E61" s="6">
        <v>57684078</v>
      </c>
      <c r="F61" s="6"/>
      <c r="G61" s="6">
        <v>0</v>
      </c>
      <c r="H61" s="6"/>
      <c r="I61" s="6">
        <f t="shared" si="0"/>
        <v>57684078</v>
      </c>
      <c r="J61" s="6"/>
      <c r="K61" s="8">
        <f t="shared" si="1"/>
        <v>1.4402386241771373E-4</v>
      </c>
      <c r="L61" s="6"/>
      <c r="M61" s="6">
        <v>36568590604</v>
      </c>
      <c r="N61" s="6"/>
      <c r="O61" s="6">
        <v>-38311137973</v>
      </c>
      <c r="P61" s="6"/>
      <c r="Q61" s="6">
        <v>0</v>
      </c>
      <c r="R61" s="6"/>
      <c r="S61" s="6">
        <f t="shared" si="2"/>
        <v>-1742547369</v>
      </c>
      <c r="T61" s="6"/>
      <c r="U61" s="8">
        <f t="shared" si="3"/>
        <v>-1.7341562236474848E-3</v>
      </c>
    </row>
    <row r="62" spans="1:21" x14ac:dyDescent="0.55000000000000004">
      <c r="A62" s="1" t="s">
        <v>47</v>
      </c>
      <c r="C62" s="6">
        <v>0</v>
      </c>
      <c r="D62" s="6"/>
      <c r="E62" s="6">
        <v>127058661</v>
      </c>
      <c r="F62" s="6"/>
      <c r="G62" s="6">
        <v>0</v>
      </c>
      <c r="H62" s="6"/>
      <c r="I62" s="6">
        <f t="shared" si="0"/>
        <v>127058661</v>
      </c>
      <c r="J62" s="6"/>
      <c r="K62" s="8">
        <f t="shared" si="1"/>
        <v>3.1723622436754433E-4</v>
      </c>
      <c r="L62" s="6"/>
      <c r="M62" s="6">
        <v>34080000000</v>
      </c>
      <c r="N62" s="6"/>
      <c r="O62" s="6">
        <v>-32752643588</v>
      </c>
      <c r="P62" s="6"/>
      <c r="Q62" s="6">
        <v>0</v>
      </c>
      <c r="R62" s="6"/>
      <c r="S62" s="6">
        <f t="shared" si="2"/>
        <v>1327356412</v>
      </c>
      <c r="T62" s="6"/>
      <c r="U62" s="8">
        <f t="shared" si="3"/>
        <v>1.3209645968988259E-3</v>
      </c>
    </row>
    <row r="63" spans="1:21" x14ac:dyDescent="0.55000000000000004">
      <c r="A63" s="1" t="s">
        <v>36</v>
      </c>
      <c r="C63" s="6">
        <v>18056537102</v>
      </c>
      <c r="D63" s="6"/>
      <c r="E63" s="6">
        <v>-19797543487</v>
      </c>
      <c r="F63" s="6"/>
      <c r="G63" s="6">
        <v>0</v>
      </c>
      <c r="H63" s="6"/>
      <c r="I63" s="6">
        <f t="shared" si="0"/>
        <v>-1741006385</v>
      </c>
      <c r="J63" s="6"/>
      <c r="K63" s="8">
        <f t="shared" si="1"/>
        <v>-4.3468921192014393E-3</v>
      </c>
      <c r="L63" s="6"/>
      <c r="M63" s="6">
        <v>18056537102</v>
      </c>
      <c r="N63" s="6"/>
      <c r="O63" s="6">
        <v>-21371988465</v>
      </c>
      <c r="P63" s="6"/>
      <c r="Q63" s="6">
        <v>0</v>
      </c>
      <c r="R63" s="6"/>
      <c r="S63" s="6">
        <f t="shared" si="2"/>
        <v>-3315451363</v>
      </c>
      <c r="T63" s="6"/>
      <c r="U63" s="8">
        <f t="shared" si="3"/>
        <v>-3.2994859810591389E-3</v>
      </c>
    </row>
    <row r="64" spans="1:21" x14ac:dyDescent="0.55000000000000004">
      <c r="A64" s="1" t="s">
        <v>42</v>
      </c>
      <c r="C64" s="6">
        <v>0</v>
      </c>
      <c r="D64" s="6"/>
      <c r="E64" s="6">
        <v>2724076266</v>
      </c>
      <c r="F64" s="6"/>
      <c r="G64" s="6">
        <v>0</v>
      </c>
      <c r="H64" s="6"/>
      <c r="I64" s="6">
        <f t="shared" si="0"/>
        <v>2724076266</v>
      </c>
      <c r="J64" s="6"/>
      <c r="K64" s="8">
        <f t="shared" si="1"/>
        <v>6.8013912842594679E-3</v>
      </c>
      <c r="L64" s="6"/>
      <c r="M64" s="6">
        <v>8933598899</v>
      </c>
      <c r="N64" s="6"/>
      <c r="O64" s="6">
        <v>-7671438281</v>
      </c>
      <c r="P64" s="6"/>
      <c r="Q64" s="6">
        <v>0</v>
      </c>
      <c r="R64" s="6"/>
      <c r="S64" s="6">
        <f t="shared" si="2"/>
        <v>1262160618</v>
      </c>
      <c r="T64" s="6"/>
      <c r="U64" s="8">
        <f t="shared" si="3"/>
        <v>1.2560827498213367E-3</v>
      </c>
    </row>
    <row r="65" spans="1:21" x14ac:dyDescent="0.55000000000000004">
      <c r="A65" s="1" t="s">
        <v>18</v>
      </c>
      <c r="C65" s="6">
        <v>0</v>
      </c>
      <c r="D65" s="6"/>
      <c r="E65" s="6">
        <v>419935703</v>
      </c>
      <c r="F65" s="6"/>
      <c r="G65" s="6">
        <v>0</v>
      </c>
      <c r="H65" s="6"/>
      <c r="I65" s="6">
        <f t="shared" si="0"/>
        <v>419935703</v>
      </c>
      <c r="J65" s="6"/>
      <c r="K65" s="8">
        <f t="shared" si="1"/>
        <v>1.0484827704649779E-3</v>
      </c>
      <c r="L65" s="6"/>
      <c r="M65" s="6">
        <v>1098432602</v>
      </c>
      <c r="N65" s="6"/>
      <c r="O65" s="6">
        <v>-1468476370</v>
      </c>
      <c r="P65" s="6"/>
      <c r="Q65" s="6">
        <v>0</v>
      </c>
      <c r="R65" s="6"/>
      <c r="S65" s="6">
        <f t="shared" si="2"/>
        <v>-370043768</v>
      </c>
      <c r="T65" s="6"/>
      <c r="U65" s="8">
        <f t="shared" si="3"/>
        <v>-3.6826184166656418E-4</v>
      </c>
    </row>
    <row r="66" spans="1:21" x14ac:dyDescent="0.55000000000000004">
      <c r="A66" s="1" t="s">
        <v>21</v>
      </c>
      <c r="C66" s="6">
        <v>0</v>
      </c>
      <c r="D66" s="6"/>
      <c r="E66" s="6">
        <v>1199012300</v>
      </c>
      <c r="F66" s="6"/>
      <c r="G66" s="6">
        <v>0</v>
      </c>
      <c r="H66" s="6"/>
      <c r="I66" s="6">
        <f t="shared" si="0"/>
        <v>1199012300</v>
      </c>
      <c r="J66" s="6"/>
      <c r="K66" s="8">
        <f t="shared" si="1"/>
        <v>2.9936576698399598E-3</v>
      </c>
      <c r="L66" s="6"/>
      <c r="M66" s="6">
        <v>12015925360</v>
      </c>
      <c r="N66" s="6"/>
      <c r="O66" s="6">
        <v>-11930586977</v>
      </c>
      <c r="P66" s="6"/>
      <c r="Q66" s="6">
        <v>0</v>
      </c>
      <c r="R66" s="6"/>
      <c r="S66" s="6">
        <f t="shared" si="2"/>
        <v>85338383</v>
      </c>
      <c r="T66" s="6"/>
      <c r="U66" s="8">
        <f t="shared" si="3"/>
        <v>8.4927440497867303E-5</v>
      </c>
    </row>
    <row r="67" spans="1:21" x14ac:dyDescent="0.55000000000000004">
      <c r="A67" s="1" t="s">
        <v>24</v>
      </c>
      <c r="C67" s="6">
        <v>0</v>
      </c>
      <c r="D67" s="6"/>
      <c r="E67" s="6">
        <v>492925974</v>
      </c>
      <c r="F67" s="6"/>
      <c r="G67" s="6">
        <v>0</v>
      </c>
      <c r="H67" s="6"/>
      <c r="I67" s="6">
        <f t="shared" si="0"/>
        <v>492925974</v>
      </c>
      <c r="J67" s="6"/>
      <c r="K67" s="8">
        <f t="shared" si="1"/>
        <v>1.230722672927069E-3</v>
      </c>
      <c r="L67" s="6"/>
      <c r="M67" s="6">
        <v>15352500000</v>
      </c>
      <c r="N67" s="6"/>
      <c r="O67" s="6">
        <v>-13959847837</v>
      </c>
      <c r="P67" s="6"/>
      <c r="Q67" s="6">
        <v>0</v>
      </c>
      <c r="R67" s="6"/>
      <c r="S67" s="6">
        <f t="shared" si="2"/>
        <v>1392652163</v>
      </c>
      <c r="T67" s="6"/>
      <c r="U67" s="8">
        <f t="shared" si="3"/>
        <v>1.3859459196386306E-3</v>
      </c>
    </row>
    <row r="68" spans="1:21" x14ac:dyDescent="0.55000000000000004">
      <c r="A68" s="1" t="s">
        <v>30</v>
      </c>
      <c r="C68" s="6">
        <v>0</v>
      </c>
      <c r="D68" s="6"/>
      <c r="E68" s="6">
        <v>238653843</v>
      </c>
      <c r="F68" s="6"/>
      <c r="G68" s="6">
        <v>0</v>
      </c>
      <c r="H68" s="6"/>
      <c r="I68" s="6">
        <f t="shared" si="0"/>
        <v>238653843</v>
      </c>
      <c r="J68" s="6"/>
      <c r="K68" s="8">
        <f t="shared" si="1"/>
        <v>5.9586370175996662E-4</v>
      </c>
      <c r="L68" s="6"/>
      <c r="M68" s="6">
        <v>2655819000</v>
      </c>
      <c r="N68" s="6"/>
      <c r="O68" s="6">
        <v>-2093192502</v>
      </c>
      <c r="P68" s="6"/>
      <c r="Q68" s="6">
        <v>0</v>
      </c>
      <c r="R68" s="6"/>
      <c r="S68" s="6">
        <f t="shared" si="2"/>
        <v>562626498</v>
      </c>
      <c r="T68" s="6"/>
      <c r="U68" s="8">
        <f t="shared" si="3"/>
        <v>5.5991719964296085E-4</v>
      </c>
    </row>
    <row r="69" spans="1:21" x14ac:dyDescent="0.55000000000000004">
      <c r="A69" s="1" t="s">
        <v>37</v>
      </c>
      <c r="C69" s="6">
        <v>0</v>
      </c>
      <c r="D69" s="6"/>
      <c r="E69" s="6">
        <v>41214959588</v>
      </c>
      <c r="F69" s="6"/>
      <c r="G69" s="6">
        <v>0</v>
      </c>
      <c r="H69" s="6"/>
      <c r="I69" s="6">
        <f t="shared" si="0"/>
        <v>41214959588</v>
      </c>
      <c r="J69" s="6"/>
      <c r="K69" s="8">
        <f t="shared" si="1"/>
        <v>0.10290426535470919</v>
      </c>
      <c r="L69" s="6"/>
      <c r="M69" s="6">
        <v>0</v>
      </c>
      <c r="N69" s="6"/>
      <c r="O69" s="6">
        <v>172600033195</v>
      </c>
      <c r="P69" s="6"/>
      <c r="Q69" s="6">
        <v>0</v>
      </c>
      <c r="R69" s="6"/>
      <c r="S69" s="6">
        <f t="shared" si="2"/>
        <v>172600033195</v>
      </c>
      <c r="T69" s="6"/>
      <c r="U69" s="8">
        <f t="shared" si="3"/>
        <v>0.17176888679854976</v>
      </c>
    </row>
    <row r="70" spans="1:21" x14ac:dyDescent="0.55000000000000004">
      <c r="A70" s="1" t="s">
        <v>49</v>
      </c>
      <c r="C70" s="6">
        <v>0</v>
      </c>
      <c r="D70" s="6"/>
      <c r="E70" s="6">
        <v>-620173917</v>
      </c>
      <c r="F70" s="6"/>
      <c r="G70" s="6">
        <v>0</v>
      </c>
      <c r="H70" s="6"/>
      <c r="I70" s="6">
        <f t="shared" si="0"/>
        <v>-620173917</v>
      </c>
      <c r="J70" s="6"/>
      <c r="K70" s="8">
        <f t="shared" si="1"/>
        <v>-1.5484314908710615E-3</v>
      </c>
      <c r="L70" s="6"/>
      <c r="M70" s="6">
        <v>0</v>
      </c>
      <c r="N70" s="6"/>
      <c r="O70" s="6">
        <v>-620173917</v>
      </c>
      <c r="P70" s="6"/>
      <c r="Q70" s="6">
        <v>0</v>
      </c>
      <c r="R70" s="6"/>
      <c r="S70" s="6">
        <f t="shared" si="2"/>
        <v>-620173917</v>
      </c>
      <c r="T70" s="6"/>
      <c r="U70" s="8">
        <f t="shared" si="3"/>
        <v>-6.1718750206863878E-4</v>
      </c>
    </row>
    <row r="71" spans="1:21" x14ac:dyDescent="0.55000000000000004">
      <c r="A71" s="1" t="s">
        <v>38</v>
      </c>
      <c r="C71" s="6">
        <v>0</v>
      </c>
      <c r="D71" s="6"/>
      <c r="E71" s="6">
        <v>48895254388</v>
      </c>
      <c r="F71" s="6"/>
      <c r="G71" s="6">
        <v>0</v>
      </c>
      <c r="H71" s="6"/>
      <c r="I71" s="6">
        <f t="shared" si="0"/>
        <v>48895254388</v>
      </c>
      <c r="J71" s="6"/>
      <c r="K71" s="8">
        <f t="shared" si="1"/>
        <v>0.12208019327025431</v>
      </c>
      <c r="L71" s="6"/>
      <c r="M71" s="6">
        <v>0</v>
      </c>
      <c r="N71" s="6"/>
      <c r="O71" s="6">
        <v>176980262862</v>
      </c>
      <c r="P71" s="6"/>
      <c r="Q71" s="6">
        <v>0</v>
      </c>
      <c r="R71" s="6"/>
      <c r="S71" s="6">
        <f t="shared" si="2"/>
        <v>176980262862</v>
      </c>
      <c r="T71" s="6"/>
      <c r="U71" s="8">
        <f t="shared" si="3"/>
        <v>0.17612802369959854</v>
      </c>
    </row>
    <row r="72" spans="1:21" x14ac:dyDescent="0.55000000000000004">
      <c r="A72" s="1" t="s">
        <v>39</v>
      </c>
      <c r="C72" s="6">
        <v>0</v>
      </c>
      <c r="D72" s="6"/>
      <c r="E72" s="6">
        <v>39627432504</v>
      </c>
      <c r="F72" s="6"/>
      <c r="G72" s="6">
        <v>0</v>
      </c>
      <c r="H72" s="6"/>
      <c r="I72" s="6">
        <f t="shared" si="0"/>
        <v>39627432504</v>
      </c>
      <c r="J72" s="6"/>
      <c r="K72" s="8">
        <f t="shared" si="1"/>
        <v>9.8940575715249057E-2</v>
      </c>
      <c r="L72" s="6"/>
      <c r="M72" s="6">
        <v>0</v>
      </c>
      <c r="N72" s="6"/>
      <c r="O72" s="6">
        <v>73740250834</v>
      </c>
      <c r="P72" s="6"/>
      <c r="Q72" s="6">
        <v>0</v>
      </c>
      <c r="R72" s="6"/>
      <c r="S72" s="6">
        <f t="shared" si="2"/>
        <v>73740250834</v>
      </c>
      <c r="T72" s="6"/>
      <c r="U72" s="8">
        <f t="shared" si="3"/>
        <v>7.3385158528283159E-2</v>
      </c>
    </row>
    <row r="73" spans="1:21" x14ac:dyDescent="0.55000000000000004">
      <c r="A73" s="1" t="s">
        <v>41</v>
      </c>
      <c r="C73" s="6">
        <v>0</v>
      </c>
      <c r="D73" s="6"/>
      <c r="E73" s="6">
        <v>87190699540</v>
      </c>
      <c r="F73" s="6"/>
      <c r="G73" s="6">
        <v>0</v>
      </c>
      <c r="H73" s="6"/>
      <c r="I73" s="6">
        <f>C73+E73+G73</f>
        <v>87190699540</v>
      </c>
      <c r="J73" s="6"/>
      <c r="K73" s="8">
        <f>I73/$I$77</f>
        <v>0.21769510322507321</v>
      </c>
      <c r="L73" s="6"/>
      <c r="M73" s="6">
        <v>0</v>
      </c>
      <c r="N73" s="6"/>
      <c r="O73" s="6">
        <v>254964983674</v>
      </c>
      <c r="P73" s="6"/>
      <c r="Q73" s="6">
        <v>0</v>
      </c>
      <c r="R73" s="6"/>
      <c r="S73" s="6">
        <f>M73+O73+Q73</f>
        <v>254964983674</v>
      </c>
      <c r="T73" s="6"/>
      <c r="U73" s="8">
        <f>S73/$S$77</f>
        <v>0.253737213183584</v>
      </c>
    </row>
    <row r="74" spans="1:21" x14ac:dyDescent="0.55000000000000004">
      <c r="A74" s="1" t="s">
        <v>40</v>
      </c>
      <c r="C74" s="6">
        <v>0</v>
      </c>
      <c r="D74" s="6"/>
      <c r="E74" s="6">
        <v>127338181577</v>
      </c>
      <c r="F74" s="6"/>
      <c r="G74" s="6">
        <v>0</v>
      </c>
      <c r="H74" s="6"/>
      <c r="I74" s="6">
        <f>C74+E74+G74</f>
        <v>127338181577</v>
      </c>
      <c r="J74" s="6"/>
      <c r="K74" s="8">
        <f>I74/$I$77</f>
        <v>0.31793412289553619</v>
      </c>
      <c r="L74" s="6"/>
      <c r="M74" s="6">
        <v>0</v>
      </c>
      <c r="N74" s="6"/>
      <c r="O74" s="6">
        <v>361450077246</v>
      </c>
      <c r="P74" s="6"/>
      <c r="Q74" s="6">
        <v>0</v>
      </c>
      <c r="R74" s="6"/>
      <c r="S74" s="6">
        <f>M74+O74+Q74</f>
        <v>361450077246</v>
      </c>
      <c r="T74" s="6"/>
      <c r="U74" s="8">
        <f>S74/$S$77</f>
        <v>0.35970953337912676</v>
      </c>
    </row>
    <row r="75" spans="1:21" x14ac:dyDescent="0.55000000000000004">
      <c r="A75" s="1" t="s">
        <v>15</v>
      </c>
      <c r="C75" s="6">
        <v>0</v>
      </c>
      <c r="D75" s="6"/>
      <c r="E75" s="6">
        <v>-854604360</v>
      </c>
      <c r="F75" s="6"/>
      <c r="G75" s="6">
        <v>0</v>
      </c>
      <c r="H75" s="6"/>
      <c r="I75" s="6">
        <f>C75+E75+G75</f>
        <v>-854604360</v>
      </c>
      <c r="J75" s="6"/>
      <c r="K75" s="8">
        <f>I75/$I$77</f>
        <v>-2.1337503351655943E-3</v>
      </c>
      <c r="L75" s="6"/>
      <c r="M75" s="6">
        <v>0</v>
      </c>
      <c r="N75" s="6"/>
      <c r="O75" s="6">
        <v>-846580868</v>
      </c>
      <c r="P75" s="6"/>
      <c r="Q75" s="6">
        <v>0</v>
      </c>
      <c r="R75" s="6"/>
      <c r="S75" s="6">
        <f>M75+O75+Q75</f>
        <v>-846580868</v>
      </c>
      <c r="T75" s="6"/>
      <c r="U75" s="8">
        <f>S75/$S$77</f>
        <v>-8.4250420228495365E-4</v>
      </c>
    </row>
    <row r="76" spans="1:21" x14ac:dyDescent="0.55000000000000004">
      <c r="A76" s="1" t="s">
        <v>373</v>
      </c>
      <c r="C76" s="4">
        <v>0</v>
      </c>
      <c r="E76" s="6">
        <v>0</v>
      </c>
      <c r="F76" s="6"/>
      <c r="G76" s="6">
        <v>0</v>
      </c>
      <c r="H76" s="6"/>
      <c r="I76" s="6">
        <f>C76+E76+G76</f>
        <v>0</v>
      </c>
      <c r="J76" s="6"/>
      <c r="K76" s="8">
        <f>I76/$I$77</f>
        <v>0</v>
      </c>
      <c r="L76" s="6"/>
      <c r="M76" s="6">
        <v>11799216</v>
      </c>
      <c r="N76" s="6"/>
      <c r="O76" s="6">
        <v>0</v>
      </c>
      <c r="P76" s="6"/>
      <c r="Q76" s="6">
        <v>0</v>
      </c>
      <c r="R76" s="6"/>
      <c r="S76" s="6">
        <f>M76+O76+Q76</f>
        <v>11799216</v>
      </c>
      <c r="T76" s="6"/>
      <c r="U76" s="8">
        <f>S76/$S$77</f>
        <v>1.1742397494940628E-5</v>
      </c>
    </row>
    <row r="77" spans="1:21" ht="24.75" thickBot="1" x14ac:dyDescent="0.6">
      <c r="C77" s="7">
        <f>SUM(C8:C76)</f>
        <v>18056537102</v>
      </c>
      <c r="D77" s="6"/>
      <c r="E77" s="7">
        <f>SUM(E8:E76)</f>
        <v>339535191951</v>
      </c>
      <c r="F77" s="6"/>
      <c r="G77" s="7">
        <f>SUM(G8:G76)</f>
        <v>42925775697</v>
      </c>
      <c r="H77" s="6"/>
      <c r="I77" s="7">
        <f>SUM(I8:I76)</f>
        <v>400517504750</v>
      </c>
      <c r="J77" s="6"/>
      <c r="K77" s="9">
        <f>SUM(K8:K76)</f>
        <v>0.99999999999999989</v>
      </c>
      <c r="L77" s="6"/>
      <c r="M77" s="7">
        <f>SUM(M8:M76)</f>
        <v>536747786022</v>
      </c>
      <c r="N77" s="6"/>
      <c r="O77" s="7">
        <f>SUM(O8:O76)</f>
        <v>498846066155</v>
      </c>
      <c r="P77" s="6"/>
      <c r="Q77" s="7">
        <f>SUM(Q8:Q76)</f>
        <v>-30755103950</v>
      </c>
      <c r="R77" s="6"/>
      <c r="S77" s="7">
        <f>SUM(S8:S76)</f>
        <v>1004838748227</v>
      </c>
      <c r="T77" s="6"/>
      <c r="U77" s="9">
        <f>SUM(U8:U76)</f>
        <v>1</v>
      </c>
    </row>
    <row r="78" spans="1:21" ht="24.75" thickTop="1" x14ac:dyDescent="0.55000000000000004">
      <c r="C78" s="17"/>
      <c r="E78" s="17"/>
      <c r="G78" s="1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7"/>
  <sheetViews>
    <sheetView rightToLeft="1" workbookViewId="0">
      <selection activeCell="A99" sqref="A99"/>
    </sheetView>
  </sheetViews>
  <sheetFormatPr defaultRowHeight="24" x14ac:dyDescent="0.55000000000000004"/>
  <cols>
    <col min="1" max="1" width="38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 x14ac:dyDescent="0.55000000000000004">
      <c r="A3" s="29" t="s">
        <v>242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 x14ac:dyDescent="0.55000000000000004">
      <c r="A6" s="27" t="s">
        <v>246</v>
      </c>
      <c r="C6" s="28" t="s">
        <v>244</v>
      </c>
      <c r="D6" s="28" t="s">
        <v>244</v>
      </c>
      <c r="E6" s="28" t="s">
        <v>244</v>
      </c>
      <c r="F6" s="28" t="s">
        <v>244</v>
      </c>
      <c r="G6" s="28" t="s">
        <v>244</v>
      </c>
      <c r="H6" s="28" t="s">
        <v>244</v>
      </c>
      <c r="I6" s="28" t="s">
        <v>244</v>
      </c>
      <c r="K6" s="28" t="s">
        <v>245</v>
      </c>
      <c r="L6" s="28" t="s">
        <v>245</v>
      </c>
      <c r="M6" s="28" t="s">
        <v>245</v>
      </c>
      <c r="N6" s="28" t="s">
        <v>245</v>
      </c>
      <c r="O6" s="28" t="s">
        <v>245</v>
      </c>
      <c r="P6" s="28" t="s">
        <v>245</v>
      </c>
      <c r="Q6" s="28" t="s">
        <v>245</v>
      </c>
    </row>
    <row r="7" spans="1:17" ht="24.75" x14ac:dyDescent="0.55000000000000004">
      <c r="A7" s="28" t="s">
        <v>246</v>
      </c>
      <c r="C7" s="28" t="s">
        <v>357</v>
      </c>
      <c r="E7" s="28" t="s">
        <v>354</v>
      </c>
      <c r="G7" s="28" t="s">
        <v>355</v>
      </c>
      <c r="I7" s="28" t="s">
        <v>358</v>
      </c>
      <c r="K7" s="28" t="s">
        <v>357</v>
      </c>
      <c r="M7" s="28" t="s">
        <v>354</v>
      </c>
      <c r="O7" s="28" t="s">
        <v>355</v>
      </c>
      <c r="Q7" s="28" t="s">
        <v>358</v>
      </c>
    </row>
    <row r="8" spans="1:17" x14ac:dyDescent="0.55000000000000004">
      <c r="A8" s="1" t="s">
        <v>126</v>
      </c>
      <c r="C8" s="6">
        <v>0</v>
      </c>
      <c r="D8" s="6"/>
      <c r="E8" s="6">
        <v>-151639672914</v>
      </c>
      <c r="F8" s="6"/>
      <c r="G8" s="6">
        <v>167031101716</v>
      </c>
      <c r="H8" s="6"/>
      <c r="I8" s="6">
        <f>C8+E8+G8</f>
        <v>15391428802</v>
      </c>
      <c r="J8" s="6"/>
      <c r="K8" s="6">
        <v>0</v>
      </c>
      <c r="L8" s="6"/>
      <c r="M8" s="6">
        <v>0</v>
      </c>
      <c r="N8" s="6"/>
      <c r="O8" s="6">
        <v>167031101716</v>
      </c>
      <c r="P8" s="6"/>
      <c r="Q8" s="6">
        <f>K8+M8+O8</f>
        <v>167031101716</v>
      </c>
    </row>
    <row r="9" spans="1:17" x14ac:dyDescent="0.55000000000000004">
      <c r="A9" s="1" t="s">
        <v>106</v>
      </c>
      <c r="C9" s="6">
        <v>0</v>
      </c>
      <c r="D9" s="6"/>
      <c r="E9" s="6">
        <v>-185766183877</v>
      </c>
      <c r="F9" s="6"/>
      <c r="G9" s="6">
        <v>218627549476</v>
      </c>
      <c r="H9" s="6"/>
      <c r="I9" s="6">
        <f t="shared" ref="I9:I72" si="0">C9+E9+G9</f>
        <v>32861365599</v>
      </c>
      <c r="J9" s="6"/>
      <c r="K9" s="6">
        <v>0</v>
      </c>
      <c r="L9" s="6"/>
      <c r="M9" s="6">
        <v>0</v>
      </c>
      <c r="N9" s="6"/>
      <c r="O9" s="6">
        <v>218627549476</v>
      </c>
      <c r="P9" s="6"/>
      <c r="Q9" s="6">
        <f t="shared" ref="Q9:Q72" si="1">K9+M9+O9</f>
        <v>218627549476</v>
      </c>
    </row>
    <row r="10" spans="1:17" x14ac:dyDescent="0.55000000000000004">
      <c r="A10" s="1" t="s">
        <v>155</v>
      </c>
      <c r="C10" s="6">
        <v>109569121876</v>
      </c>
      <c r="D10" s="6"/>
      <c r="E10" s="6">
        <v>35459370098</v>
      </c>
      <c r="F10" s="6"/>
      <c r="G10" s="6">
        <v>2950067665</v>
      </c>
      <c r="H10" s="6"/>
      <c r="I10" s="6">
        <f t="shared" si="0"/>
        <v>147978559639</v>
      </c>
      <c r="J10" s="6"/>
      <c r="K10" s="6">
        <v>685427468063</v>
      </c>
      <c r="L10" s="6"/>
      <c r="M10" s="6">
        <v>36378251904</v>
      </c>
      <c r="N10" s="6"/>
      <c r="O10" s="6">
        <v>2955253140</v>
      </c>
      <c r="P10" s="6"/>
      <c r="Q10" s="6">
        <f t="shared" si="1"/>
        <v>724760973107</v>
      </c>
    </row>
    <row r="11" spans="1:17" x14ac:dyDescent="0.55000000000000004">
      <c r="A11" s="1" t="s">
        <v>272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6362525</v>
      </c>
      <c r="L11" s="6"/>
      <c r="M11" s="6">
        <v>0</v>
      </c>
      <c r="N11" s="6"/>
      <c r="O11" s="6">
        <v>4958684</v>
      </c>
      <c r="P11" s="6"/>
      <c r="Q11" s="6">
        <f t="shared" si="1"/>
        <v>11321209</v>
      </c>
    </row>
    <row r="12" spans="1:17" x14ac:dyDescent="0.55000000000000004">
      <c r="A12" s="1" t="s">
        <v>339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612072811138</v>
      </c>
      <c r="P12" s="6"/>
      <c r="Q12" s="6">
        <f t="shared" si="1"/>
        <v>612072811138</v>
      </c>
    </row>
    <row r="13" spans="1:17" x14ac:dyDescent="0.55000000000000004">
      <c r="A13" s="1" t="s">
        <v>340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0</v>
      </c>
      <c r="L13" s="6"/>
      <c r="M13" s="6">
        <v>0</v>
      </c>
      <c r="N13" s="6"/>
      <c r="O13" s="6">
        <v>554962972796</v>
      </c>
      <c r="P13" s="6"/>
      <c r="Q13" s="6">
        <f t="shared" si="1"/>
        <v>554962972796</v>
      </c>
    </row>
    <row r="14" spans="1:17" x14ac:dyDescent="0.55000000000000004">
      <c r="A14" s="1" t="s">
        <v>341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22518869233</v>
      </c>
      <c r="P14" s="6"/>
      <c r="Q14" s="6">
        <f t="shared" si="1"/>
        <v>22518869233</v>
      </c>
    </row>
    <row r="15" spans="1:17" x14ac:dyDescent="0.55000000000000004">
      <c r="A15" s="1" t="s">
        <v>342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0</v>
      </c>
      <c r="L15" s="6"/>
      <c r="M15" s="6">
        <v>0</v>
      </c>
      <c r="N15" s="6"/>
      <c r="O15" s="6">
        <v>98810808537</v>
      </c>
      <c r="P15" s="6"/>
      <c r="Q15" s="6">
        <f t="shared" si="1"/>
        <v>98810808537</v>
      </c>
    </row>
    <row r="16" spans="1:17" x14ac:dyDescent="0.55000000000000004">
      <c r="A16" s="1" t="s">
        <v>343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169685987178</v>
      </c>
      <c r="P16" s="6"/>
      <c r="Q16" s="6">
        <f t="shared" si="1"/>
        <v>169685987178</v>
      </c>
    </row>
    <row r="17" spans="1:17" x14ac:dyDescent="0.55000000000000004">
      <c r="A17" s="1" t="s">
        <v>88</v>
      </c>
      <c r="C17" s="6">
        <v>0</v>
      </c>
      <c r="D17" s="6"/>
      <c r="E17" s="6">
        <v>16310547712</v>
      </c>
      <c r="F17" s="6"/>
      <c r="G17" s="6">
        <v>0</v>
      </c>
      <c r="H17" s="6"/>
      <c r="I17" s="6">
        <f t="shared" si="0"/>
        <v>16310547712</v>
      </c>
      <c r="J17" s="6"/>
      <c r="K17" s="6">
        <v>0</v>
      </c>
      <c r="L17" s="6"/>
      <c r="M17" s="6">
        <v>246205696887</v>
      </c>
      <c r="N17" s="6"/>
      <c r="O17" s="6">
        <v>10067704806</v>
      </c>
      <c r="P17" s="6"/>
      <c r="Q17" s="6">
        <f t="shared" si="1"/>
        <v>256273401693</v>
      </c>
    </row>
    <row r="18" spans="1:17" x14ac:dyDescent="0.55000000000000004">
      <c r="A18" s="1" t="s">
        <v>85</v>
      </c>
      <c r="C18" s="6">
        <v>0</v>
      </c>
      <c r="D18" s="6"/>
      <c r="E18" s="6">
        <v>7956959257</v>
      </c>
      <c r="F18" s="6"/>
      <c r="G18" s="6">
        <v>0</v>
      </c>
      <c r="H18" s="6"/>
      <c r="I18" s="6">
        <f t="shared" si="0"/>
        <v>7956959257</v>
      </c>
      <c r="J18" s="6"/>
      <c r="K18" s="6">
        <v>0</v>
      </c>
      <c r="L18" s="6"/>
      <c r="M18" s="6">
        <v>35322843189</v>
      </c>
      <c r="N18" s="6"/>
      <c r="O18" s="6">
        <v>13521215707</v>
      </c>
      <c r="P18" s="6"/>
      <c r="Q18" s="6">
        <f t="shared" si="1"/>
        <v>48844058896</v>
      </c>
    </row>
    <row r="19" spans="1:17" x14ac:dyDescent="0.55000000000000004">
      <c r="A19" s="1" t="s">
        <v>256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335415521860</v>
      </c>
      <c r="L19" s="6"/>
      <c r="M19" s="6">
        <v>0</v>
      </c>
      <c r="N19" s="6"/>
      <c r="O19" s="6">
        <v>183711250</v>
      </c>
      <c r="P19" s="6"/>
      <c r="Q19" s="6">
        <f t="shared" si="1"/>
        <v>335599233110</v>
      </c>
    </row>
    <row r="20" spans="1:17" x14ac:dyDescent="0.55000000000000004">
      <c r="A20" s="1" t="s">
        <v>171</v>
      </c>
      <c r="C20" s="6">
        <v>34697618605</v>
      </c>
      <c r="D20" s="6"/>
      <c r="E20" s="6">
        <v>0</v>
      </c>
      <c r="F20" s="6"/>
      <c r="G20" s="6">
        <v>0</v>
      </c>
      <c r="H20" s="6"/>
      <c r="I20" s="6">
        <f t="shared" si="0"/>
        <v>34697618605</v>
      </c>
      <c r="J20" s="6"/>
      <c r="K20" s="6">
        <v>584029025972</v>
      </c>
      <c r="L20" s="6"/>
      <c r="M20" s="6">
        <v>209677272912</v>
      </c>
      <c r="N20" s="6"/>
      <c r="O20" s="6">
        <v>106493240499</v>
      </c>
      <c r="P20" s="6"/>
      <c r="Q20" s="6">
        <f t="shared" si="1"/>
        <v>900199539383</v>
      </c>
    </row>
    <row r="21" spans="1:17" x14ac:dyDescent="0.55000000000000004">
      <c r="A21" s="1" t="s">
        <v>344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0</v>
      </c>
      <c r="L21" s="6"/>
      <c r="M21" s="6">
        <v>0</v>
      </c>
      <c r="N21" s="6"/>
      <c r="O21" s="6">
        <v>454390143614</v>
      </c>
      <c r="P21" s="6"/>
      <c r="Q21" s="6">
        <f t="shared" si="1"/>
        <v>454390143614</v>
      </c>
    </row>
    <row r="22" spans="1:17" x14ac:dyDescent="0.55000000000000004">
      <c r="A22" s="1" t="s">
        <v>196</v>
      </c>
      <c r="C22" s="6">
        <v>95046862635</v>
      </c>
      <c r="D22" s="6"/>
      <c r="E22" s="6">
        <v>10320313672</v>
      </c>
      <c r="F22" s="6"/>
      <c r="G22" s="6">
        <v>0</v>
      </c>
      <c r="H22" s="6"/>
      <c r="I22" s="6">
        <f t="shared" si="0"/>
        <v>105367176307</v>
      </c>
      <c r="J22" s="6"/>
      <c r="K22" s="6">
        <v>884149247763</v>
      </c>
      <c r="L22" s="6"/>
      <c r="M22" s="6">
        <v>96828684003</v>
      </c>
      <c r="N22" s="6"/>
      <c r="O22" s="6">
        <v>468207831</v>
      </c>
      <c r="P22" s="6"/>
      <c r="Q22" s="6">
        <f t="shared" si="1"/>
        <v>981446139597</v>
      </c>
    </row>
    <row r="23" spans="1:17" x14ac:dyDescent="0.55000000000000004">
      <c r="A23" s="1" t="s">
        <v>267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58475509017</v>
      </c>
      <c r="L23" s="6"/>
      <c r="M23" s="6">
        <v>0</v>
      </c>
      <c r="N23" s="6"/>
      <c r="O23" s="6">
        <v>26579582098</v>
      </c>
      <c r="P23" s="6"/>
      <c r="Q23" s="6">
        <f t="shared" si="1"/>
        <v>85055091115</v>
      </c>
    </row>
    <row r="24" spans="1:17" x14ac:dyDescent="0.55000000000000004">
      <c r="A24" s="1" t="s">
        <v>76</v>
      </c>
      <c r="C24" s="6">
        <v>0</v>
      </c>
      <c r="D24" s="6"/>
      <c r="E24" s="6">
        <v>56566408873</v>
      </c>
      <c r="F24" s="6"/>
      <c r="G24" s="6">
        <v>0</v>
      </c>
      <c r="H24" s="6"/>
      <c r="I24" s="6">
        <f t="shared" si="0"/>
        <v>56566408873</v>
      </c>
      <c r="J24" s="6"/>
      <c r="K24" s="6">
        <v>0</v>
      </c>
      <c r="L24" s="6"/>
      <c r="M24" s="6">
        <v>506863164638</v>
      </c>
      <c r="N24" s="6"/>
      <c r="O24" s="6">
        <v>4675825344</v>
      </c>
      <c r="P24" s="6"/>
      <c r="Q24" s="6">
        <f t="shared" si="1"/>
        <v>511538989982</v>
      </c>
    </row>
    <row r="25" spans="1:17" x14ac:dyDescent="0.55000000000000004">
      <c r="A25" s="1" t="s">
        <v>82</v>
      </c>
      <c r="C25" s="6">
        <v>0</v>
      </c>
      <c r="D25" s="6"/>
      <c r="E25" s="6">
        <v>53231817997</v>
      </c>
      <c r="F25" s="6"/>
      <c r="G25" s="6">
        <v>0</v>
      </c>
      <c r="H25" s="6"/>
      <c r="I25" s="6">
        <f t="shared" si="0"/>
        <v>53231817997</v>
      </c>
      <c r="J25" s="6"/>
      <c r="K25" s="6">
        <v>0</v>
      </c>
      <c r="L25" s="6"/>
      <c r="M25" s="6">
        <v>524864704302</v>
      </c>
      <c r="N25" s="6"/>
      <c r="O25" s="6">
        <v>30525181154</v>
      </c>
      <c r="P25" s="6"/>
      <c r="Q25" s="6">
        <f t="shared" si="1"/>
        <v>555389885456</v>
      </c>
    </row>
    <row r="26" spans="1:17" x14ac:dyDescent="0.55000000000000004">
      <c r="A26" s="1" t="s">
        <v>254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542923039606</v>
      </c>
      <c r="L26" s="6"/>
      <c r="M26" s="6">
        <v>0</v>
      </c>
      <c r="N26" s="6"/>
      <c r="O26" s="6">
        <v>77483169257</v>
      </c>
      <c r="P26" s="6"/>
      <c r="Q26" s="6">
        <f t="shared" si="1"/>
        <v>620406208863</v>
      </c>
    </row>
    <row r="27" spans="1:17" x14ac:dyDescent="0.55000000000000004">
      <c r="A27" s="1" t="s">
        <v>266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30798758797</v>
      </c>
      <c r="L27" s="6"/>
      <c r="M27" s="6">
        <v>0</v>
      </c>
      <c r="N27" s="6"/>
      <c r="O27" s="6">
        <v>2312286147</v>
      </c>
      <c r="P27" s="6"/>
      <c r="Q27" s="6">
        <f t="shared" si="1"/>
        <v>33111044944</v>
      </c>
    </row>
    <row r="28" spans="1:17" x14ac:dyDescent="0.55000000000000004">
      <c r="A28" s="1" t="s">
        <v>345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0</v>
      </c>
      <c r="L28" s="6"/>
      <c r="M28" s="6">
        <v>0</v>
      </c>
      <c r="N28" s="6"/>
      <c r="O28" s="6">
        <v>295576862340</v>
      </c>
      <c r="P28" s="6"/>
      <c r="Q28" s="6">
        <f t="shared" si="1"/>
        <v>295576862340</v>
      </c>
    </row>
    <row r="29" spans="1:17" x14ac:dyDescent="0.55000000000000004">
      <c r="A29" s="1" t="s">
        <v>346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0</v>
      </c>
      <c r="L29" s="6"/>
      <c r="M29" s="6">
        <v>0</v>
      </c>
      <c r="N29" s="6"/>
      <c r="O29" s="6">
        <v>92790560097</v>
      </c>
      <c r="P29" s="6"/>
      <c r="Q29" s="6">
        <f t="shared" si="1"/>
        <v>92790560097</v>
      </c>
    </row>
    <row r="30" spans="1:17" x14ac:dyDescent="0.55000000000000004">
      <c r="A30" s="1" t="s">
        <v>347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0</v>
      </c>
      <c r="L30" s="6"/>
      <c r="M30" s="6">
        <v>0</v>
      </c>
      <c r="N30" s="6"/>
      <c r="O30" s="6">
        <v>35259763003</v>
      </c>
      <c r="P30" s="6"/>
      <c r="Q30" s="6">
        <f t="shared" si="1"/>
        <v>35259763003</v>
      </c>
    </row>
    <row r="31" spans="1:17" x14ac:dyDescent="0.55000000000000004">
      <c r="A31" s="1" t="s">
        <v>265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539655852</v>
      </c>
      <c r="L31" s="6"/>
      <c r="M31" s="6">
        <v>0</v>
      </c>
      <c r="N31" s="6"/>
      <c r="O31" s="6">
        <v>-84200885</v>
      </c>
      <c r="P31" s="6"/>
      <c r="Q31" s="6">
        <f t="shared" si="1"/>
        <v>455454967</v>
      </c>
    </row>
    <row r="32" spans="1:17" x14ac:dyDescent="0.55000000000000004">
      <c r="A32" s="1" t="s">
        <v>269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30798758797</v>
      </c>
      <c r="L32" s="6"/>
      <c r="M32" s="6">
        <v>0</v>
      </c>
      <c r="N32" s="6"/>
      <c r="O32" s="6">
        <v>2312286147</v>
      </c>
      <c r="P32" s="6"/>
      <c r="Q32" s="6">
        <f t="shared" si="1"/>
        <v>33111044944</v>
      </c>
    </row>
    <row r="33" spans="1:17" x14ac:dyDescent="0.55000000000000004">
      <c r="A33" s="1" t="s">
        <v>348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0</v>
      </c>
      <c r="L33" s="6"/>
      <c r="M33" s="6">
        <v>0</v>
      </c>
      <c r="N33" s="6"/>
      <c r="O33" s="6">
        <v>111604363421</v>
      </c>
      <c r="P33" s="6"/>
      <c r="Q33" s="6">
        <f t="shared" si="1"/>
        <v>111604363421</v>
      </c>
    </row>
    <row r="34" spans="1:17" x14ac:dyDescent="0.55000000000000004">
      <c r="A34" s="1" t="s">
        <v>152</v>
      </c>
      <c r="C34" s="6">
        <v>105885707889</v>
      </c>
      <c r="D34" s="6"/>
      <c r="E34" s="6">
        <v>-36361404940</v>
      </c>
      <c r="F34" s="6"/>
      <c r="G34" s="6">
        <v>0</v>
      </c>
      <c r="H34" s="6"/>
      <c r="I34" s="6">
        <f t="shared" si="0"/>
        <v>69524302949</v>
      </c>
      <c r="J34" s="6"/>
      <c r="K34" s="6">
        <v>873701214167</v>
      </c>
      <c r="L34" s="6"/>
      <c r="M34" s="6">
        <v>237365875666</v>
      </c>
      <c r="N34" s="6"/>
      <c r="O34" s="6">
        <v>65769451</v>
      </c>
      <c r="P34" s="6"/>
      <c r="Q34" s="6">
        <f t="shared" si="1"/>
        <v>1111132859284</v>
      </c>
    </row>
    <row r="35" spans="1:17" x14ac:dyDescent="0.55000000000000004">
      <c r="A35" s="1" t="s">
        <v>157</v>
      </c>
      <c r="C35" s="6">
        <v>72428614726</v>
      </c>
      <c r="D35" s="6"/>
      <c r="E35" s="6">
        <v>0</v>
      </c>
      <c r="F35" s="6"/>
      <c r="G35" s="6">
        <v>0</v>
      </c>
      <c r="H35" s="6"/>
      <c r="I35" s="6">
        <f t="shared" si="0"/>
        <v>72428614726</v>
      </c>
      <c r="J35" s="6"/>
      <c r="K35" s="6">
        <v>979144021707</v>
      </c>
      <c r="L35" s="6"/>
      <c r="M35" s="6">
        <v>151288137358</v>
      </c>
      <c r="N35" s="6"/>
      <c r="O35" s="6">
        <v>12228590292</v>
      </c>
      <c r="P35" s="6"/>
      <c r="Q35" s="6">
        <f t="shared" si="1"/>
        <v>1142660749357</v>
      </c>
    </row>
    <row r="36" spans="1:17" x14ac:dyDescent="0.55000000000000004">
      <c r="A36" s="1" t="s">
        <v>268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522038962</v>
      </c>
      <c r="L36" s="6"/>
      <c r="M36" s="6">
        <v>0</v>
      </c>
      <c r="N36" s="6"/>
      <c r="O36" s="6">
        <v>328407</v>
      </c>
      <c r="P36" s="6"/>
      <c r="Q36" s="6">
        <f t="shared" si="1"/>
        <v>522367369</v>
      </c>
    </row>
    <row r="37" spans="1:17" x14ac:dyDescent="0.55000000000000004">
      <c r="A37" s="1" t="s">
        <v>262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172473049271</v>
      </c>
      <c r="L37" s="6"/>
      <c r="M37" s="6">
        <v>0</v>
      </c>
      <c r="N37" s="6"/>
      <c r="O37" s="6">
        <v>89192647856</v>
      </c>
      <c r="P37" s="6"/>
      <c r="Q37" s="6">
        <f t="shared" si="1"/>
        <v>261665697127</v>
      </c>
    </row>
    <row r="38" spans="1:17" x14ac:dyDescent="0.55000000000000004">
      <c r="A38" s="1" t="s">
        <v>259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101535959640</v>
      </c>
      <c r="L38" s="6"/>
      <c r="M38" s="6">
        <v>0</v>
      </c>
      <c r="N38" s="6"/>
      <c r="O38" s="6">
        <v>86573506308</v>
      </c>
      <c r="P38" s="6"/>
      <c r="Q38" s="6">
        <f t="shared" si="1"/>
        <v>188109465948</v>
      </c>
    </row>
    <row r="39" spans="1:17" x14ac:dyDescent="0.55000000000000004">
      <c r="A39" s="1" t="s">
        <v>209</v>
      </c>
      <c r="C39" s="6">
        <v>117549992066</v>
      </c>
      <c r="D39" s="6"/>
      <c r="E39" s="6">
        <v>43869507990</v>
      </c>
      <c r="F39" s="6"/>
      <c r="G39" s="6">
        <v>0</v>
      </c>
      <c r="H39" s="6"/>
      <c r="I39" s="6">
        <f t="shared" si="0"/>
        <v>161419500056</v>
      </c>
      <c r="J39" s="6"/>
      <c r="K39" s="6">
        <v>370619060627</v>
      </c>
      <c r="L39" s="6"/>
      <c r="M39" s="6">
        <v>69252019795</v>
      </c>
      <c r="N39" s="6"/>
      <c r="O39" s="6">
        <v>1217611222</v>
      </c>
      <c r="P39" s="6"/>
      <c r="Q39" s="6">
        <f t="shared" si="1"/>
        <v>441088691644</v>
      </c>
    </row>
    <row r="40" spans="1:17" x14ac:dyDescent="0.55000000000000004">
      <c r="A40" s="1" t="s">
        <v>349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0</v>
      </c>
      <c r="L40" s="6"/>
      <c r="M40" s="6">
        <v>0</v>
      </c>
      <c r="N40" s="6"/>
      <c r="O40" s="6">
        <v>193921800087</v>
      </c>
      <c r="P40" s="6"/>
      <c r="Q40" s="6">
        <f t="shared" si="1"/>
        <v>193921800087</v>
      </c>
    </row>
    <row r="41" spans="1:17" x14ac:dyDescent="0.55000000000000004">
      <c r="A41" s="1" t="s">
        <v>91</v>
      </c>
      <c r="C41" s="6">
        <v>0</v>
      </c>
      <c r="D41" s="6"/>
      <c r="E41" s="6">
        <v>3024468353</v>
      </c>
      <c r="F41" s="6"/>
      <c r="G41" s="6">
        <v>0</v>
      </c>
      <c r="H41" s="6"/>
      <c r="I41" s="6">
        <f t="shared" si="0"/>
        <v>3024468353</v>
      </c>
      <c r="J41" s="6"/>
      <c r="K41" s="6">
        <v>0</v>
      </c>
      <c r="L41" s="6"/>
      <c r="M41" s="6">
        <v>12993239764</v>
      </c>
      <c r="N41" s="6"/>
      <c r="O41" s="6">
        <v>22372406879</v>
      </c>
      <c r="P41" s="6"/>
      <c r="Q41" s="6">
        <f t="shared" si="1"/>
        <v>35365646643</v>
      </c>
    </row>
    <row r="42" spans="1:17" x14ac:dyDescent="0.55000000000000004">
      <c r="A42" s="1" t="s">
        <v>97</v>
      </c>
      <c r="C42" s="6">
        <v>0</v>
      </c>
      <c r="D42" s="6"/>
      <c r="E42" s="6">
        <v>2983897448</v>
      </c>
      <c r="F42" s="6"/>
      <c r="G42" s="6">
        <v>0</v>
      </c>
      <c r="H42" s="6"/>
      <c r="I42" s="6">
        <f t="shared" si="0"/>
        <v>2983897448</v>
      </c>
      <c r="J42" s="6"/>
      <c r="K42" s="6">
        <v>0</v>
      </c>
      <c r="L42" s="6"/>
      <c r="M42" s="6">
        <v>3471612873</v>
      </c>
      <c r="N42" s="6"/>
      <c r="O42" s="6">
        <v>6110191890</v>
      </c>
      <c r="P42" s="6"/>
      <c r="Q42" s="6">
        <f t="shared" si="1"/>
        <v>9581804763</v>
      </c>
    </row>
    <row r="43" spans="1:17" x14ac:dyDescent="0.55000000000000004">
      <c r="A43" s="1" t="s">
        <v>252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686891495109</v>
      </c>
      <c r="L43" s="6"/>
      <c r="M43" s="6">
        <v>0</v>
      </c>
      <c r="N43" s="6"/>
      <c r="O43" s="6">
        <v>56949458396</v>
      </c>
      <c r="P43" s="6"/>
      <c r="Q43" s="6">
        <f t="shared" si="1"/>
        <v>743840953505</v>
      </c>
    </row>
    <row r="44" spans="1:17" x14ac:dyDescent="0.55000000000000004">
      <c r="A44" s="1" t="s">
        <v>160</v>
      </c>
      <c r="C44" s="6">
        <v>95523652397</v>
      </c>
      <c r="D44" s="6"/>
      <c r="E44" s="6">
        <v>0</v>
      </c>
      <c r="F44" s="6"/>
      <c r="G44" s="6">
        <v>0</v>
      </c>
      <c r="H44" s="6"/>
      <c r="I44" s="6">
        <f t="shared" si="0"/>
        <v>95523652397</v>
      </c>
      <c r="J44" s="6"/>
      <c r="K44" s="6">
        <v>1179899019784</v>
      </c>
      <c r="L44" s="6"/>
      <c r="M44" s="6">
        <v>101225697354</v>
      </c>
      <c r="N44" s="6"/>
      <c r="O44" s="6">
        <v>65873454</v>
      </c>
      <c r="P44" s="6"/>
      <c r="Q44" s="6">
        <f t="shared" si="1"/>
        <v>1281190590592</v>
      </c>
    </row>
    <row r="45" spans="1:17" x14ac:dyDescent="0.55000000000000004">
      <c r="A45" s="1" t="s">
        <v>270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301714011313</v>
      </c>
      <c r="L45" s="6"/>
      <c r="M45" s="6">
        <v>0</v>
      </c>
      <c r="N45" s="6"/>
      <c r="O45" s="6">
        <v>172310286</v>
      </c>
      <c r="P45" s="6"/>
      <c r="Q45" s="6">
        <f t="shared" si="1"/>
        <v>301886321599</v>
      </c>
    </row>
    <row r="46" spans="1:17" x14ac:dyDescent="0.55000000000000004">
      <c r="A46" s="1" t="s">
        <v>261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497651999</v>
      </c>
      <c r="L46" s="6"/>
      <c r="M46" s="6">
        <v>0</v>
      </c>
      <c r="N46" s="6"/>
      <c r="O46" s="6">
        <v>205249606</v>
      </c>
      <c r="P46" s="6"/>
      <c r="Q46" s="6">
        <f t="shared" si="1"/>
        <v>702901605</v>
      </c>
    </row>
    <row r="47" spans="1:17" x14ac:dyDescent="0.55000000000000004">
      <c r="A47" s="1" t="s">
        <v>257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312096395251</v>
      </c>
      <c r="L47" s="6"/>
      <c r="M47" s="6">
        <v>0</v>
      </c>
      <c r="N47" s="6"/>
      <c r="O47" s="6">
        <v>142896979231</v>
      </c>
      <c r="P47" s="6"/>
      <c r="Q47" s="6">
        <f t="shared" si="1"/>
        <v>454993374482</v>
      </c>
    </row>
    <row r="48" spans="1:17" x14ac:dyDescent="0.55000000000000004">
      <c r="A48" s="1" t="s">
        <v>94</v>
      </c>
      <c r="C48" s="6">
        <v>0</v>
      </c>
      <c r="D48" s="6"/>
      <c r="E48" s="6">
        <v>3439723600</v>
      </c>
      <c r="F48" s="6"/>
      <c r="G48" s="6">
        <v>0</v>
      </c>
      <c r="H48" s="6"/>
      <c r="I48" s="6">
        <f t="shared" si="0"/>
        <v>3439723600</v>
      </c>
      <c r="J48" s="6"/>
      <c r="K48" s="6">
        <v>0</v>
      </c>
      <c r="L48" s="6"/>
      <c r="M48" s="6">
        <v>26496990669</v>
      </c>
      <c r="N48" s="6"/>
      <c r="O48" s="6">
        <v>6526029575</v>
      </c>
      <c r="P48" s="6"/>
      <c r="Q48" s="6">
        <f t="shared" si="1"/>
        <v>33023020244</v>
      </c>
    </row>
    <row r="49" spans="1:17" x14ac:dyDescent="0.55000000000000004">
      <c r="A49" s="1" t="s">
        <v>350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0</v>
      </c>
      <c r="L49" s="6"/>
      <c r="M49" s="6">
        <v>0</v>
      </c>
      <c r="N49" s="6"/>
      <c r="O49" s="6">
        <v>138944256824</v>
      </c>
      <c r="P49" s="6"/>
      <c r="Q49" s="6">
        <f t="shared" si="1"/>
        <v>138944256824</v>
      </c>
    </row>
    <row r="50" spans="1:17" x14ac:dyDescent="0.55000000000000004">
      <c r="A50" s="1" t="s">
        <v>351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0</v>
      </c>
      <c r="L50" s="6"/>
      <c r="M50" s="6">
        <v>0</v>
      </c>
      <c r="N50" s="6"/>
      <c r="O50" s="6">
        <v>149634098756</v>
      </c>
      <c r="P50" s="6"/>
      <c r="Q50" s="6">
        <f t="shared" si="1"/>
        <v>149634098756</v>
      </c>
    </row>
    <row r="51" spans="1:17" x14ac:dyDescent="0.55000000000000004">
      <c r="A51" s="1" t="s">
        <v>271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307987588</v>
      </c>
      <c r="L51" s="6"/>
      <c r="M51" s="6">
        <v>0</v>
      </c>
      <c r="N51" s="6"/>
      <c r="O51" s="6">
        <v>139993333</v>
      </c>
      <c r="P51" s="6"/>
      <c r="Q51" s="6">
        <f t="shared" si="1"/>
        <v>447980921</v>
      </c>
    </row>
    <row r="52" spans="1:17" x14ac:dyDescent="0.55000000000000004">
      <c r="A52" s="1" t="s">
        <v>264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184792553</v>
      </c>
      <c r="L52" s="6"/>
      <c r="M52" s="6">
        <v>0</v>
      </c>
      <c r="N52" s="6"/>
      <c r="O52" s="6">
        <v>116250</v>
      </c>
      <c r="P52" s="6"/>
      <c r="Q52" s="6">
        <f t="shared" si="1"/>
        <v>184908803</v>
      </c>
    </row>
    <row r="53" spans="1:17" x14ac:dyDescent="0.55000000000000004">
      <c r="A53" s="1" t="s">
        <v>352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0</v>
      </c>
      <c r="L53" s="6"/>
      <c r="M53" s="6">
        <v>0</v>
      </c>
      <c r="N53" s="6"/>
      <c r="O53" s="6">
        <v>95051054654</v>
      </c>
      <c r="P53" s="6"/>
      <c r="Q53" s="6">
        <f t="shared" si="1"/>
        <v>95051054654</v>
      </c>
    </row>
    <row r="54" spans="1:17" x14ac:dyDescent="0.55000000000000004">
      <c r="A54" s="1" t="s">
        <v>191</v>
      </c>
      <c r="C54" s="6">
        <v>43592229956</v>
      </c>
      <c r="D54" s="6"/>
      <c r="E54" s="6">
        <v>0</v>
      </c>
      <c r="F54" s="6"/>
      <c r="G54" s="6">
        <v>0</v>
      </c>
      <c r="H54" s="6"/>
      <c r="I54" s="6">
        <f t="shared" si="0"/>
        <v>43592229956</v>
      </c>
      <c r="J54" s="6"/>
      <c r="K54" s="6">
        <v>84620945429</v>
      </c>
      <c r="L54" s="6"/>
      <c r="M54" s="6">
        <v>2232259500</v>
      </c>
      <c r="N54" s="6"/>
      <c r="O54" s="6">
        <v>0</v>
      </c>
      <c r="P54" s="6"/>
      <c r="Q54" s="6">
        <f t="shared" si="1"/>
        <v>86853204929</v>
      </c>
    </row>
    <row r="55" spans="1:17" x14ac:dyDescent="0.55000000000000004">
      <c r="A55" s="1" t="s">
        <v>188</v>
      </c>
      <c r="C55" s="6">
        <v>109160745565</v>
      </c>
      <c r="D55" s="6"/>
      <c r="E55" s="6">
        <v>0</v>
      </c>
      <c r="F55" s="6"/>
      <c r="G55" s="6">
        <v>0</v>
      </c>
      <c r="H55" s="6"/>
      <c r="I55" s="6">
        <f t="shared" si="0"/>
        <v>109160745565</v>
      </c>
      <c r="J55" s="6"/>
      <c r="K55" s="6">
        <v>253765964518</v>
      </c>
      <c r="L55" s="6"/>
      <c r="M55" s="6">
        <v>-7149540000</v>
      </c>
      <c r="N55" s="6"/>
      <c r="O55" s="6">
        <v>0</v>
      </c>
      <c r="P55" s="6"/>
      <c r="Q55" s="6">
        <f t="shared" si="1"/>
        <v>246616424518</v>
      </c>
    </row>
    <row r="56" spans="1:17" x14ac:dyDescent="0.55000000000000004">
      <c r="A56" s="1" t="s">
        <v>67</v>
      </c>
      <c r="C56" s="6">
        <v>15767619017</v>
      </c>
      <c r="D56" s="6"/>
      <c r="E56" s="6">
        <v>0</v>
      </c>
      <c r="F56" s="6"/>
      <c r="G56" s="6">
        <v>0</v>
      </c>
      <c r="H56" s="6"/>
      <c r="I56" s="6">
        <f t="shared" si="0"/>
        <v>15767619017</v>
      </c>
      <c r="J56" s="6"/>
      <c r="K56" s="6">
        <v>79415005911</v>
      </c>
      <c r="L56" s="6"/>
      <c r="M56" s="6">
        <v>-55000000</v>
      </c>
      <c r="N56" s="6"/>
      <c r="O56" s="6">
        <v>0</v>
      </c>
      <c r="P56" s="6"/>
      <c r="Q56" s="6">
        <f t="shared" si="1"/>
        <v>79360005911</v>
      </c>
    </row>
    <row r="57" spans="1:17" x14ac:dyDescent="0.55000000000000004">
      <c r="A57" s="1" t="s">
        <v>64</v>
      </c>
      <c r="C57" s="6">
        <v>58868852459</v>
      </c>
      <c r="D57" s="6"/>
      <c r="E57" s="6">
        <v>-20427208415</v>
      </c>
      <c r="F57" s="6"/>
      <c r="G57" s="6">
        <v>0</v>
      </c>
      <c r="H57" s="6"/>
      <c r="I57" s="6">
        <f t="shared" si="0"/>
        <v>38441644044</v>
      </c>
      <c r="J57" s="6"/>
      <c r="K57" s="6">
        <v>210683734854</v>
      </c>
      <c r="L57" s="6"/>
      <c r="M57" s="6">
        <v>-20590333415</v>
      </c>
      <c r="N57" s="6"/>
      <c r="O57" s="6">
        <v>0</v>
      </c>
      <c r="P57" s="6"/>
      <c r="Q57" s="6">
        <f t="shared" si="1"/>
        <v>190093401439</v>
      </c>
    </row>
    <row r="58" spans="1:17" x14ac:dyDescent="0.55000000000000004">
      <c r="A58" s="1" t="s">
        <v>185</v>
      </c>
      <c r="C58" s="6">
        <v>90099085225</v>
      </c>
      <c r="D58" s="6"/>
      <c r="E58" s="6">
        <v>-11892539146</v>
      </c>
      <c r="F58" s="6"/>
      <c r="G58" s="6">
        <v>0</v>
      </c>
      <c r="H58" s="6"/>
      <c r="I58" s="6">
        <f t="shared" si="0"/>
        <v>78206546079</v>
      </c>
      <c r="J58" s="6"/>
      <c r="K58" s="6">
        <v>779275968139</v>
      </c>
      <c r="L58" s="6"/>
      <c r="M58" s="6">
        <v>11561129603</v>
      </c>
      <c r="N58" s="6"/>
      <c r="O58" s="6">
        <v>0</v>
      </c>
      <c r="P58" s="6"/>
      <c r="Q58" s="6">
        <f t="shared" si="1"/>
        <v>790837097742</v>
      </c>
    </row>
    <row r="59" spans="1:17" x14ac:dyDescent="0.55000000000000004">
      <c r="A59" s="1" t="s">
        <v>193</v>
      </c>
      <c r="C59" s="6">
        <v>92686474019</v>
      </c>
      <c r="D59" s="6"/>
      <c r="E59" s="6">
        <v>0</v>
      </c>
      <c r="F59" s="6"/>
      <c r="G59" s="6">
        <v>0</v>
      </c>
      <c r="H59" s="6"/>
      <c r="I59" s="6">
        <f t="shared" si="0"/>
        <v>92686474019</v>
      </c>
      <c r="J59" s="6"/>
      <c r="K59" s="6">
        <v>815788342223</v>
      </c>
      <c r="L59" s="6"/>
      <c r="M59" s="6">
        <v>-12572770572</v>
      </c>
      <c r="N59" s="6"/>
      <c r="O59" s="6">
        <v>0</v>
      </c>
      <c r="P59" s="6"/>
      <c r="Q59" s="6">
        <f t="shared" si="1"/>
        <v>803215571651</v>
      </c>
    </row>
    <row r="60" spans="1:17" x14ac:dyDescent="0.55000000000000004">
      <c r="A60" s="1" t="s">
        <v>179</v>
      </c>
      <c r="C60" s="6">
        <v>16755218920</v>
      </c>
      <c r="D60" s="6"/>
      <c r="E60" s="6">
        <v>1948242303</v>
      </c>
      <c r="F60" s="6"/>
      <c r="G60" s="6">
        <v>0</v>
      </c>
      <c r="H60" s="6"/>
      <c r="I60" s="6">
        <f t="shared" si="0"/>
        <v>18703461223</v>
      </c>
      <c r="J60" s="6"/>
      <c r="K60" s="6">
        <v>157896565321</v>
      </c>
      <c r="L60" s="6"/>
      <c r="M60" s="6">
        <v>16767309597</v>
      </c>
      <c r="N60" s="6"/>
      <c r="O60" s="6">
        <v>0</v>
      </c>
      <c r="P60" s="6"/>
      <c r="Q60" s="6">
        <f t="shared" si="1"/>
        <v>174663874918</v>
      </c>
    </row>
    <row r="61" spans="1:17" x14ac:dyDescent="0.55000000000000004">
      <c r="A61" s="1" t="s">
        <v>182</v>
      </c>
      <c r="C61" s="6">
        <v>80215152796</v>
      </c>
      <c r="D61" s="6"/>
      <c r="E61" s="6">
        <v>0</v>
      </c>
      <c r="F61" s="6"/>
      <c r="G61" s="6">
        <v>0</v>
      </c>
      <c r="H61" s="6"/>
      <c r="I61" s="6">
        <f t="shared" si="0"/>
        <v>80215152796</v>
      </c>
      <c r="J61" s="6"/>
      <c r="K61" s="6">
        <v>787448891052</v>
      </c>
      <c r="L61" s="6"/>
      <c r="M61" s="6">
        <v>150421564278</v>
      </c>
      <c r="N61" s="6"/>
      <c r="O61" s="6">
        <v>0</v>
      </c>
      <c r="P61" s="6"/>
      <c r="Q61" s="6">
        <f t="shared" si="1"/>
        <v>937870455330</v>
      </c>
    </row>
    <row r="62" spans="1:17" x14ac:dyDescent="0.55000000000000004">
      <c r="A62" s="1" t="s">
        <v>176</v>
      </c>
      <c r="C62" s="6">
        <v>18626541112</v>
      </c>
      <c r="D62" s="6"/>
      <c r="E62" s="6">
        <v>3470628092</v>
      </c>
      <c r="F62" s="6"/>
      <c r="G62" s="6">
        <v>0</v>
      </c>
      <c r="H62" s="6"/>
      <c r="I62" s="6">
        <f t="shared" si="0"/>
        <v>22097169204</v>
      </c>
      <c r="J62" s="6"/>
      <c r="K62" s="6">
        <v>209039549332</v>
      </c>
      <c r="L62" s="6"/>
      <c r="M62" s="6">
        <v>27191168986</v>
      </c>
      <c r="N62" s="6"/>
      <c r="O62" s="6">
        <v>0</v>
      </c>
      <c r="P62" s="6"/>
      <c r="Q62" s="6">
        <f t="shared" si="1"/>
        <v>236230718318</v>
      </c>
    </row>
    <row r="63" spans="1:17" x14ac:dyDescent="0.55000000000000004">
      <c r="A63" s="1" t="s">
        <v>174</v>
      </c>
      <c r="C63" s="6">
        <v>58257942906</v>
      </c>
      <c r="D63" s="6"/>
      <c r="E63" s="6">
        <v>35723217285</v>
      </c>
      <c r="F63" s="6"/>
      <c r="G63" s="6">
        <v>0</v>
      </c>
      <c r="H63" s="6"/>
      <c r="I63" s="6">
        <f t="shared" si="0"/>
        <v>93981160191</v>
      </c>
      <c r="J63" s="6"/>
      <c r="K63" s="6">
        <v>765244734100</v>
      </c>
      <c r="L63" s="6"/>
      <c r="M63" s="6">
        <v>-105923163704</v>
      </c>
      <c r="N63" s="6"/>
      <c r="O63" s="6">
        <v>0</v>
      </c>
      <c r="P63" s="6"/>
      <c r="Q63" s="6">
        <f t="shared" si="1"/>
        <v>659321570396</v>
      </c>
    </row>
    <row r="64" spans="1:17" x14ac:dyDescent="0.55000000000000004">
      <c r="A64" s="1" t="s">
        <v>169</v>
      </c>
      <c r="C64" s="6">
        <v>1322700913</v>
      </c>
      <c r="D64" s="6"/>
      <c r="E64" s="6">
        <v>-723471964</v>
      </c>
      <c r="F64" s="6"/>
      <c r="G64" s="6">
        <v>0</v>
      </c>
      <c r="H64" s="6"/>
      <c r="I64" s="6">
        <f t="shared" si="0"/>
        <v>599228949</v>
      </c>
      <c r="J64" s="6"/>
      <c r="K64" s="6">
        <v>5183347637</v>
      </c>
      <c r="L64" s="6"/>
      <c r="M64" s="6">
        <v>3492618125</v>
      </c>
      <c r="N64" s="6"/>
      <c r="O64" s="6">
        <v>0</v>
      </c>
      <c r="P64" s="6"/>
      <c r="Q64" s="6">
        <f t="shared" si="1"/>
        <v>8675965762</v>
      </c>
    </row>
    <row r="65" spans="1:17" x14ac:dyDescent="0.55000000000000004">
      <c r="A65" s="1" t="s">
        <v>166</v>
      </c>
      <c r="C65" s="6">
        <v>63719064557</v>
      </c>
      <c r="D65" s="6"/>
      <c r="E65" s="6">
        <v>0</v>
      </c>
      <c r="F65" s="6"/>
      <c r="G65" s="6">
        <v>0</v>
      </c>
      <c r="H65" s="6"/>
      <c r="I65" s="6">
        <f t="shared" si="0"/>
        <v>63719064557</v>
      </c>
      <c r="J65" s="6"/>
      <c r="K65" s="6">
        <v>788814654565</v>
      </c>
      <c r="L65" s="6"/>
      <c r="M65" s="6">
        <v>20445099979</v>
      </c>
      <c r="N65" s="6"/>
      <c r="O65" s="6">
        <v>0</v>
      </c>
      <c r="P65" s="6"/>
      <c r="Q65" s="6">
        <f t="shared" si="1"/>
        <v>809259754544</v>
      </c>
    </row>
    <row r="66" spans="1:17" x14ac:dyDescent="0.55000000000000004">
      <c r="A66" s="1" t="s">
        <v>163</v>
      </c>
      <c r="C66" s="6">
        <v>6453280860</v>
      </c>
      <c r="D66" s="6"/>
      <c r="E66" s="6">
        <v>-9999612500</v>
      </c>
      <c r="F66" s="6"/>
      <c r="G66" s="6">
        <v>0</v>
      </c>
      <c r="H66" s="6"/>
      <c r="I66" s="6">
        <f t="shared" si="0"/>
        <v>-3546331640</v>
      </c>
      <c r="J66" s="6"/>
      <c r="K66" s="6">
        <v>80048719694</v>
      </c>
      <c r="L66" s="6"/>
      <c r="M66" s="6">
        <v>-9999612500</v>
      </c>
      <c r="N66" s="6"/>
      <c r="O66" s="6">
        <v>0</v>
      </c>
      <c r="P66" s="6"/>
      <c r="Q66" s="6">
        <f t="shared" si="1"/>
        <v>70049107194</v>
      </c>
    </row>
    <row r="67" spans="1:17" x14ac:dyDescent="0.55000000000000004">
      <c r="A67" s="1" t="s">
        <v>149</v>
      </c>
      <c r="C67" s="6">
        <v>27440902623</v>
      </c>
      <c r="D67" s="6"/>
      <c r="E67" s="6">
        <v>0</v>
      </c>
      <c r="F67" s="6"/>
      <c r="G67" s="6">
        <v>0</v>
      </c>
      <c r="H67" s="6"/>
      <c r="I67" s="6">
        <f t="shared" si="0"/>
        <v>27440902623</v>
      </c>
      <c r="J67" s="6"/>
      <c r="K67" s="6">
        <v>360181542599</v>
      </c>
      <c r="L67" s="6"/>
      <c r="M67" s="6">
        <v>116205728854</v>
      </c>
      <c r="N67" s="6"/>
      <c r="O67" s="6">
        <v>0</v>
      </c>
      <c r="P67" s="6"/>
      <c r="Q67" s="6">
        <f t="shared" si="1"/>
        <v>476387271453</v>
      </c>
    </row>
    <row r="68" spans="1:17" x14ac:dyDescent="0.55000000000000004">
      <c r="A68" s="1" t="s">
        <v>206</v>
      </c>
      <c r="C68" s="6">
        <v>15102674012</v>
      </c>
      <c r="D68" s="6"/>
      <c r="E68" s="6">
        <v>2694895569</v>
      </c>
      <c r="F68" s="6"/>
      <c r="G68" s="6">
        <v>0</v>
      </c>
      <c r="H68" s="6"/>
      <c r="I68" s="6">
        <f t="shared" si="0"/>
        <v>17797569581</v>
      </c>
      <c r="J68" s="6"/>
      <c r="K68" s="6">
        <v>179067195889</v>
      </c>
      <c r="L68" s="6"/>
      <c r="M68" s="6">
        <v>23417092552</v>
      </c>
      <c r="N68" s="6"/>
      <c r="O68" s="6">
        <v>0</v>
      </c>
      <c r="P68" s="6"/>
      <c r="Q68" s="6">
        <f t="shared" si="1"/>
        <v>202484288441</v>
      </c>
    </row>
    <row r="69" spans="1:17" x14ac:dyDescent="0.55000000000000004">
      <c r="A69" s="1" t="s">
        <v>201</v>
      </c>
      <c r="C69" s="6">
        <v>15521400348</v>
      </c>
      <c r="D69" s="6"/>
      <c r="E69" s="6">
        <v>0</v>
      </c>
      <c r="F69" s="6"/>
      <c r="G69" s="6">
        <v>0</v>
      </c>
      <c r="H69" s="6"/>
      <c r="I69" s="6">
        <f t="shared" si="0"/>
        <v>15521400348</v>
      </c>
      <c r="J69" s="6"/>
      <c r="K69" s="6">
        <v>179026077748</v>
      </c>
      <c r="L69" s="6"/>
      <c r="M69" s="6">
        <v>64852486869</v>
      </c>
      <c r="N69" s="6"/>
      <c r="O69" s="6">
        <v>0</v>
      </c>
      <c r="P69" s="6"/>
      <c r="Q69" s="6">
        <f t="shared" si="1"/>
        <v>243878564617</v>
      </c>
    </row>
    <row r="70" spans="1:17" x14ac:dyDescent="0.55000000000000004">
      <c r="A70" s="1" t="s">
        <v>204</v>
      </c>
      <c r="C70" s="6">
        <v>11319943531</v>
      </c>
      <c r="D70" s="6"/>
      <c r="E70" s="6">
        <v>0</v>
      </c>
      <c r="F70" s="6"/>
      <c r="G70" s="6">
        <v>0</v>
      </c>
      <c r="H70" s="6"/>
      <c r="I70" s="6">
        <f t="shared" si="0"/>
        <v>11319943531</v>
      </c>
      <c r="J70" s="6"/>
      <c r="K70" s="6">
        <v>130565866815</v>
      </c>
      <c r="L70" s="6"/>
      <c r="M70" s="6">
        <v>104760879847</v>
      </c>
      <c r="N70" s="6"/>
      <c r="O70" s="6">
        <v>0</v>
      </c>
      <c r="P70" s="6"/>
      <c r="Q70" s="6">
        <f t="shared" si="1"/>
        <v>235326746662</v>
      </c>
    </row>
    <row r="71" spans="1:17" x14ac:dyDescent="0.55000000000000004">
      <c r="A71" s="1" t="s">
        <v>205</v>
      </c>
      <c r="C71" s="6">
        <v>23282100522</v>
      </c>
      <c r="D71" s="6"/>
      <c r="E71" s="6">
        <v>0</v>
      </c>
      <c r="F71" s="6"/>
      <c r="G71" s="6">
        <v>0</v>
      </c>
      <c r="H71" s="6"/>
      <c r="I71" s="6">
        <f t="shared" si="0"/>
        <v>23282100522</v>
      </c>
      <c r="J71" s="6"/>
      <c r="K71" s="6">
        <v>268539116620</v>
      </c>
      <c r="L71" s="6"/>
      <c r="M71" s="6">
        <v>152334096825</v>
      </c>
      <c r="N71" s="6"/>
      <c r="O71" s="6">
        <v>0</v>
      </c>
      <c r="P71" s="6"/>
      <c r="Q71" s="6">
        <f t="shared" si="1"/>
        <v>420873213445</v>
      </c>
    </row>
    <row r="72" spans="1:17" x14ac:dyDescent="0.55000000000000004">
      <c r="A72" s="1" t="s">
        <v>63</v>
      </c>
      <c r="C72" s="6">
        <v>13085930</v>
      </c>
      <c r="D72" s="6"/>
      <c r="E72" s="6">
        <v>0</v>
      </c>
      <c r="F72" s="6"/>
      <c r="G72" s="6">
        <v>0</v>
      </c>
      <c r="H72" s="6"/>
      <c r="I72" s="6">
        <f t="shared" si="0"/>
        <v>13085930</v>
      </c>
      <c r="J72" s="6"/>
      <c r="K72" s="6">
        <v>160098942</v>
      </c>
      <c r="L72" s="6"/>
      <c r="M72" s="6">
        <v>15999380</v>
      </c>
      <c r="N72" s="6"/>
      <c r="O72" s="6">
        <v>0</v>
      </c>
      <c r="P72" s="6"/>
      <c r="Q72" s="6">
        <f t="shared" si="1"/>
        <v>176098322</v>
      </c>
    </row>
    <row r="73" spans="1:17" x14ac:dyDescent="0.55000000000000004">
      <c r="A73" s="1" t="s">
        <v>59</v>
      </c>
      <c r="C73" s="6">
        <v>12817668888</v>
      </c>
      <c r="D73" s="6"/>
      <c r="E73" s="6">
        <v>0</v>
      </c>
      <c r="F73" s="6"/>
      <c r="G73" s="6">
        <v>0</v>
      </c>
      <c r="H73" s="6"/>
      <c r="I73" s="6">
        <f t="shared" ref="I73:I95" si="2">C73+E73+G73</f>
        <v>12817668888</v>
      </c>
      <c r="J73" s="6"/>
      <c r="K73" s="6">
        <v>41408034587</v>
      </c>
      <c r="L73" s="6"/>
      <c r="M73" s="6">
        <v>-29096174</v>
      </c>
      <c r="N73" s="6"/>
      <c r="O73" s="6">
        <v>0</v>
      </c>
      <c r="P73" s="6"/>
      <c r="Q73" s="6">
        <f t="shared" ref="Q73:Q95" si="3">K73+M73+O73</f>
        <v>41378938413</v>
      </c>
    </row>
    <row r="74" spans="1:17" x14ac:dyDescent="0.55000000000000004">
      <c r="A74" s="1" t="s">
        <v>146</v>
      </c>
      <c r="C74" s="6">
        <v>78973475839</v>
      </c>
      <c r="D74" s="6"/>
      <c r="E74" s="6">
        <v>-6647742390</v>
      </c>
      <c r="F74" s="6"/>
      <c r="G74" s="6">
        <v>0</v>
      </c>
      <c r="H74" s="6"/>
      <c r="I74" s="6">
        <f t="shared" si="2"/>
        <v>72325733449</v>
      </c>
      <c r="J74" s="6"/>
      <c r="K74" s="6">
        <v>112538648200</v>
      </c>
      <c r="L74" s="6"/>
      <c r="M74" s="6">
        <v>-7491377390</v>
      </c>
      <c r="N74" s="6"/>
      <c r="O74" s="6">
        <v>0</v>
      </c>
      <c r="P74" s="6"/>
      <c r="Q74" s="6">
        <f t="shared" si="3"/>
        <v>105047270810</v>
      </c>
    </row>
    <row r="75" spans="1:17" x14ac:dyDescent="0.55000000000000004">
      <c r="A75" s="1" t="s">
        <v>145</v>
      </c>
      <c r="C75" s="6">
        <v>44063115</v>
      </c>
      <c r="D75" s="6"/>
      <c r="E75" s="6">
        <v>-12197526</v>
      </c>
      <c r="F75" s="6"/>
      <c r="G75" s="6">
        <v>0</v>
      </c>
      <c r="H75" s="6"/>
      <c r="I75" s="6">
        <f t="shared" si="2"/>
        <v>31865589</v>
      </c>
      <c r="J75" s="6"/>
      <c r="K75" s="6">
        <v>540509235</v>
      </c>
      <c r="L75" s="6"/>
      <c r="M75" s="6">
        <v>-14996418</v>
      </c>
      <c r="N75" s="6"/>
      <c r="O75" s="6">
        <v>0</v>
      </c>
      <c r="P75" s="6"/>
      <c r="Q75" s="6">
        <f t="shared" si="3"/>
        <v>525512817</v>
      </c>
    </row>
    <row r="76" spans="1:17" x14ac:dyDescent="0.55000000000000004">
      <c r="A76" s="1" t="s">
        <v>142</v>
      </c>
      <c r="C76" s="6">
        <v>14540827867</v>
      </c>
      <c r="D76" s="6"/>
      <c r="E76" s="6">
        <v>-14849424</v>
      </c>
      <c r="F76" s="6"/>
      <c r="G76" s="6">
        <v>0</v>
      </c>
      <c r="H76" s="6"/>
      <c r="I76" s="6">
        <f t="shared" si="2"/>
        <v>14525978443</v>
      </c>
      <c r="J76" s="6"/>
      <c r="K76" s="6">
        <v>48724829292</v>
      </c>
      <c r="L76" s="6"/>
      <c r="M76" s="6">
        <v>-45967688</v>
      </c>
      <c r="N76" s="6"/>
      <c r="O76" s="6">
        <v>0</v>
      </c>
      <c r="P76" s="6"/>
      <c r="Q76" s="6">
        <f t="shared" si="3"/>
        <v>48678861604</v>
      </c>
    </row>
    <row r="77" spans="1:17" x14ac:dyDescent="0.55000000000000004">
      <c r="A77" s="1" t="s">
        <v>140</v>
      </c>
      <c r="C77" s="6">
        <v>21434056929</v>
      </c>
      <c r="D77" s="6"/>
      <c r="E77" s="6">
        <v>-32161753683</v>
      </c>
      <c r="F77" s="6"/>
      <c r="G77" s="6">
        <v>0</v>
      </c>
      <c r="H77" s="6"/>
      <c r="I77" s="6">
        <f t="shared" si="2"/>
        <v>-10727696754</v>
      </c>
      <c r="J77" s="6"/>
      <c r="K77" s="6">
        <v>77459761503</v>
      </c>
      <c r="L77" s="6"/>
      <c r="M77" s="6">
        <v>-32227882125</v>
      </c>
      <c r="N77" s="6"/>
      <c r="O77" s="6">
        <v>0</v>
      </c>
      <c r="P77" s="6"/>
      <c r="Q77" s="6">
        <f t="shared" si="3"/>
        <v>45231879378</v>
      </c>
    </row>
    <row r="78" spans="1:17" x14ac:dyDescent="0.55000000000000004">
      <c r="A78" s="1" t="s">
        <v>198</v>
      </c>
      <c r="C78" s="6">
        <v>18710233095</v>
      </c>
      <c r="D78" s="6"/>
      <c r="E78" s="6">
        <v>0</v>
      </c>
      <c r="F78" s="6"/>
      <c r="G78" s="6">
        <v>0</v>
      </c>
      <c r="H78" s="6"/>
      <c r="I78" s="6">
        <f t="shared" si="2"/>
        <v>18710233095</v>
      </c>
      <c r="J78" s="6"/>
      <c r="K78" s="6">
        <v>181744570461</v>
      </c>
      <c r="L78" s="6"/>
      <c r="M78" s="6">
        <v>25110925263</v>
      </c>
      <c r="N78" s="6"/>
      <c r="O78" s="6">
        <v>0</v>
      </c>
      <c r="P78" s="6"/>
      <c r="Q78" s="6">
        <f t="shared" si="3"/>
        <v>206855495724</v>
      </c>
    </row>
    <row r="79" spans="1:17" x14ac:dyDescent="0.55000000000000004">
      <c r="A79" s="5" t="s">
        <v>372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v>0</v>
      </c>
      <c r="J79" s="6"/>
      <c r="K79" s="4">
        <v>499762</v>
      </c>
      <c r="L79" s="6"/>
      <c r="M79" s="6">
        <v>0</v>
      </c>
      <c r="N79" s="6"/>
      <c r="O79" s="6">
        <v>0</v>
      </c>
      <c r="P79" s="6"/>
      <c r="Q79" s="4">
        <v>499762</v>
      </c>
    </row>
    <row r="80" spans="1:17" x14ac:dyDescent="0.55000000000000004">
      <c r="A80" s="1" t="s">
        <v>109</v>
      </c>
      <c r="C80" s="6">
        <v>0</v>
      </c>
      <c r="D80" s="6"/>
      <c r="E80" s="6">
        <v>13194975341</v>
      </c>
      <c r="F80" s="6"/>
      <c r="G80" s="6">
        <v>0</v>
      </c>
      <c r="H80" s="6"/>
      <c r="I80" s="6">
        <f t="shared" si="2"/>
        <v>13194975341</v>
      </c>
      <c r="J80" s="6"/>
      <c r="K80" s="6">
        <v>0</v>
      </c>
      <c r="L80" s="6"/>
      <c r="M80" s="6">
        <v>159566093910</v>
      </c>
      <c r="N80" s="6"/>
      <c r="O80" s="6">
        <v>0</v>
      </c>
      <c r="P80" s="6"/>
      <c r="Q80" s="6">
        <f t="shared" si="3"/>
        <v>159566093910</v>
      </c>
    </row>
    <row r="81" spans="1:17" x14ac:dyDescent="0.55000000000000004">
      <c r="A81" s="1" t="s">
        <v>137</v>
      </c>
      <c r="C81" s="6">
        <v>0</v>
      </c>
      <c r="D81" s="6"/>
      <c r="E81" s="6">
        <v>28765451136</v>
      </c>
      <c r="F81" s="6"/>
      <c r="G81" s="6">
        <v>0</v>
      </c>
      <c r="H81" s="6"/>
      <c r="I81" s="6">
        <f t="shared" si="2"/>
        <v>28765451136</v>
      </c>
      <c r="J81" s="6"/>
      <c r="K81" s="6">
        <v>0</v>
      </c>
      <c r="L81" s="6"/>
      <c r="M81" s="6">
        <v>231313605266</v>
      </c>
      <c r="N81" s="6"/>
      <c r="O81" s="6">
        <v>0</v>
      </c>
      <c r="P81" s="6"/>
      <c r="Q81" s="6">
        <f t="shared" si="3"/>
        <v>231313605266</v>
      </c>
    </row>
    <row r="82" spans="1:17" x14ac:dyDescent="0.55000000000000004">
      <c r="A82" s="1" t="s">
        <v>132</v>
      </c>
      <c r="C82" s="6">
        <v>0</v>
      </c>
      <c r="D82" s="6"/>
      <c r="E82" s="6">
        <v>19595648898</v>
      </c>
      <c r="F82" s="6"/>
      <c r="G82" s="6">
        <v>0</v>
      </c>
      <c r="H82" s="6"/>
      <c r="I82" s="6">
        <f t="shared" si="2"/>
        <v>19595648898</v>
      </c>
      <c r="J82" s="6"/>
      <c r="K82" s="6">
        <v>0</v>
      </c>
      <c r="L82" s="6"/>
      <c r="M82" s="6">
        <v>170549235271</v>
      </c>
      <c r="N82" s="6"/>
      <c r="O82" s="6">
        <v>0</v>
      </c>
      <c r="P82" s="6"/>
      <c r="Q82" s="6">
        <f t="shared" si="3"/>
        <v>170549235271</v>
      </c>
    </row>
    <row r="83" spans="1:17" x14ac:dyDescent="0.55000000000000004">
      <c r="A83" s="1" t="s">
        <v>70</v>
      </c>
      <c r="C83" s="6">
        <v>0</v>
      </c>
      <c r="D83" s="6"/>
      <c r="E83" s="6">
        <v>9448815204</v>
      </c>
      <c r="F83" s="6"/>
      <c r="G83" s="6">
        <v>0</v>
      </c>
      <c r="H83" s="6"/>
      <c r="I83" s="6">
        <f t="shared" si="2"/>
        <v>9448815204</v>
      </c>
      <c r="J83" s="6"/>
      <c r="K83" s="6">
        <v>0</v>
      </c>
      <c r="L83" s="6"/>
      <c r="M83" s="6">
        <v>182045159277</v>
      </c>
      <c r="N83" s="6"/>
      <c r="O83" s="6">
        <v>0</v>
      </c>
      <c r="P83" s="6"/>
      <c r="Q83" s="6">
        <f t="shared" si="3"/>
        <v>182045159277</v>
      </c>
    </row>
    <row r="84" spans="1:17" x14ac:dyDescent="0.55000000000000004">
      <c r="A84" s="1" t="s">
        <v>100</v>
      </c>
      <c r="C84" s="6">
        <v>0</v>
      </c>
      <c r="D84" s="6"/>
      <c r="E84" s="6">
        <v>7651254794</v>
      </c>
      <c r="F84" s="6"/>
      <c r="G84" s="6">
        <v>0</v>
      </c>
      <c r="H84" s="6"/>
      <c r="I84" s="6">
        <f t="shared" si="2"/>
        <v>7651254794</v>
      </c>
      <c r="J84" s="6"/>
      <c r="K84" s="6">
        <v>0</v>
      </c>
      <c r="L84" s="6"/>
      <c r="M84" s="6">
        <v>25368980666</v>
      </c>
      <c r="N84" s="6"/>
      <c r="O84" s="6">
        <v>0</v>
      </c>
      <c r="P84" s="6"/>
      <c r="Q84" s="6">
        <f t="shared" si="3"/>
        <v>25368980666</v>
      </c>
    </row>
    <row r="85" spans="1:17" x14ac:dyDescent="0.55000000000000004">
      <c r="A85" s="1" t="s">
        <v>112</v>
      </c>
      <c r="C85" s="6">
        <v>0</v>
      </c>
      <c r="D85" s="6"/>
      <c r="E85" s="6">
        <v>8697201215</v>
      </c>
      <c r="F85" s="6"/>
      <c r="G85" s="6">
        <v>0</v>
      </c>
      <c r="H85" s="6"/>
      <c r="I85" s="6">
        <f t="shared" si="2"/>
        <v>8697201215</v>
      </c>
      <c r="J85" s="6"/>
      <c r="K85" s="6">
        <v>0</v>
      </c>
      <c r="L85" s="6"/>
      <c r="M85" s="6">
        <v>10328225526</v>
      </c>
      <c r="N85" s="6"/>
      <c r="O85" s="6">
        <v>0</v>
      </c>
      <c r="P85" s="6"/>
      <c r="Q85" s="6">
        <f t="shared" si="3"/>
        <v>10328225526</v>
      </c>
    </row>
    <row r="86" spans="1:17" x14ac:dyDescent="0.55000000000000004">
      <c r="A86" s="1" t="s">
        <v>114</v>
      </c>
      <c r="C86" s="6">
        <v>0</v>
      </c>
      <c r="D86" s="6"/>
      <c r="E86" s="6">
        <v>14677983463</v>
      </c>
      <c r="F86" s="6"/>
      <c r="G86" s="6">
        <v>0</v>
      </c>
      <c r="H86" s="6"/>
      <c r="I86" s="6">
        <f t="shared" si="2"/>
        <v>14677983463</v>
      </c>
      <c r="J86" s="6"/>
      <c r="K86" s="6">
        <v>0</v>
      </c>
      <c r="L86" s="6"/>
      <c r="M86" s="6">
        <v>44435924622</v>
      </c>
      <c r="N86" s="6"/>
      <c r="O86" s="6">
        <v>0</v>
      </c>
      <c r="P86" s="6"/>
      <c r="Q86" s="6">
        <f t="shared" si="3"/>
        <v>44435924622</v>
      </c>
    </row>
    <row r="87" spans="1:17" x14ac:dyDescent="0.55000000000000004">
      <c r="A87" s="1" t="s">
        <v>120</v>
      </c>
      <c r="C87" s="6">
        <v>0</v>
      </c>
      <c r="D87" s="6"/>
      <c r="E87" s="6">
        <v>4072879552</v>
      </c>
      <c r="F87" s="6"/>
      <c r="G87" s="6">
        <v>0</v>
      </c>
      <c r="H87" s="6"/>
      <c r="I87" s="6">
        <f t="shared" si="2"/>
        <v>4072879552</v>
      </c>
      <c r="J87" s="6"/>
      <c r="K87" s="6">
        <v>0</v>
      </c>
      <c r="L87" s="6"/>
      <c r="M87" s="6">
        <v>11761776366</v>
      </c>
      <c r="N87" s="6"/>
      <c r="O87" s="6">
        <v>0</v>
      </c>
      <c r="P87" s="6"/>
      <c r="Q87" s="6">
        <f t="shared" si="3"/>
        <v>11761776366</v>
      </c>
    </row>
    <row r="88" spans="1:17" x14ac:dyDescent="0.55000000000000004">
      <c r="A88" s="1" t="s">
        <v>129</v>
      </c>
      <c r="C88" s="6">
        <v>0</v>
      </c>
      <c r="D88" s="6"/>
      <c r="E88" s="6">
        <v>588384096</v>
      </c>
      <c r="F88" s="6"/>
      <c r="G88" s="6">
        <v>0</v>
      </c>
      <c r="H88" s="6"/>
      <c r="I88" s="6">
        <f t="shared" si="2"/>
        <v>588384096</v>
      </c>
      <c r="J88" s="6"/>
      <c r="K88" s="6">
        <v>0</v>
      </c>
      <c r="L88" s="6"/>
      <c r="M88" s="6">
        <v>1164831854</v>
      </c>
      <c r="N88" s="6"/>
      <c r="O88" s="6">
        <v>0</v>
      </c>
      <c r="P88" s="6"/>
      <c r="Q88" s="6">
        <f t="shared" si="3"/>
        <v>1164831854</v>
      </c>
    </row>
    <row r="89" spans="1:17" x14ac:dyDescent="0.55000000000000004">
      <c r="A89" s="1" t="s">
        <v>135</v>
      </c>
      <c r="C89" s="6">
        <v>0</v>
      </c>
      <c r="D89" s="6"/>
      <c r="E89" s="6">
        <v>215188171</v>
      </c>
      <c r="F89" s="6"/>
      <c r="G89" s="6">
        <v>0</v>
      </c>
      <c r="H89" s="6"/>
      <c r="I89" s="6">
        <f t="shared" si="2"/>
        <v>215188171</v>
      </c>
      <c r="J89" s="6"/>
      <c r="K89" s="6">
        <v>0</v>
      </c>
      <c r="L89" s="6"/>
      <c r="M89" s="6">
        <v>524548637</v>
      </c>
      <c r="N89" s="6"/>
      <c r="O89" s="6">
        <v>0</v>
      </c>
      <c r="P89" s="6"/>
      <c r="Q89" s="6">
        <f t="shared" si="3"/>
        <v>524548637</v>
      </c>
    </row>
    <row r="90" spans="1:17" x14ac:dyDescent="0.55000000000000004">
      <c r="A90" s="1" t="s">
        <v>103</v>
      </c>
      <c r="C90" s="6">
        <v>0</v>
      </c>
      <c r="D90" s="6"/>
      <c r="E90" s="6">
        <v>5992428261</v>
      </c>
      <c r="F90" s="6"/>
      <c r="G90" s="6">
        <v>0</v>
      </c>
      <c r="H90" s="6"/>
      <c r="I90" s="6">
        <f t="shared" si="2"/>
        <v>5992428261</v>
      </c>
      <c r="J90" s="6"/>
      <c r="K90" s="6">
        <v>0</v>
      </c>
      <c r="L90" s="6"/>
      <c r="M90" s="6">
        <v>10637346953</v>
      </c>
      <c r="N90" s="6"/>
      <c r="O90" s="6">
        <v>0</v>
      </c>
      <c r="P90" s="6"/>
      <c r="Q90" s="6">
        <f>K90+M90+O90</f>
        <v>10637346953</v>
      </c>
    </row>
    <row r="91" spans="1:17" x14ac:dyDescent="0.55000000000000004">
      <c r="A91" s="1" t="s">
        <v>123</v>
      </c>
      <c r="C91" s="6">
        <v>0</v>
      </c>
      <c r="D91" s="6"/>
      <c r="E91" s="6">
        <v>5890720853</v>
      </c>
      <c r="F91" s="6"/>
      <c r="G91" s="6">
        <v>0</v>
      </c>
      <c r="H91" s="6"/>
      <c r="I91" s="6">
        <f t="shared" si="2"/>
        <v>5890720853</v>
      </c>
      <c r="J91" s="6"/>
      <c r="K91" s="6">
        <v>0</v>
      </c>
      <c r="L91" s="6"/>
      <c r="M91" s="6">
        <v>7637752556</v>
      </c>
      <c r="N91" s="6"/>
      <c r="O91" s="6">
        <v>0</v>
      </c>
      <c r="P91" s="6"/>
      <c r="Q91" s="6">
        <f t="shared" si="3"/>
        <v>7637752556</v>
      </c>
    </row>
    <row r="92" spans="1:17" x14ac:dyDescent="0.55000000000000004">
      <c r="A92" s="1" t="s">
        <v>73</v>
      </c>
      <c r="C92" s="6">
        <v>0</v>
      </c>
      <c r="D92" s="6"/>
      <c r="E92" s="6">
        <v>392562549</v>
      </c>
      <c r="F92" s="6"/>
      <c r="G92" s="6">
        <v>0</v>
      </c>
      <c r="H92" s="6"/>
      <c r="I92" s="6">
        <f t="shared" si="2"/>
        <v>392562549</v>
      </c>
      <c r="J92" s="6"/>
      <c r="K92" s="6">
        <v>0</v>
      </c>
      <c r="L92" s="6"/>
      <c r="M92" s="6">
        <v>1585268796</v>
      </c>
      <c r="N92" s="6"/>
      <c r="O92" s="6">
        <v>0</v>
      </c>
      <c r="P92" s="6"/>
      <c r="Q92" s="6">
        <f t="shared" si="3"/>
        <v>1585268796</v>
      </c>
    </row>
    <row r="93" spans="1:17" x14ac:dyDescent="0.55000000000000004">
      <c r="A93" s="1" t="s">
        <v>79</v>
      </c>
      <c r="C93" s="6">
        <v>0</v>
      </c>
      <c r="D93" s="6"/>
      <c r="E93" s="6">
        <v>332933818</v>
      </c>
      <c r="F93" s="6"/>
      <c r="G93" s="6">
        <v>0</v>
      </c>
      <c r="H93" s="6"/>
      <c r="I93" s="6">
        <f t="shared" si="2"/>
        <v>332933818</v>
      </c>
      <c r="J93" s="6"/>
      <c r="K93" s="6">
        <v>0</v>
      </c>
      <c r="L93" s="6"/>
      <c r="M93" s="6">
        <v>1355680248</v>
      </c>
      <c r="N93" s="6"/>
      <c r="O93" s="6">
        <v>0</v>
      </c>
      <c r="P93" s="6"/>
      <c r="Q93" s="6">
        <f t="shared" si="3"/>
        <v>1355680248</v>
      </c>
    </row>
    <row r="94" spans="1:17" x14ac:dyDescent="0.55000000000000004">
      <c r="A94" s="1" t="s">
        <v>212</v>
      </c>
      <c r="C94" s="6">
        <v>0</v>
      </c>
      <c r="D94" s="6"/>
      <c r="E94" s="6">
        <v>-657900045</v>
      </c>
      <c r="F94" s="6"/>
      <c r="G94" s="6">
        <v>0</v>
      </c>
      <c r="H94" s="6"/>
      <c r="I94" s="6">
        <f>C94+E94+G94</f>
        <v>-657900045</v>
      </c>
      <c r="J94" s="6"/>
      <c r="K94" s="6">
        <v>0</v>
      </c>
      <c r="L94" s="6"/>
      <c r="M94" s="6">
        <v>-657900045</v>
      </c>
      <c r="N94" s="6"/>
      <c r="O94" s="6">
        <v>0</v>
      </c>
      <c r="P94" s="6"/>
      <c r="Q94" s="6">
        <f t="shared" si="3"/>
        <v>-657900045</v>
      </c>
    </row>
    <row r="95" spans="1:17" x14ac:dyDescent="0.55000000000000004">
      <c r="A95" s="1" t="s">
        <v>117</v>
      </c>
      <c r="C95" s="6">
        <v>0</v>
      </c>
      <c r="D95" s="6"/>
      <c r="E95" s="6">
        <v>938663625</v>
      </c>
      <c r="F95" s="6"/>
      <c r="G95" s="6">
        <v>0</v>
      </c>
      <c r="H95" s="6"/>
      <c r="I95" s="6">
        <f t="shared" si="2"/>
        <v>938663625</v>
      </c>
      <c r="J95" s="6"/>
      <c r="K95" s="6">
        <v>0</v>
      </c>
      <c r="L95" s="6"/>
      <c r="M95" s="6">
        <v>-10182582470</v>
      </c>
      <c r="N95" s="6"/>
      <c r="O95" s="6">
        <v>0</v>
      </c>
      <c r="P95" s="6"/>
      <c r="Q95" s="6">
        <f t="shared" si="3"/>
        <v>-10182582470</v>
      </c>
    </row>
    <row r="96" spans="1:17" ht="24.75" thickBot="1" x14ac:dyDescent="0.6">
      <c r="C96" s="7">
        <f>SUM(C8:C95)</f>
        <v>1525426911198</v>
      </c>
      <c r="D96" s="6"/>
      <c r="E96" s="7">
        <f>SUM(E8:E95)</f>
        <v>-58849447599</v>
      </c>
      <c r="F96" s="6"/>
      <c r="G96" s="7">
        <f>SUM(G8:G95)</f>
        <v>388608718857</v>
      </c>
      <c r="H96" s="6"/>
      <c r="I96" s="7">
        <f>SUM(I8:I95)</f>
        <v>1855186182456</v>
      </c>
      <c r="J96" s="6"/>
      <c r="K96" s="7">
        <f>SUM(K8:K95)</f>
        <v>14729333220651</v>
      </c>
      <c r="L96" s="6"/>
      <c r="M96" s="7">
        <f>SUM(M8:M95)</f>
        <v>3628376758419</v>
      </c>
      <c r="N96" s="6"/>
      <c r="O96" s="7">
        <f>SUM(O8:O95)</f>
        <v>4113098486485</v>
      </c>
      <c r="P96" s="6"/>
      <c r="Q96" s="7">
        <f>SUM(Q8:Q95)</f>
        <v>22470808465555</v>
      </c>
    </row>
    <row r="97" spans="3:15" ht="24.75" thickTop="1" x14ac:dyDescent="0.55000000000000004">
      <c r="C97" s="17"/>
      <c r="E97" s="17"/>
      <c r="G97" s="17"/>
      <c r="K97" s="17"/>
      <c r="M97" s="17"/>
      <c r="O97" s="17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I24" sqref="I2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4.75" x14ac:dyDescent="0.55000000000000004">
      <c r="A3" s="29" t="s">
        <v>242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6" spans="1:11" ht="24.75" x14ac:dyDescent="0.55000000000000004">
      <c r="A6" s="28" t="s">
        <v>359</v>
      </c>
      <c r="B6" s="28" t="s">
        <v>359</v>
      </c>
      <c r="C6" s="28" t="s">
        <v>359</v>
      </c>
      <c r="E6" s="28" t="s">
        <v>244</v>
      </c>
      <c r="F6" s="28" t="s">
        <v>244</v>
      </c>
      <c r="G6" s="28" t="s">
        <v>244</v>
      </c>
      <c r="I6" s="28" t="s">
        <v>245</v>
      </c>
      <c r="J6" s="28" t="s">
        <v>245</v>
      </c>
      <c r="K6" s="28" t="s">
        <v>245</v>
      </c>
    </row>
    <row r="7" spans="1:11" ht="24.75" x14ac:dyDescent="0.55000000000000004">
      <c r="A7" s="28" t="s">
        <v>360</v>
      </c>
      <c r="C7" s="28" t="s">
        <v>223</v>
      </c>
      <c r="E7" s="28" t="s">
        <v>361</v>
      </c>
      <c r="G7" s="28" t="s">
        <v>362</v>
      </c>
      <c r="I7" s="28" t="s">
        <v>361</v>
      </c>
      <c r="K7" s="28" t="s">
        <v>362</v>
      </c>
    </row>
    <row r="8" spans="1:11" x14ac:dyDescent="0.55000000000000004">
      <c r="A8" s="1" t="s">
        <v>229</v>
      </c>
      <c r="C8" s="1" t="s">
        <v>230</v>
      </c>
      <c r="E8" s="4">
        <v>2028313815</v>
      </c>
      <c r="G8" s="8">
        <f>E8/$E$13</f>
        <v>5.904561916358067E-2</v>
      </c>
      <c r="I8" s="4">
        <v>98647108083</v>
      </c>
      <c r="K8" s="8">
        <f>I8/$I$13</f>
        <v>0.19240126928016082</v>
      </c>
    </row>
    <row r="9" spans="1:11" x14ac:dyDescent="0.55000000000000004">
      <c r="A9" s="1" t="s">
        <v>233</v>
      </c>
      <c r="C9" s="1" t="s">
        <v>234</v>
      </c>
      <c r="E9" s="4">
        <v>8058202136</v>
      </c>
      <c r="G9" s="8">
        <f>E9/$E$13</f>
        <v>0.23457984210663591</v>
      </c>
      <c r="I9" s="4">
        <v>113973952359</v>
      </c>
      <c r="K9" s="8">
        <f>I9/$I$13</f>
        <v>0.22229473853706608</v>
      </c>
    </row>
    <row r="10" spans="1:11" x14ac:dyDescent="0.55000000000000004">
      <c r="A10" s="1" t="s">
        <v>236</v>
      </c>
      <c r="C10" s="1" t="s">
        <v>237</v>
      </c>
      <c r="E10" s="4">
        <v>7338263673</v>
      </c>
      <c r="G10" s="8">
        <f>E10/$E$13</f>
        <v>0.21362193510371405</v>
      </c>
      <c r="I10" s="4">
        <v>136928785822</v>
      </c>
      <c r="K10" s="8">
        <f>I10/$I$13</f>
        <v>0.26706583401286965</v>
      </c>
    </row>
    <row r="11" spans="1:11" x14ac:dyDescent="0.55000000000000004">
      <c r="A11" s="1" t="s">
        <v>236</v>
      </c>
      <c r="C11" s="1" t="s">
        <v>239</v>
      </c>
      <c r="E11" s="4">
        <v>16926859731</v>
      </c>
      <c r="G11" s="8">
        <f>E11/$E$13</f>
        <v>0.49275260362606937</v>
      </c>
      <c r="I11" s="4">
        <v>154343710490</v>
      </c>
      <c r="K11" s="8">
        <f>I11/$I$13</f>
        <v>0.30103189420109538</v>
      </c>
    </row>
    <row r="12" spans="1:11" x14ac:dyDescent="0.55000000000000004">
      <c r="A12" s="1" t="s">
        <v>236</v>
      </c>
      <c r="C12" s="1" t="s">
        <v>363</v>
      </c>
      <c r="E12" s="4">
        <v>0</v>
      </c>
      <c r="G12" s="8">
        <f>E12/$E$13</f>
        <v>0</v>
      </c>
      <c r="I12" s="4">
        <v>8821917796</v>
      </c>
      <c r="K12" s="8">
        <f>I12/$I$13</f>
        <v>1.7206263968808078E-2</v>
      </c>
    </row>
    <row r="13" spans="1:11" ht="24.75" thickBot="1" x14ac:dyDescent="0.6">
      <c r="E13" s="10">
        <f>SUM(E8:E12)</f>
        <v>34351639355</v>
      </c>
      <c r="G13" s="9">
        <f>SUM(G8:G12)</f>
        <v>1</v>
      </c>
      <c r="I13" s="10">
        <f>SUM(I8:I12)</f>
        <v>512715474550</v>
      </c>
      <c r="K13" s="9">
        <f>SUM(K8:K12)</f>
        <v>1</v>
      </c>
    </row>
    <row r="14" spans="1:11" ht="24.75" thickTop="1" x14ac:dyDescent="0.55000000000000004">
      <c r="E14" s="2"/>
      <c r="I14" s="2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N7" sqref="N7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9" t="s">
        <v>0</v>
      </c>
      <c r="B2" s="29"/>
      <c r="C2" s="29"/>
      <c r="D2" s="29"/>
      <c r="E2" s="29"/>
    </row>
    <row r="3" spans="1:5" ht="24.75" x14ac:dyDescent="0.55000000000000004">
      <c r="A3" s="29" t="s">
        <v>242</v>
      </c>
      <c r="B3" s="29"/>
      <c r="C3" s="29"/>
      <c r="D3" s="29"/>
      <c r="E3" s="29"/>
    </row>
    <row r="4" spans="1:5" ht="24.75" x14ac:dyDescent="0.55000000000000004">
      <c r="A4" s="29" t="s">
        <v>2</v>
      </c>
      <c r="B4" s="29"/>
      <c r="C4" s="29"/>
      <c r="D4" s="29"/>
      <c r="E4" s="29"/>
    </row>
    <row r="5" spans="1:5" ht="24.75" x14ac:dyDescent="0.55000000000000004">
      <c r="C5" s="27" t="s">
        <v>244</v>
      </c>
      <c r="E5" s="19" t="s">
        <v>375</v>
      </c>
    </row>
    <row r="6" spans="1:5" ht="24.75" x14ac:dyDescent="0.55000000000000004">
      <c r="A6" s="27" t="s">
        <v>364</v>
      </c>
      <c r="C6" s="28"/>
      <c r="E6" s="28" t="s">
        <v>376</v>
      </c>
    </row>
    <row r="7" spans="1:5" ht="24.75" x14ac:dyDescent="0.55000000000000004">
      <c r="A7" s="28" t="s">
        <v>364</v>
      </c>
      <c r="C7" s="28" t="s">
        <v>226</v>
      </c>
      <c r="E7" s="28" t="s">
        <v>226</v>
      </c>
    </row>
    <row r="8" spans="1:5" x14ac:dyDescent="0.55000000000000004">
      <c r="A8" s="1" t="s">
        <v>374</v>
      </c>
      <c r="C8" s="4">
        <v>0</v>
      </c>
      <c r="D8" s="3"/>
      <c r="E8" s="4">
        <v>8875026495</v>
      </c>
    </row>
    <row r="9" spans="1:5" x14ac:dyDescent="0.55000000000000004">
      <c r="A9" s="1" t="s">
        <v>365</v>
      </c>
      <c r="C9" s="4">
        <v>0</v>
      </c>
      <c r="D9" s="3"/>
      <c r="E9" s="4">
        <v>414209688</v>
      </c>
    </row>
    <row r="10" spans="1:5" ht="24.75" thickBot="1" x14ac:dyDescent="0.6">
      <c r="A10" s="1" t="s">
        <v>251</v>
      </c>
      <c r="C10" s="10">
        <f>SUM(C8:C9)</f>
        <v>0</v>
      </c>
      <c r="D10" s="3"/>
      <c r="E10" s="10">
        <f>SUM(E8:E9)</f>
        <v>9289236183</v>
      </c>
    </row>
    <row r="11" spans="1:5" ht="24.75" thickTop="1" x14ac:dyDescent="0.55000000000000004"/>
  </sheetData>
  <mergeCells count="8">
    <mergeCell ref="A4:E4"/>
    <mergeCell ref="A3:E3"/>
    <mergeCell ref="A2:E2"/>
    <mergeCell ref="E7"/>
    <mergeCell ref="E6"/>
    <mergeCell ref="A6:A7"/>
    <mergeCell ref="C7"/>
    <mergeCell ref="C5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7"/>
  <sheetViews>
    <sheetView rightToLeft="1" topLeftCell="A37" workbookViewId="0">
      <selection activeCell="C57" sqref="C57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3.28515625" style="1" bestFit="1" customWidth="1"/>
    <col min="18" max="18" width="1.5703125" style="1" customWidth="1"/>
    <col min="19" max="19" width="12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1:25" ht="24.75" x14ac:dyDescent="0.55000000000000004">
      <c r="A6" s="27" t="s">
        <v>3</v>
      </c>
      <c r="C6" s="28" t="s">
        <v>369</v>
      </c>
      <c r="D6" s="28" t="s">
        <v>4</v>
      </c>
      <c r="E6" s="28" t="s">
        <v>4</v>
      </c>
      <c r="F6" s="28" t="s">
        <v>4</v>
      </c>
      <c r="G6" s="28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5" ht="24.75" x14ac:dyDescent="0.55000000000000004">
      <c r="A7" s="27" t="s">
        <v>3</v>
      </c>
      <c r="C7" s="27" t="s">
        <v>7</v>
      </c>
      <c r="E7" s="27" t="s">
        <v>8</v>
      </c>
      <c r="G7" s="27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</row>
    <row r="8" spans="1:25" ht="24.75" x14ac:dyDescent="0.55000000000000004">
      <c r="A8" s="28" t="s">
        <v>3</v>
      </c>
      <c r="C8" s="28" t="s">
        <v>7</v>
      </c>
      <c r="E8" s="28" t="s">
        <v>8</v>
      </c>
      <c r="G8" s="28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</row>
    <row r="9" spans="1:25" x14ac:dyDescent="0.55000000000000004">
      <c r="A9" s="1" t="s">
        <v>15</v>
      </c>
      <c r="C9" s="6">
        <v>1568605</v>
      </c>
      <c r="D9" s="6"/>
      <c r="E9" s="6">
        <v>36085347047</v>
      </c>
      <c r="F9" s="6"/>
      <c r="G9" s="6">
        <v>55581602343.597198</v>
      </c>
      <c r="H9" s="6"/>
      <c r="I9" s="6">
        <v>3501000</v>
      </c>
      <c r="J9" s="6"/>
      <c r="K9" s="6">
        <v>113431572026</v>
      </c>
      <c r="L9" s="6"/>
      <c r="M9" s="6">
        <v>0</v>
      </c>
      <c r="N9" s="6"/>
      <c r="O9" s="6">
        <v>0</v>
      </c>
      <c r="P9" s="6"/>
      <c r="Q9" s="6">
        <v>5069605</v>
      </c>
      <c r="R9" s="6"/>
      <c r="S9" s="6">
        <v>28110</v>
      </c>
      <c r="T9" s="6"/>
      <c r="U9" s="6">
        <v>149516919073</v>
      </c>
      <c r="V9" s="6"/>
      <c r="W9" s="6">
        <v>141761572063.237</v>
      </c>
      <c r="X9" s="6"/>
      <c r="Y9" s="8">
        <v>8.7832243317533865E-4</v>
      </c>
    </row>
    <row r="10" spans="1:25" x14ac:dyDescent="0.55000000000000004">
      <c r="A10" s="1" t="s">
        <v>16</v>
      </c>
      <c r="C10" s="6">
        <v>37000000</v>
      </c>
      <c r="D10" s="6"/>
      <c r="E10" s="6">
        <v>472637877621</v>
      </c>
      <c r="F10" s="6"/>
      <c r="G10" s="6">
        <v>457873656160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37000000</v>
      </c>
      <c r="R10" s="6"/>
      <c r="S10" s="6">
        <v>11880</v>
      </c>
      <c r="T10" s="6"/>
      <c r="U10" s="6">
        <v>472637877621</v>
      </c>
      <c r="V10" s="6"/>
      <c r="W10" s="6">
        <v>437261980320</v>
      </c>
      <c r="X10" s="6"/>
      <c r="Y10" s="8">
        <v>2.7091757018496473E-3</v>
      </c>
    </row>
    <row r="11" spans="1:25" x14ac:dyDescent="0.55000000000000004">
      <c r="A11" s="1" t="s">
        <v>17</v>
      </c>
      <c r="C11" s="6">
        <v>92000000</v>
      </c>
      <c r="D11" s="6"/>
      <c r="E11" s="6">
        <v>552431261451</v>
      </c>
      <c r="F11" s="6"/>
      <c r="G11" s="6">
        <v>546368573280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92000000</v>
      </c>
      <c r="R11" s="6"/>
      <c r="S11" s="6">
        <v>6600</v>
      </c>
      <c r="T11" s="6"/>
      <c r="U11" s="6">
        <v>552431261451</v>
      </c>
      <c r="V11" s="6"/>
      <c r="W11" s="6">
        <v>604025558400</v>
      </c>
      <c r="X11" s="6"/>
      <c r="Y11" s="8">
        <v>3.7424048734259392E-3</v>
      </c>
    </row>
    <row r="12" spans="1:25" x14ac:dyDescent="0.55000000000000004">
      <c r="A12" s="1" t="s">
        <v>18</v>
      </c>
      <c r="C12" s="6">
        <v>15000000</v>
      </c>
      <c r="D12" s="6"/>
      <c r="E12" s="6">
        <v>156462260221</v>
      </c>
      <c r="F12" s="6"/>
      <c r="G12" s="6">
        <v>155184432000</v>
      </c>
      <c r="H12" s="6"/>
      <c r="I12" s="6">
        <v>19000000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34000000</v>
      </c>
      <c r="R12" s="6"/>
      <c r="S12" s="6">
        <v>4720</v>
      </c>
      <c r="T12" s="6"/>
      <c r="U12" s="6">
        <v>156462260221</v>
      </c>
      <c r="V12" s="6"/>
      <c r="W12" s="6">
        <v>159641010560</v>
      </c>
      <c r="X12" s="6"/>
      <c r="Y12" s="8">
        <v>9.8909936443905577E-4</v>
      </c>
    </row>
    <row r="13" spans="1:25" x14ac:dyDescent="0.55000000000000004">
      <c r="A13" s="1" t="s">
        <v>19</v>
      </c>
      <c r="C13" s="6">
        <v>3300000</v>
      </c>
      <c r="D13" s="6"/>
      <c r="E13" s="6">
        <v>374082286446</v>
      </c>
      <c r="F13" s="6"/>
      <c r="G13" s="6">
        <v>391352755134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3300000</v>
      </c>
      <c r="R13" s="6"/>
      <c r="S13" s="6">
        <v>131436</v>
      </c>
      <c r="T13" s="6"/>
      <c r="U13" s="6">
        <v>374082286446</v>
      </c>
      <c r="V13" s="6"/>
      <c r="W13" s="6">
        <v>431471213553.59998</v>
      </c>
      <c r="X13" s="6"/>
      <c r="Y13" s="8">
        <v>2.6732974290413678E-3</v>
      </c>
    </row>
    <row r="14" spans="1:25" x14ac:dyDescent="0.55000000000000004">
      <c r="A14" s="1" t="s">
        <v>20</v>
      </c>
      <c r="C14" s="6">
        <v>1048429</v>
      </c>
      <c r="D14" s="6"/>
      <c r="E14" s="6">
        <v>97752551579</v>
      </c>
      <c r="F14" s="6"/>
      <c r="G14" s="6">
        <v>161427462525.23901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1048429</v>
      </c>
      <c r="R14" s="6"/>
      <c r="S14" s="6">
        <v>189880</v>
      </c>
      <c r="T14" s="6"/>
      <c r="U14" s="6">
        <v>97752551579</v>
      </c>
      <c r="V14" s="6"/>
      <c r="W14" s="6">
        <v>198034930768.13699</v>
      </c>
      <c r="X14" s="6"/>
      <c r="Y14" s="8">
        <v>1.2269793549438725E-3</v>
      </c>
    </row>
    <row r="15" spans="1:25" x14ac:dyDescent="0.55000000000000004">
      <c r="A15" s="1" t="s">
        <v>21</v>
      </c>
      <c r="C15" s="6">
        <v>47000000</v>
      </c>
      <c r="D15" s="6"/>
      <c r="E15" s="6">
        <v>499975486304</v>
      </c>
      <c r="F15" s="6"/>
      <c r="G15" s="6">
        <v>491153753420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47000000</v>
      </c>
      <c r="R15" s="6"/>
      <c r="S15" s="6">
        <v>11341</v>
      </c>
      <c r="T15" s="6"/>
      <c r="U15" s="6">
        <v>499975486304</v>
      </c>
      <c r="V15" s="6"/>
      <c r="W15" s="6">
        <v>530240334844</v>
      </c>
      <c r="X15" s="6"/>
      <c r="Y15" s="8">
        <v>3.2852484230362451E-3</v>
      </c>
    </row>
    <row r="16" spans="1:25" x14ac:dyDescent="0.55000000000000004">
      <c r="A16" s="1" t="s">
        <v>22</v>
      </c>
      <c r="C16" s="6">
        <v>21610695</v>
      </c>
      <c r="D16" s="6"/>
      <c r="E16" s="6">
        <v>748907789365</v>
      </c>
      <c r="F16" s="6"/>
      <c r="G16" s="6">
        <v>1011897411467.4399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21610695</v>
      </c>
      <c r="R16" s="6"/>
      <c r="S16" s="6">
        <v>51160</v>
      </c>
      <c r="T16" s="6"/>
      <c r="U16" s="6">
        <v>748907789365</v>
      </c>
      <c r="V16" s="6"/>
      <c r="W16" s="6">
        <v>1099823062899.3899</v>
      </c>
      <c r="X16" s="6"/>
      <c r="Y16" s="8">
        <v>6.8142533594169842E-3</v>
      </c>
    </row>
    <row r="17" spans="1:25" x14ac:dyDescent="0.55000000000000004">
      <c r="A17" s="1" t="s">
        <v>23</v>
      </c>
      <c r="C17" s="6">
        <v>2010777</v>
      </c>
      <c r="D17" s="6"/>
      <c r="E17" s="6">
        <v>105004293245</v>
      </c>
      <c r="F17" s="6"/>
      <c r="G17" s="6">
        <v>153440301903.21301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2010777</v>
      </c>
      <c r="R17" s="6"/>
      <c r="S17" s="6">
        <v>90370</v>
      </c>
      <c r="T17" s="6"/>
      <c r="U17" s="6">
        <v>105004293245</v>
      </c>
      <c r="V17" s="6"/>
      <c r="W17" s="6">
        <v>180763917129.362</v>
      </c>
      <c r="X17" s="6"/>
      <c r="Y17" s="8">
        <v>1.1199720856124736E-3</v>
      </c>
    </row>
    <row r="18" spans="1:25" x14ac:dyDescent="0.55000000000000004">
      <c r="A18" s="1" t="s">
        <v>24</v>
      </c>
      <c r="C18" s="6">
        <v>1335000</v>
      </c>
      <c r="D18" s="6"/>
      <c r="E18" s="6">
        <v>99511931457</v>
      </c>
      <c r="F18" s="6"/>
      <c r="G18" s="6">
        <v>132893695422.78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1335000</v>
      </c>
      <c r="R18" s="6"/>
      <c r="S18" s="6">
        <v>110816</v>
      </c>
      <c r="T18" s="6"/>
      <c r="U18" s="6">
        <v>99511931457</v>
      </c>
      <c r="V18" s="6"/>
      <c r="W18" s="6">
        <v>147165933025.92001</v>
      </c>
      <c r="X18" s="6"/>
      <c r="Y18" s="8">
        <v>9.118066235762755E-4</v>
      </c>
    </row>
    <row r="19" spans="1:25" x14ac:dyDescent="0.55000000000000004">
      <c r="A19" s="1" t="s">
        <v>25</v>
      </c>
      <c r="C19" s="6">
        <v>650804</v>
      </c>
      <c r="D19" s="6"/>
      <c r="E19" s="6">
        <v>4966558126</v>
      </c>
      <c r="F19" s="6"/>
      <c r="G19" s="6">
        <v>6194985878.7074699</v>
      </c>
      <c r="H19" s="6"/>
      <c r="I19" s="6">
        <v>0</v>
      </c>
      <c r="J19" s="6"/>
      <c r="K19" s="6">
        <v>0</v>
      </c>
      <c r="L19" s="6"/>
      <c r="M19" s="6">
        <v>-325402</v>
      </c>
      <c r="N19" s="6"/>
      <c r="O19" s="6">
        <v>4246307281</v>
      </c>
      <c r="P19" s="6"/>
      <c r="Q19" s="6">
        <v>325402</v>
      </c>
      <c r="R19" s="6"/>
      <c r="S19" s="6">
        <v>14816</v>
      </c>
      <c r="T19" s="6"/>
      <c r="U19" s="6">
        <v>2483279061</v>
      </c>
      <c r="V19" s="6"/>
      <c r="W19" s="6">
        <v>4795951028.2646999</v>
      </c>
      <c r="X19" s="6"/>
      <c r="Y19" s="8">
        <v>2.9714620931659501E-5</v>
      </c>
    </row>
    <row r="20" spans="1:25" x14ac:dyDescent="0.55000000000000004">
      <c r="A20" s="1" t="s">
        <v>26</v>
      </c>
      <c r="C20" s="6">
        <v>30601092</v>
      </c>
      <c r="D20" s="6"/>
      <c r="E20" s="6">
        <v>226760513393</v>
      </c>
      <c r="F20" s="6"/>
      <c r="G20" s="6">
        <v>301062572866.22699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30601092</v>
      </c>
      <c r="R20" s="6"/>
      <c r="S20" s="6">
        <v>10840</v>
      </c>
      <c r="T20" s="6"/>
      <c r="U20" s="6">
        <v>226760513393</v>
      </c>
      <c r="V20" s="6"/>
      <c r="W20" s="6">
        <v>329981626882.70001</v>
      </c>
      <c r="X20" s="6"/>
      <c r="Y20" s="8">
        <v>2.0444910507727886E-3</v>
      </c>
    </row>
    <row r="21" spans="1:25" x14ac:dyDescent="0.55000000000000004">
      <c r="A21" s="1" t="s">
        <v>27</v>
      </c>
      <c r="C21" s="6">
        <v>10000000</v>
      </c>
      <c r="D21" s="6"/>
      <c r="E21" s="6">
        <v>181433421243</v>
      </c>
      <c r="F21" s="6"/>
      <c r="G21" s="6">
        <v>152498547600</v>
      </c>
      <c r="H21" s="6"/>
      <c r="I21" s="6">
        <v>5000000</v>
      </c>
      <c r="J21" s="6"/>
      <c r="K21" s="6">
        <v>70959943304</v>
      </c>
      <c r="L21" s="6"/>
      <c r="M21" s="6">
        <v>-15000000</v>
      </c>
      <c r="N21" s="6"/>
      <c r="O21" s="6">
        <v>0</v>
      </c>
      <c r="P21" s="6"/>
      <c r="Q21" s="6">
        <v>0</v>
      </c>
      <c r="R21" s="6"/>
      <c r="S21" s="6">
        <v>0</v>
      </c>
      <c r="T21" s="6"/>
      <c r="U21" s="6">
        <v>0</v>
      </c>
      <c r="V21" s="6"/>
      <c r="W21" s="6">
        <v>0</v>
      </c>
      <c r="X21" s="6"/>
      <c r="Y21" s="8">
        <v>0</v>
      </c>
    </row>
    <row r="22" spans="1:25" x14ac:dyDescent="0.55000000000000004">
      <c r="A22" s="1" t="s">
        <v>28</v>
      </c>
      <c r="C22" s="6">
        <v>1534767</v>
      </c>
      <c r="D22" s="6"/>
      <c r="E22" s="6">
        <v>5116329863</v>
      </c>
      <c r="F22" s="6"/>
      <c r="G22" s="6">
        <v>7059660733.0853796</v>
      </c>
      <c r="H22" s="6"/>
      <c r="I22" s="6">
        <v>0</v>
      </c>
      <c r="J22" s="6"/>
      <c r="K22" s="6">
        <v>0</v>
      </c>
      <c r="L22" s="6"/>
      <c r="M22" s="6">
        <v>-140000</v>
      </c>
      <c r="N22" s="6"/>
      <c r="O22" s="6">
        <v>643975675</v>
      </c>
      <c r="P22" s="6"/>
      <c r="Q22" s="6">
        <v>1394767</v>
      </c>
      <c r="R22" s="6"/>
      <c r="S22" s="6">
        <v>4418</v>
      </c>
      <c r="T22" s="6"/>
      <c r="U22" s="6">
        <v>4649623077</v>
      </c>
      <c r="V22" s="6"/>
      <c r="W22" s="6">
        <v>6129865248.5918303</v>
      </c>
      <c r="X22" s="6"/>
      <c r="Y22" s="8">
        <v>3.7979249819396998E-5</v>
      </c>
    </row>
    <row r="23" spans="1:25" x14ac:dyDescent="0.55000000000000004">
      <c r="A23" s="1" t="s">
        <v>29</v>
      </c>
      <c r="C23" s="6">
        <v>500542</v>
      </c>
      <c r="D23" s="6"/>
      <c r="E23" s="6">
        <v>2514690108</v>
      </c>
      <c r="F23" s="6"/>
      <c r="G23" s="6">
        <v>5068878194.1963196</v>
      </c>
      <c r="H23" s="6"/>
      <c r="I23" s="6">
        <v>0</v>
      </c>
      <c r="J23" s="6"/>
      <c r="K23" s="6">
        <v>0</v>
      </c>
      <c r="L23" s="6"/>
      <c r="M23" s="6">
        <v>-500542</v>
      </c>
      <c r="N23" s="6"/>
      <c r="O23" s="6">
        <v>4620329801</v>
      </c>
      <c r="P23" s="6"/>
      <c r="Q23" s="6">
        <v>0</v>
      </c>
      <c r="R23" s="6"/>
      <c r="S23" s="6">
        <v>0</v>
      </c>
      <c r="T23" s="6"/>
      <c r="U23" s="6">
        <v>0</v>
      </c>
      <c r="V23" s="6"/>
      <c r="W23" s="6">
        <v>0</v>
      </c>
      <c r="X23" s="6"/>
      <c r="Y23" s="8">
        <v>0</v>
      </c>
    </row>
    <row r="24" spans="1:25" x14ac:dyDescent="0.55000000000000004">
      <c r="A24" s="1" t="s">
        <v>30</v>
      </c>
      <c r="C24" s="6">
        <v>885273</v>
      </c>
      <c r="D24" s="6"/>
      <c r="E24" s="6">
        <v>18594562686</v>
      </c>
      <c r="F24" s="6"/>
      <c r="G24" s="6">
        <v>51350397865.602402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885273</v>
      </c>
      <c r="R24" s="6"/>
      <c r="S24" s="6">
        <v>56940</v>
      </c>
      <c r="T24" s="6"/>
      <c r="U24" s="6">
        <v>18594562686</v>
      </c>
      <c r="V24" s="6"/>
      <c r="W24" s="6">
        <v>50143914499.526604</v>
      </c>
      <c r="X24" s="6"/>
      <c r="Y24" s="8">
        <v>3.1068028063708169E-4</v>
      </c>
    </row>
    <row r="25" spans="1:25" x14ac:dyDescent="0.55000000000000004">
      <c r="A25" s="1" t="s">
        <v>31</v>
      </c>
      <c r="C25" s="6">
        <v>4404109</v>
      </c>
      <c r="D25" s="6"/>
      <c r="E25" s="6">
        <v>73043989494</v>
      </c>
      <c r="F25" s="6"/>
      <c r="G25" s="6">
        <v>89943661051.5784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4404109</v>
      </c>
      <c r="R25" s="6"/>
      <c r="S25" s="6">
        <v>22640</v>
      </c>
      <c r="T25" s="6"/>
      <c r="U25" s="6">
        <v>73043989494</v>
      </c>
      <c r="V25" s="6"/>
      <c r="W25" s="6">
        <v>99187748962.870697</v>
      </c>
      <c r="X25" s="6"/>
      <c r="Y25" s="8">
        <v>6.1454471576677567E-4</v>
      </c>
    </row>
    <row r="26" spans="1:25" x14ac:dyDescent="0.55000000000000004">
      <c r="A26" s="1" t="s">
        <v>32</v>
      </c>
      <c r="C26" s="6">
        <v>18942142</v>
      </c>
      <c r="D26" s="6"/>
      <c r="E26" s="6">
        <v>88462396791</v>
      </c>
      <c r="F26" s="6"/>
      <c r="G26" s="6">
        <v>127077950576.07201</v>
      </c>
      <c r="H26" s="6"/>
      <c r="I26" s="6">
        <v>0</v>
      </c>
      <c r="J26" s="6"/>
      <c r="K26" s="6">
        <v>0</v>
      </c>
      <c r="L26" s="6"/>
      <c r="M26" s="6">
        <v>-70000</v>
      </c>
      <c r="N26" s="6"/>
      <c r="O26" s="6">
        <v>446185124</v>
      </c>
      <c r="P26" s="6"/>
      <c r="Q26" s="6">
        <v>18872142</v>
      </c>
      <c r="R26" s="6"/>
      <c r="S26" s="6">
        <v>6288</v>
      </c>
      <c r="T26" s="6"/>
      <c r="U26" s="6">
        <v>88135487206</v>
      </c>
      <c r="V26" s="6"/>
      <c r="W26" s="6">
        <v>118047632440.93201</v>
      </c>
      <c r="X26" s="6"/>
      <c r="Y26" s="8">
        <v>7.3139626096877745E-4</v>
      </c>
    </row>
    <row r="27" spans="1:25" x14ac:dyDescent="0.55000000000000004">
      <c r="A27" s="1" t="s">
        <v>33</v>
      </c>
      <c r="C27" s="6">
        <v>11000000</v>
      </c>
      <c r="D27" s="6"/>
      <c r="E27" s="6">
        <v>105813743436</v>
      </c>
      <c r="F27" s="6"/>
      <c r="G27" s="6">
        <v>189852236200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11000000</v>
      </c>
      <c r="R27" s="6"/>
      <c r="S27" s="6">
        <v>19910</v>
      </c>
      <c r="T27" s="6"/>
      <c r="U27" s="6">
        <v>105813743436</v>
      </c>
      <c r="V27" s="6"/>
      <c r="W27" s="6">
        <v>217865015720</v>
      </c>
      <c r="X27" s="6"/>
      <c r="Y27" s="8">
        <v>1.3498420476433053E-3</v>
      </c>
    </row>
    <row r="28" spans="1:25" x14ac:dyDescent="0.55000000000000004">
      <c r="A28" s="1" t="s">
        <v>34</v>
      </c>
      <c r="C28" s="6">
        <v>35000000</v>
      </c>
      <c r="D28" s="6"/>
      <c r="E28" s="6">
        <v>395912634129</v>
      </c>
      <c r="F28" s="6"/>
      <c r="G28" s="6">
        <v>480474876000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35000000</v>
      </c>
      <c r="R28" s="6"/>
      <c r="S28" s="6">
        <v>16130</v>
      </c>
      <c r="T28" s="6"/>
      <c r="U28" s="6">
        <v>395912634129</v>
      </c>
      <c r="V28" s="6"/>
      <c r="W28" s="6">
        <v>561598532600</v>
      </c>
      <c r="X28" s="6"/>
      <c r="Y28" s="8">
        <v>3.4795366786769004E-3</v>
      </c>
    </row>
    <row r="29" spans="1:25" x14ac:dyDescent="0.55000000000000004">
      <c r="A29" s="1" t="s">
        <v>35</v>
      </c>
      <c r="C29" s="6">
        <v>486814</v>
      </c>
      <c r="D29" s="6"/>
      <c r="E29" s="6">
        <v>3625415740</v>
      </c>
      <c r="F29" s="6"/>
      <c r="G29" s="6">
        <v>10315896883.363199</v>
      </c>
      <c r="H29" s="6"/>
      <c r="I29" s="6">
        <v>0</v>
      </c>
      <c r="J29" s="6"/>
      <c r="K29" s="6">
        <v>0</v>
      </c>
      <c r="L29" s="6"/>
      <c r="M29" s="6">
        <v>-486814</v>
      </c>
      <c r="N29" s="6"/>
      <c r="O29" s="6">
        <v>9809271125</v>
      </c>
      <c r="P29" s="6"/>
      <c r="Q29" s="6">
        <v>0</v>
      </c>
      <c r="R29" s="6"/>
      <c r="S29" s="6">
        <v>0</v>
      </c>
      <c r="T29" s="6"/>
      <c r="U29" s="6">
        <v>0</v>
      </c>
      <c r="V29" s="6"/>
      <c r="W29" s="6">
        <v>0</v>
      </c>
      <c r="X29" s="6"/>
      <c r="Y29" s="8">
        <v>0</v>
      </c>
    </row>
    <row r="30" spans="1:25" x14ac:dyDescent="0.55000000000000004">
      <c r="A30" s="1" t="s">
        <v>36</v>
      </c>
      <c r="C30" s="6">
        <v>35000000</v>
      </c>
      <c r="D30" s="6"/>
      <c r="E30" s="6">
        <v>432951137038</v>
      </c>
      <c r="F30" s="6"/>
      <c r="G30" s="6">
        <v>421285942000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35000000</v>
      </c>
      <c r="R30" s="6"/>
      <c r="S30" s="6">
        <v>12370</v>
      </c>
      <c r="T30" s="6"/>
      <c r="U30" s="6">
        <v>432951137038</v>
      </c>
      <c r="V30" s="6"/>
      <c r="W30" s="6">
        <v>430686537400</v>
      </c>
      <c r="X30" s="6"/>
      <c r="Y30" s="8">
        <v>2.6684357541992103E-3</v>
      </c>
    </row>
    <row r="31" spans="1:25" x14ac:dyDescent="0.55000000000000004">
      <c r="A31" s="1" t="s">
        <v>37</v>
      </c>
      <c r="C31" s="6">
        <v>5305200</v>
      </c>
      <c r="D31" s="6"/>
      <c r="E31" s="6">
        <v>1186379858721</v>
      </c>
      <c r="F31" s="6"/>
      <c r="G31" s="6">
        <v>1317764932321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5305200</v>
      </c>
      <c r="R31" s="6"/>
      <c r="S31" s="6">
        <v>256233</v>
      </c>
      <c r="T31" s="6"/>
      <c r="U31" s="6">
        <v>1186379858721</v>
      </c>
      <c r="V31" s="6"/>
      <c r="W31" s="6">
        <v>1358979891916.1899</v>
      </c>
      <c r="X31" s="6"/>
      <c r="Y31" s="8">
        <v>8.4199300835330441E-3</v>
      </c>
    </row>
    <row r="32" spans="1:25" x14ac:dyDescent="0.55000000000000004">
      <c r="A32" s="1" t="s">
        <v>38</v>
      </c>
      <c r="C32" s="6">
        <v>5825716</v>
      </c>
      <c r="D32" s="6"/>
      <c r="E32" s="6">
        <v>949998671622</v>
      </c>
      <c r="F32" s="6"/>
      <c r="G32" s="6">
        <v>1078083680096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5825716</v>
      </c>
      <c r="R32" s="6"/>
      <c r="S32" s="6">
        <v>193449</v>
      </c>
      <c r="T32" s="6"/>
      <c r="U32" s="6">
        <v>949998671622</v>
      </c>
      <c r="V32" s="6"/>
      <c r="W32" s="6">
        <v>1126978914484</v>
      </c>
      <c r="X32" s="6"/>
      <c r="Y32" s="8">
        <v>6.9825048347046835E-3</v>
      </c>
    </row>
    <row r="33" spans="1:25" x14ac:dyDescent="0.55000000000000004">
      <c r="A33" s="1" t="s">
        <v>39</v>
      </c>
      <c r="C33" s="6">
        <v>4035375</v>
      </c>
      <c r="D33" s="6"/>
      <c r="E33" s="6">
        <v>899999772041</v>
      </c>
      <c r="F33" s="6"/>
      <c r="G33" s="6">
        <v>934112590375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4035375</v>
      </c>
      <c r="R33" s="6"/>
      <c r="S33" s="6">
        <v>241301</v>
      </c>
      <c r="T33" s="6"/>
      <c r="U33" s="6">
        <v>899999772041</v>
      </c>
      <c r="V33" s="6"/>
      <c r="W33" s="6">
        <v>973739972875</v>
      </c>
      <c r="X33" s="6"/>
      <c r="Y33" s="8">
        <v>6.0330712322669853E-3</v>
      </c>
    </row>
    <row r="34" spans="1:25" x14ac:dyDescent="0.55000000000000004">
      <c r="A34" s="1" t="s">
        <v>40</v>
      </c>
      <c r="C34" s="6">
        <v>483611</v>
      </c>
      <c r="D34" s="6"/>
      <c r="E34" s="6">
        <v>1299996480476</v>
      </c>
      <c r="F34" s="6"/>
      <c r="G34" s="6">
        <v>1534108376145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483611</v>
      </c>
      <c r="R34" s="6"/>
      <c r="S34" s="6">
        <v>3435502</v>
      </c>
      <c r="T34" s="6"/>
      <c r="U34" s="6">
        <v>1299996480476</v>
      </c>
      <c r="V34" s="6"/>
      <c r="W34" s="6">
        <v>1661446537722</v>
      </c>
      <c r="X34" s="6"/>
      <c r="Y34" s="8">
        <v>1.0293944574427906E-2</v>
      </c>
    </row>
    <row r="35" spans="1:25" x14ac:dyDescent="0.55000000000000004">
      <c r="A35" s="1" t="s">
        <v>41</v>
      </c>
      <c r="C35" s="6">
        <v>2387020</v>
      </c>
      <c r="D35" s="6"/>
      <c r="E35" s="6">
        <v>1399996561661</v>
      </c>
      <c r="F35" s="6"/>
      <c r="G35" s="6">
        <v>1567770845800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2387020</v>
      </c>
      <c r="R35" s="6"/>
      <c r="S35" s="6">
        <v>693317</v>
      </c>
      <c r="T35" s="6"/>
      <c r="U35" s="6">
        <v>1399996561661</v>
      </c>
      <c r="V35" s="6"/>
      <c r="W35" s="6">
        <v>1654961525340</v>
      </c>
      <c r="X35" s="6"/>
      <c r="Y35" s="8">
        <v>1.0253764913807398E-2</v>
      </c>
    </row>
    <row r="36" spans="1:25" x14ac:dyDescent="0.55000000000000004">
      <c r="A36" s="1" t="s">
        <v>42</v>
      </c>
      <c r="C36" s="6">
        <v>15621250</v>
      </c>
      <c r="D36" s="6"/>
      <c r="E36" s="6">
        <v>426761904652</v>
      </c>
      <c r="F36" s="6"/>
      <c r="G36" s="6">
        <v>472869483455.15002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15621250</v>
      </c>
      <c r="R36" s="6"/>
      <c r="S36" s="6">
        <v>33240</v>
      </c>
      <c r="T36" s="6"/>
      <c r="U36" s="6">
        <v>426761904652</v>
      </c>
      <c r="V36" s="6"/>
      <c r="W36" s="6">
        <v>516535709170.20001</v>
      </c>
      <c r="X36" s="6"/>
      <c r="Y36" s="8">
        <v>3.2003376817656862E-3</v>
      </c>
    </row>
    <row r="37" spans="1:25" x14ac:dyDescent="0.55000000000000004">
      <c r="A37" s="1" t="s">
        <v>43</v>
      </c>
      <c r="C37" s="6">
        <v>68000000</v>
      </c>
      <c r="D37" s="6"/>
      <c r="E37" s="6">
        <v>1044754357688</v>
      </c>
      <c r="F37" s="6"/>
      <c r="G37" s="6">
        <v>1084341270880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68000000</v>
      </c>
      <c r="R37" s="6"/>
      <c r="S37" s="6">
        <v>16660</v>
      </c>
      <c r="T37" s="6"/>
      <c r="U37" s="6">
        <v>1044754357688</v>
      </c>
      <c r="V37" s="6"/>
      <c r="W37" s="6">
        <v>1126957303360</v>
      </c>
      <c r="X37" s="6"/>
      <c r="Y37" s="8">
        <v>6.982370937099437E-3</v>
      </c>
    </row>
    <row r="38" spans="1:25" x14ac:dyDescent="0.55000000000000004">
      <c r="A38" s="1" t="s">
        <v>44</v>
      </c>
      <c r="C38" s="6">
        <v>163864089</v>
      </c>
      <c r="D38" s="6"/>
      <c r="E38" s="6">
        <v>1509440009740</v>
      </c>
      <c r="F38" s="6"/>
      <c r="G38" s="6">
        <v>1646374816181.3501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163864089</v>
      </c>
      <c r="R38" s="6"/>
      <c r="S38" s="6">
        <v>10550</v>
      </c>
      <c r="T38" s="6"/>
      <c r="U38" s="6">
        <v>1509440009740</v>
      </c>
      <c r="V38" s="6"/>
      <c r="W38" s="6">
        <v>1719728149570</v>
      </c>
      <c r="X38" s="6"/>
      <c r="Y38" s="8">
        <v>1.0655044175558749E-2</v>
      </c>
    </row>
    <row r="39" spans="1:25" x14ac:dyDescent="0.55000000000000004">
      <c r="A39" s="1" t="s">
        <v>45</v>
      </c>
      <c r="C39" s="6">
        <v>3534104</v>
      </c>
      <c r="D39" s="6"/>
      <c r="E39" s="6">
        <v>61454253312</v>
      </c>
      <c r="F39" s="6"/>
      <c r="G39" s="6">
        <v>101285234160.537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3534104</v>
      </c>
      <c r="R39" s="6"/>
      <c r="S39" s="6">
        <v>35230</v>
      </c>
      <c r="T39" s="6"/>
      <c r="U39" s="6">
        <v>61454253312</v>
      </c>
      <c r="V39" s="6"/>
      <c r="W39" s="6">
        <v>123855564020</v>
      </c>
      <c r="X39" s="6"/>
      <c r="Y39" s="8">
        <v>7.6738088304934612E-4</v>
      </c>
    </row>
    <row r="40" spans="1:25" x14ac:dyDescent="0.55000000000000004">
      <c r="A40" s="1" t="s">
        <v>46</v>
      </c>
      <c r="C40" s="6">
        <v>10385599</v>
      </c>
      <c r="D40" s="6"/>
      <c r="E40" s="6">
        <v>180756927092</v>
      </c>
      <c r="F40" s="6"/>
      <c r="G40" s="6">
        <v>229458241593.98599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10385599</v>
      </c>
      <c r="R40" s="6"/>
      <c r="S40" s="6">
        <v>24620</v>
      </c>
      <c r="T40" s="6"/>
      <c r="U40" s="6">
        <v>180756927092</v>
      </c>
      <c r="V40" s="6"/>
      <c r="W40" s="6">
        <v>254356682037.09698</v>
      </c>
      <c r="X40" s="6"/>
      <c r="Y40" s="8">
        <v>1.5759361060243568E-3</v>
      </c>
    </row>
    <row r="41" spans="1:25" x14ac:dyDescent="0.55000000000000004">
      <c r="A41" s="1" t="s">
        <v>47</v>
      </c>
      <c r="C41" s="6">
        <v>18000000</v>
      </c>
      <c r="D41" s="6"/>
      <c r="E41" s="6">
        <v>417175367488</v>
      </c>
      <c r="F41" s="6"/>
      <c r="G41" s="6">
        <v>472894713360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18000000</v>
      </c>
      <c r="R41" s="6"/>
      <c r="S41" s="6">
        <v>28030</v>
      </c>
      <c r="T41" s="6"/>
      <c r="U41" s="6">
        <v>417175367488</v>
      </c>
      <c r="V41" s="6"/>
      <c r="W41" s="6">
        <v>501902264880</v>
      </c>
      <c r="X41" s="6"/>
      <c r="Y41" s="8">
        <v>3.1096721917627198E-3</v>
      </c>
    </row>
    <row r="42" spans="1:25" x14ac:dyDescent="0.55000000000000004">
      <c r="A42" s="1" t="s">
        <v>48</v>
      </c>
      <c r="C42" s="6">
        <v>50000000</v>
      </c>
      <c r="D42" s="6"/>
      <c r="E42" s="6">
        <v>605043758414</v>
      </c>
      <c r="F42" s="6"/>
      <c r="G42" s="6">
        <v>599350130000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50000000</v>
      </c>
      <c r="R42" s="6"/>
      <c r="S42" s="6">
        <v>13530</v>
      </c>
      <c r="T42" s="6"/>
      <c r="U42" s="6">
        <v>605043758414</v>
      </c>
      <c r="V42" s="6"/>
      <c r="W42" s="6">
        <v>672963258000</v>
      </c>
      <c r="X42" s="6"/>
      <c r="Y42" s="8">
        <v>4.1695271687625952E-3</v>
      </c>
    </row>
    <row r="43" spans="1:25" x14ac:dyDescent="0.55000000000000004">
      <c r="A43" s="1" t="s">
        <v>49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15000000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15000000</v>
      </c>
      <c r="R43" s="6"/>
      <c r="S43" s="6">
        <v>18240</v>
      </c>
      <c r="T43" s="6"/>
      <c r="U43" s="6">
        <v>267393364547</v>
      </c>
      <c r="V43" s="6"/>
      <c r="W43" s="6">
        <v>272169619200</v>
      </c>
      <c r="X43" s="6"/>
      <c r="Y43" s="8">
        <v>1.6863010101603E-3</v>
      </c>
    </row>
    <row r="44" spans="1:25" ht="24.75" thickBot="1" x14ac:dyDescent="0.6">
      <c r="C44" s="6"/>
      <c r="D44" s="6"/>
      <c r="E44" s="7">
        <f>SUM(E9:E43)</f>
        <v>14663804399690</v>
      </c>
      <c r="F44" s="6"/>
      <c r="G44" s="7">
        <f>SUM(G9:G43)</f>
        <v>16437773563873.125</v>
      </c>
      <c r="H44" s="6"/>
      <c r="I44" s="6"/>
      <c r="J44" s="6"/>
      <c r="K44" s="7">
        <f>SUM(K9:K43)</f>
        <v>184391515330</v>
      </c>
      <c r="L44" s="6"/>
      <c r="M44" s="6"/>
      <c r="N44" s="6"/>
      <c r="O44" s="7">
        <f>SUM(O9:O43)</f>
        <v>19766069006</v>
      </c>
      <c r="P44" s="6"/>
      <c r="Q44" s="6"/>
      <c r="R44" s="6"/>
      <c r="S44" s="6"/>
      <c r="T44" s="6"/>
      <c r="U44" s="7">
        <f>SUM(U9:U43)</f>
        <v>14853778913736</v>
      </c>
      <c r="V44" s="6"/>
      <c r="W44" s="7">
        <f>SUM(W9:W43)</f>
        <v>17713201730921.016</v>
      </c>
      <c r="X44" s="6"/>
      <c r="Y44" s="9">
        <f>SUM(Y9:Y43)</f>
        <v>0.10974696610085631</v>
      </c>
    </row>
    <row r="45" spans="1:25" ht="24.75" thickTop="1" x14ac:dyDescent="0.55000000000000004">
      <c r="G45" s="2"/>
      <c r="R45" s="6"/>
      <c r="W45" s="25"/>
      <c r="X45" s="14"/>
      <c r="Y45" s="14"/>
    </row>
    <row r="46" spans="1:25" x14ac:dyDescent="0.55000000000000004">
      <c r="G46" s="2"/>
      <c r="W46" s="25"/>
      <c r="X46" s="14"/>
      <c r="Y46" s="25"/>
    </row>
    <row r="47" spans="1:25" x14ac:dyDescent="0.55000000000000004">
      <c r="W47" s="14"/>
      <c r="X47" s="14"/>
      <c r="Y47" s="14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8"/>
  <sheetViews>
    <sheetView rightToLeft="1" topLeftCell="J64" zoomScaleNormal="100" workbookViewId="0">
      <selection activeCell="AF21" sqref="AF21:AJ21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customWidth="1"/>
    <col min="30" max="30" width="1.5703125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7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6" spans="1:37" ht="24.75" x14ac:dyDescent="0.55000000000000004">
      <c r="A6" s="28" t="s">
        <v>51</v>
      </c>
      <c r="B6" s="28" t="s">
        <v>51</v>
      </c>
      <c r="C6" s="28" t="s">
        <v>51</v>
      </c>
      <c r="D6" s="28" t="s">
        <v>51</v>
      </c>
      <c r="E6" s="28" t="s">
        <v>51</v>
      </c>
      <c r="F6" s="28" t="s">
        <v>51</v>
      </c>
      <c r="G6" s="28" t="s">
        <v>51</v>
      </c>
      <c r="H6" s="28" t="s">
        <v>51</v>
      </c>
      <c r="I6" s="28" t="s">
        <v>51</v>
      </c>
      <c r="J6" s="28" t="s">
        <v>51</v>
      </c>
      <c r="K6" s="28" t="s">
        <v>51</v>
      </c>
      <c r="L6" s="28" t="s">
        <v>51</v>
      </c>
      <c r="M6" s="28" t="s">
        <v>51</v>
      </c>
      <c r="O6" s="28" t="s">
        <v>369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7" ht="24.75" x14ac:dyDescent="0.55000000000000004">
      <c r="A7" s="27" t="s">
        <v>52</v>
      </c>
      <c r="C7" s="27" t="s">
        <v>53</v>
      </c>
      <c r="E7" s="27" t="s">
        <v>54</v>
      </c>
      <c r="G7" s="27" t="s">
        <v>55</v>
      </c>
      <c r="I7" s="27" t="s">
        <v>56</v>
      </c>
      <c r="K7" s="27" t="s">
        <v>57</v>
      </c>
      <c r="M7" s="27" t="s">
        <v>50</v>
      </c>
      <c r="O7" s="27" t="s">
        <v>7</v>
      </c>
      <c r="Q7" s="27" t="s">
        <v>8</v>
      </c>
      <c r="S7" s="27" t="s">
        <v>9</v>
      </c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7" t="s">
        <v>7</v>
      </c>
      <c r="AE7" s="27" t="s">
        <v>58</v>
      </c>
      <c r="AG7" s="27" t="s">
        <v>8</v>
      </c>
      <c r="AI7" s="27" t="s">
        <v>9</v>
      </c>
      <c r="AK7" s="27" t="s">
        <v>13</v>
      </c>
    </row>
    <row r="8" spans="1:37" ht="24.75" x14ac:dyDescent="0.55000000000000004">
      <c r="A8" s="28" t="s">
        <v>52</v>
      </c>
      <c r="C8" s="28" t="s">
        <v>53</v>
      </c>
      <c r="E8" s="28" t="s">
        <v>54</v>
      </c>
      <c r="G8" s="28" t="s">
        <v>55</v>
      </c>
      <c r="I8" s="28" t="s">
        <v>56</v>
      </c>
      <c r="K8" s="28" t="s">
        <v>57</v>
      </c>
      <c r="M8" s="28" t="s">
        <v>50</v>
      </c>
      <c r="O8" s="28" t="s">
        <v>7</v>
      </c>
      <c r="Q8" s="28" t="s">
        <v>8</v>
      </c>
      <c r="S8" s="28" t="s">
        <v>9</v>
      </c>
      <c r="U8" s="28" t="s">
        <v>7</v>
      </c>
      <c r="W8" s="28" t="s">
        <v>8</v>
      </c>
      <c r="Y8" s="28" t="s">
        <v>7</v>
      </c>
      <c r="AA8" s="28" t="s">
        <v>14</v>
      </c>
      <c r="AC8" s="28" t="s">
        <v>7</v>
      </c>
      <c r="AE8" s="28" t="s">
        <v>58</v>
      </c>
      <c r="AG8" s="28" t="s">
        <v>8</v>
      </c>
      <c r="AI8" s="28" t="s">
        <v>9</v>
      </c>
      <c r="AK8" s="28" t="s">
        <v>13</v>
      </c>
    </row>
    <row r="9" spans="1:37" x14ac:dyDescent="0.55000000000000004">
      <c r="A9" s="1" t="s">
        <v>59</v>
      </c>
      <c r="C9" s="3" t="s">
        <v>60</v>
      </c>
      <c r="D9" s="3"/>
      <c r="E9" s="3" t="s">
        <v>60</v>
      </c>
      <c r="F9" s="3"/>
      <c r="G9" s="3" t="s">
        <v>61</v>
      </c>
      <c r="H9" s="3"/>
      <c r="I9" s="3" t="s">
        <v>62</v>
      </c>
      <c r="J9" s="3"/>
      <c r="K9" s="4">
        <v>16</v>
      </c>
      <c r="L9" s="3"/>
      <c r="M9" s="4">
        <v>16</v>
      </c>
      <c r="N9" s="3"/>
      <c r="O9" s="4">
        <v>979500</v>
      </c>
      <c r="P9" s="3"/>
      <c r="Q9" s="4">
        <v>920346325000</v>
      </c>
      <c r="R9" s="3"/>
      <c r="S9" s="4">
        <v>920317228825</v>
      </c>
      <c r="T9" s="3"/>
      <c r="U9" s="4">
        <v>0</v>
      </c>
      <c r="V9" s="3"/>
      <c r="W9" s="4">
        <v>0</v>
      </c>
      <c r="X9" s="3"/>
      <c r="Y9" s="4">
        <v>0</v>
      </c>
      <c r="Z9" s="3"/>
      <c r="AA9" s="4">
        <v>0</v>
      </c>
      <c r="AB9" s="3"/>
      <c r="AC9" s="4">
        <v>979500</v>
      </c>
      <c r="AD9" s="4"/>
      <c r="AE9" s="4">
        <v>939615</v>
      </c>
      <c r="AF9" s="3"/>
      <c r="AG9" s="4">
        <v>920346325000</v>
      </c>
      <c r="AH9" s="3"/>
      <c r="AI9" s="4">
        <v>920317228825</v>
      </c>
      <c r="AJ9" s="3"/>
      <c r="AK9" s="8">
        <v>5.7020760700521632E-3</v>
      </c>
    </row>
    <row r="10" spans="1:37" x14ac:dyDescent="0.55000000000000004">
      <c r="A10" s="1" t="s">
        <v>63</v>
      </c>
      <c r="C10" s="3" t="s">
        <v>60</v>
      </c>
      <c r="D10" s="3"/>
      <c r="E10" s="3" t="s">
        <v>60</v>
      </c>
      <c r="F10" s="3"/>
      <c r="G10" s="3" t="s">
        <v>61</v>
      </c>
      <c r="H10" s="3"/>
      <c r="I10" s="3" t="s">
        <v>62</v>
      </c>
      <c r="J10" s="3"/>
      <c r="K10" s="4">
        <v>16</v>
      </c>
      <c r="L10" s="3"/>
      <c r="M10" s="4">
        <v>16</v>
      </c>
      <c r="N10" s="3"/>
      <c r="O10" s="4">
        <v>1000</v>
      </c>
      <c r="P10" s="3"/>
      <c r="Q10" s="4">
        <v>790022434</v>
      </c>
      <c r="R10" s="3"/>
      <c r="S10" s="4">
        <v>970962373</v>
      </c>
      <c r="T10" s="3"/>
      <c r="U10" s="4">
        <v>0</v>
      </c>
      <c r="V10" s="3"/>
      <c r="W10" s="4">
        <v>0</v>
      </c>
      <c r="X10" s="3"/>
      <c r="Y10" s="4">
        <v>0</v>
      </c>
      <c r="Z10" s="3"/>
      <c r="AA10" s="4">
        <v>0</v>
      </c>
      <c r="AB10" s="3"/>
      <c r="AC10" s="4">
        <v>1000</v>
      </c>
      <c r="AD10" s="4"/>
      <c r="AE10" s="4">
        <v>971000</v>
      </c>
      <c r="AF10" s="3"/>
      <c r="AG10" s="4">
        <v>790022434</v>
      </c>
      <c r="AH10" s="3"/>
      <c r="AI10" s="4">
        <v>970962373</v>
      </c>
      <c r="AJ10" s="3"/>
      <c r="AK10" s="8">
        <v>6.0158618556701366E-6</v>
      </c>
    </row>
    <row r="11" spans="1:37" x14ac:dyDescent="0.55000000000000004">
      <c r="A11" s="1" t="s">
        <v>64</v>
      </c>
      <c r="C11" s="3" t="s">
        <v>60</v>
      </c>
      <c r="D11" s="3"/>
      <c r="E11" s="3" t="s">
        <v>60</v>
      </c>
      <c r="F11" s="3"/>
      <c r="G11" s="3" t="s">
        <v>65</v>
      </c>
      <c r="H11" s="3"/>
      <c r="I11" s="3" t="s">
        <v>66</v>
      </c>
      <c r="J11" s="3"/>
      <c r="K11" s="4">
        <v>18</v>
      </c>
      <c r="L11" s="3"/>
      <c r="M11" s="4">
        <v>18</v>
      </c>
      <c r="N11" s="3"/>
      <c r="O11" s="4">
        <v>4000000</v>
      </c>
      <c r="P11" s="3"/>
      <c r="Q11" s="4">
        <v>4000008125000</v>
      </c>
      <c r="R11" s="3"/>
      <c r="S11" s="4">
        <v>3999845000000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3"/>
      <c r="AC11" s="4">
        <v>4000000</v>
      </c>
      <c r="AD11" s="4"/>
      <c r="AE11" s="4">
        <v>994893</v>
      </c>
      <c r="AF11" s="3"/>
      <c r="AG11" s="4">
        <v>4000008125000</v>
      </c>
      <c r="AH11" s="3"/>
      <c r="AI11" s="4">
        <v>3979417791585</v>
      </c>
      <c r="AJ11" s="3"/>
      <c r="AK11" s="8">
        <v>2.4655566853949856E-2</v>
      </c>
    </row>
    <row r="12" spans="1:37" x14ac:dyDescent="0.55000000000000004">
      <c r="A12" s="1" t="s">
        <v>67</v>
      </c>
      <c r="C12" s="3" t="s">
        <v>60</v>
      </c>
      <c r="D12" s="3"/>
      <c r="E12" s="3" t="s">
        <v>60</v>
      </c>
      <c r="F12" s="3"/>
      <c r="G12" s="3" t="s">
        <v>68</v>
      </c>
      <c r="H12" s="3"/>
      <c r="I12" s="3" t="s">
        <v>69</v>
      </c>
      <c r="J12" s="3"/>
      <c r="K12" s="4">
        <v>18</v>
      </c>
      <c r="L12" s="3"/>
      <c r="M12" s="4">
        <v>18</v>
      </c>
      <c r="N12" s="3"/>
      <c r="O12" s="4">
        <v>1000000</v>
      </c>
      <c r="P12" s="3"/>
      <c r="Q12" s="4">
        <v>1000016250000</v>
      </c>
      <c r="R12" s="3"/>
      <c r="S12" s="4">
        <v>999961250000</v>
      </c>
      <c r="T12" s="3"/>
      <c r="U12" s="4">
        <v>0</v>
      </c>
      <c r="V12" s="3"/>
      <c r="W12" s="4">
        <v>0</v>
      </c>
      <c r="X12" s="3"/>
      <c r="Y12" s="4">
        <v>0</v>
      </c>
      <c r="Z12" s="3"/>
      <c r="AA12" s="4">
        <v>0</v>
      </c>
      <c r="AB12" s="3"/>
      <c r="AC12" s="4">
        <v>1000000</v>
      </c>
      <c r="AD12" s="4"/>
      <c r="AE12" s="4">
        <v>1000000</v>
      </c>
      <c r="AF12" s="3"/>
      <c r="AG12" s="4">
        <v>1000016250000</v>
      </c>
      <c r="AH12" s="3"/>
      <c r="AI12" s="4">
        <v>999961250000</v>
      </c>
      <c r="AJ12" s="3"/>
      <c r="AK12" s="8">
        <v>6.1955322969278748E-3</v>
      </c>
    </row>
    <row r="13" spans="1:37" x14ac:dyDescent="0.55000000000000004">
      <c r="A13" s="1" t="s">
        <v>70</v>
      </c>
      <c r="C13" s="3" t="s">
        <v>60</v>
      </c>
      <c r="D13" s="3"/>
      <c r="E13" s="3" t="s">
        <v>60</v>
      </c>
      <c r="F13" s="3"/>
      <c r="G13" s="3" t="s">
        <v>71</v>
      </c>
      <c r="H13" s="3"/>
      <c r="I13" s="3" t="s">
        <v>72</v>
      </c>
      <c r="J13" s="3"/>
      <c r="K13" s="4">
        <v>0</v>
      </c>
      <c r="L13" s="3"/>
      <c r="M13" s="4">
        <v>0</v>
      </c>
      <c r="N13" s="3"/>
      <c r="O13" s="4">
        <v>1390608</v>
      </c>
      <c r="P13" s="3"/>
      <c r="Q13" s="4">
        <v>1156902418246</v>
      </c>
      <c r="R13" s="3"/>
      <c r="S13" s="4">
        <v>1328891382311</v>
      </c>
      <c r="T13" s="3"/>
      <c r="U13" s="4">
        <v>0</v>
      </c>
      <c r="V13" s="3"/>
      <c r="W13" s="4">
        <v>0</v>
      </c>
      <c r="X13" s="3"/>
      <c r="Y13" s="4">
        <v>0</v>
      </c>
      <c r="Z13" s="3"/>
      <c r="AA13" s="4">
        <v>0</v>
      </c>
      <c r="AB13" s="3"/>
      <c r="AC13" s="4">
        <v>1390608</v>
      </c>
      <c r="AD13" s="4"/>
      <c r="AE13" s="4">
        <v>962451</v>
      </c>
      <c r="AF13" s="3"/>
      <c r="AG13" s="4">
        <v>1156902418246</v>
      </c>
      <c r="AH13" s="3"/>
      <c r="AI13" s="4">
        <v>1338340197515</v>
      </c>
      <c r="AJ13" s="3"/>
      <c r="AK13" s="8">
        <v>8.2920512349663675E-3</v>
      </c>
    </row>
    <row r="14" spans="1:37" x14ac:dyDescent="0.55000000000000004">
      <c r="A14" s="1" t="s">
        <v>73</v>
      </c>
      <c r="C14" s="3" t="s">
        <v>60</v>
      </c>
      <c r="D14" s="3"/>
      <c r="E14" s="3" t="s">
        <v>60</v>
      </c>
      <c r="F14" s="3"/>
      <c r="G14" s="3" t="s">
        <v>74</v>
      </c>
      <c r="H14" s="3"/>
      <c r="I14" s="3" t="s">
        <v>75</v>
      </c>
      <c r="J14" s="3"/>
      <c r="K14" s="4">
        <v>0</v>
      </c>
      <c r="L14" s="3"/>
      <c r="M14" s="4">
        <v>0</v>
      </c>
      <c r="N14" s="3"/>
      <c r="O14" s="4">
        <v>59963</v>
      </c>
      <c r="P14" s="3"/>
      <c r="Q14" s="4">
        <v>37108015274</v>
      </c>
      <c r="R14" s="3"/>
      <c r="S14" s="4">
        <v>38300721521</v>
      </c>
      <c r="T14" s="3"/>
      <c r="U14" s="4">
        <v>0</v>
      </c>
      <c r="V14" s="3"/>
      <c r="W14" s="4">
        <v>0</v>
      </c>
      <c r="X14" s="3"/>
      <c r="Y14" s="4">
        <v>0</v>
      </c>
      <c r="Z14" s="3"/>
      <c r="AA14" s="4">
        <v>0</v>
      </c>
      <c r="AB14" s="3"/>
      <c r="AC14" s="4">
        <v>59963</v>
      </c>
      <c r="AD14" s="4"/>
      <c r="AE14" s="4">
        <v>645311</v>
      </c>
      <c r="AF14" s="3"/>
      <c r="AG14" s="4">
        <v>37108015274</v>
      </c>
      <c r="AH14" s="3"/>
      <c r="AI14" s="4">
        <v>38693284070</v>
      </c>
      <c r="AJ14" s="3"/>
      <c r="AK14" s="8">
        <v>2.3973478085264786E-4</v>
      </c>
    </row>
    <row r="15" spans="1:37" x14ac:dyDescent="0.55000000000000004">
      <c r="A15" s="1" t="s">
        <v>76</v>
      </c>
      <c r="C15" s="3" t="s">
        <v>60</v>
      </c>
      <c r="D15" s="3"/>
      <c r="E15" s="3" t="s">
        <v>60</v>
      </c>
      <c r="F15" s="3"/>
      <c r="G15" s="3" t="s">
        <v>77</v>
      </c>
      <c r="H15" s="3"/>
      <c r="I15" s="3" t="s">
        <v>78</v>
      </c>
      <c r="J15" s="3"/>
      <c r="K15" s="4">
        <v>0</v>
      </c>
      <c r="L15" s="3"/>
      <c r="M15" s="4">
        <v>0</v>
      </c>
      <c r="N15" s="3"/>
      <c r="O15" s="4">
        <v>3827844</v>
      </c>
      <c r="P15" s="3"/>
      <c r="Q15" s="4">
        <v>3155943897965</v>
      </c>
      <c r="R15" s="3"/>
      <c r="S15" s="4">
        <v>3613402128901</v>
      </c>
      <c r="T15" s="3"/>
      <c r="U15" s="4">
        <v>85729</v>
      </c>
      <c r="V15" s="3"/>
      <c r="W15" s="4">
        <v>81851990087</v>
      </c>
      <c r="X15" s="3"/>
      <c r="Y15" s="4">
        <v>0</v>
      </c>
      <c r="Z15" s="3"/>
      <c r="AA15" s="4">
        <v>0</v>
      </c>
      <c r="AB15" s="3"/>
      <c r="AC15" s="4">
        <v>3913573</v>
      </c>
      <c r="AD15" s="4"/>
      <c r="AE15" s="4">
        <v>958706</v>
      </c>
      <c r="AF15" s="3"/>
      <c r="AG15" s="4">
        <v>3237795888049</v>
      </c>
      <c r="AH15" s="3"/>
      <c r="AI15" s="4">
        <v>3751820527858</v>
      </c>
      <c r="AJ15" s="3"/>
      <c r="AK15" s="8">
        <v>2.3245426012879225E-2</v>
      </c>
    </row>
    <row r="16" spans="1:37" x14ac:dyDescent="0.55000000000000004">
      <c r="A16" s="1" t="s">
        <v>79</v>
      </c>
      <c r="C16" s="3" t="s">
        <v>60</v>
      </c>
      <c r="D16" s="3"/>
      <c r="E16" s="3" t="s">
        <v>60</v>
      </c>
      <c r="F16" s="3"/>
      <c r="G16" s="3" t="s">
        <v>80</v>
      </c>
      <c r="H16" s="3"/>
      <c r="I16" s="3" t="s">
        <v>81</v>
      </c>
      <c r="J16" s="3"/>
      <c r="K16" s="4">
        <v>0</v>
      </c>
      <c r="L16" s="3"/>
      <c r="M16" s="4">
        <v>0</v>
      </c>
      <c r="N16" s="3"/>
      <c r="O16" s="4">
        <v>53280</v>
      </c>
      <c r="P16" s="3"/>
      <c r="Q16" s="4">
        <v>32439046955</v>
      </c>
      <c r="R16" s="3"/>
      <c r="S16" s="4">
        <v>33461793385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3"/>
      <c r="AC16" s="4">
        <v>53280</v>
      </c>
      <c r="AD16" s="4"/>
      <c r="AE16" s="4">
        <v>634310</v>
      </c>
      <c r="AF16" s="3"/>
      <c r="AG16" s="4">
        <v>32439046955</v>
      </c>
      <c r="AH16" s="3"/>
      <c r="AI16" s="4">
        <v>33794727203</v>
      </c>
      <c r="AJ16" s="3"/>
      <c r="AK16" s="8">
        <v>2.093844374990066E-4</v>
      </c>
    </row>
    <row r="17" spans="1:37" x14ac:dyDescent="0.55000000000000004">
      <c r="A17" s="1" t="s">
        <v>82</v>
      </c>
      <c r="C17" s="3" t="s">
        <v>60</v>
      </c>
      <c r="D17" s="3"/>
      <c r="E17" s="3" t="s">
        <v>60</v>
      </c>
      <c r="F17" s="3"/>
      <c r="G17" s="3" t="s">
        <v>83</v>
      </c>
      <c r="H17" s="3"/>
      <c r="I17" s="3" t="s">
        <v>84</v>
      </c>
      <c r="J17" s="3"/>
      <c r="K17" s="4">
        <v>0</v>
      </c>
      <c r="L17" s="3"/>
      <c r="M17" s="4">
        <v>0</v>
      </c>
      <c r="N17" s="3"/>
      <c r="O17" s="4">
        <v>4133351</v>
      </c>
      <c r="P17" s="3"/>
      <c r="Q17" s="4">
        <v>3369246543219</v>
      </c>
      <c r="R17" s="3"/>
      <c r="S17" s="4">
        <v>3846066331886</v>
      </c>
      <c r="T17" s="3"/>
      <c r="U17" s="4">
        <v>350602</v>
      </c>
      <c r="V17" s="3"/>
      <c r="W17" s="4">
        <v>330147686724</v>
      </c>
      <c r="X17" s="3"/>
      <c r="Y17" s="4">
        <v>0</v>
      </c>
      <c r="Z17" s="3"/>
      <c r="AA17" s="4">
        <v>0</v>
      </c>
      <c r="AB17" s="3"/>
      <c r="AC17" s="4">
        <v>4483953</v>
      </c>
      <c r="AD17" s="4"/>
      <c r="AE17" s="4">
        <v>943277</v>
      </c>
      <c r="AF17" s="3"/>
      <c r="AG17" s="4">
        <v>3699394229939</v>
      </c>
      <c r="AH17" s="3"/>
      <c r="AI17" s="4">
        <v>4229445836603</v>
      </c>
      <c r="AJ17" s="3"/>
      <c r="AK17" s="8">
        <v>2.6204683710274793E-2</v>
      </c>
    </row>
    <row r="18" spans="1:37" x14ac:dyDescent="0.55000000000000004">
      <c r="A18" s="1" t="s">
        <v>85</v>
      </c>
      <c r="C18" s="3" t="s">
        <v>60</v>
      </c>
      <c r="D18" s="3"/>
      <c r="E18" s="3" t="s">
        <v>60</v>
      </c>
      <c r="F18" s="3"/>
      <c r="G18" s="3" t="s">
        <v>86</v>
      </c>
      <c r="H18" s="3"/>
      <c r="I18" s="3" t="s">
        <v>87</v>
      </c>
      <c r="J18" s="3"/>
      <c r="K18" s="4">
        <v>0</v>
      </c>
      <c r="L18" s="3"/>
      <c r="M18" s="4">
        <v>0</v>
      </c>
      <c r="N18" s="3"/>
      <c r="O18" s="4">
        <v>702427</v>
      </c>
      <c r="P18" s="3"/>
      <c r="Q18" s="4">
        <v>591528297125</v>
      </c>
      <c r="R18" s="3"/>
      <c r="S18" s="4">
        <v>618891470996</v>
      </c>
      <c r="T18" s="3"/>
      <c r="U18" s="4">
        <v>122185</v>
      </c>
      <c r="V18" s="3"/>
      <c r="W18" s="4">
        <v>108890537268</v>
      </c>
      <c r="X18" s="3"/>
      <c r="Y18" s="4">
        <v>0</v>
      </c>
      <c r="Z18" s="3"/>
      <c r="AA18" s="4">
        <v>0</v>
      </c>
      <c r="AB18" s="3"/>
      <c r="AC18" s="4">
        <v>824612</v>
      </c>
      <c r="AD18" s="4"/>
      <c r="AE18" s="4">
        <v>892259</v>
      </c>
      <c r="AF18" s="3"/>
      <c r="AG18" s="4">
        <v>700418834390</v>
      </c>
      <c r="AH18" s="3"/>
      <c r="AI18" s="4">
        <v>735738967518</v>
      </c>
      <c r="AJ18" s="3"/>
      <c r="AK18" s="8">
        <v>4.5584711761242121E-3</v>
      </c>
    </row>
    <row r="19" spans="1:37" x14ac:dyDescent="0.55000000000000004">
      <c r="A19" s="1" t="s">
        <v>88</v>
      </c>
      <c r="C19" s="3" t="s">
        <v>60</v>
      </c>
      <c r="D19" s="3"/>
      <c r="E19" s="3" t="s">
        <v>60</v>
      </c>
      <c r="F19" s="3"/>
      <c r="G19" s="3" t="s">
        <v>89</v>
      </c>
      <c r="H19" s="3"/>
      <c r="I19" s="3" t="s">
        <v>90</v>
      </c>
      <c r="J19" s="3"/>
      <c r="K19" s="4">
        <v>0</v>
      </c>
      <c r="L19" s="3"/>
      <c r="M19" s="4">
        <v>0</v>
      </c>
      <c r="N19" s="3"/>
      <c r="O19" s="4">
        <v>1966115</v>
      </c>
      <c r="P19" s="3"/>
      <c r="Q19" s="4">
        <v>1479255801293</v>
      </c>
      <c r="R19" s="3"/>
      <c r="S19" s="4">
        <v>1708293090692</v>
      </c>
      <c r="T19" s="3"/>
      <c r="U19" s="4">
        <v>182608</v>
      </c>
      <c r="V19" s="3"/>
      <c r="W19" s="4">
        <v>160202476643</v>
      </c>
      <c r="X19" s="3"/>
      <c r="Y19" s="4">
        <v>0</v>
      </c>
      <c r="Z19" s="3"/>
      <c r="AA19" s="4">
        <v>0</v>
      </c>
      <c r="AB19" s="3"/>
      <c r="AC19" s="4">
        <v>2148723</v>
      </c>
      <c r="AD19" s="4"/>
      <c r="AE19" s="4">
        <v>877209</v>
      </c>
      <c r="AF19" s="3"/>
      <c r="AG19" s="4">
        <v>1639458277928</v>
      </c>
      <c r="AH19" s="3"/>
      <c r="AI19" s="4">
        <v>1884806115039</v>
      </c>
      <c r="AJ19" s="3"/>
      <c r="AK19" s="8">
        <v>1.1677829675071189E-2</v>
      </c>
    </row>
    <row r="20" spans="1:37" x14ac:dyDescent="0.55000000000000004">
      <c r="A20" s="1" t="s">
        <v>91</v>
      </c>
      <c r="C20" s="3" t="s">
        <v>60</v>
      </c>
      <c r="D20" s="3"/>
      <c r="E20" s="3" t="s">
        <v>60</v>
      </c>
      <c r="F20" s="3"/>
      <c r="G20" s="3" t="s">
        <v>92</v>
      </c>
      <c r="H20" s="3"/>
      <c r="I20" s="3" t="s">
        <v>93</v>
      </c>
      <c r="J20" s="3"/>
      <c r="K20" s="4">
        <v>0</v>
      </c>
      <c r="L20" s="3"/>
      <c r="M20" s="4">
        <v>0</v>
      </c>
      <c r="N20" s="3"/>
      <c r="O20" s="4">
        <v>225498</v>
      </c>
      <c r="P20" s="3"/>
      <c r="Q20" s="4">
        <v>183699275813</v>
      </c>
      <c r="R20" s="3"/>
      <c r="S20" s="4">
        <v>193504512101</v>
      </c>
      <c r="T20" s="3"/>
      <c r="U20" s="4">
        <v>462524</v>
      </c>
      <c r="V20" s="3"/>
      <c r="W20" s="4">
        <v>401239897950</v>
      </c>
      <c r="X20" s="3"/>
      <c r="Y20" s="4">
        <v>0</v>
      </c>
      <c r="Z20" s="3"/>
      <c r="AA20" s="4">
        <v>0</v>
      </c>
      <c r="AB20" s="3"/>
      <c r="AC20" s="4">
        <v>688022</v>
      </c>
      <c r="AD20" s="4"/>
      <c r="AE20" s="4">
        <v>868856</v>
      </c>
      <c r="AF20" s="3"/>
      <c r="AG20" s="4">
        <v>584939173749</v>
      </c>
      <c r="AH20" s="3"/>
      <c r="AI20" s="4">
        <v>597768878390</v>
      </c>
      <c r="AJ20" s="3"/>
      <c r="AK20" s="8">
        <v>3.7036399082100392E-3</v>
      </c>
    </row>
    <row r="21" spans="1:37" x14ac:dyDescent="0.55000000000000004">
      <c r="A21" s="1" t="s">
        <v>94</v>
      </c>
      <c r="C21" s="3" t="s">
        <v>60</v>
      </c>
      <c r="D21" s="3"/>
      <c r="E21" s="3" t="s">
        <v>60</v>
      </c>
      <c r="F21" s="3"/>
      <c r="G21" s="3" t="s">
        <v>95</v>
      </c>
      <c r="H21" s="3"/>
      <c r="I21" s="3" t="s">
        <v>96</v>
      </c>
      <c r="J21" s="3"/>
      <c r="K21" s="4">
        <v>0</v>
      </c>
      <c r="L21" s="3"/>
      <c r="M21" s="4">
        <v>0</v>
      </c>
      <c r="N21" s="3"/>
      <c r="O21" s="4">
        <v>374081</v>
      </c>
      <c r="P21" s="3"/>
      <c r="Q21" s="4">
        <v>293253694953</v>
      </c>
      <c r="R21" s="3"/>
      <c r="S21" s="4">
        <v>316306521356</v>
      </c>
      <c r="T21" s="3"/>
      <c r="U21" s="4">
        <v>129173</v>
      </c>
      <c r="V21" s="3"/>
      <c r="W21" s="4">
        <v>110451314960</v>
      </c>
      <c r="X21" s="3"/>
      <c r="Y21" s="4">
        <v>0</v>
      </c>
      <c r="Z21" s="3"/>
      <c r="AA21" s="4">
        <v>0</v>
      </c>
      <c r="AB21" s="3"/>
      <c r="AC21" s="4">
        <v>503254</v>
      </c>
      <c r="AD21" s="4"/>
      <c r="AE21" s="4">
        <v>854865</v>
      </c>
      <c r="AF21" s="3"/>
      <c r="AG21" s="4">
        <v>403705009905</v>
      </c>
      <c r="AH21" s="3"/>
      <c r="AI21" s="4">
        <v>430197559908</v>
      </c>
      <c r="AJ21" s="3"/>
      <c r="AK21" s="8">
        <v>2.6654061609583152E-3</v>
      </c>
    </row>
    <row r="22" spans="1:37" x14ac:dyDescent="0.55000000000000004">
      <c r="A22" s="1" t="s">
        <v>97</v>
      </c>
      <c r="C22" s="3" t="s">
        <v>60</v>
      </c>
      <c r="D22" s="3"/>
      <c r="E22" s="3" t="s">
        <v>60</v>
      </c>
      <c r="F22" s="3"/>
      <c r="G22" s="3" t="s">
        <v>98</v>
      </c>
      <c r="H22" s="3"/>
      <c r="I22" s="3" t="s">
        <v>99</v>
      </c>
      <c r="J22" s="3"/>
      <c r="K22" s="4">
        <v>0</v>
      </c>
      <c r="L22" s="3"/>
      <c r="M22" s="4">
        <v>0</v>
      </c>
      <c r="N22" s="3"/>
      <c r="O22" s="4">
        <v>158872</v>
      </c>
      <c r="P22" s="3"/>
      <c r="Q22" s="4">
        <v>133006654708</v>
      </c>
      <c r="R22" s="3"/>
      <c r="S22" s="4">
        <v>133492267750</v>
      </c>
      <c r="T22" s="3"/>
      <c r="U22" s="4">
        <v>335863</v>
      </c>
      <c r="V22" s="3"/>
      <c r="W22" s="4">
        <v>285480817421</v>
      </c>
      <c r="X22" s="3"/>
      <c r="Y22" s="4">
        <v>0</v>
      </c>
      <c r="Z22" s="3"/>
      <c r="AA22" s="4">
        <v>0</v>
      </c>
      <c r="AB22" s="3"/>
      <c r="AC22" s="4">
        <v>494735</v>
      </c>
      <c r="AD22" s="4"/>
      <c r="AE22" s="4">
        <v>852928</v>
      </c>
      <c r="AF22" s="3"/>
      <c r="AG22" s="4">
        <v>418487472123</v>
      </c>
      <c r="AH22" s="3"/>
      <c r="AI22" s="4">
        <v>421956982613</v>
      </c>
      <c r="AJ22" s="3"/>
      <c r="AK22" s="8">
        <v>2.6143494197330896E-3</v>
      </c>
    </row>
    <row r="23" spans="1:37" x14ac:dyDescent="0.55000000000000004">
      <c r="A23" s="1" t="s">
        <v>100</v>
      </c>
      <c r="C23" s="3" t="s">
        <v>60</v>
      </c>
      <c r="D23" s="3"/>
      <c r="E23" s="3" t="s">
        <v>60</v>
      </c>
      <c r="F23" s="3"/>
      <c r="G23" s="3" t="s">
        <v>101</v>
      </c>
      <c r="H23" s="3"/>
      <c r="I23" s="3" t="s">
        <v>102</v>
      </c>
      <c r="J23" s="3"/>
      <c r="K23" s="4">
        <v>0</v>
      </c>
      <c r="L23" s="3"/>
      <c r="M23" s="4">
        <v>0</v>
      </c>
      <c r="N23" s="3"/>
      <c r="O23" s="4">
        <v>195822</v>
      </c>
      <c r="P23" s="3"/>
      <c r="Q23" s="4">
        <v>144933570366</v>
      </c>
      <c r="R23" s="3"/>
      <c r="S23" s="4">
        <v>162459580789</v>
      </c>
      <c r="T23" s="3"/>
      <c r="U23" s="4">
        <v>1258230</v>
      </c>
      <c r="V23" s="3"/>
      <c r="W23" s="4">
        <v>1049858403171</v>
      </c>
      <c r="X23" s="3"/>
      <c r="Y23" s="4">
        <v>0</v>
      </c>
      <c r="Z23" s="3"/>
      <c r="AA23" s="4">
        <v>0</v>
      </c>
      <c r="AB23" s="3"/>
      <c r="AC23" s="4">
        <v>1454052</v>
      </c>
      <c r="AD23" s="4"/>
      <c r="AE23" s="4">
        <v>839046</v>
      </c>
      <c r="AF23" s="3"/>
      <c r="AG23" s="4">
        <v>1194791973535</v>
      </c>
      <c r="AH23" s="3"/>
      <c r="AI23" s="4">
        <v>1219969238752</v>
      </c>
      <c r="AJ23" s="3"/>
      <c r="AK23" s="8">
        <v>7.5586517177005895E-3</v>
      </c>
    </row>
    <row r="24" spans="1:37" x14ac:dyDescent="0.55000000000000004">
      <c r="A24" s="1" t="s">
        <v>103</v>
      </c>
      <c r="C24" s="3" t="s">
        <v>60</v>
      </c>
      <c r="D24" s="3"/>
      <c r="E24" s="3" t="s">
        <v>60</v>
      </c>
      <c r="F24" s="3"/>
      <c r="G24" s="3" t="s">
        <v>104</v>
      </c>
      <c r="H24" s="3"/>
      <c r="I24" s="3" t="s">
        <v>105</v>
      </c>
      <c r="J24" s="3"/>
      <c r="K24" s="4">
        <v>0</v>
      </c>
      <c r="L24" s="3"/>
      <c r="M24" s="4">
        <v>0</v>
      </c>
      <c r="N24" s="3"/>
      <c r="O24" s="4">
        <v>659465</v>
      </c>
      <c r="P24" s="3"/>
      <c r="Q24" s="4">
        <v>537575208925</v>
      </c>
      <c r="R24" s="3"/>
      <c r="S24" s="4">
        <v>542220127615</v>
      </c>
      <c r="T24" s="3"/>
      <c r="U24" s="4">
        <v>143352</v>
      </c>
      <c r="V24" s="3"/>
      <c r="W24" s="4">
        <v>118204095715</v>
      </c>
      <c r="X24" s="3"/>
      <c r="Y24" s="4">
        <v>0</v>
      </c>
      <c r="Z24" s="3"/>
      <c r="AA24" s="4">
        <v>0</v>
      </c>
      <c r="AB24" s="3"/>
      <c r="AC24" s="4">
        <v>802817</v>
      </c>
      <c r="AD24" s="4"/>
      <c r="AE24" s="4">
        <v>830130</v>
      </c>
      <c r="AF24" s="3"/>
      <c r="AG24" s="4">
        <v>655779304624</v>
      </c>
      <c r="AH24" s="3"/>
      <c r="AI24" s="4">
        <v>666416651564</v>
      </c>
      <c r="AJ24" s="3"/>
      <c r="AK24" s="8">
        <v>4.1289658854033514E-3</v>
      </c>
    </row>
    <row r="25" spans="1:37" x14ac:dyDescent="0.55000000000000004">
      <c r="A25" s="1" t="s">
        <v>106</v>
      </c>
      <c r="C25" s="3" t="s">
        <v>60</v>
      </c>
      <c r="D25" s="3"/>
      <c r="E25" s="3" t="s">
        <v>60</v>
      </c>
      <c r="F25" s="3"/>
      <c r="G25" s="3" t="s">
        <v>107</v>
      </c>
      <c r="H25" s="3"/>
      <c r="I25" s="3" t="s">
        <v>108</v>
      </c>
      <c r="J25" s="3"/>
      <c r="K25" s="4">
        <v>0</v>
      </c>
      <c r="L25" s="3"/>
      <c r="M25" s="4">
        <v>0</v>
      </c>
      <c r="N25" s="3"/>
      <c r="O25" s="4">
        <v>2067255</v>
      </c>
      <c r="P25" s="3"/>
      <c r="Q25" s="4">
        <v>1835214163915</v>
      </c>
      <c r="R25" s="3"/>
      <c r="S25" s="4">
        <v>2034393634401</v>
      </c>
      <c r="T25" s="3"/>
      <c r="U25" s="4">
        <v>0</v>
      </c>
      <c r="V25" s="3"/>
      <c r="W25" s="4">
        <v>0</v>
      </c>
      <c r="X25" s="3"/>
      <c r="Y25" s="4">
        <v>2067255</v>
      </c>
      <c r="Z25" s="3"/>
      <c r="AA25" s="4">
        <v>2067255000000</v>
      </c>
      <c r="AB25" s="3"/>
      <c r="AC25" s="4">
        <v>0</v>
      </c>
      <c r="AD25" s="4"/>
      <c r="AE25" s="4">
        <v>0</v>
      </c>
      <c r="AF25" s="3"/>
      <c r="AG25" s="4">
        <v>0</v>
      </c>
      <c r="AH25" s="3"/>
      <c r="AI25" s="4">
        <v>0</v>
      </c>
      <c r="AJ25" s="3"/>
      <c r="AK25" s="8">
        <v>0</v>
      </c>
    </row>
    <row r="26" spans="1:37" x14ac:dyDescent="0.55000000000000004">
      <c r="A26" s="1" t="s">
        <v>109</v>
      </c>
      <c r="C26" s="3" t="s">
        <v>60</v>
      </c>
      <c r="D26" s="3"/>
      <c r="E26" s="3" t="s">
        <v>60</v>
      </c>
      <c r="F26" s="3"/>
      <c r="G26" s="3" t="s">
        <v>110</v>
      </c>
      <c r="H26" s="3"/>
      <c r="I26" s="3" t="s">
        <v>111</v>
      </c>
      <c r="J26" s="3"/>
      <c r="K26" s="4">
        <v>0</v>
      </c>
      <c r="L26" s="3"/>
      <c r="M26" s="4">
        <v>0</v>
      </c>
      <c r="N26" s="3"/>
      <c r="O26" s="4">
        <v>802694</v>
      </c>
      <c r="P26" s="3"/>
      <c r="Q26" s="4">
        <v>611962529573</v>
      </c>
      <c r="R26" s="3"/>
      <c r="S26" s="4">
        <v>777506637796</v>
      </c>
      <c r="T26" s="3"/>
      <c r="U26" s="4">
        <v>0</v>
      </c>
      <c r="V26" s="3"/>
      <c r="W26" s="4">
        <v>0</v>
      </c>
      <c r="X26" s="3"/>
      <c r="Y26" s="4">
        <v>0</v>
      </c>
      <c r="Z26" s="3"/>
      <c r="AA26" s="4">
        <v>0</v>
      </c>
      <c r="AB26" s="3"/>
      <c r="AC26" s="4">
        <v>802694</v>
      </c>
      <c r="AD26" s="4"/>
      <c r="AE26" s="4">
        <v>985098</v>
      </c>
      <c r="AF26" s="3"/>
      <c r="AG26" s="4">
        <v>611962529573</v>
      </c>
      <c r="AH26" s="3"/>
      <c r="AI26" s="4">
        <v>790701613137</v>
      </c>
      <c r="AJ26" s="3"/>
      <c r="AK26" s="8">
        <v>4.8990072179529486E-3</v>
      </c>
    </row>
    <row r="27" spans="1:37" x14ac:dyDescent="0.55000000000000004">
      <c r="A27" s="1" t="s">
        <v>112</v>
      </c>
      <c r="C27" s="3" t="s">
        <v>60</v>
      </c>
      <c r="D27" s="3"/>
      <c r="E27" s="3" t="s">
        <v>60</v>
      </c>
      <c r="F27" s="3"/>
      <c r="G27" s="3" t="s">
        <v>113</v>
      </c>
      <c r="H27" s="3"/>
      <c r="I27" s="3" t="s">
        <v>62</v>
      </c>
      <c r="J27" s="3"/>
      <c r="K27" s="4">
        <v>0</v>
      </c>
      <c r="L27" s="3"/>
      <c r="M27" s="4">
        <v>0</v>
      </c>
      <c r="N27" s="3"/>
      <c r="O27" s="4">
        <v>830685</v>
      </c>
      <c r="P27" s="3"/>
      <c r="Q27" s="4">
        <v>638432652435</v>
      </c>
      <c r="R27" s="3"/>
      <c r="S27" s="4">
        <v>640063676746</v>
      </c>
      <c r="T27" s="3"/>
      <c r="U27" s="4">
        <v>752119</v>
      </c>
      <c r="V27" s="3"/>
      <c r="W27" s="4">
        <v>584710050543</v>
      </c>
      <c r="X27" s="3"/>
      <c r="Y27" s="4">
        <v>0</v>
      </c>
      <c r="Z27" s="3"/>
      <c r="AA27" s="4">
        <v>0</v>
      </c>
      <c r="AB27" s="3"/>
      <c r="AC27" s="4">
        <v>1582804</v>
      </c>
      <c r="AD27" s="4"/>
      <c r="AE27" s="4">
        <v>779325</v>
      </c>
      <c r="AF27" s="3"/>
      <c r="AG27" s="4">
        <v>1223142702923</v>
      </c>
      <c r="AH27" s="3"/>
      <c r="AI27" s="4">
        <v>1233470928449</v>
      </c>
      <c r="AJ27" s="3"/>
      <c r="AK27" s="8">
        <v>7.6423051138505525E-3</v>
      </c>
    </row>
    <row r="28" spans="1:37" x14ac:dyDescent="0.55000000000000004">
      <c r="A28" s="1" t="s">
        <v>114</v>
      </c>
      <c r="C28" s="3" t="s">
        <v>60</v>
      </c>
      <c r="D28" s="3"/>
      <c r="E28" s="3" t="s">
        <v>60</v>
      </c>
      <c r="F28" s="3"/>
      <c r="G28" s="3" t="s">
        <v>115</v>
      </c>
      <c r="H28" s="3"/>
      <c r="I28" s="3" t="s">
        <v>116</v>
      </c>
      <c r="J28" s="3"/>
      <c r="K28" s="4">
        <v>0</v>
      </c>
      <c r="L28" s="3"/>
      <c r="M28" s="4">
        <v>0</v>
      </c>
      <c r="N28" s="3"/>
      <c r="O28" s="4">
        <v>1431815</v>
      </c>
      <c r="P28" s="3"/>
      <c r="Q28" s="4">
        <v>1060704469345</v>
      </c>
      <c r="R28" s="3"/>
      <c r="S28" s="4">
        <v>1090462410504</v>
      </c>
      <c r="T28" s="3"/>
      <c r="U28" s="4">
        <v>972152</v>
      </c>
      <c r="V28" s="3"/>
      <c r="W28" s="4">
        <v>745876121941</v>
      </c>
      <c r="X28" s="3"/>
      <c r="Y28" s="4">
        <v>0</v>
      </c>
      <c r="Z28" s="3"/>
      <c r="AA28" s="4">
        <v>0</v>
      </c>
      <c r="AB28" s="3"/>
      <c r="AC28" s="4">
        <v>2403967</v>
      </c>
      <c r="AD28" s="4"/>
      <c r="AE28" s="4">
        <v>770014</v>
      </c>
      <c r="AF28" s="3"/>
      <c r="AG28" s="4">
        <v>1806580591246</v>
      </c>
      <c r="AH28" s="3"/>
      <c r="AI28" s="4">
        <v>1851016515868</v>
      </c>
      <c r="AJ28" s="3"/>
      <c r="AK28" s="8">
        <v>1.1468477009691226E-2</v>
      </c>
    </row>
    <row r="29" spans="1:37" x14ac:dyDescent="0.55000000000000004">
      <c r="A29" s="1" t="s">
        <v>117</v>
      </c>
      <c r="C29" s="3" t="s">
        <v>60</v>
      </c>
      <c r="D29" s="3"/>
      <c r="E29" s="3" t="s">
        <v>60</v>
      </c>
      <c r="F29" s="3"/>
      <c r="G29" s="3" t="s">
        <v>118</v>
      </c>
      <c r="H29" s="3"/>
      <c r="I29" s="3" t="s">
        <v>119</v>
      </c>
      <c r="J29" s="3"/>
      <c r="K29" s="4">
        <v>0</v>
      </c>
      <c r="L29" s="3"/>
      <c r="M29" s="4">
        <v>0</v>
      </c>
      <c r="N29" s="3"/>
      <c r="O29" s="4">
        <v>900000</v>
      </c>
      <c r="P29" s="3"/>
      <c r="Q29" s="4">
        <v>496808125000</v>
      </c>
      <c r="R29" s="3"/>
      <c r="S29" s="4">
        <v>485686878904</v>
      </c>
      <c r="T29" s="3"/>
      <c r="U29" s="4">
        <v>0</v>
      </c>
      <c r="V29" s="3"/>
      <c r="W29" s="4">
        <v>0</v>
      </c>
      <c r="X29" s="3"/>
      <c r="Y29" s="4">
        <v>0</v>
      </c>
      <c r="Z29" s="3"/>
      <c r="AA29" s="4">
        <v>0</v>
      </c>
      <c r="AB29" s="3"/>
      <c r="AC29" s="4">
        <v>900000</v>
      </c>
      <c r="AD29" s="4"/>
      <c r="AE29" s="4">
        <v>540716</v>
      </c>
      <c r="AF29" s="3"/>
      <c r="AG29" s="4">
        <v>496808125000</v>
      </c>
      <c r="AH29" s="3"/>
      <c r="AI29" s="4">
        <v>486625542529</v>
      </c>
      <c r="AJ29" s="3"/>
      <c r="AK29" s="8">
        <v>3.0150210973159896E-3</v>
      </c>
    </row>
    <row r="30" spans="1:37" x14ac:dyDescent="0.55000000000000004">
      <c r="A30" s="1" t="s">
        <v>120</v>
      </c>
      <c r="C30" s="3" t="s">
        <v>60</v>
      </c>
      <c r="D30" s="3"/>
      <c r="E30" s="3" t="s">
        <v>60</v>
      </c>
      <c r="F30" s="3"/>
      <c r="G30" s="3" t="s">
        <v>121</v>
      </c>
      <c r="H30" s="3"/>
      <c r="I30" s="3" t="s">
        <v>122</v>
      </c>
      <c r="J30" s="3"/>
      <c r="K30" s="4">
        <v>0</v>
      </c>
      <c r="L30" s="3"/>
      <c r="M30" s="4">
        <v>0</v>
      </c>
      <c r="N30" s="3"/>
      <c r="O30" s="4">
        <v>468376</v>
      </c>
      <c r="P30" s="3"/>
      <c r="Q30" s="4">
        <v>341873263359</v>
      </c>
      <c r="R30" s="3"/>
      <c r="S30" s="4">
        <v>349562160173</v>
      </c>
      <c r="T30" s="3"/>
      <c r="U30" s="4">
        <v>361544</v>
      </c>
      <c r="V30" s="3"/>
      <c r="W30" s="4">
        <v>272551851075</v>
      </c>
      <c r="X30" s="3"/>
      <c r="Y30" s="4">
        <v>0</v>
      </c>
      <c r="Z30" s="3"/>
      <c r="AA30" s="4">
        <v>0</v>
      </c>
      <c r="AB30" s="3"/>
      <c r="AC30" s="4">
        <v>829920</v>
      </c>
      <c r="AD30" s="4"/>
      <c r="AE30" s="4">
        <v>754544</v>
      </c>
      <c r="AF30" s="3"/>
      <c r="AG30" s="4">
        <v>614425114431</v>
      </c>
      <c r="AH30" s="3"/>
      <c r="AI30" s="4">
        <v>626186890797</v>
      </c>
      <c r="AJ30" s="3"/>
      <c r="AK30" s="8">
        <v>3.879711444664142E-3</v>
      </c>
    </row>
    <row r="31" spans="1:37" x14ac:dyDescent="0.55000000000000004">
      <c r="A31" s="1" t="s">
        <v>123</v>
      </c>
      <c r="C31" s="3" t="s">
        <v>60</v>
      </c>
      <c r="D31" s="3"/>
      <c r="E31" s="3" t="s">
        <v>60</v>
      </c>
      <c r="F31" s="3"/>
      <c r="G31" s="3" t="s">
        <v>124</v>
      </c>
      <c r="H31" s="3"/>
      <c r="I31" s="3" t="s">
        <v>125</v>
      </c>
      <c r="J31" s="3"/>
      <c r="K31" s="4">
        <v>0</v>
      </c>
      <c r="L31" s="3"/>
      <c r="M31" s="4">
        <v>0</v>
      </c>
      <c r="N31" s="3"/>
      <c r="O31" s="4">
        <v>599794</v>
      </c>
      <c r="P31" s="3"/>
      <c r="Q31" s="4">
        <v>430589322398</v>
      </c>
      <c r="R31" s="3"/>
      <c r="S31" s="4">
        <v>432336354101</v>
      </c>
      <c r="T31" s="3"/>
      <c r="U31" s="4">
        <v>749165</v>
      </c>
      <c r="V31" s="3"/>
      <c r="W31" s="4">
        <v>545135371992</v>
      </c>
      <c r="X31" s="3"/>
      <c r="Y31" s="4">
        <v>0</v>
      </c>
      <c r="Z31" s="3"/>
      <c r="AA31" s="4">
        <v>0</v>
      </c>
      <c r="AB31" s="3"/>
      <c r="AC31" s="4">
        <v>1348959</v>
      </c>
      <c r="AD31" s="4"/>
      <c r="AE31" s="4">
        <v>729007</v>
      </c>
      <c r="AF31" s="3"/>
      <c r="AG31" s="4">
        <v>975724694385</v>
      </c>
      <c r="AH31" s="3"/>
      <c r="AI31" s="4">
        <v>983362446941</v>
      </c>
      <c r="AJ31" s="3"/>
      <c r="AK31" s="8">
        <v>6.0926898913422779E-3</v>
      </c>
    </row>
    <row r="32" spans="1:37" x14ac:dyDescent="0.55000000000000004">
      <c r="A32" s="1" t="s">
        <v>126</v>
      </c>
      <c r="C32" s="3" t="s">
        <v>60</v>
      </c>
      <c r="D32" s="3"/>
      <c r="E32" s="3" t="s">
        <v>60</v>
      </c>
      <c r="F32" s="3"/>
      <c r="G32" s="3" t="s">
        <v>127</v>
      </c>
      <c r="H32" s="3"/>
      <c r="I32" s="3" t="s">
        <v>128</v>
      </c>
      <c r="J32" s="3"/>
      <c r="K32" s="4">
        <v>0</v>
      </c>
      <c r="L32" s="3"/>
      <c r="M32" s="4">
        <v>0</v>
      </c>
      <c r="N32" s="3"/>
      <c r="O32" s="4">
        <v>1187221</v>
      </c>
      <c r="P32" s="3"/>
      <c r="Q32" s="4">
        <v>1006181648242</v>
      </c>
      <c r="R32" s="3"/>
      <c r="S32" s="4">
        <v>1171829571198</v>
      </c>
      <c r="T32" s="3"/>
      <c r="U32" s="4">
        <v>0</v>
      </c>
      <c r="V32" s="3"/>
      <c r="W32" s="4">
        <v>0</v>
      </c>
      <c r="X32" s="3"/>
      <c r="Y32" s="4">
        <v>1187221</v>
      </c>
      <c r="Z32" s="3"/>
      <c r="AA32" s="4">
        <v>1187221000000</v>
      </c>
      <c r="AB32" s="3"/>
      <c r="AC32" s="4">
        <v>0</v>
      </c>
      <c r="AD32" s="4"/>
      <c r="AE32" s="4">
        <v>0</v>
      </c>
      <c r="AF32" s="3"/>
      <c r="AG32" s="4">
        <v>0</v>
      </c>
      <c r="AH32" s="3"/>
      <c r="AI32" s="4">
        <v>0</v>
      </c>
      <c r="AJ32" s="3"/>
      <c r="AK32" s="8">
        <v>0</v>
      </c>
    </row>
    <row r="33" spans="1:37" x14ac:dyDescent="0.55000000000000004">
      <c r="A33" s="1" t="s">
        <v>129</v>
      </c>
      <c r="C33" s="3" t="s">
        <v>60</v>
      </c>
      <c r="D33" s="3"/>
      <c r="E33" s="3" t="s">
        <v>60</v>
      </c>
      <c r="F33" s="3"/>
      <c r="G33" s="3" t="s">
        <v>130</v>
      </c>
      <c r="H33" s="3"/>
      <c r="I33" s="3" t="s">
        <v>131</v>
      </c>
      <c r="J33" s="3"/>
      <c r="K33" s="4">
        <v>0</v>
      </c>
      <c r="L33" s="3"/>
      <c r="M33" s="4">
        <v>0</v>
      </c>
      <c r="N33" s="3"/>
      <c r="O33" s="4">
        <v>68229</v>
      </c>
      <c r="P33" s="3"/>
      <c r="Q33" s="4">
        <v>43826970467</v>
      </c>
      <c r="R33" s="3"/>
      <c r="S33" s="4">
        <v>44403418225</v>
      </c>
      <c r="T33" s="3"/>
      <c r="U33" s="4">
        <v>0</v>
      </c>
      <c r="V33" s="3"/>
      <c r="W33" s="4">
        <v>0</v>
      </c>
      <c r="X33" s="3"/>
      <c r="Y33" s="4">
        <v>0</v>
      </c>
      <c r="Z33" s="3"/>
      <c r="AA33" s="4">
        <v>0</v>
      </c>
      <c r="AB33" s="3"/>
      <c r="AC33" s="4">
        <v>68229</v>
      </c>
      <c r="AD33" s="4"/>
      <c r="AE33" s="4">
        <v>659449</v>
      </c>
      <c r="AF33" s="3"/>
      <c r="AG33" s="4">
        <v>43826970467</v>
      </c>
      <c r="AH33" s="3"/>
      <c r="AI33" s="4">
        <v>44991802321</v>
      </c>
      <c r="AJ33" s="3"/>
      <c r="AK33" s="8">
        <v>2.7875896628669361E-4</v>
      </c>
    </row>
    <row r="34" spans="1:37" x14ac:dyDescent="0.55000000000000004">
      <c r="A34" s="1" t="s">
        <v>132</v>
      </c>
      <c r="C34" s="3" t="s">
        <v>60</v>
      </c>
      <c r="D34" s="3"/>
      <c r="E34" s="3" t="s">
        <v>60</v>
      </c>
      <c r="F34" s="3"/>
      <c r="G34" s="3" t="s">
        <v>133</v>
      </c>
      <c r="H34" s="3"/>
      <c r="I34" s="3" t="s">
        <v>134</v>
      </c>
      <c r="J34" s="3"/>
      <c r="K34" s="4">
        <v>0</v>
      </c>
      <c r="L34" s="3"/>
      <c r="M34" s="4">
        <v>0</v>
      </c>
      <c r="N34" s="3"/>
      <c r="O34" s="4">
        <v>1217849</v>
      </c>
      <c r="P34" s="3"/>
      <c r="Q34" s="4">
        <v>1022197978340</v>
      </c>
      <c r="R34" s="3"/>
      <c r="S34" s="4">
        <v>1185357132573</v>
      </c>
      <c r="T34" s="3"/>
      <c r="U34" s="4">
        <v>0</v>
      </c>
      <c r="V34" s="3"/>
      <c r="W34" s="4">
        <v>0</v>
      </c>
      <c r="X34" s="3"/>
      <c r="Y34" s="4">
        <v>0</v>
      </c>
      <c r="Z34" s="3"/>
      <c r="AA34" s="4">
        <v>0</v>
      </c>
      <c r="AB34" s="3"/>
      <c r="AC34" s="4">
        <v>1217849</v>
      </c>
      <c r="AD34" s="4"/>
      <c r="AE34" s="4">
        <v>989449</v>
      </c>
      <c r="AF34" s="3"/>
      <c r="AG34" s="4">
        <v>1022197978340</v>
      </c>
      <c r="AH34" s="3"/>
      <c r="AI34" s="4">
        <v>1204952781471</v>
      </c>
      <c r="AJ34" s="3"/>
      <c r="AK34" s="8">
        <v>7.4656131663868534E-3</v>
      </c>
    </row>
    <row r="35" spans="1:37" x14ac:dyDescent="0.55000000000000004">
      <c r="A35" s="1" t="s">
        <v>135</v>
      </c>
      <c r="C35" s="3" t="s">
        <v>60</v>
      </c>
      <c r="D35" s="3"/>
      <c r="E35" s="3" t="s">
        <v>60</v>
      </c>
      <c r="F35" s="3"/>
      <c r="G35" s="3" t="s">
        <v>130</v>
      </c>
      <c r="H35" s="3"/>
      <c r="I35" s="3" t="s">
        <v>136</v>
      </c>
      <c r="J35" s="3"/>
      <c r="K35" s="4">
        <v>0</v>
      </c>
      <c r="L35" s="3"/>
      <c r="M35" s="4">
        <v>0</v>
      </c>
      <c r="N35" s="3"/>
      <c r="O35" s="4">
        <v>29670</v>
      </c>
      <c r="P35" s="3"/>
      <c r="Q35" s="4">
        <v>19378413883</v>
      </c>
      <c r="R35" s="3"/>
      <c r="S35" s="4">
        <v>19687774349</v>
      </c>
      <c r="T35" s="3"/>
      <c r="U35" s="4">
        <v>0</v>
      </c>
      <c r="V35" s="3"/>
      <c r="W35" s="4">
        <v>0</v>
      </c>
      <c r="X35" s="3"/>
      <c r="Y35" s="4">
        <v>0</v>
      </c>
      <c r="Z35" s="3"/>
      <c r="AA35" s="4">
        <v>0</v>
      </c>
      <c r="AB35" s="3"/>
      <c r="AC35" s="4">
        <v>29670</v>
      </c>
      <c r="AD35" s="4"/>
      <c r="AE35" s="4">
        <v>670837</v>
      </c>
      <c r="AF35" s="3"/>
      <c r="AG35" s="4">
        <v>19378413883</v>
      </c>
      <c r="AH35" s="3"/>
      <c r="AI35" s="4">
        <v>19902962520</v>
      </c>
      <c r="AJ35" s="3"/>
      <c r="AK35" s="8">
        <v>1.2331422552344401E-4</v>
      </c>
    </row>
    <row r="36" spans="1:37" x14ac:dyDescent="0.55000000000000004">
      <c r="A36" s="1" t="s">
        <v>137</v>
      </c>
      <c r="C36" s="3" t="s">
        <v>60</v>
      </c>
      <c r="D36" s="3"/>
      <c r="E36" s="3" t="s">
        <v>60</v>
      </c>
      <c r="F36" s="3"/>
      <c r="G36" s="3" t="s">
        <v>138</v>
      </c>
      <c r="H36" s="3"/>
      <c r="I36" s="3" t="s">
        <v>139</v>
      </c>
      <c r="J36" s="3"/>
      <c r="K36" s="4">
        <v>0</v>
      </c>
      <c r="L36" s="3"/>
      <c r="M36" s="4">
        <v>0</v>
      </c>
      <c r="N36" s="3"/>
      <c r="O36" s="4">
        <v>1804112</v>
      </c>
      <c r="P36" s="3"/>
      <c r="Q36" s="4">
        <v>1510775147648</v>
      </c>
      <c r="R36" s="3"/>
      <c r="S36" s="4">
        <v>1717572549212</v>
      </c>
      <c r="T36" s="3"/>
      <c r="U36" s="4">
        <v>0</v>
      </c>
      <c r="V36" s="3"/>
      <c r="W36" s="4">
        <v>0</v>
      </c>
      <c r="X36" s="3"/>
      <c r="Y36" s="4">
        <v>0</v>
      </c>
      <c r="Z36" s="3"/>
      <c r="AA36" s="4">
        <v>0</v>
      </c>
      <c r="AB36" s="3"/>
      <c r="AC36" s="4">
        <v>1804112</v>
      </c>
      <c r="AD36" s="4"/>
      <c r="AE36" s="4">
        <v>968014</v>
      </c>
      <c r="AF36" s="3"/>
      <c r="AG36" s="4">
        <v>1510775147648</v>
      </c>
      <c r="AH36" s="3"/>
      <c r="AI36" s="4">
        <v>1746338000348</v>
      </c>
      <c r="AJ36" s="3"/>
      <c r="AK36" s="8">
        <v>1.0819912754127699E-2</v>
      </c>
    </row>
    <row r="37" spans="1:37" x14ac:dyDescent="0.55000000000000004">
      <c r="A37" s="1" t="s">
        <v>140</v>
      </c>
      <c r="C37" s="3" t="s">
        <v>60</v>
      </c>
      <c r="D37" s="3"/>
      <c r="E37" s="3" t="s">
        <v>60</v>
      </c>
      <c r="F37" s="3"/>
      <c r="G37" s="3" t="s">
        <v>141</v>
      </c>
      <c r="H37" s="3"/>
      <c r="I37" s="3" t="s">
        <v>84</v>
      </c>
      <c r="J37" s="3"/>
      <c r="K37" s="4">
        <v>17</v>
      </c>
      <c r="L37" s="3"/>
      <c r="M37" s="4">
        <v>17</v>
      </c>
      <c r="N37" s="3"/>
      <c r="O37" s="4">
        <v>1510000</v>
      </c>
      <c r="P37" s="3"/>
      <c r="Q37" s="4">
        <v>1496871125000</v>
      </c>
      <c r="R37" s="3"/>
      <c r="S37" s="4">
        <v>1496804996558</v>
      </c>
      <c r="T37" s="3"/>
      <c r="U37" s="4">
        <v>0</v>
      </c>
      <c r="V37" s="3"/>
      <c r="W37" s="4">
        <v>0</v>
      </c>
      <c r="X37" s="3"/>
      <c r="Y37" s="4">
        <v>0</v>
      </c>
      <c r="Z37" s="3"/>
      <c r="AA37" s="4">
        <v>0</v>
      </c>
      <c r="AB37" s="3"/>
      <c r="AC37" s="4">
        <v>1510000</v>
      </c>
      <c r="AD37" s="4"/>
      <c r="AE37" s="4">
        <v>970000</v>
      </c>
      <c r="AF37" s="3"/>
      <c r="AG37" s="4">
        <v>1496871125000</v>
      </c>
      <c r="AH37" s="3"/>
      <c r="AI37" s="4">
        <v>1464643242875</v>
      </c>
      <c r="AJ37" s="3"/>
      <c r="AK37" s="8">
        <v>9.0745961553102567E-3</v>
      </c>
    </row>
    <row r="38" spans="1:37" x14ac:dyDescent="0.55000000000000004">
      <c r="A38" s="1" t="s">
        <v>142</v>
      </c>
      <c r="C38" s="3" t="s">
        <v>60</v>
      </c>
      <c r="D38" s="3"/>
      <c r="E38" s="3" t="s">
        <v>60</v>
      </c>
      <c r="F38" s="3"/>
      <c r="G38" s="3" t="s">
        <v>143</v>
      </c>
      <c r="H38" s="3"/>
      <c r="I38" s="3" t="s">
        <v>144</v>
      </c>
      <c r="J38" s="3"/>
      <c r="K38" s="4">
        <v>18</v>
      </c>
      <c r="L38" s="3"/>
      <c r="M38" s="4">
        <v>18</v>
      </c>
      <c r="N38" s="3"/>
      <c r="O38" s="4">
        <v>990000</v>
      </c>
      <c r="P38" s="3"/>
      <c r="Q38" s="4">
        <v>976593625000</v>
      </c>
      <c r="R38" s="3"/>
      <c r="S38" s="4">
        <v>976562506736</v>
      </c>
      <c r="T38" s="3"/>
      <c r="U38" s="4">
        <v>0</v>
      </c>
      <c r="V38" s="3"/>
      <c r="W38" s="4">
        <v>0</v>
      </c>
      <c r="X38" s="3"/>
      <c r="Y38" s="4">
        <v>0</v>
      </c>
      <c r="Z38" s="3"/>
      <c r="AA38" s="4">
        <v>0</v>
      </c>
      <c r="AB38" s="3"/>
      <c r="AC38" s="4">
        <v>990000</v>
      </c>
      <c r="AD38" s="4"/>
      <c r="AE38" s="4">
        <v>986450</v>
      </c>
      <c r="AF38" s="3"/>
      <c r="AG38" s="4">
        <v>976593625000</v>
      </c>
      <c r="AH38" s="3"/>
      <c r="AI38" s="4">
        <v>976547657311</v>
      </c>
      <c r="AJ38" s="3"/>
      <c r="AK38" s="8">
        <v>6.0504670059560355E-3</v>
      </c>
    </row>
    <row r="39" spans="1:37" x14ac:dyDescent="0.55000000000000004">
      <c r="A39" s="1" t="s">
        <v>145</v>
      </c>
      <c r="C39" s="3" t="s">
        <v>60</v>
      </c>
      <c r="D39" s="3"/>
      <c r="E39" s="3" t="s">
        <v>60</v>
      </c>
      <c r="F39" s="3"/>
      <c r="G39" s="3" t="s">
        <v>143</v>
      </c>
      <c r="H39" s="3"/>
      <c r="I39" s="3" t="s">
        <v>144</v>
      </c>
      <c r="J39" s="3"/>
      <c r="K39" s="4">
        <v>18</v>
      </c>
      <c r="L39" s="3"/>
      <c r="M39" s="4">
        <v>18</v>
      </c>
      <c r="N39" s="3"/>
      <c r="O39" s="4">
        <v>3000</v>
      </c>
      <c r="P39" s="3"/>
      <c r="Q39" s="4">
        <v>2643409665</v>
      </c>
      <c r="R39" s="3"/>
      <c r="S39" s="4">
        <v>2982085439</v>
      </c>
      <c r="T39" s="3"/>
      <c r="U39" s="4">
        <v>0</v>
      </c>
      <c r="V39" s="3"/>
      <c r="W39" s="4">
        <v>0</v>
      </c>
      <c r="X39" s="3"/>
      <c r="Y39" s="4">
        <v>0</v>
      </c>
      <c r="Z39" s="3"/>
      <c r="AA39" s="4">
        <v>0</v>
      </c>
      <c r="AB39" s="3"/>
      <c r="AC39" s="4">
        <v>3000</v>
      </c>
      <c r="AD39" s="4"/>
      <c r="AE39" s="4">
        <v>990001</v>
      </c>
      <c r="AF39" s="3"/>
      <c r="AG39" s="4">
        <v>2643409665</v>
      </c>
      <c r="AH39" s="3"/>
      <c r="AI39" s="4">
        <v>2969887912</v>
      </c>
      <c r="AJ39" s="3"/>
      <c r="AK39" s="8">
        <v>1.8400749506095049E-5</v>
      </c>
    </row>
    <row r="40" spans="1:37" x14ac:dyDescent="0.55000000000000004">
      <c r="A40" s="1" t="s">
        <v>146</v>
      </c>
      <c r="C40" s="3" t="s">
        <v>60</v>
      </c>
      <c r="D40" s="3"/>
      <c r="E40" s="3" t="s">
        <v>60</v>
      </c>
      <c r="F40" s="3"/>
      <c r="G40" s="3" t="s">
        <v>147</v>
      </c>
      <c r="H40" s="3"/>
      <c r="I40" s="3" t="s">
        <v>148</v>
      </c>
      <c r="J40" s="3"/>
      <c r="K40" s="4">
        <v>16</v>
      </c>
      <c r="L40" s="3"/>
      <c r="M40" s="4">
        <v>16</v>
      </c>
      <c r="N40" s="3"/>
      <c r="O40" s="4">
        <v>6000000</v>
      </c>
      <c r="P40" s="3"/>
      <c r="Q40" s="4">
        <v>5868616250000</v>
      </c>
      <c r="R40" s="3"/>
      <c r="S40" s="4">
        <v>5867772615000</v>
      </c>
      <c r="T40" s="3"/>
      <c r="U40" s="4">
        <v>0</v>
      </c>
      <c r="V40" s="3"/>
      <c r="W40" s="4">
        <v>0</v>
      </c>
      <c r="X40" s="3"/>
      <c r="Y40" s="4">
        <v>0</v>
      </c>
      <c r="Z40" s="3"/>
      <c r="AA40" s="4">
        <v>0</v>
      </c>
      <c r="AB40" s="3"/>
      <c r="AC40" s="4">
        <v>6000000</v>
      </c>
      <c r="AD40" s="4"/>
      <c r="AE40" s="4">
        <v>976892</v>
      </c>
      <c r="AF40" s="3"/>
      <c r="AG40" s="4">
        <v>5868616250000</v>
      </c>
      <c r="AH40" s="3"/>
      <c r="AI40" s="4">
        <v>5861124872610</v>
      </c>
      <c r="AJ40" s="3"/>
      <c r="AK40" s="8">
        <v>3.6314195619662787E-2</v>
      </c>
    </row>
    <row r="41" spans="1:37" x14ac:dyDescent="0.55000000000000004">
      <c r="A41" s="1" t="s">
        <v>149</v>
      </c>
      <c r="C41" s="3" t="s">
        <v>60</v>
      </c>
      <c r="D41" s="3"/>
      <c r="E41" s="3" t="s">
        <v>60</v>
      </c>
      <c r="F41" s="3"/>
      <c r="G41" s="3" t="s">
        <v>150</v>
      </c>
      <c r="H41" s="3"/>
      <c r="I41" s="3" t="s">
        <v>151</v>
      </c>
      <c r="J41" s="3"/>
      <c r="K41" s="4">
        <v>18</v>
      </c>
      <c r="L41" s="3"/>
      <c r="M41" s="4">
        <v>18</v>
      </c>
      <c r="N41" s="3"/>
      <c r="O41" s="4">
        <v>1998800</v>
      </c>
      <c r="P41" s="3"/>
      <c r="Q41" s="4">
        <v>1998800000000</v>
      </c>
      <c r="R41" s="3"/>
      <c r="S41" s="4">
        <v>1768869453652</v>
      </c>
      <c r="T41" s="3"/>
      <c r="U41" s="4">
        <v>0</v>
      </c>
      <c r="V41" s="3"/>
      <c r="W41" s="4">
        <v>0</v>
      </c>
      <c r="X41" s="3"/>
      <c r="Y41" s="4">
        <v>0</v>
      </c>
      <c r="Z41" s="3"/>
      <c r="AA41" s="4">
        <v>0</v>
      </c>
      <c r="AB41" s="3"/>
      <c r="AC41" s="4">
        <v>1998800</v>
      </c>
      <c r="AD41" s="4"/>
      <c r="AE41" s="4">
        <v>885000</v>
      </c>
      <c r="AF41" s="3"/>
      <c r="AG41" s="4">
        <v>1998800000000</v>
      </c>
      <c r="AH41" s="3"/>
      <c r="AI41" s="4">
        <v>1768869453652</v>
      </c>
      <c r="AJ41" s="3"/>
      <c r="AK41" s="8">
        <v>1.0959512510259903E-2</v>
      </c>
    </row>
    <row r="42" spans="1:37" x14ac:dyDescent="0.55000000000000004">
      <c r="A42" s="1" t="s">
        <v>152</v>
      </c>
      <c r="C42" s="3" t="s">
        <v>60</v>
      </c>
      <c r="D42" s="3"/>
      <c r="E42" s="3" t="s">
        <v>60</v>
      </c>
      <c r="F42" s="3"/>
      <c r="G42" s="3" t="s">
        <v>153</v>
      </c>
      <c r="H42" s="3"/>
      <c r="I42" s="3" t="s">
        <v>154</v>
      </c>
      <c r="J42" s="3"/>
      <c r="K42" s="4">
        <v>15</v>
      </c>
      <c r="L42" s="3"/>
      <c r="M42" s="4">
        <v>15</v>
      </c>
      <c r="N42" s="3"/>
      <c r="O42" s="4">
        <v>8494000</v>
      </c>
      <c r="P42" s="3"/>
      <c r="Q42" s="4">
        <v>8259542548469</v>
      </c>
      <c r="R42" s="3"/>
      <c r="S42" s="4">
        <v>8388272895829</v>
      </c>
      <c r="T42" s="3"/>
      <c r="U42" s="4">
        <v>0</v>
      </c>
      <c r="V42" s="3"/>
      <c r="W42" s="4">
        <v>0</v>
      </c>
      <c r="X42" s="3"/>
      <c r="Y42" s="4">
        <v>0</v>
      </c>
      <c r="Z42" s="3"/>
      <c r="AA42" s="4">
        <v>0</v>
      </c>
      <c r="AB42" s="3"/>
      <c r="AC42" s="4">
        <v>8494000</v>
      </c>
      <c r="AD42" s="4"/>
      <c r="AE42" s="4">
        <v>983310</v>
      </c>
      <c r="AF42" s="3"/>
      <c r="AG42" s="4">
        <v>8259542548469</v>
      </c>
      <c r="AH42" s="3"/>
      <c r="AI42" s="4">
        <v>8351911490888</v>
      </c>
      <c r="AJ42" s="3"/>
      <c r="AK42" s="8">
        <v>5.1746542561403895E-2</v>
      </c>
    </row>
    <row r="43" spans="1:37" x14ac:dyDescent="0.55000000000000004">
      <c r="A43" s="1" t="s">
        <v>155</v>
      </c>
      <c r="C43" s="3" t="s">
        <v>60</v>
      </c>
      <c r="D43" s="3"/>
      <c r="E43" s="3" t="s">
        <v>60</v>
      </c>
      <c r="F43" s="3"/>
      <c r="G43" s="3" t="s">
        <v>153</v>
      </c>
      <c r="H43" s="3"/>
      <c r="I43" s="3" t="s">
        <v>156</v>
      </c>
      <c r="J43" s="3"/>
      <c r="K43" s="4">
        <v>15</v>
      </c>
      <c r="L43" s="3"/>
      <c r="M43" s="4">
        <v>15</v>
      </c>
      <c r="N43" s="3"/>
      <c r="O43" s="4">
        <v>8499700</v>
      </c>
      <c r="P43" s="3"/>
      <c r="Q43" s="4">
        <v>8100647211542</v>
      </c>
      <c r="R43" s="3"/>
      <c r="S43" s="4">
        <v>8101566093348</v>
      </c>
      <c r="T43" s="3"/>
      <c r="U43" s="4">
        <v>500000</v>
      </c>
      <c r="V43" s="3"/>
      <c r="W43" s="4">
        <v>480008125000</v>
      </c>
      <c r="X43" s="3"/>
      <c r="Y43" s="4">
        <v>280000</v>
      </c>
      <c r="Z43" s="3"/>
      <c r="AA43" s="4">
        <v>269912688000</v>
      </c>
      <c r="AB43" s="3"/>
      <c r="AC43" s="4">
        <v>8719700</v>
      </c>
      <c r="AD43" s="4"/>
      <c r="AE43" s="4">
        <v>957647</v>
      </c>
      <c r="AF43" s="3"/>
      <c r="AG43" s="4">
        <v>8313692716207</v>
      </c>
      <c r="AH43" s="3"/>
      <c r="AI43" s="4">
        <v>8350070968111</v>
      </c>
      <c r="AJ43" s="3"/>
      <c r="AK43" s="8">
        <v>5.1735139101211677E-2</v>
      </c>
    </row>
    <row r="44" spans="1:37" x14ac:dyDescent="0.55000000000000004">
      <c r="A44" s="1" t="s">
        <v>157</v>
      </c>
      <c r="C44" s="3" t="s">
        <v>60</v>
      </c>
      <c r="D44" s="3"/>
      <c r="E44" s="3" t="s">
        <v>60</v>
      </c>
      <c r="F44" s="3"/>
      <c r="G44" s="3" t="s">
        <v>158</v>
      </c>
      <c r="H44" s="3"/>
      <c r="I44" s="3" t="s">
        <v>159</v>
      </c>
      <c r="J44" s="3"/>
      <c r="K44" s="4">
        <v>15</v>
      </c>
      <c r="L44" s="3"/>
      <c r="M44" s="4">
        <v>15</v>
      </c>
      <c r="N44" s="3"/>
      <c r="O44" s="4">
        <v>5819000</v>
      </c>
      <c r="P44" s="3"/>
      <c r="Q44" s="4">
        <v>5639480532418</v>
      </c>
      <c r="R44" s="3"/>
      <c r="S44" s="4">
        <v>5789680641181</v>
      </c>
      <c r="T44" s="3"/>
      <c r="U44" s="4">
        <v>0</v>
      </c>
      <c r="V44" s="3"/>
      <c r="W44" s="4">
        <v>0</v>
      </c>
      <c r="X44" s="3"/>
      <c r="Y44" s="4">
        <v>0</v>
      </c>
      <c r="Z44" s="3"/>
      <c r="AA44" s="4">
        <v>0</v>
      </c>
      <c r="AB44" s="3"/>
      <c r="AC44" s="4">
        <v>5819000</v>
      </c>
      <c r="AD44" s="4"/>
      <c r="AE44" s="4">
        <v>995000</v>
      </c>
      <c r="AF44" s="3"/>
      <c r="AG44" s="4">
        <v>5639480532418</v>
      </c>
      <c r="AH44" s="3"/>
      <c r="AI44" s="4">
        <v>5789680641181</v>
      </c>
      <c r="AJ44" s="3"/>
      <c r="AK44" s="8">
        <v>3.5871543423642634E-2</v>
      </c>
    </row>
    <row r="45" spans="1:37" x14ac:dyDescent="0.55000000000000004">
      <c r="A45" s="1" t="s">
        <v>160</v>
      </c>
      <c r="C45" s="3" t="s">
        <v>60</v>
      </c>
      <c r="D45" s="3"/>
      <c r="E45" s="3" t="s">
        <v>60</v>
      </c>
      <c r="F45" s="3"/>
      <c r="G45" s="3" t="s">
        <v>161</v>
      </c>
      <c r="H45" s="3"/>
      <c r="I45" s="3" t="s">
        <v>162</v>
      </c>
      <c r="J45" s="3"/>
      <c r="K45" s="4">
        <v>15</v>
      </c>
      <c r="L45" s="3"/>
      <c r="M45" s="4">
        <v>15</v>
      </c>
      <c r="N45" s="3"/>
      <c r="O45" s="4">
        <v>7823000</v>
      </c>
      <c r="P45" s="3"/>
      <c r="Q45" s="4">
        <v>7565311293255</v>
      </c>
      <c r="R45" s="3"/>
      <c r="S45" s="4">
        <v>7666242921575</v>
      </c>
      <c r="T45" s="3"/>
      <c r="U45" s="4">
        <v>0</v>
      </c>
      <c r="V45" s="3"/>
      <c r="W45" s="4">
        <v>0</v>
      </c>
      <c r="X45" s="3"/>
      <c r="Y45" s="4">
        <v>0</v>
      </c>
      <c r="Z45" s="3"/>
      <c r="AA45" s="4">
        <v>0</v>
      </c>
      <c r="AB45" s="3"/>
      <c r="AC45" s="4">
        <v>7823000</v>
      </c>
      <c r="AD45" s="4"/>
      <c r="AE45" s="4">
        <v>980000</v>
      </c>
      <c r="AF45" s="3"/>
      <c r="AG45" s="4">
        <v>7565311293255</v>
      </c>
      <c r="AH45" s="3"/>
      <c r="AI45" s="4">
        <v>7666242921575</v>
      </c>
      <c r="AJ45" s="3"/>
      <c r="AK45" s="8">
        <v>4.7498296175689424E-2</v>
      </c>
    </row>
    <row r="46" spans="1:37" x14ac:dyDescent="0.55000000000000004">
      <c r="A46" s="1" t="s">
        <v>163</v>
      </c>
      <c r="C46" s="3" t="s">
        <v>60</v>
      </c>
      <c r="D46" s="3"/>
      <c r="E46" s="3" t="s">
        <v>60</v>
      </c>
      <c r="F46" s="3"/>
      <c r="G46" s="3" t="s">
        <v>164</v>
      </c>
      <c r="H46" s="3"/>
      <c r="I46" s="3" t="s">
        <v>165</v>
      </c>
      <c r="J46" s="3"/>
      <c r="K46" s="4">
        <v>16</v>
      </c>
      <c r="L46" s="3"/>
      <c r="M46" s="4">
        <v>16</v>
      </c>
      <c r="N46" s="3"/>
      <c r="O46" s="4">
        <v>500000</v>
      </c>
      <c r="P46" s="3"/>
      <c r="Q46" s="4">
        <v>475186111875</v>
      </c>
      <c r="R46" s="3"/>
      <c r="S46" s="4">
        <v>499980625000</v>
      </c>
      <c r="T46" s="3"/>
      <c r="U46" s="4">
        <v>0</v>
      </c>
      <c r="V46" s="3"/>
      <c r="W46" s="4">
        <v>0</v>
      </c>
      <c r="X46" s="3"/>
      <c r="Y46" s="4">
        <v>0</v>
      </c>
      <c r="Z46" s="3"/>
      <c r="AA46" s="4">
        <v>0</v>
      </c>
      <c r="AB46" s="3"/>
      <c r="AC46" s="4">
        <v>500000</v>
      </c>
      <c r="AD46" s="4"/>
      <c r="AE46" s="4">
        <v>980000</v>
      </c>
      <c r="AF46" s="3"/>
      <c r="AG46" s="4">
        <v>475186111875</v>
      </c>
      <c r="AH46" s="3"/>
      <c r="AI46" s="4">
        <v>489981012500</v>
      </c>
      <c r="AJ46" s="3"/>
      <c r="AK46" s="8">
        <v>3.0358108254946586E-3</v>
      </c>
    </row>
    <row r="47" spans="1:37" x14ac:dyDescent="0.55000000000000004">
      <c r="A47" s="1" t="s">
        <v>166</v>
      </c>
      <c r="C47" s="3" t="s">
        <v>60</v>
      </c>
      <c r="D47" s="3"/>
      <c r="E47" s="3" t="s">
        <v>60</v>
      </c>
      <c r="F47" s="3"/>
      <c r="G47" s="3" t="s">
        <v>167</v>
      </c>
      <c r="H47" s="3"/>
      <c r="I47" s="3" t="s">
        <v>168</v>
      </c>
      <c r="J47" s="3"/>
      <c r="K47" s="4">
        <v>16</v>
      </c>
      <c r="L47" s="3"/>
      <c r="M47" s="4">
        <v>16</v>
      </c>
      <c r="N47" s="3"/>
      <c r="O47" s="4">
        <v>5000000</v>
      </c>
      <c r="P47" s="3"/>
      <c r="Q47" s="4">
        <v>4752709347507</v>
      </c>
      <c r="R47" s="3"/>
      <c r="S47" s="4">
        <v>4775604938137</v>
      </c>
      <c r="T47" s="3"/>
      <c r="U47" s="4">
        <v>0</v>
      </c>
      <c r="V47" s="3"/>
      <c r="W47" s="4">
        <v>0</v>
      </c>
      <c r="X47" s="3"/>
      <c r="Y47" s="4">
        <v>0</v>
      </c>
      <c r="Z47" s="3"/>
      <c r="AA47" s="4">
        <v>0</v>
      </c>
      <c r="AB47" s="3"/>
      <c r="AC47" s="4">
        <v>5000000</v>
      </c>
      <c r="AD47" s="4"/>
      <c r="AE47" s="4">
        <v>955158</v>
      </c>
      <c r="AF47" s="3"/>
      <c r="AG47" s="4">
        <v>4752709347507</v>
      </c>
      <c r="AH47" s="3"/>
      <c r="AI47" s="4">
        <v>4775604938137</v>
      </c>
      <c r="AJ47" s="3"/>
      <c r="AK47" s="8">
        <v>2.9588561188342074E-2</v>
      </c>
    </row>
    <row r="48" spans="1:37" x14ac:dyDescent="0.55000000000000004">
      <c r="A48" s="1" t="s">
        <v>169</v>
      </c>
      <c r="C48" s="3" t="s">
        <v>60</v>
      </c>
      <c r="D48" s="3"/>
      <c r="E48" s="3" t="s">
        <v>60</v>
      </c>
      <c r="F48" s="3"/>
      <c r="G48" s="3" t="s">
        <v>161</v>
      </c>
      <c r="H48" s="3"/>
      <c r="I48" s="3" t="s">
        <v>170</v>
      </c>
      <c r="J48" s="3"/>
      <c r="K48" s="4">
        <v>17</v>
      </c>
      <c r="L48" s="3"/>
      <c r="M48" s="4">
        <v>17</v>
      </c>
      <c r="N48" s="3"/>
      <c r="O48" s="4">
        <v>100000</v>
      </c>
      <c r="P48" s="3"/>
      <c r="Q48" s="4">
        <v>93503623125</v>
      </c>
      <c r="R48" s="3"/>
      <c r="S48" s="4">
        <v>97719713214</v>
      </c>
      <c r="T48" s="3"/>
      <c r="U48" s="4">
        <v>0</v>
      </c>
      <c r="V48" s="3"/>
      <c r="W48" s="4">
        <v>0</v>
      </c>
      <c r="X48" s="3"/>
      <c r="Y48" s="4">
        <v>0</v>
      </c>
      <c r="Z48" s="3"/>
      <c r="AA48" s="4">
        <v>0</v>
      </c>
      <c r="AB48" s="3"/>
      <c r="AC48" s="4">
        <v>100000</v>
      </c>
      <c r="AD48" s="4"/>
      <c r="AE48" s="4">
        <v>970000</v>
      </c>
      <c r="AF48" s="3"/>
      <c r="AG48" s="4">
        <v>93503623125</v>
      </c>
      <c r="AH48" s="3"/>
      <c r="AI48" s="4">
        <v>96996241250</v>
      </c>
      <c r="AJ48" s="3"/>
      <c r="AK48" s="8">
        <v>6.0096663280200381E-4</v>
      </c>
    </row>
    <row r="49" spans="1:37" x14ac:dyDescent="0.55000000000000004">
      <c r="A49" s="1" t="s">
        <v>171</v>
      </c>
      <c r="C49" s="3" t="s">
        <v>60</v>
      </c>
      <c r="D49" s="3"/>
      <c r="E49" s="3" t="s">
        <v>60</v>
      </c>
      <c r="F49" s="3"/>
      <c r="G49" s="3" t="s">
        <v>172</v>
      </c>
      <c r="H49" s="3"/>
      <c r="I49" s="3" t="s">
        <v>173</v>
      </c>
      <c r="J49" s="3"/>
      <c r="K49" s="4">
        <v>15</v>
      </c>
      <c r="L49" s="3"/>
      <c r="M49" s="4">
        <v>15</v>
      </c>
      <c r="N49" s="3"/>
      <c r="O49" s="4">
        <v>2910155</v>
      </c>
      <c r="P49" s="3"/>
      <c r="Q49" s="4">
        <v>2805389420000</v>
      </c>
      <c r="R49" s="3"/>
      <c r="S49" s="4">
        <v>2851841386863</v>
      </c>
      <c r="T49" s="3"/>
      <c r="U49" s="4">
        <v>0</v>
      </c>
      <c r="V49" s="3"/>
      <c r="W49" s="4">
        <v>0</v>
      </c>
      <c r="X49" s="3"/>
      <c r="Y49" s="4">
        <v>0</v>
      </c>
      <c r="Z49" s="3"/>
      <c r="AA49" s="4">
        <v>0</v>
      </c>
      <c r="AB49" s="3"/>
      <c r="AC49" s="4">
        <v>2910155</v>
      </c>
      <c r="AD49" s="4"/>
      <c r="AE49" s="4">
        <v>980000</v>
      </c>
      <c r="AF49" s="3"/>
      <c r="AG49" s="4">
        <v>2805389420000</v>
      </c>
      <c r="AH49" s="3"/>
      <c r="AI49" s="4">
        <v>2851841386863</v>
      </c>
      <c r="AJ49" s="3"/>
      <c r="AK49" s="8">
        <v>1.7669360105729393E-2</v>
      </c>
    </row>
    <row r="50" spans="1:37" x14ac:dyDescent="0.55000000000000004">
      <c r="A50" s="1" t="s">
        <v>174</v>
      </c>
      <c r="C50" s="3" t="s">
        <v>60</v>
      </c>
      <c r="D50" s="3"/>
      <c r="E50" s="3" t="s">
        <v>60</v>
      </c>
      <c r="F50" s="3"/>
      <c r="G50" s="3" t="s">
        <v>172</v>
      </c>
      <c r="H50" s="3"/>
      <c r="I50" s="3" t="s">
        <v>175</v>
      </c>
      <c r="J50" s="3"/>
      <c r="K50" s="4">
        <v>16</v>
      </c>
      <c r="L50" s="3"/>
      <c r="M50" s="4">
        <v>16</v>
      </c>
      <c r="N50" s="3"/>
      <c r="O50" s="4">
        <v>4721729</v>
      </c>
      <c r="P50" s="3"/>
      <c r="Q50" s="4">
        <v>4474815073300</v>
      </c>
      <c r="R50" s="3"/>
      <c r="S50" s="4">
        <v>4579899652011</v>
      </c>
      <c r="T50" s="3"/>
      <c r="U50" s="4">
        <v>0</v>
      </c>
      <c r="V50" s="3"/>
      <c r="W50" s="4">
        <v>0</v>
      </c>
      <c r="X50" s="3"/>
      <c r="Y50" s="4">
        <v>0</v>
      </c>
      <c r="Z50" s="3"/>
      <c r="AA50" s="4">
        <v>0</v>
      </c>
      <c r="AB50" s="3"/>
      <c r="AC50" s="4">
        <v>4721729</v>
      </c>
      <c r="AD50" s="4"/>
      <c r="AE50" s="4">
        <v>977566</v>
      </c>
      <c r="AF50" s="3"/>
      <c r="AG50" s="4">
        <v>4474815073300</v>
      </c>
      <c r="AH50" s="3"/>
      <c r="AI50" s="4">
        <v>4615622869296</v>
      </c>
      <c r="AJ50" s="3"/>
      <c r="AK50" s="8">
        <v>2.8597348704424569E-2</v>
      </c>
    </row>
    <row r="51" spans="1:37" x14ac:dyDescent="0.55000000000000004">
      <c r="A51" s="1" t="s">
        <v>176</v>
      </c>
      <c r="C51" s="3" t="s">
        <v>60</v>
      </c>
      <c r="D51" s="3"/>
      <c r="E51" s="3" t="s">
        <v>60</v>
      </c>
      <c r="F51" s="3"/>
      <c r="G51" s="3" t="s">
        <v>177</v>
      </c>
      <c r="H51" s="3"/>
      <c r="I51" s="3" t="s">
        <v>178</v>
      </c>
      <c r="J51" s="3"/>
      <c r="K51" s="4">
        <v>16</v>
      </c>
      <c r="L51" s="3"/>
      <c r="M51" s="4">
        <v>16</v>
      </c>
      <c r="N51" s="3"/>
      <c r="O51" s="4">
        <v>1463222</v>
      </c>
      <c r="P51" s="3"/>
      <c r="Q51" s="4">
        <v>1382066732008</v>
      </c>
      <c r="R51" s="3"/>
      <c r="S51" s="4">
        <v>1405787272902</v>
      </c>
      <c r="T51" s="3"/>
      <c r="U51" s="4">
        <v>0</v>
      </c>
      <c r="V51" s="3"/>
      <c r="W51" s="4">
        <v>0</v>
      </c>
      <c r="X51" s="3"/>
      <c r="Y51" s="4">
        <v>0</v>
      </c>
      <c r="Z51" s="3"/>
      <c r="AA51" s="4">
        <v>0</v>
      </c>
      <c r="AB51" s="3"/>
      <c r="AC51" s="4">
        <v>1463222</v>
      </c>
      <c r="AD51" s="4"/>
      <c r="AE51" s="4">
        <v>963157</v>
      </c>
      <c r="AF51" s="3"/>
      <c r="AG51" s="4">
        <v>1382066732008</v>
      </c>
      <c r="AH51" s="3"/>
      <c r="AI51" s="4">
        <v>1409257900994</v>
      </c>
      <c r="AJ51" s="3"/>
      <c r="AK51" s="8">
        <v>8.7314411836549779E-3</v>
      </c>
    </row>
    <row r="52" spans="1:37" x14ac:dyDescent="0.55000000000000004">
      <c r="A52" s="1" t="s">
        <v>179</v>
      </c>
      <c r="C52" s="3" t="s">
        <v>60</v>
      </c>
      <c r="D52" s="3"/>
      <c r="E52" s="3" t="s">
        <v>60</v>
      </c>
      <c r="F52" s="3"/>
      <c r="G52" s="3" t="s">
        <v>180</v>
      </c>
      <c r="H52" s="3"/>
      <c r="I52" s="3" t="s">
        <v>181</v>
      </c>
      <c r="J52" s="3"/>
      <c r="K52" s="4">
        <v>16</v>
      </c>
      <c r="L52" s="3"/>
      <c r="M52" s="4">
        <v>16</v>
      </c>
      <c r="N52" s="3"/>
      <c r="O52" s="4">
        <v>1238600</v>
      </c>
      <c r="P52" s="3"/>
      <c r="Q52" s="4">
        <v>1169358026865</v>
      </c>
      <c r="R52" s="3"/>
      <c r="S52" s="4">
        <v>1184177094159</v>
      </c>
      <c r="T52" s="3"/>
      <c r="U52" s="4">
        <v>0</v>
      </c>
      <c r="V52" s="3"/>
      <c r="W52" s="4">
        <v>0</v>
      </c>
      <c r="X52" s="3"/>
      <c r="Y52" s="4">
        <v>0</v>
      </c>
      <c r="Z52" s="3"/>
      <c r="AA52" s="4">
        <v>0</v>
      </c>
      <c r="AB52" s="3"/>
      <c r="AC52" s="4">
        <v>1238600</v>
      </c>
      <c r="AD52" s="4"/>
      <c r="AE52" s="4">
        <v>957671</v>
      </c>
      <c r="AF52" s="3"/>
      <c r="AG52" s="4">
        <v>1169358026865</v>
      </c>
      <c r="AH52" s="3"/>
      <c r="AI52" s="4">
        <v>1186125336462</v>
      </c>
      <c r="AJ52" s="3"/>
      <c r="AK52" s="8">
        <v>7.3489626025556119E-3</v>
      </c>
    </row>
    <row r="53" spans="1:37" x14ac:dyDescent="0.55000000000000004">
      <c r="A53" s="1" t="s">
        <v>182</v>
      </c>
      <c r="C53" s="3" t="s">
        <v>60</v>
      </c>
      <c r="D53" s="3"/>
      <c r="E53" s="3" t="s">
        <v>60</v>
      </c>
      <c r="F53" s="3"/>
      <c r="G53" s="3" t="s">
        <v>183</v>
      </c>
      <c r="H53" s="3"/>
      <c r="I53" s="3" t="s">
        <v>184</v>
      </c>
      <c r="J53" s="3"/>
      <c r="K53" s="4">
        <v>17</v>
      </c>
      <c r="L53" s="3"/>
      <c r="M53" s="4">
        <v>17</v>
      </c>
      <c r="N53" s="3"/>
      <c r="O53" s="4">
        <v>5500000</v>
      </c>
      <c r="P53" s="3"/>
      <c r="Q53" s="4">
        <v>5091194315235</v>
      </c>
      <c r="R53" s="3"/>
      <c r="S53" s="4">
        <v>5241615879513</v>
      </c>
      <c r="T53" s="3"/>
      <c r="U53" s="4">
        <v>0</v>
      </c>
      <c r="V53" s="3"/>
      <c r="W53" s="4">
        <v>0</v>
      </c>
      <c r="X53" s="3"/>
      <c r="Y53" s="4">
        <v>0</v>
      </c>
      <c r="Z53" s="3"/>
      <c r="AA53" s="4">
        <v>0</v>
      </c>
      <c r="AB53" s="3"/>
      <c r="AC53" s="4">
        <v>5500000</v>
      </c>
      <c r="AD53" s="4"/>
      <c r="AE53" s="4">
        <v>953058</v>
      </c>
      <c r="AF53" s="3"/>
      <c r="AG53" s="4">
        <v>5091194315235</v>
      </c>
      <c r="AH53" s="3"/>
      <c r="AI53" s="4">
        <v>5241615879513</v>
      </c>
      <c r="AJ53" s="3"/>
      <c r="AK53" s="8">
        <v>3.2475858909145526E-2</v>
      </c>
    </row>
    <row r="54" spans="1:37" x14ac:dyDescent="0.55000000000000004">
      <c r="A54" s="1" t="s">
        <v>185</v>
      </c>
      <c r="C54" s="3" t="s">
        <v>60</v>
      </c>
      <c r="D54" s="3"/>
      <c r="E54" s="3" t="s">
        <v>60</v>
      </c>
      <c r="F54" s="3"/>
      <c r="G54" s="3" t="s">
        <v>186</v>
      </c>
      <c r="H54" s="3"/>
      <c r="I54" s="3" t="s">
        <v>187</v>
      </c>
      <c r="J54" s="3"/>
      <c r="K54" s="4">
        <v>16</v>
      </c>
      <c r="L54" s="3"/>
      <c r="M54" s="4">
        <v>16</v>
      </c>
      <c r="N54" s="3"/>
      <c r="O54" s="4">
        <v>7000000</v>
      </c>
      <c r="P54" s="3"/>
      <c r="Q54" s="4">
        <v>6591290000000</v>
      </c>
      <c r="R54" s="3"/>
      <c r="S54" s="4">
        <v>6614743668750</v>
      </c>
      <c r="T54" s="3"/>
      <c r="U54" s="4">
        <v>0</v>
      </c>
      <c r="V54" s="3"/>
      <c r="W54" s="4">
        <v>0</v>
      </c>
      <c r="X54" s="3"/>
      <c r="Y54" s="4">
        <v>0</v>
      </c>
      <c r="Z54" s="3"/>
      <c r="AA54" s="4">
        <v>0</v>
      </c>
      <c r="AB54" s="3"/>
      <c r="AC54" s="4">
        <v>7000000</v>
      </c>
      <c r="AD54" s="4"/>
      <c r="AE54" s="4">
        <v>943301</v>
      </c>
      <c r="AF54" s="3"/>
      <c r="AG54" s="4">
        <v>6591290000000</v>
      </c>
      <c r="AH54" s="3"/>
      <c r="AI54" s="4">
        <v>6602851129603</v>
      </c>
      <c r="AJ54" s="3"/>
      <c r="AK54" s="8">
        <v>4.0909762678565879E-2</v>
      </c>
    </row>
    <row r="55" spans="1:37" x14ac:dyDescent="0.55000000000000004">
      <c r="A55" s="1" t="s">
        <v>188</v>
      </c>
      <c r="C55" s="3" t="s">
        <v>60</v>
      </c>
      <c r="D55" s="3"/>
      <c r="E55" s="3" t="s">
        <v>60</v>
      </c>
      <c r="F55" s="3"/>
      <c r="G55" s="3" t="s">
        <v>189</v>
      </c>
      <c r="H55" s="3"/>
      <c r="I55" s="3" t="s">
        <v>190</v>
      </c>
      <c r="J55" s="3"/>
      <c r="K55" s="4">
        <v>16</v>
      </c>
      <c r="L55" s="3"/>
      <c r="M55" s="4">
        <v>16</v>
      </c>
      <c r="N55" s="3"/>
      <c r="O55" s="4">
        <v>8000000</v>
      </c>
      <c r="P55" s="3"/>
      <c r="Q55" s="4">
        <v>7478860000000</v>
      </c>
      <c r="R55" s="3"/>
      <c r="S55" s="4">
        <v>7471710460000</v>
      </c>
      <c r="T55" s="3"/>
      <c r="U55" s="4">
        <v>0</v>
      </c>
      <c r="V55" s="3"/>
      <c r="W55" s="4">
        <v>0</v>
      </c>
      <c r="X55" s="3"/>
      <c r="Y55" s="4">
        <v>0</v>
      </c>
      <c r="Z55" s="3"/>
      <c r="AA55" s="4">
        <v>0</v>
      </c>
      <c r="AB55" s="3"/>
      <c r="AC55" s="4">
        <v>8000000</v>
      </c>
      <c r="AD55" s="4"/>
      <c r="AE55" s="4">
        <v>934000</v>
      </c>
      <c r="AF55" s="3"/>
      <c r="AG55" s="4">
        <v>7478860000000</v>
      </c>
      <c r="AH55" s="3"/>
      <c r="AI55" s="4">
        <v>7471710460000</v>
      </c>
      <c r="AJ55" s="3"/>
      <c r="AK55" s="8">
        <v>4.6293017322645076E-2</v>
      </c>
    </row>
    <row r="56" spans="1:37" x14ac:dyDescent="0.55000000000000004">
      <c r="A56" s="1" t="s">
        <v>191</v>
      </c>
      <c r="C56" s="3" t="s">
        <v>60</v>
      </c>
      <c r="D56" s="3"/>
      <c r="E56" s="3" t="s">
        <v>60</v>
      </c>
      <c r="F56" s="3"/>
      <c r="G56" s="3" t="s">
        <v>189</v>
      </c>
      <c r="H56" s="3"/>
      <c r="I56" s="3" t="s">
        <v>192</v>
      </c>
      <c r="J56" s="3"/>
      <c r="K56" s="4">
        <v>17</v>
      </c>
      <c r="L56" s="3"/>
      <c r="M56" s="4">
        <v>17</v>
      </c>
      <c r="N56" s="3"/>
      <c r="O56" s="4">
        <v>3000000</v>
      </c>
      <c r="P56" s="3"/>
      <c r="Q56" s="4">
        <v>2778060000000</v>
      </c>
      <c r="R56" s="3"/>
      <c r="S56" s="4">
        <v>2780292259500</v>
      </c>
      <c r="T56" s="3"/>
      <c r="U56" s="4">
        <v>0</v>
      </c>
      <c r="V56" s="3"/>
      <c r="W56" s="4">
        <v>0</v>
      </c>
      <c r="X56" s="3"/>
      <c r="Y56" s="4">
        <v>0</v>
      </c>
      <c r="Z56" s="3"/>
      <c r="AA56" s="4">
        <v>0</v>
      </c>
      <c r="AB56" s="3"/>
      <c r="AC56" s="4">
        <v>3000000</v>
      </c>
      <c r="AD56" s="4"/>
      <c r="AE56" s="4">
        <v>926800</v>
      </c>
      <c r="AF56" s="3"/>
      <c r="AG56" s="4">
        <v>2778060000000</v>
      </c>
      <c r="AH56" s="3"/>
      <c r="AI56" s="4">
        <v>2780292259500</v>
      </c>
      <c r="AJ56" s="3"/>
      <c r="AK56" s="8">
        <v>1.7226057998378261E-2</v>
      </c>
    </row>
    <row r="57" spans="1:37" x14ac:dyDescent="0.55000000000000004">
      <c r="A57" s="1" t="s">
        <v>193</v>
      </c>
      <c r="C57" s="3" t="s">
        <v>60</v>
      </c>
      <c r="D57" s="3"/>
      <c r="E57" s="3" t="s">
        <v>60</v>
      </c>
      <c r="F57" s="3"/>
      <c r="G57" s="3" t="s">
        <v>194</v>
      </c>
      <c r="H57" s="3"/>
      <c r="I57" s="3" t="s">
        <v>195</v>
      </c>
      <c r="J57" s="3"/>
      <c r="K57" s="4">
        <v>16</v>
      </c>
      <c r="L57" s="3"/>
      <c r="M57" s="4">
        <v>16</v>
      </c>
      <c r="N57" s="3"/>
      <c r="O57" s="4">
        <v>7021051</v>
      </c>
      <c r="P57" s="3"/>
      <c r="Q57" s="4">
        <v>6626532669500</v>
      </c>
      <c r="R57" s="3"/>
      <c r="S57" s="4">
        <v>6613959898927</v>
      </c>
      <c r="T57" s="3"/>
      <c r="U57" s="4">
        <v>0</v>
      </c>
      <c r="V57" s="3"/>
      <c r="W57" s="4">
        <v>0</v>
      </c>
      <c r="X57" s="3"/>
      <c r="Y57" s="4">
        <v>0</v>
      </c>
      <c r="Z57" s="3"/>
      <c r="AA57" s="4">
        <v>0</v>
      </c>
      <c r="AB57" s="3"/>
      <c r="AC57" s="4">
        <v>7021051</v>
      </c>
      <c r="AD57" s="4"/>
      <c r="AE57" s="4">
        <v>942055</v>
      </c>
      <c r="AF57" s="3"/>
      <c r="AG57" s="4">
        <v>6626532669500</v>
      </c>
      <c r="AH57" s="3"/>
      <c r="AI57" s="4">
        <v>6613959898927</v>
      </c>
      <c r="AJ57" s="3"/>
      <c r="AK57" s="8">
        <v>4.0978590084753831E-2</v>
      </c>
    </row>
    <row r="58" spans="1:37" x14ac:dyDescent="0.55000000000000004">
      <c r="A58" s="1" t="s">
        <v>196</v>
      </c>
      <c r="C58" s="3" t="s">
        <v>60</v>
      </c>
      <c r="D58" s="3"/>
      <c r="E58" s="3" t="s">
        <v>60</v>
      </c>
      <c r="F58" s="3"/>
      <c r="G58" s="3" t="s">
        <v>130</v>
      </c>
      <c r="H58" s="3"/>
      <c r="I58" s="3" t="s">
        <v>197</v>
      </c>
      <c r="J58" s="3"/>
      <c r="K58" s="4">
        <v>17</v>
      </c>
      <c r="L58" s="3"/>
      <c r="M58" s="4">
        <v>17</v>
      </c>
      <c r="N58" s="3"/>
      <c r="O58" s="4">
        <v>6684400</v>
      </c>
      <c r="P58" s="3"/>
      <c r="Q58" s="4">
        <v>6185301320425</v>
      </c>
      <c r="R58" s="3"/>
      <c r="S58" s="4">
        <v>6271809690756</v>
      </c>
      <c r="T58" s="3"/>
      <c r="U58" s="4">
        <v>0</v>
      </c>
      <c r="V58" s="3"/>
      <c r="W58" s="4">
        <v>0</v>
      </c>
      <c r="X58" s="3"/>
      <c r="Y58" s="4">
        <v>0</v>
      </c>
      <c r="Z58" s="3"/>
      <c r="AA58" s="4">
        <v>0</v>
      </c>
      <c r="AB58" s="3"/>
      <c r="AC58" s="4">
        <v>6684400</v>
      </c>
      <c r="AD58" s="4"/>
      <c r="AE58" s="4">
        <v>939856</v>
      </c>
      <c r="AF58" s="3"/>
      <c r="AG58" s="4">
        <v>6185301320425</v>
      </c>
      <c r="AH58" s="3"/>
      <c r="AI58" s="4">
        <v>6282130004428</v>
      </c>
      <c r="AJ58" s="3"/>
      <c r="AK58" s="8">
        <v>3.8922647588527377E-2</v>
      </c>
    </row>
    <row r="59" spans="1:37" x14ac:dyDescent="0.55000000000000004">
      <c r="A59" s="1" t="s">
        <v>198</v>
      </c>
      <c r="C59" s="3" t="s">
        <v>60</v>
      </c>
      <c r="D59" s="3"/>
      <c r="E59" s="3" t="s">
        <v>60</v>
      </c>
      <c r="F59" s="3"/>
      <c r="G59" s="3" t="s">
        <v>199</v>
      </c>
      <c r="H59" s="3"/>
      <c r="I59" s="3" t="s">
        <v>200</v>
      </c>
      <c r="J59" s="3"/>
      <c r="K59" s="4">
        <v>17</v>
      </c>
      <c r="L59" s="3"/>
      <c r="M59" s="4">
        <v>17</v>
      </c>
      <c r="N59" s="3"/>
      <c r="O59" s="4">
        <v>1275000</v>
      </c>
      <c r="P59" s="3"/>
      <c r="Q59" s="4">
        <v>1248718900594</v>
      </c>
      <c r="R59" s="3"/>
      <c r="S59" s="4">
        <v>1274950593769</v>
      </c>
      <c r="T59" s="3"/>
      <c r="U59" s="4">
        <v>0</v>
      </c>
      <c r="V59" s="3"/>
      <c r="W59" s="4">
        <v>0</v>
      </c>
      <c r="X59" s="3"/>
      <c r="Y59" s="4">
        <v>0</v>
      </c>
      <c r="Z59" s="3"/>
      <c r="AA59" s="4">
        <v>0</v>
      </c>
      <c r="AB59" s="3"/>
      <c r="AC59" s="4">
        <v>1275000</v>
      </c>
      <c r="AD59" s="4"/>
      <c r="AE59" s="4">
        <v>1000000</v>
      </c>
      <c r="AF59" s="3"/>
      <c r="AG59" s="4">
        <v>1248718900594</v>
      </c>
      <c r="AH59" s="3"/>
      <c r="AI59" s="4">
        <v>1274950593770</v>
      </c>
      <c r="AJ59" s="3"/>
      <c r="AK59" s="8">
        <v>7.8993036785830403E-3</v>
      </c>
    </row>
    <row r="60" spans="1:37" x14ac:dyDescent="0.55000000000000004">
      <c r="A60" s="1" t="s">
        <v>201</v>
      </c>
      <c r="C60" s="3" t="s">
        <v>60</v>
      </c>
      <c r="D60" s="3"/>
      <c r="E60" s="3" t="s">
        <v>60</v>
      </c>
      <c r="F60" s="3"/>
      <c r="G60" s="3" t="s">
        <v>202</v>
      </c>
      <c r="H60" s="3"/>
      <c r="I60" s="3" t="s">
        <v>203</v>
      </c>
      <c r="J60" s="3"/>
      <c r="K60" s="4">
        <v>18</v>
      </c>
      <c r="L60" s="3"/>
      <c r="M60" s="4">
        <v>18</v>
      </c>
      <c r="N60" s="3"/>
      <c r="O60" s="4">
        <v>1000000</v>
      </c>
      <c r="P60" s="3"/>
      <c r="Q60" s="4">
        <v>1000000000000</v>
      </c>
      <c r="R60" s="3"/>
      <c r="S60" s="4">
        <v>972962296250</v>
      </c>
      <c r="T60" s="3"/>
      <c r="U60" s="4">
        <v>0</v>
      </c>
      <c r="V60" s="3"/>
      <c r="W60" s="4">
        <v>0</v>
      </c>
      <c r="X60" s="3"/>
      <c r="Y60" s="4">
        <v>0</v>
      </c>
      <c r="Z60" s="3"/>
      <c r="AA60" s="4">
        <v>0</v>
      </c>
      <c r="AB60" s="3"/>
      <c r="AC60" s="4">
        <v>1000000</v>
      </c>
      <c r="AD60" s="4"/>
      <c r="AE60" s="4">
        <v>973000</v>
      </c>
      <c r="AF60" s="3"/>
      <c r="AG60" s="4">
        <v>1000000000000</v>
      </c>
      <c r="AH60" s="3"/>
      <c r="AI60" s="4">
        <v>972962296250</v>
      </c>
      <c r="AJ60" s="3"/>
      <c r="AK60" s="8">
        <v>6.028252924910822E-3</v>
      </c>
    </row>
    <row r="61" spans="1:37" x14ac:dyDescent="0.55000000000000004">
      <c r="A61" s="1" t="s">
        <v>204</v>
      </c>
      <c r="C61" s="3" t="s">
        <v>60</v>
      </c>
      <c r="D61" s="3"/>
      <c r="E61" s="3" t="s">
        <v>60</v>
      </c>
      <c r="F61" s="3"/>
      <c r="G61" s="3" t="s">
        <v>202</v>
      </c>
      <c r="H61" s="3"/>
      <c r="I61" s="3" t="s">
        <v>203</v>
      </c>
      <c r="J61" s="3"/>
      <c r="K61" s="4">
        <v>18</v>
      </c>
      <c r="L61" s="3"/>
      <c r="M61" s="4">
        <v>18</v>
      </c>
      <c r="N61" s="3"/>
      <c r="O61" s="4">
        <v>729312</v>
      </c>
      <c r="P61" s="3"/>
      <c r="Q61" s="4">
        <v>656403437950</v>
      </c>
      <c r="R61" s="3"/>
      <c r="S61" s="4">
        <v>692819552202</v>
      </c>
      <c r="T61" s="3"/>
      <c r="U61" s="4">
        <v>0</v>
      </c>
      <c r="V61" s="3"/>
      <c r="W61" s="4">
        <v>0</v>
      </c>
      <c r="X61" s="3"/>
      <c r="Y61" s="4">
        <v>0</v>
      </c>
      <c r="Z61" s="3"/>
      <c r="AA61" s="4">
        <v>0</v>
      </c>
      <c r="AB61" s="3"/>
      <c r="AC61" s="4">
        <v>729312</v>
      </c>
      <c r="AD61" s="4"/>
      <c r="AE61" s="4">
        <v>950000</v>
      </c>
      <c r="AF61" s="3"/>
      <c r="AG61" s="4">
        <v>656403437950</v>
      </c>
      <c r="AH61" s="3"/>
      <c r="AI61" s="4">
        <v>692819552202</v>
      </c>
      <c r="AJ61" s="3"/>
      <c r="AK61" s="8">
        <v>4.2925522480102086E-3</v>
      </c>
    </row>
    <row r="62" spans="1:37" x14ac:dyDescent="0.55000000000000004">
      <c r="A62" s="1" t="s">
        <v>205</v>
      </c>
      <c r="C62" s="3" t="s">
        <v>60</v>
      </c>
      <c r="D62" s="3"/>
      <c r="E62" s="3" t="s">
        <v>60</v>
      </c>
      <c r="F62" s="3"/>
      <c r="G62" s="3" t="s">
        <v>202</v>
      </c>
      <c r="H62" s="3"/>
      <c r="I62" s="3" t="s">
        <v>203</v>
      </c>
      <c r="J62" s="3"/>
      <c r="K62" s="4">
        <v>18</v>
      </c>
      <c r="L62" s="3"/>
      <c r="M62" s="4">
        <v>18</v>
      </c>
      <c r="N62" s="3"/>
      <c r="O62" s="4">
        <v>1500000</v>
      </c>
      <c r="P62" s="3"/>
      <c r="Q62" s="4">
        <v>1500000000000</v>
      </c>
      <c r="R62" s="3"/>
      <c r="S62" s="4">
        <v>1454943618750</v>
      </c>
      <c r="T62" s="3"/>
      <c r="U62" s="4">
        <v>0</v>
      </c>
      <c r="V62" s="3"/>
      <c r="W62" s="4">
        <v>0</v>
      </c>
      <c r="X62" s="3"/>
      <c r="Y62" s="4">
        <v>0</v>
      </c>
      <c r="Z62" s="3"/>
      <c r="AA62" s="4">
        <v>0</v>
      </c>
      <c r="AB62" s="3"/>
      <c r="AC62" s="4">
        <v>1500000</v>
      </c>
      <c r="AD62" s="4"/>
      <c r="AE62" s="4">
        <v>970000</v>
      </c>
      <c r="AF62" s="3"/>
      <c r="AG62" s="4">
        <v>1500000000000</v>
      </c>
      <c r="AH62" s="3"/>
      <c r="AI62" s="4">
        <v>1454943618750</v>
      </c>
      <c r="AJ62" s="3"/>
      <c r="AK62" s="8">
        <v>9.0144994920300578E-3</v>
      </c>
    </row>
    <row r="63" spans="1:37" x14ac:dyDescent="0.55000000000000004">
      <c r="A63" s="1" t="s">
        <v>206</v>
      </c>
      <c r="C63" s="3" t="s">
        <v>60</v>
      </c>
      <c r="D63" s="3"/>
      <c r="E63" s="3" t="s">
        <v>60</v>
      </c>
      <c r="F63" s="3"/>
      <c r="G63" s="3" t="s">
        <v>207</v>
      </c>
      <c r="H63" s="3"/>
      <c r="I63" s="3" t="s">
        <v>208</v>
      </c>
      <c r="J63" s="3"/>
      <c r="K63" s="4">
        <v>18</v>
      </c>
      <c r="L63" s="3"/>
      <c r="M63" s="4">
        <v>18</v>
      </c>
      <c r="N63" s="3"/>
      <c r="O63" s="4">
        <v>1000000</v>
      </c>
      <c r="P63" s="3"/>
      <c r="Q63" s="4">
        <v>1000000000000</v>
      </c>
      <c r="R63" s="3"/>
      <c r="S63" s="4">
        <v>935638742593</v>
      </c>
      <c r="T63" s="3"/>
      <c r="U63" s="4">
        <v>0</v>
      </c>
      <c r="V63" s="3"/>
      <c r="W63" s="4">
        <v>0</v>
      </c>
      <c r="X63" s="3"/>
      <c r="Y63" s="4">
        <v>0</v>
      </c>
      <c r="Z63" s="3"/>
      <c r="AA63" s="4">
        <v>0</v>
      </c>
      <c r="AB63" s="3"/>
      <c r="AC63" s="4">
        <v>1000000</v>
      </c>
      <c r="AD63" s="4"/>
      <c r="AE63" s="4">
        <v>938370</v>
      </c>
      <c r="AF63" s="3"/>
      <c r="AG63" s="4">
        <v>1000000000000</v>
      </c>
      <c r="AH63" s="3"/>
      <c r="AI63" s="4">
        <v>938333638162</v>
      </c>
      <c r="AJ63" s="3"/>
      <c r="AK63" s="8">
        <v>5.8137016414651112E-3</v>
      </c>
    </row>
    <row r="64" spans="1:37" x14ac:dyDescent="0.55000000000000004">
      <c r="A64" s="1" t="s">
        <v>209</v>
      </c>
      <c r="C64" s="3" t="s">
        <v>60</v>
      </c>
      <c r="D64" s="3"/>
      <c r="E64" s="3" t="s">
        <v>60</v>
      </c>
      <c r="F64" s="3"/>
      <c r="G64" s="3" t="s">
        <v>210</v>
      </c>
      <c r="H64" s="3"/>
      <c r="I64" s="3" t="s">
        <v>211</v>
      </c>
      <c r="J64" s="3"/>
      <c r="K64" s="4">
        <v>18</v>
      </c>
      <c r="L64" s="3"/>
      <c r="M64" s="4">
        <v>18</v>
      </c>
      <c r="N64" s="3"/>
      <c r="O64" s="4">
        <v>7484000</v>
      </c>
      <c r="P64" s="3"/>
      <c r="Q64" s="4">
        <v>7344053773778</v>
      </c>
      <c r="R64" s="3"/>
      <c r="S64" s="4">
        <v>7293481570637</v>
      </c>
      <c r="T64" s="3"/>
      <c r="U64" s="4">
        <v>0</v>
      </c>
      <c r="V64" s="3"/>
      <c r="W64" s="4">
        <v>0</v>
      </c>
      <c r="X64" s="3"/>
      <c r="Y64" s="4">
        <v>0</v>
      </c>
      <c r="Z64" s="3"/>
      <c r="AA64" s="4">
        <v>0</v>
      </c>
      <c r="AB64" s="3"/>
      <c r="AC64" s="4">
        <v>7484000</v>
      </c>
      <c r="AD64" s="4"/>
      <c r="AE64" s="4">
        <v>980443</v>
      </c>
      <c r="AF64" s="3"/>
      <c r="AG64" s="4">
        <v>7344053773778</v>
      </c>
      <c r="AH64" s="3"/>
      <c r="AI64" s="4">
        <v>7337351078627</v>
      </c>
      <c r="AJ64" s="3"/>
      <c r="AK64" s="8">
        <v>4.5460557178122807E-2</v>
      </c>
    </row>
    <row r="65" spans="1:37" x14ac:dyDescent="0.55000000000000004">
      <c r="A65" s="1" t="s">
        <v>212</v>
      </c>
      <c r="C65" s="3" t="s">
        <v>60</v>
      </c>
      <c r="D65" s="3"/>
      <c r="E65" s="3" t="s">
        <v>60</v>
      </c>
      <c r="F65" s="3"/>
      <c r="G65" s="3" t="s">
        <v>213</v>
      </c>
      <c r="H65" s="3"/>
      <c r="I65" s="3" t="s">
        <v>214</v>
      </c>
      <c r="J65" s="3"/>
      <c r="K65" s="4">
        <v>0</v>
      </c>
      <c r="L65" s="3"/>
      <c r="M65" s="4">
        <v>0</v>
      </c>
      <c r="N65" s="3"/>
      <c r="O65" s="4">
        <v>0</v>
      </c>
      <c r="P65" s="3"/>
      <c r="Q65" s="4">
        <v>0</v>
      </c>
      <c r="R65" s="3"/>
      <c r="S65" s="4">
        <v>0</v>
      </c>
      <c r="T65" s="3"/>
      <c r="U65" s="4">
        <v>106794</v>
      </c>
      <c r="V65" s="3"/>
      <c r="W65" s="4">
        <v>94739554652</v>
      </c>
      <c r="X65" s="3"/>
      <c r="Y65" s="4">
        <v>0</v>
      </c>
      <c r="Z65" s="3"/>
      <c r="AA65" s="4">
        <v>0</v>
      </c>
      <c r="AB65" s="3"/>
      <c r="AC65" s="4">
        <v>106794</v>
      </c>
      <c r="AD65" s="4"/>
      <c r="AE65" s="4">
        <v>880998</v>
      </c>
      <c r="AF65" s="3"/>
      <c r="AG65" s="4">
        <v>94739554652</v>
      </c>
      <c r="AH65" s="3"/>
      <c r="AI65" s="4">
        <v>94081654606</v>
      </c>
      <c r="AJ65" s="3"/>
      <c r="AK65" s="8">
        <v>5.8290851736493403E-4</v>
      </c>
    </row>
    <row r="66" spans="1:37" ht="24.75" thickBot="1" x14ac:dyDescent="0.6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0">
        <f>SUM(Q9:Q65)</f>
        <v>128615946579392</v>
      </c>
      <c r="R66" s="3"/>
      <c r="S66" s="10">
        <f>SUM(S9:S65)</f>
        <v>131477939691934</v>
      </c>
      <c r="T66" s="3"/>
      <c r="U66" s="3"/>
      <c r="V66" s="3"/>
      <c r="W66" s="10">
        <f>SUM(W9:W65)</f>
        <v>5369348295142</v>
      </c>
      <c r="X66" s="3"/>
      <c r="Y66" s="3"/>
      <c r="Z66" s="3"/>
      <c r="AA66" s="10">
        <f>SUM(AA9:AA65)</f>
        <v>3524388688000</v>
      </c>
      <c r="AB66" s="3"/>
      <c r="AC66" s="3"/>
      <c r="AD66" s="3"/>
      <c r="AE66" s="3"/>
      <c r="AF66" s="3"/>
      <c r="AG66" s="10">
        <f>SUM(AG9:AG65)</f>
        <v>130876936441875</v>
      </c>
      <c r="AH66" s="3"/>
      <c r="AI66" s="10">
        <f>SUM(AI9:AI65)</f>
        <v>133652658570152</v>
      </c>
      <c r="AJ66" s="3"/>
      <c r="AK66" s="12">
        <f>SUM(AK9:AK65)</f>
        <v>0.82808145089774909</v>
      </c>
    </row>
    <row r="67" spans="1:37" ht="24.75" thickTop="1" x14ac:dyDescent="0.55000000000000004">
      <c r="Q67" s="2"/>
      <c r="S67" s="2"/>
      <c r="AG67" s="2"/>
      <c r="AI67" s="2"/>
    </row>
    <row r="68" spans="1:37" x14ac:dyDescent="0.55000000000000004">
      <c r="Q68" s="2"/>
      <c r="R68" s="2"/>
      <c r="S68" s="2"/>
      <c r="AG68" s="2"/>
      <c r="AH68" s="2"/>
      <c r="AI68" s="2"/>
      <c r="AK68" s="11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37"/>
  <sheetViews>
    <sheetView rightToLeft="1" topLeftCell="A28" workbookViewId="0">
      <selection activeCell="K10" sqref="A10:K10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85546875" style="1" bestFit="1" customWidth="1"/>
    <col min="16" max="16384" width="9.140625" style="1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7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6" spans="1:17" ht="24.75" x14ac:dyDescent="0.55000000000000004">
      <c r="A6" s="27" t="s">
        <v>3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  <c r="M6" s="28" t="s">
        <v>6</v>
      </c>
    </row>
    <row r="7" spans="1:17" ht="24.75" x14ac:dyDescent="0.55000000000000004">
      <c r="A7" s="28" t="s">
        <v>3</v>
      </c>
      <c r="C7" s="28" t="s">
        <v>7</v>
      </c>
      <c r="E7" s="28" t="s">
        <v>215</v>
      </c>
      <c r="G7" s="28" t="s">
        <v>216</v>
      </c>
      <c r="I7" s="28" t="s">
        <v>217</v>
      </c>
      <c r="K7" s="28" t="s">
        <v>218</v>
      </c>
      <c r="M7" s="28" t="s">
        <v>219</v>
      </c>
    </row>
    <row r="8" spans="1:17" x14ac:dyDescent="0.55000000000000004">
      <c r="A8" s="1" t="s">
        <v>198</v>
      </c>
      <c r="C8" s="2">
        <v>1275000</v>
      </c>
      <c r="E8" s="2">
        <v>1000000</v>
      </c>
      <c r="G8" s="2">
        <v>1000000</v>
      </c>
      <c r="I8" s="8">
        <v>0</v>
      </c>
      <c r="K8" s="4">
        <v>1275000000000</v>
      </c>
      <c r="M8" s="1" t="s">
        <v>370</v>
      </c>
      <c r="P8" s="2"/>
      <c r="Q8" s="13"/>
    </row>
    <row r="9" spans="1:17" x14ac:dyDescent="0.55000000000000004">
      <c r="A9" s="1" t="s">
        <v>140</v>
      </c>
      <c r="C9" s="2">
        <v>1510000</v>
      </c>
      <c r="E9" s="2">
        <v>970000</v>
      </c>
      <c r="G9" s="2">
        <v>970000</v>
      </c>
      <c r="I9" s="8">
        <v>0</v>
      </c>
      <c r="K9" s="4">
        <v>1464700000000</v>
      </c>
      <c r="M9" s="1" t="s">
        <v>370</v>
      </c>
      <c r="P9" s="2"/>
      <c r="Q9" s="13"/>
    </row>
    <row r="10" spans="1:17" x14ac:dyDescent="0.55000000000000004">
      <c r="A10" s="1" t="s">
        <v>142</v>
      </c>
      <c r="C10" s="2">
        <v>990000</v>
      </c>
      <c r="E10" s="2">
        <v>986450</v>
      </c>
      <c r="G10" s="2">
        <v>986450</v>
      </c>
      <c r="I10" s="8">
        <v>0</v>
      </c>
      <c r="K10" s="4">
        <v>976585500000</v>
      </c>
      <c r="M10" s="1" t="s">
        <v>370</v>
      </c>
      <c r="P10" s="2"/>
      <c r="Q10" s="13"/>
    </row>
    <row r="11" spans="1:17" x14ac:dyDescent="0.55000000000000004">
      <c r="A11" s="1" t="s">
        <v>146</v>
      </c>
      <c r="C11" s="2">
        <v>6000000</v>
      </c>
      <c r="E11" s="2">
        <v>980000</v>
      </c>
      <c r="G11" s="2">
        <v>976892</v>
      </c>
      <c r="I11" s="8">
        <v>3.1815185301957635E-3</v>
      </c>
      <c r="K11" s="4">
        <v>5861352000000</v>
      </c>
      <c r="M11" s="1" t="s">
        <v>370</v>
      </c>
      <c r="P11" s="2"/>
      <c r="Q11" s="13"/>
    </row>
    <row r="12" spans="1:17" x14ac:dyDescent="0.55000000000000004">
      <c r="A12" s="1" t="s">
        <v>59</v>
      </c>
      <c r="C12" s="2">
        <v>979500</v>
      </c>
      <c r="E12" s="2">
        <v>940000</v>
      </c>
      <c r="G12" s="2">
        <v>939615</v>
      </c>
      <c r="I12" s="8">
        <v>4.097422880647925E-4</v>
      </c>
      <c r="K12" s="4">
        <v>920352892500</v>
      </c>
      <c r="M12" s="1" t="s">
        <v>370</v>
      </c>
      <c r="P12" s="2"/>
      <c r="Q12" s="13"/>
    </row>
    <row r="13" spans="1:17" x14ac:dyDescent="0.55000000000000004">
      <c r="A13" s="1" t="s">
        <v>209</v>
      </c>
      <c r="C13" s="2">
        <v>7484000</v>
      </c>
      <c r="E13" s="2">
        <v>1000000</v>
      </c>
      <c r="G13" s="2">
        <v>980443</v>
      </c>
      <c r="I13" s="8">
        <v>1.9947105543106535E-2</v>
      </c>
      <c r="K13" s="4">
        <v>7337635412000</v>
      </c>
      <c r="M13" s="1" t="s">
        <v>370</v>
      </c>
      <c r="P13" s="2"/>
      <c r="Q13" s="13"/>
    </row>
    <row r="14" spans="1:17" x14ac:dyDescent="0.55000000000000004">
      <c r="A14" s="1" t="s">
        <v>205</v>
      </c>
      <c r="C14" s="2">
        <v>1500000</v>
      </c>
      <c r="E14" s="2">
        <v>999999</v>
      </c>
      <c r="G14" s="2">
        <v>970000</v>
      </c>
      <c r="I14" s="8">
        <v>3.0926804123711338E-2</v>
      </c>
      <c r="K14" s="4">
        <v>1455000000000</v>
      </c>
      <c r="M14" s="1" t="s">
        <v>370</v>
      </c>
      <c r="P14" s="2"/>
      <c r="Q14" s="13"/>
    </row>
    <row r="15" spans="1:17" x14ac:dyDescent="0.55000000000000004">
      <c r="A15" s="1" t="s">
        <v>204</v>
      </c>
      <c r="C15" s="2">
        <v>729312</v>
      </c>
      <c r="E15" s="2">
        <v>1026560</v>
      </c>
      <c r="G15" s="2">
        <v>950000</v>
      </c>
      <c r="I15" s="8">
        <v>8.058947368421053E-2</v>
      </c>
      <c r="K15" s="4">
        <v>692846400000</v>
      </c>
      <c r="M15" s="1" t="s">
        <v>370</v>
      </c>
      <c r="P15" s="2"/>
      <c r="Q15" s="13"/>
    </row>
    <row r="16" spans="1:17" x14ac:dyDescent="0.55000000000000004">
      <c r="A16" s="1" t="s">
        <v>201</v>
      </c>
      <c r="C16" s="2">
        <v>1000000</v>
      </c>
      <c r="E16" s="2">
        <v>973159</v>
      </c>
      <c r="G16" s="2">
        <v>973000</v>
      </c>
      <c r="I16" s="8">
        <v>1.6341212744090441E-4</v>
      </c>
      <c r="K16" s="4">
        <v>973000000000</v>
      </c>
      <c r="M16" s="1" t="s">
        <v>370</v>
      </c>
      <c r="P16" s="2"/>
      <c r="Q16" s="13"/>
    </row>
    <row r="17" spans="1:17" x14ac:dyDescent="0.55000000000000004">
      <c r="A17" s="1" t="s">
        <v>206</v>
      </c>
      <c r="C17" s="2">
        <v>1000000</v>
      </c>
      <c r="E17" s="2">
        <v>989800</v>
      </c>
      <c r="G17" s="2">
        <v>938370</v>
      </c>
      <c r="I17" s="8">
        <v>5.4807805023604758E-2</v>
      </c>
      <c r="K17" s="4">
        <v>938370000000</v>
      </c>
      <c r="M17" s="1" t="s">
        <v>370</v>
      </c>
      <c r="P17" s="2"/>
      <c r="Q17" s="13"/>
    </row>
    <row r="18" spans="1:17" x14ac:dyDescent="0.55000000000000004">
      <c r="A18" s="1" t="s">
        <v>149</v>
      </c>
      <c r="C18" s="2">
        <v>1998800</v>
      </c>
      <c r="E18" s="2">
        <v>885000</v>
      </c>
      <c r="G18" s="2">
        <v>885000</v>
      </c>
      <c r="I18" s="8">
        <v>0</v>
      </c>
      <c r="K18" s="4">
        <v>1768938000000</v>
      </c>
      <c r="M18" s="1" t="s">
        <v>370</v>
      </c>
      <c r="P18" s="2"/>
      <c r="Q18" s="13"/>
    </row>
    <row r="19" spans="1:17" x14ac:dyDescent="0.55000000000000004">
      <c r="A19" s="1" t="s">
        <v>152</v>
      </c>
      <c r="C19" s="2">
        <v>8494000</v>
      </c>
      <c r="E19" s="2">
        <v>986301</v>
      </c>
      <c r="G19" s="2">
        <v>983310</v>
      </c>
      <c r="I19" s="8">
        <v>3.0417670927784727E-3</v>
      </c>
      <c r="K19" s="4">
        <v>8352235140000</v>
      </c>
      <c r="M19" s="1" t="s">
        <v>370</v>
      </c>
      <c r="P19" s="2"/>
      <c r="Q19" s="13"/>
    </row>
    <row r="20" spans="1:17" x14ac:dyDescent="0.55000000000000004">
      <c r="A20" s="1" t="s">
        <v>155</v>
      </c>
      <c r="C20" s="2">
        <v>8719700</v>
      </c>
      <c r="E20" s="2">
        <v>963550</v>
      </c>
      <c r="G20" s="2">
        <v>957647</v>
      </c>
      <c r="I20" s="8">
        <v>6.164066717694516E-3</v>
      </c>
      <c r="K20" s="4">
        <v>8350394545900</v>
      </c>
      <c r="M20" s="1" t="s">
        <v>370</v>
      </c>
      <c r="P20" s="2"/>
      <c r="Q20" s="13"/>
    </row>
    <row r="21" spans="1:17" x14ac:dyDescent="0.55000000000000004">
      <c r="A21" s="1" t="s">
        <v>163</v>
      </c>
      <c r="C21" s="2">
        <v>500000</v>
      </c>
      <c r="E21" s="2">
        <v>998000</v>
      </c>
      <c r="G21" s="2">
        <v>980000</v>
      </c>
      <c r="I21" s="8">
        <v>1.8367346938775512E-2</v>
      </c>
      <c r="K21" s="4">
        <v>490000000000</v>
      </c>
      <c r="M21" s="1" t="s">
        <v>370</v>
      </c>
      <c r="P21" s="2"/>
      <c r="Q21" s="13"/>
    </row>
    <row r="22" spans="1:17" x14ac:dyDescent="0.55000000000000004">
      <c r="A22" s="1" t="s">
        <v>166</v>
      </c>
      <c r="C22" s="2">
        <v>5000000</v>
      </c>
      <c r="E22" s="2">
        <v>958000</v>
      </c>
      <c r="G22" s="2">
        <v>955158</v>
      </c>
      <c r="I22" s="8">
        <v>2.9754239612713291E-3</v>
      </c>
      <c r="K22" s="4">
        <v>4775790000000</v>
      </c>
      <c r="M22" s="1" t="s">
        <v>370</v>
      </c>
      <c r="P22" s="2"/>
      <c r="Q22" s="13"/>
    </row>
    <row r="23" spans="1:17" x14ac:dyDescent="0.55000000000000004">
      <c r="A23" s="1" t="s">
        <v>157</v>
      </c>
      <c r="C23" s="2">
        <v>5819000</v>
      </c>
      <c r="E23" s="2">
        <v>998500</v>
      </c>
      <c r="G23" s="2">
        <v>995000</v>
      </c>
      <c r="I23" s="8">
        <v>3.5175879396984926E-3</v>
      </c>
      <c r="K23" s="4">
        <v>5789905000000</v>
      </c>
      <c r="M23" s="1" t="s">
        <v>370</v>
      </c>
      <c r="P23" s="2"/>
      <c r="Q23" s="13"/>
    </row>
    <row r="24" spans="1:17" x14ac:dyDescent="0.55000000000000004">
      <c r="A24" s="1" t="s">
        <v>160</v>
      </c>
      <c r="C24" s="2">
        <v>7823000</v>
      </c>
      <c r="E24" s="2">
        <v>980000</v>
      </c>
      <c r="G24" s="2">
        <v>980000</v>
      </c>
      <c r="I24" s="8">
        <v>0</v>
      </c>
      <c r="K24" s="4">
        <v>7666540000000</v>
      </c>
      <c r="M24" s="1" t="s">
        <v>370</v>
      </c>
      <c r="P24" s="2"/>
      <c r="Q24" s="13"/>
    </row>
    <row r="25" spans="1:17" x14ac:dyDescent="0.55000000000000004">
      <c r="A25" s="1" t="s">
        <v>171</v>
      </c>
      <c r="C25" s="2">
        <v>2910155</v>
      </c>
      <c r="E25" s="2">
        <v>984000</v>
      </c>
      <c r="G25" s="2">
        <v>980000</v>
      </c>
      <c r="I25" s="8">
        <v>4.0816326530612249E-3</v>
      </c>
      <c r="K25" s="4">
        <v>2851951900000</v>
      </c>
      <c r="M25" s="1" t="s">
        <v>370</v>
      </c>
      <c r="P25" s="2"/>
      <c r="Q25" s="13"/>
    </row>
    <row r="26" spans="1:17" x14ac:dyDescent="0.55000000000000004">
      <c r="A26" s="1" t="s">
        <v>174</v>
      </c>
      <c r="C26" s="2">
        <v>4721729</v>
      </c>
      <c r="E26" s="2">
        <v>1000000</v>
      </c>
      <c r="G26" s="2">
        <v>977566</v>
      </c>
      <c r="I26" s="8">
        <v>2.2948834145213724E-2</v>
      </c>
      <c r="K26" s="4">
        <v>4615801731614</v>
      </c>
      <c r="M26" s="1" t="s">
        <v>370</v>
      </c>
      <c r="P26" s="2"/>
    </row>
    <row r="27" spans="1:17" x14ac:dyDescent="0.55000000000000004">
      <c r="A27" s="1" t="s">
        <v>176</v>
      </c>
      <c r="C27" s="2">
        <v>1463222</v>
      </c>
      <c r="E27" s="2">
        <v>990000</v>
      </c>
      <c r="G27" s="2">
        <v>963157</v>
      </c>
      <c r="I27" s="8">
        <v>2.786980731074996E-2</v>
      </c>
      <c r="K27" s="4">
        <v>1409312511854</v>
      </c>
      <c r="M27" s="1" t="s">
        <v>370</v>
      </c>
      <c r="P27" s="2"/>
    </row>
    <row r="28" spans="1:17" x14ac:dyDescent="0.55000000000000004">
      <c r="A28" s="1" t="s">
        <v>182</v>
      </c>
      <c r="C28" s="2">
        <v>5500000</v>
      </c>
      <c r="E28" s="2">
        <v>940359</v>
      </c>
      <c r="G28" s="2">
        <v>953058</v>
      </c>
      <c r="I28" s="8">
        <v>-1.3324477628853647E-2</v>
      </c>
      <c r="K28" s="4">
        <v>5241819000000</v>
      </c>
      <c r="M28" s="1" t="s">
        <v>370</v>
      </c>
      <c r="P28" s="2"/>
    </row>
    <row r="29" spans="1:17" x14ac:dyDescent="0.55000000000000004">
      <c r="A29" s="1" t="s">
        <v>179</v>
      </c>
      <c r="C29" s="2">
        <v>1238600</v>
      </c>
      <c r="E29" s="2">
        <v>960000</v>
      </c>
      <c r="G29" s="2">
        <v>957671</v>
      </c>
      <c r="I29" s="8">
        <v>2.4319416584609953E-3</v>
      </c>
      <c r="K29" s="4">
        <v>1186171300600</v>
      </c>
      <c r="M29" s="1" t="s">
        <v>370</v>
      </c>
      <c r="P29" s="2"/>
    </row>
    <row r="30" spans="1:17" x14ac:dyDescent="0.55000000000000004">
      <c r="A30" s="1" t="s">
        <v>196</v>
      </c>
      <c r="C30" s="2">
        <v>6684400</v>
      </c>
      <c r="E30" s="2">
        <v>946000</v>
      </c>
      <c r="G30" s="2">
        <v>939856</v>
      </c>
      <c r="I30" s="8">
        <v>6.5371716518275143E-3</v>
      </c>
      <c r="K30" s="4">
        <v>6282373446400</v>
      </c>
      <c r="M30" s="1" t="s">
        <v>370</v>
      </c>
      <c r="P30" s="2"/>
    </row>
    <row r="31" spans="1:17" x14ac:dyDescent="0.55000000000000004">
      <c r="A31" s="1" t="s">
        <v>193</v>
      </c>
      <c r="C31" s="2">
        <v>7021051</v>
      </c>
      <c r="E31" s="2">
        <v>944500</v>
      </c>
      <c r="G31" s="2">
        <v>942055</v>
      </c>
      <c r="I31" s="8">
        <v>2.5953898657721684E-3</v>
      </c>
      <c r="K31" s="4">
        <v>6614216199805</v>
      </c>
      <c r="M31" s="1" t="s">
        <v>370</v>
      </c>
      <c r="P31" s="2"/>
    </row>
    <row r="32" spans="1:17" x14ac:dyDescent="0.55000000000000004">
      <c r="A32" s="1" t="s">
        <v>185</v>
      </c>
      <c r="C32" s="2">
        <v>7000000</v>
      </c>
      <c r="E32" s="2">
        <v>943750</v>
      </c>
      <c r="G32" s="2">
        <v>943301</v>
      </c>
      <c r="I32" s="8">
        <v>4.759880462333868E-4</v>
      </c>
      <c r="K32" s="4">
        <v>6603107000000</v>
      </c>
      <c r="M32" s="1" t="s">
        <v>370</v>
      </c>
      <c r="P32" s="2"/>
    </row>
    <row r="33" spans="1:16" x14ac:dyDescent="0.55000000000000004">
      <c r="A33" s="1" t="s">
        <v>64</v>
      </c>
      <c r="C33" s="2">
        <v>4000000</v>
      </c>
      <c r="E33" s="2">
        <v>969600</v>
      </c>
      <c r="G33" s="2">
        <v>994893</v>
      </c>
      <c r="I33" s="8">
        <v>-2.5422834415359238E-2</v>
      </c>
      <c r="K33" s="4">
        <v>3979572000000</v>
      </c>
      <c r="M33" s="1" t="s">
        <v>370</v>
      </c>
      <c r="P33" s="2"/>
    </row>
    <row r="34" spans="1:16" x14ac:dyDescent="0.55000000000000004">
      <c r="A34" s="1" t="s">
        <v>67</v>
      </c>
      <c r="C34" s="2">
        <v>1000000</v>
      </c>
      <c r="E34" s="2">
        <v>1050000</v>
      </c>
      <c r="G34" s="2">
        <v>1000000</v>
      </c>
      <c r="I34" s="8">
        <v>0.05</v>
      </c>
      <c r="K34" s="4">
        <v>1000000000000</v>
      </c>
      <c r="M34" s="1" t="s">
        <v>370</v>
      </c>
      <c r="P34" s="2"/>
    </row>
    <row r="35" spans="1:16" x14ac:dyDescent="0.55000000000000004">
      <c r="A35" s="1" t="s">
        <v>188</v>
      </c>
      <c r="C35" s="2">
        <v>8000000</v>
      </c>
      <c r="E35" s="2">
        <v>936100</v>
      </c>
      <c r="G35" s="2">
        <v>934000</v>
      </c>
      <c r="I35" s="8">
        <v>2.2483940042826553E-3</v>
      </c>
      <c r="K35" s="4">
        <v>7472000000000</v>
      </c>
      <c r="M35" s="1" t="s">
        <v>370</v>
      </c>
      <c r="P35" s="2"/>
    </row>
    <row r="36" spans="1:16" ht="24.75" thickBot="1" x14ac:dyDescent="0.6">
      <c r="I36" s="14"/>
      <c r="K36" s="10">
        <f>SUM(K8:K35)</f>
        <v>106344969980673</v>
      </c>
      <c r="O36" s="13"/>
    </row>
    <row r="37" spans="1:16" ht="24.75" thickTop="1" x14ac:dyDescent="0.55000000000000004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14"/>
  <sheetViews>
    <sheetView rightToLeft="1" workbookViewId="0">
      <selection activeCell="C17" sqref="C17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3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3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23" ht="24.75" x14ac:dyDescent="0.55000000000000004">
      <c r="A6" s="27" t="s">
        <v>221</v>
      </c>
      <c r="C6" s="28" t="s">
        <v>222</v>
      </c>
      <c r="D6" s="28" t="s">
        <v>222</v>
      </c>
      <c r="E6" s="28" t="s">
        <v>222</v>
      </c>
      <c r="F6" s="28" t="s">
        <v>222</v>
      </c>
      <c r="G6" s="28" t="s">
        <v>222</v>
      </c>
      <c r="H6" s="28" t="s">
        <v>222</v>
      </c>
      <c r="I6" s="28" t="s">
        <v>222</v>
      </c>
      <c r="K6" s="28" t="s">
        <v>369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</row>
    <row r="7" spans="1:23" ht="24.75" x14ac:dyDescent="0.55000000000000004">
      <c r="A7" s="28" t="s">
        <v>221</v>
      </c>
      <c r="C7" s="28" t="s">
        <v>223</v>
      </c>
      <c r="E7" s="28" t="s">
        <v>224</v>
      </c>
      <c r="G7" s="28" t="s">
        <v>225</v>
      </c>
      <c r="I7" s="28" t="s">
        <v>57</v>
      </c>
      <c r="K7" s="28" t="s">
        <v>226</v>
      </c>
      <c r="M7" s="28" t="s">
        <v>227</v>
      </c>
      <c r="O7" s="28" t="s">
        <v>228</v>
      </c>
      <c r="Q7" s="28" t="s">
        <v>226</v>
      </c>
      <c r="S7" s="28" t="s">
        <v>220</v>
      </c>
    </row>
    <row r="8" spans="1:23" x14ac:dyDescent="0.55000000000000004">
      <c r="A8" s="1" t="s">
        <v>229</v>
      </c>
      <c r="C8" s="3" t="s">
        <v>230</v>
      </c>
      <c r="D8" s="3"/>
      <c r="E8" s="3" t="s">
        <v>231</v>
      </c>
      <c r="F8" s="3"/>
      <c r="G8" s="3" t="s">
        <v>232</v>
      </c>
      <c r="H8" s="3"/>
      <c r="I8" s="3">
        <v>8</v>
      </c>
      <c r="J8" s="3"/>
      <c r="K8" s="4">
        <v>310568650431</v>
      </c>
      <c r="L8" s="3"/>
      <c r="M8" s="4">
        <v>3777323623</v>
      </c>
      <c r="N8" s="3"/>
      <c r="O8" s="4">
        <v>2180250000</v>
      </c>
      <c r="P8" s="3"/>
      <c r="Q8" s="4">
        <v>312165724054</v>
      </c>
      <c r="R8" s="3"/>
      <c r="S8" s="8">
        <v>1.9341077720466001E-3</v>
      </c>
      <c r="T8" s="3"/>
      <c r="U8" s="3"/>
      <c r="V8" s="3"/>
      <c r="W8" s="3"/>
    </row>
    <row r="9" spans="1:23" x14ac:dyDescent="0.55000000000000004">
      <c r="A9" s="1" t="s">
        <v>233</v>
      </c>
      <c r="C9" s="3" t="s">
        <v>234</v>
      </c>
      <c r="D9" s="3"/>
      <c r="E9" s="3" t="s">
        <v>231</v>
      </c>
      <c r="F9" s="3"/>
      <c r="G9" s="3" t="s">
        <v>235</v>
      </c>
      <c r="H9" s="3"/>
      <c r="I9" s="3">
        <v>10</v>
      </c>
      <c r="J9" s="3"/>
      <c r="K9" s="4">
        <v>4154611336899</v>
      </c>
      <c r="L9" s="3"/>
      <c r="M9" s="4">
        <v>8790030944556</v>
      </c>
      <c r="N9" s="3"/>
      <c r="O9" s="4">
        <v>9672614445340</v>
      </c>
      <c r="P9" s="3"/>
      <c r="Q9" s="4">
        <v>3272027836115</v>
      </c>
      <c r="R9" s="3"/>
      <c r="S9" s="8">
        <v>2.027273970376103E-2</v>
      </c>
      <c r="T9" s="3"/>
      <c r="U9" s="3"/>
      <c r="V9" s="3"/>
      <c r="W9" s="3"/>
    </row>
    <row r="10" spans="1:23" x14ac:dyDescent="0.55000000000000004">
      <c r="A10" s="1" t="s">
        <v>236</v>
      </c>
      <c r="C10" s="3" t="s">
        <v>237</v>
      </c>
      <c r="D10" s="3"/>
      <c r="E10" s="3" t="s">
        <v>231</v>
      </c>
      <c r="F10" s="3"/>
      <c r="G10" s="3" t="s">
        <v>238</v>
      </c>
      <c r="H10" s="3"/>
      <c r="I10" s="3">
        <v>10</v>
      </c>
      <c r="J10" s="3"/>
      <c r="K10" s="4">
        <v>2509137993772</v>
      </c>
      <c r="L10" s="3"/>
      <c r="M10" s="4">
        <v>4562222882793</v>
      </c>
      <c r="N10" s="3"/>
      <c r="O10" s="4">
        <v>6699260656546</v>
      </c>
      <c r="P10" s="3"/>
      <c r="Q10" s="4">
        <v>372100220019</v>
      </c>
      <c r="R10" s="3"/>
      <c r="S10" s="8">
        <v>2.3054482669420265E-3</v>
      </c>
      <c r="T10" s="3"/>
      <c r="U10" s="3"/>
      <c r="V10" s="3"/>
      <c r="W10" s="3"/>
    </row>
    <row r="11" spans="1:23" x14ac:dyDescent="0.55000000000000004">
      <c r="A11" s="1" t="s">
        <v>236</v>
      </c>
      <c r="C11" s="3" t="s">
        <v>239</v>
      </c>
      <c r="D11" s="3"/>
      <c r="E11" s="3" t="s">
        <v>240</v>
      </c>
      <c r="F11" s="3"/>
      <c r="G11" s="3" t="s">
        <v>241</v>
      </c>
      <c r="H11" s="3"/>
      <c r="I11" s="3">
        <v>10</v>
      </c>
      <c r="J11" s="3"/>
      <c r="K11" s="4">
        <v>1029659000000</v>
      </c>
      <c r="L11" s="3"/>
      <c r="M11" s="4">
        <v>17490098081</v>
      </c>
      <c r="N11" s="3"/>
      <c r="O11" s="4">
        <v>17490098081</v>
      </c>
      <c r="P11" s="3"/>
      <c r="Q11" s="4">
        <v>1029659000000</v>
      </c>
      <c r="R11" s="3"/>
      <c r="S11" s="8">
        <v>6.379532796218312E-3</v>
      </c>
      <c r="T11" s="3"/>
      <c r="U11" s="3"/>
      <c r="V11" s="3"/>
      <c r="W11" s="3"/>
    </row>
    <row r="12" spans="1:23" ht="24.75" thickBot="1" x14ac:dyDescent="0.6">
      <c r="C12" s="3"/>
      <c r="D12" s="3"/>
      <c r="E12" s="3"/>
      <c r="F12" s="3"/>
      <c r="G12" s="3"/>
      <c r="H12" s="3"/>
      <c r="I12" s="3"/>
      <c r="J12" s="3"/>
      <c r="K12" s="10">
        <f>SUM(K8:K11)</f>
        <v>8003976981102</v>
      </c>
      <c r="L12" s="3"/>
      <c r="M12" s="10">
        <f>SUM(M8:M11)</f>
        <v>13373521249053</v>
      </c>
      <c r="N12" s="3"/>
      <c r="O12" s="10">
        <f>SUM(O8:O11)</f>
        <v>16391545449967</v>
      </c>
      <c r="P12" s="3"/>
      <c r="Q12" s="10">
        <f>SUM(Q8:Q11)</f>
        <v>4985952780188</v>
      </c>
      <c r="R12" s="3"/>
      <c r="S12" s="9">
        <f>SUM(S8:S11)</f>
        <v>3.0891828538967971E-2</v>
      </c>
      <c r="T12" s="3"/>
      <c r="U12" s="3"/>
      <c r="V12" s="3"/>
      <c r="W12" s="3"/>
    </row>
    <row r="13" spans="1:23" ht="24.75" thickTop="1" x14ac:dyDescent="0.55000000000000004"/>
    <row r="14" spans="1:23" x14ac:dyDescent="0.55000000000000004">
      <c r="S14" s="11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G20" sqref="G20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36.140625" style="1" customWidth="1"/>
    <col min="10" max="11" width="18.42578125" style="1" bestFit="1" customWidth="1"/>
    <col min="12" max="16384" width="9.140625" style="1"/>
  </cols>
  <sheetData>
    <row r="2" spans="1:11" ht="24.75" x14ac:dyDescent="0.55000000000000004">
      <c r="A2" s="29" t="s">
        <v>0</v>
      </c>
      <c r="B2" s="29"/>
      <c r="C2" s="29"/>
      <c r="D2" s="29"/>
      <c r="E2" s="29"/>
      <c r="F2" s="29"/>
      <c r="G2" s="29"/>
    </row>
    <row r="3" spans="1:11" ht="24.75" x14ac:dyDescent="0.55000000000000004">
      <c r="A3" s="29" t="s">
        <v>242</v>
      </c>
      <c r="B3" s="29"/>
      <c r="C3" s="29"/>
      <c r="D3" s="29"/>
      <c r="E3" s="29"/>
      <c r="F3" s="29"/>
      <c r="G3" s="29"/>
    </row>
    <row r="4" spans="1:11" ht="24.75" x14ac:dyDescent="0.55000000000000004">
      <c r="A4" s="29" t="s">
        <v>2</v>
      </c>
      <c r="B4" s="29"/>
      <c r="C4" s="29"/>
      <c r="D4" s="29"/>
      <c r="E4" s="29"/>
      <c r="F4" s="29"/>
      <c r="G4" s="29"/>
    </row>
    <row r="6" spans="1:11" ht="24.75" x14ac:dyDescent="0.55000000000000004">
      <c r="A6" s="28" t="s">
        <v>246</v>
      </c>
      <c r="C6" s="28" t="s">
        <v>226</v>
      </c>
      <c r="E6" s="28" t="s">
        <v>356</v>
      </c>
      <c r="G6" s="28" t="s">
        <v>13</v>
      </c>
      <c r="J6" s="2"/>
      <c r="K6" s="2"/>
    </row>
    <row r="7" spans="1:11" x14ac:dyDescent="0.55000000000000004">
      <c r="A7" s="1" t="s">
        <v>366</v>
      </c>
      <c r="C7" s="4">
        <f>'سرمایه‌گذاری در سهام'!I77</f>
        <v>400517504750</v>
      </c>
      <c r="E7" s="8">
        <f>C7/$C$10</f>
        <v>0.17489424823262298</v>
      </c>
      <c r="G7" s="8">
        <v>2.4815159765401427E-3</v>
      </c>
      <c r="I7" s="17"/>
      <c r="J7" s="2"/>
      <c r="K7" s="2"/>
    </row>
    <row r="8" spans="1:11" x14ac:dyDescent="0.55000000000000004">
      <c r="A8" s="1" t="s">
        <v>367</v>
      </c>
      <c r="C8" s="4">
        <f>'سرمایه‌گذاری در اوراق بهادار'!I96</f>
        <v>1855186182456</v>
      </c>
      <c r="E8" s="8">
        <f>C8/$C$10</f>
        <v>0.81010539830142547</v>
      </c>
      <c r="G8" s="8">
        <v>1.1494311314715771E-2</v>
      </c>
      <c r="I8" s="17"/>
      <c r="J8" s="2"/>
      <c r="K8" s="2"/>
    </row>
    <row r="9" spans="1:11" x14ac:dyDescent="0.55000000000000004">
      <c r="A9" s="1" t="s">
        <v>368</v>
      </c>
      <c r="C9" s="4">
        <f>'درآمد سپرده بانکی'!E13</f>
        <v>34351639355</v>
      </c>
      <c r="E9" s="8">
        <f>C9/$C$10</f>
        <v>1.5000353465951504E-2</v>
      </c>
      <c r="G9" s="8">
        <v>2.1283493843018527E-4</v>
      </c>
      <c r="I9" s="2"/>
      <c r="J9" s="2"/>
      <c r="K9" s="2"/>
    </row>
    <row r="10" spans="1:11" ht="24.75" thickBot="1" x14ac:dyDescent="0.6">
      <c r="C10" s="21">
        <f>SUM(C7:C9)</f>
        <v>2290055326561</v>
      </c>
      <c r="E10" s="9">
        <f>SUM(E7:E9)</f>
        <v>1</v>
      </c>
      <c r="G10" s="12">
        <f>SUM(G7:G9)</f>
        <v>1.4188662229686098E-2</v>
      </c>
      <c r="I10" s="17"/>
      <c r="J10" s="2"/>
      <c r="K10" s="2"/>
    </row>
    <row r="11" spans="1:11" ht="24.75" thickTop="1" x14ac:dyDescent="0.55000000000000004">
      <c r="J11" s="2"/>
      <c r="K11" s="2"/>
    </row>
    <row r="12" spans="1:11" x14ac:dyDescent="0.55000000000000004">
      <c r="G12" s="11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69"/>
  <sheetViews>
    <sheetView rightToLeft="1" topLeftCell="A43" workbookViewId="0">
      <selection activeCell="A63" sqref="A63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21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22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4.75" x14ac:dyDescent="0.55000000000000004">
      <c r="A3" s="29" t="s">
        <v>242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4.75" x14ac:dyDescent="0.55000000000000004">
      <c r="A6" s="28" t="s">
        <v>243</v>
      </c>
      <c r="B6" s="28" t="s">
        <v>243</v>
      </c>
      <c r="C6" s="28" t="s">
        <v>243</v>
      </c>
      <c r="D6" s="28" t="s">
        <v>243</v>
      </c>
      <c r="E6" s="28" t="s">
        <v>243</v>
      </c>
      <c r="F6" s="28" t="s">
        <v>243</v>
      </c>
      <c r="G6" s="28" t="s">
        <v>243</v>
      </c>
      <c r="I6" s="28" t="s">
        <v>244</v>
      </c>
      <c r="J6" s="28" t="s">
        <v>244</v>
      </c>
      <c r="K6" s="28" t="s">
        <v>244</v>
      </c>
      <c r="L6" s="28" t="s">
        <v>244</v>
      </c>
      <c r="M6" s="28" t="s">
        <v>244</v>
      </c>
      <c r="O6" s="28" t="s">
        <v>245</v>
      </c>
      <c r="P6" s="28" t="s">
        <v>245</v>
      </c>
      <c r="Q6" s="28" t="s">
        <v>245</v>
      </c>
      <c r="R6" s="28" t="s">
        <v>245</v>
      </c>
      <c r="S6" s="28" t="s">
        <v>245</v>
      </c>
    </row>
    <row r="7" spans="1:19" ht="24.75" x14ac:dyDescent="0.55000000000000004">
      <c r="A7" s="28" t="s">
        <v>246</v>
      </c>
      <c r="C7" s="28" t="s">
        <v>247</v>
      </c>
      <c r="E7" s="28" t="s">
        <v>56</v>
      </c>
      <c r="G7" s="28" t="s">
        <v>57</v>
      </c>
      <c r="I7" s="28" t="s">
        <v>248</v>
      </c>
      <c r="K7" s="28" t="s">
        <v>249</v>
      </c>
      <c r="M7" s="28" t="s">
        <v>250</v>
      </c>
      <c r="O7" s="28" t="s">
        <v>248</v>
      </c>
      <c r="Q7" s="28" t="s">
        <v>249</v>
      </c>
      <c r="S7" s="28" t="s">
        <v>250</v>
      </c>
    </row>
    <row r="8" spans="1:19" x14ac:dyDescent="0.55000000000000004">
      <c r="A8" s="1" t="s">
        <v>191</v>
      </c>
      <c r="C8" s="3" t="s">
        <v>371</v>
      </c>
      <c r="D8" s="3"/>
      <c r="E8" s="3" t="s">
        <v>192</v>
      </c>
      <c r="F8" s="3"/>
      <c r="G8" s="4">
        <v>17</v>
      </c>
      <c r="I8" s="15">
        <v>43592229956</v>
      </c>
      <c r="J8" s="15"/>
      <c r="K8" s="15">
        <v>0</v>
      </c>
      <c r="L8" s="15"/>
      <c r="M8" s="15">
        <v>43592229956</v>
      </c>
      <c r="N8" s="15"/>
      <c r="O8" s="15">
        <v>84620945429</v>
      </c>
      <c r="P8" s="15"/>
      <c r="Q8" s="15">
        <v>0</v>
      </c>
      <c r="R8" s="15"/>
      <c r="S8" s="15">
        <v>84620945429</v>
      </c>
    </row>
    <row r="9" spans="1:19" x14ac:dyDescent="0.55000000000000004">
      <c r="A9" s="1" t="s">
        <v>188</v>
      </c>
      <c r="C9" s="3" t="s">
        <v>371</v>
      </c>
      <c r="D9" s="3"/>
      <c r="E9" s="3" t="s">
        <v>190</v>
      </c>
      <c r="F9" s="3"/>
      <c r="G9" s="18">
        <v>16</v>
      </c>
      <c r="I9" s="15">
        <v>109160745565</v>
      </c>
      <c r="J9" s="15"/>
      <c r="K9" s="15">
        <v>0</v>
      </c>
      <c r="L9" s="15"/>
      <c r="M9" s="15">
        <v>109160745565</v>
      </c>
      <c r="N9" s="15"/>
      <c r="O9" s="15">
        <v>253765964518</v>
      </c>
      <c r="P9" s="15"/>
      <c r="Q9" s="15">
        <v>0</v>
      </c>
      <c r="R9" s="15"/>
      <c r="S9" s="15">
        <v>253765964518</v>
      </c>
    </row>
    <row r="10" spans="1:19" x14ac:dyDescent="0.55000000000000004">
      <c r="A10" s="1" t="s">
        <v>67</v>
      </c>
      <c r="C10" s="3" t="s">
        <v>371</v>
      </c>
      <c r="D10" s="3"/>
      <c r="E10" s="3" t="s">
        <v>69</v>
      </c>
      <c r="F10" s="3"/>
      <c r="G10" s="4">
        <v>18</v>
      </c>
      <c r="I10" s="15">
        <v>15767619017</v>
      </c>
      <c r="J10" s="15"/>
      <c r="K10" s="15">
        <v>0</v>
      </c>
      <c r="L10" s="15"/>
      <c r="M10" s="15">
        <v>15767619017</v>
      </c>
      <c r="N10" s="15"/>
      <c r="O10" s="15">
        <v>79415005911</v>
      </c>
      <c r="P10" s="15"/>
      <c r="Q10" s="15">
        <v>0</v>
      </c>
      <c r="R10" s="15"/>
      <c r="S10" s="15">
        <v>79415005911</v>
      </c>
    </row>
    <row r="11" spans="1:19" x14ac:dyDescent="0.55000000000000004">
      <c r="A11" s="1" t="s">
        <v>64</v>
      </c>
      <c r="C11" s="3" t="s">
        <v>371</v>
      </c>
      <c r="D11" s="3"/>
      <c r="E11" s="3" t="s">
        <v>66</v>
      </c>
      <c r="F11" s="3"/>
      <c r="G11" s="4">
        <v>18</v>
      </c>
      <c r="I11" s="15">
        <v>58868852459</v>
      </c>
      <c r="J11" s="15"/>
      <c r="K11" s="15">
        <v>0</v>
      </c>
      <c r="L11" s="15"/>
      <c r="M11" s="15">
        <v>58868852459</v>
      </c>
      <c r="N11" s="15"/>
      <c r="O11" s="15">
        <v>210683734854</v>
      </c>
      <c r="P11" s="15"/>
      <c r="Q11" s="15">
        <v>0</v>
      </c>
      <c r="R11" s="15"/>
      <c r="S11" s="15">
        <v>210683734854</v>
      </c>
    </row>
    <row r="12" spans="1:19" x14ac:dyDescent="0.55000000000000004">
      <c r="A12" s="1" t="s">
        <v>185</v>
      </c>
      <c r="C12" s="3" t="s">
        <v>371</v>
      </c>
      <c r="D12" s="3"/>
      <c r="E12" s="3" t="s">
        <v>187</v>
      </c>
      <c r="F12" s="3"/>
      <c r="G12" s="4">
        <v>16</v>
      </c>
      <c r="I12" s="15">
        <v>90099085225</v>
      </c>
      <c r="J12" s="15"/>
      <c r="K12" s="15">
        <v>0</v>
      </c>
      <c r="L12" s="15"/>
      <c r="M12" s="15">
        <v>90099085225</v>
      </c>
      <c r="N12" s="15"/>
      <c r="O12" s="15">
        <v>779275968139</v>
      </c>
      <c r="P12" s="15"/>
      <c r="Q12" s="15">
        <v>0</v>
      </c>
      <c r="R12" s="15"/>
      <c r="S12" s="15">
        <v>779275968139</v>
      </c>
    </row>
    <row r="13" spans="1:19" x14ac:dyDescent="0.55000000000000004">
      <c r="A13" s="1" t="s">
        <v>193</v>
      </c>
      <c r="C13" s="3" t="s">
        <v>371</v>
      </c>
      <c r="D13" s="3"/>
      <c r="E13" s="3" t="s">
        <v>195</v>
      </c>
      <c r="F13" s="3"/>
      <c r="G13" s="4">
        <v>16</v>
      </c>
      <c r="I13" s="15">
        <v>92686474019</v>
      </c>
      <c r="J13" s="15"/>
      <c r="K13" s="15">
        <v>0</v>
      </c>
      <c r="L13" s="15"/>
      <c r="M13" s="15">
        <v>92686474019</v>
      </c>
      <c r="N13" s="15"/>
      <c r="O13" s="15">
        <v>815788342223</v>
      </c>
      <c r="P13" s="15"/>
      <c r="Q13" s="15">
        <v>0</v>
      </c>
      <c r="R13" s="15"/>
      <c r="S13" s="15">
        <v>815788342223</v>
      </c>
    </row>
    <row r="14" spans="1:19" x14ac:dyDescent="0.55000000000000004">
      <c r="A14" s="1" t="s">
        <v>196</v>
      </c>
      <c r="C14" s="3" t="s">
        <v>371</v>
      </c>
      <c r="D14" s="3"/>
      <c r="E14" s="3" t="s">
        <v>197</v>
      </c>
      <c r="F14" s="3"/>
      <c r="G14" s="4">
        <v>17</v>
      </c>
      <c r="I14" s="15">
        <v>95046862635</v>
      </c>
      <c r="J14" s="15"/>
      <c r="K14" s="15">
        <v>0</v>
      </c>
      <c r="L14" s="15"/>
      <c r="M14" s="15">
        <v>95046862635</v>
      </c>
      <c r="N14" s="15"/>
      <c r="O14" s="15">
        <v>884149247763</v>
      </c>
      <c r="P14" s="15"/>
      <c r="Q14" s="15">
        <v>0</v>
      </c>
      <c r="R14" s="15"/>
      <c r="S14" s="15">
        <v>884149247763</v>
      </c>
    </row>
    <row r="15" spans="1:19" x14ac:dyDescent="0.55000000000000004">
      <c r="A15" s="1" t="s">
        <v>179</v>
      </c>
      <c r="C15" s="3" t="s">
        <v>371</v>
      </c>
      <c r="D15" s="3"/>
      <c r="E15" s="3" t="s">
        <v>181</v>
      </c>
      <c r="F15" s="3"/>
      <c r="G15" s="4">
        <v>16</v>
      </c>
      <c r="I15" s="15">
        <v>16755218920</v>
      </c>
      <c r="J15" s="15"/>
      <c r="K15" s="15">
        <v>0</v>
      </c>
      <c r="L15" s="15"/>
      <c r="M15" s="15">
        <v>16755218920</v>
      </c>
      <c r="N15" s="15"/>
      <c r="O15" s="15">
        <v>157896565321</v>
      </c>
      <c r="P15" s="15"/>
      <c r="Q15" s="15">
        <v>0</v>
      </c>
      <c r="R15" s="15"/>
      <c r="S15" s="15">
        <v>157896565321</v>
      </c>
    </row>
    <row r="16" spans="1:19" x14ac:dyDescent="0.55000000000000004">
      <c r="A16" s="1" t="s">
        <v>182</v>
      </c>
      <c r="C16" s="3" t="s">
        <v>371</v>
      </c>
      <c r="D16" s="3"/>
      <c r="E16" s="3" t="s">
        <v>184</v>
      </c>
      <c r="F16" s="3"/>
      <c r="G16" s="4">
        <v>17</v>
      </c>
      <c r="I16" s="15">
        <v>80215152796</v>
      </c>
      <c r="J16" s="15"/>
      <c r="K16" s="15">
        <v>0</v>
      </c>
      <c r="L16" s="15"/>
      <c r="M16" s="15">
        <v>80215152796</v>
      </c>
      <c r="N16" s="15"/>
      <c r="O16" s="15">
        <v>787448891052</v>
      </c>
      <c r="P16" s="15"/>
      <c r="Q16" s="15">
        <v>0</v>
      </c>
      <c r="R16" s="15"/>
      <c r="S16" s="15">
        <v>787448891052</v>
      </c>
    </row>
    <row r="17" spans="1:19" x14ac:dyDescent="0.55000000000000004">
      <c r="A17" s="1" t="s">
        <v>176</v>
      </c>
      <c r="C17" s="3" t="s">
        <v>371</v>
      </c>
      <c r="D17" s="3"/>
      <c r="E17" s="3" t="s">
        <v>178</v>
      </c>
      <c r="F17" s="3"/>
      <c r="G17" s="4">
        <v>16</v>
      </c>
      <c r="I17" s="15">
        <v>18626541112</v>
      </c>
      <c r="J17" s="15"/>
      <c r="K17" s="15">
        <v>0</v>
      </c>
      <c r="L17" s="15"/>
      <c r="M17" s="15">
        <v>18626541112</v>
      </c>
      <c r="N17" s="15"/>
      <c r="O17" s="15">
        <v>209039549332</v>
      </c>
      <c r="P17" s="15"/>
      <c r="Q17" s="15">
        <v>0</v>
      </c>
      <c r="R17" s="15"/>
      <c r="S17" s="15">
        <v>209039549332</v>
      </c>
    </row>
    <row r="18" spans="1:19" x14ac:dyDescent="0.55000000000000004">
      <c r="A18" s="1" t="s">
        <v>174</v>
      </c>
      <c r="C18" s="3" t="s">
        <v>371</v>
      </c>
      <c r="D18" s="3"/>
      <c r="E18" s="3" t="s">
        <v>175</v>
      </c>
      <c r="F18" s="3"/>
      <c r="G18" s="4">
        <v>16</v>
      </c>
      <c r="I18" s="15">
        <v>58257942906</v>
      </c>
      <c r="J18" s="15"/>
      <c r="K18" s="15">
        <v>0</v>
      </c>
      <c r="L18" s="15"/>
      <c r="M18" s="15">
        <v>58257942906</v>
      </c>
      <c r="N18" s="15"/>
      <c r="O18" s="15">
        <v>765244734100</v>
      </c>
      <c r="P18" s="15"/>
      <c r="Q18" s="15">
        <v>0</v>
      </c>
      <c r="R18" s="15"/>
      <c r="S18" s="15">
        <v>765244734100</v>
      </c>
    </row>
    <row r="19" spans="1:19" x14ac:dyDescent="0.55000000000000004">
      <c r="A19" s="1" t="s">
        <v>171</v>
      </c>
      <c r="C19" s="3" t="s">
        <v>371</v>
      </c>
      <c r="D19" s="3"/>
      <c r="E19" s="3" t="s">
        <v>173</v>
      </c>
      <c r="F19" s="3"/>
      <c r="G19" s="4">
        <v>15</v>
      </c>
      <c r="I19" s="15">
        <v>34697618605</v>
      </c>
      <c r="J19" s="15"/>
      <c r="K19" s="15">
        <v>0</v>
      </c>
      <c r="L19" s="15"/>
      <c r="M19" s="15">
        <v>34697618605</v>
      </c>
      <c r="N19" s="15"/>
      <c r="O19" s="15">
        <v>584029025972</v>
      </c>
      <c r="P19" s="15"/>
      <c r="Q19" s="15">
        <v>0</v>
      </c>
      <c r="R19" s="15"/>
      <c r="S19" s="15">
        <v>584029025972</v>
      </c>
    </row>
    <row r="20" spans="1:19" x14ac:dyDescent="0.55000000000000004">
      <c r="A20" s="1" t="s">
        <v>169</v>
      </c>
      <c r="C20" s="3" t="s">
        <v>371</v>
      </c>
      <c r="D20" s="3"/>
      <c r="E20" s="3" t="s">
        <v>170</v>
      </c>
      <c r="F20" s="3"/>
      <c r="G20" s="4">
        <v>17</v>
      </c>
      <c r="I20" s="15">
        <v>1322700913</v>
      </c>
      <c r="J20" s="15"/>
      <c r="K20" s="15">
        <v>0</v>
      </c>
      <c r="L20" s="15"/>
      <c r="M20" s="15">
        <v>1322700913</v>
      </c>
      <c r="N20" s="15"/>
      <c r="O20" s="15">
        <v>5183347637</v>
      </c>
      <c r="P20" s="15"/>
      <c r="Q20" s="15">
        <v>0</v>
      </c>
      <c r="R20" s="15"/>
      <c r="S20" s="15">
        <v>5183347637</v>
      </c>
    </row>
    <row r="21" spans="1:19" x14ac:dyDescent="0.55000000000000004">
      <c r="A21" s="1" t="s">
        <v>160</v>
      </c>
      <c r="C21" s="3" t="s">
        <v>371</v>
      </c>
      <c r="D21" s="3"/>
      <c r="E21" s="3" t="s">
        <v>162</v>
      </c>
      <c r="F21" s="3"/>
      <c r="G21" s="4">
        <v>15</v>
      </c>
      <c r="I21" s="15">
        <v>95523652397</v>
      </c>
      <c r="J21" s="15"/>
      <c r="K21" s="15">
        <v>0</v>
      </c>
      <c r="L21" s="15"/>
      <c r="M21" s="15">
        <v>95523652397</v>
      </c>
      <c r="N21" s="15"/>
      <c r="O21" s="15">
        <v>1179899019784</v>
      </c>
      <c r="P21" s="15"/>
      <c r="Q21" s="15">
        <v>0</v>
      </c>
      <c r="R21" s="15"/>
      <c r="S21" s="15">
        <v>1179899019784</v>
      </c>
    </row>
    <row r="22" spans="1:19" x14ac:dyDescent="0.55000000000000004">
      <c r="A22" s="1" t="s">
        <v>157</v>
      </c>
      <c r="C22" s="3" t="s">
        <v>371</v>
      </c>
      <c r="D22" s="3"/>
      <c r="E22" s="3" t="s">
        <v>159</v>
      </c>
      <c r="F22" s="3"/>
      <c r="G22" s="4">
        <v>15</v>
      </c>
      <c r="I22" s="15">
        <v>72428614726</v>
      </c>
      <c r="J22" s="15"/>
      <c r="K22" s="15">
        <v>0</v>
      </c>
      <c r="L22" s="15"/>
      <c r="M22" s="15">
        <v>72428614726</v>
      </c>
      <c r="N22" s="15"/>
      <c r="O22" s="15">
        <v>979144021707</v>
      </c>
      <c r="P22" s="15"/>
      <c r="Q22" s="15">
        <v>0</v>
      </c>
      <c r="R22" s="15"/>
      <c r="S22" s="15">
        <v>979144021707</v>
      </c>
    </row>
    <row r="23" spans="1:19" x14ac:dyDescent="0.55000000000000004">
      <c r="A23" s="1" t="s">
        <v>166</v>
      </c>
      <c r="C23" s="3" t="s">
        <v>371</v>
      </c>
      <c r="D23" s="3"/>
      <c r="E23" s="3" t="s">
        <v>168</v>
      </c>
      <c r="F23" s="3"/>
      <c r="G23" s="4">
        <v>16</v>
      </c>
      <c r="I23" s="15">
        <v>63719064557</v>
      </c>
      <c r="J23" s="15"/>
      <c r="K23" s="15">
        <v>0</v>
      </c>
      <c r="L23" s="15"/>
      <c r="M23" s="15">
        <v>63719064557</v>
      </c>
      <c r="N23" s="15"/>
      <c r="O23" s="15">
        <v>788814654565</v>
      </c>
      <c r="P23" s="15"/>
      <c r="Q23" s="15">
        <v>0</v>
      </c>
      <c r="R23" s="15"/>
      <c r="S23" s="15">
        <v>788814654565</v>
      </c>
    </row>
    <row r="24" spans="1:19" x14ac:dyDescent="0.55000000000000004">
      <c r="A24" s="1" t="s">
        <v>163</v>
      </c>
      <c r="C24" s="3" t="s">
        <v>371</v>
      </c>
      <c r="D24" s="3"/>
      <c r="E24" s="3" t="s">
        <v>165</v>
      </c>
      <c r="F24" s="3"/>
      <c r="G24" s="4">
        <v>16</v>
      </c>
      <c r="I24" s="15">
        <v>6453280860</v>
      </c>
      <c r="J24" s="15"/>
      <c r="K24" s="15">
        <v>0</v>
      </c>
      <c r="L24" s="15"/>
      <c r="M24" s="15">
        <v>6453280860</v>
      </c>
      <c r="N24" s="15"/>
      <c r="O24" s="15">
        <v>80048719694</v>
      </c>
      <c r="P24" s="15"/>
      <c r="Q24" s="15">
        <v>0</v>
      </c>
      <c r="R24" s="15"/>
      <c r="S24" s="15">
        <v>80048719694</v>
      </c>
    </row>
    <row r="25" spans="1:19" x14ac:dyDescent="0.55000000000000004">
      <c r="A25" s="1" t="s">
        <v>252</v>
      </c>
      <c r="C25" s="3" t="s">
        <v>371</v>
      </c>
      <c r="D25" s="3"/>
      <c r="E25" s="3" t="s">
        <v>253</v>
      </c>
      <c r="F25" s="3"/>
      <c r="G25" s="4">
        <v>15</v>
      </c>
      <c r="I25" s="15">
        <v>0</v>
      </c>
      <c r="J25" s="15"/>
      <c r="K25" s="15">
        <v>0</v>
      </c>
      <c r="L25" s="15"/>
      <c r="M25" s="15">
        <v>0</v>
      </c>
      <c r="N25" s="15"/>
      <c r="O25" s="15">
        <v>686891495109</v>
      </c>
      <c r="P25" s="15"/>
      <c r="Q25" s="15">
        <v>0</v>
      </c>
      <c r="R25" s="15"/>
      <c r="S25" s="15">
        <v>686891495109</v>
      </c>
    </row>
    <row r="26" spans="1:19" x14ac:dyDescent="0.55000000000000004">
      <c r="A26" s="1" t="s">
        <v>254</v>
      </c>
      <c r="C26" s="3" t="s">
        <v>371</v>
      </c>
      <c r="D26" s="3"/>
      <c r="E26" s="3" t="s">
        <v>255</v>
      </c>
      <c r="F26" s="3"/>
      <c r="G26" s="4">
        <v>15</v>
      </c>
      <c r="I26" s="15">
        <v>0</v>
      </c>
      <c r="J26" s="15"/>
      <c r="K26" s="15">
        <v>0</v>
      </c>
      <c r="L26" s="15"/>
      <c r="M26" s="15">
        <v>0</v>
      </c>
      <c r="N26" s="15"/>
      <c r="O26" s="15">
        <v>542923039606</v>
      </c>
      <c r="P26" s="15"/>
      <c r="Q26" s="15">
        <v>0</v>
      </c>
      <c r="R26" s="15"/>
      <c r="S26" s="15">
        <v>542923039606</v>
      </c>
    </row>
    <row r="27" spans="1:19" x14ac:dyDescent="0.55000000000000004">
      <c r="A27" s="1" t="s">
        <v>155</v>
      </c>
      <c r="C27" s="3" t="s">
        <v>371</v>
      </c>
      <c r="D27" s="3"/>
      <c r="E27" s="3" t="s">
        <v>156</v>
      </c>
      <c r="F27" s="3"/>
      <c r="G27" s="4">
        <v>15</v>
      </c>
      <c r="I27" s="15">
        <v>109569121876</v>
      </c>
      <c r="J27" s="15"/>
      <c r="K27" s="15">
        <v>0</v>
      </c>
      <c r="L27" s="15"/>
      <c r="M27" s="15">
        <v>109569121876</v>
      </c>
      <c r="N27" s="15"/>
      <c r="O27" s="15">
        <v>685427468063</v>
      </c>
      <c r="P27" s="15"/>
      <c r="Q27" s="15">
        <v>0</v>
      </c>
      <c r="R27" s="15"/>
      <c r="S27" s="15">
        <v>685427468063</v>
      </c>
    </row>
    <row r="28" spans="1:19" x14ac:dyDescent="0.55000000000000004">
      <c r="A28" s="1" t="s">
        <v>152</v>
      </c>
      <c r="C28" s="3" t="s">
        <v>371</v>
      </c>
      <c r="D28" s="3"/>
      <c r="E28" s="3" t="s">
        <v>154</v>
      </c>
      <c r="F28" s="3"/>
      <c r="G28" s="4">
        <v>15</v>
      </c>
      <c r="I28" s="15">
        <v>105885707889</v>
      </c>
      <c r="J28" s="15"/>
      <c r="K28" s="15">
        <v>0</v>
      </c>
      <c r="L28" s="15"/>
      <c r="M28" s="15">
        <v>105885707889</v>
      </c>
      <c r="N28" s="15"/>
      <c r="O28" s="15">
        <v>873701214167</v>
      </c>
      <c r="P28" s="15"/>
      <c r="Q28" s="15">
        <v>0</v>
      </c>
      <c r="R28" s="15"/>
      <c r="S28" s="15">
        <v>873701214167</v>
      </c>
    </row>
    <row r="29" spans="1:19" x14ac:dyDescent="0.55000000000000004">
      <c r="A29" s="1" t="s">
        <v>149</v>
      </c>
      <c r="C29" s="3" t="s">
        <v>371</v>
      </c>
      <c r="D29" s="3"/>
      <c r="E29" s="3" t="s">
        <v>151</v>
      </c>
      <c r="F29" s="3"/>
      <c r="G29" s="4">
        <v>18</v>
      </c>
      <c r="I29" s="15">
        <v>27440902623</v>
      </c>
      <c r="J29" s="15"/>
      <c r="K29" s="15">
        <v>0</v>
      </c>
      <c r="L29" s="15"/>
      <c r="M29" s="15">
        <v>27440902623</v>
      </c>
      <c r="N29" s="15"/>
      <c r="O29" s="15">
        <v>360181542599</v>
      </c>
      <c r="P29" s="15"/>
      <c r="Q29" s="15">
        <v>0</v>
      </c>
      <c r="R29" s="15"/>
      <c r="S29" s="15">
        <v>360181542599</v>
      </c>
    </row>
    <row r="30" spans="1:19" x14ac:dyDescent="0.55000000000000004">
      <c r="A30" s="1" t="s">
        <v>256</v>
      </c>
      <c r="C30" s="3" t="s">
        <v>371</v>
      </c>
      <c r="D30" s="3"/>
      <c r="E30" s="3" t="s">
        <v>208</v>
      </c>
      <c r="F30" s="3"/>
      <c r="G30" s="4">
        <v>18</v>
      </c>
      <c r="I30" s="15">
        <v>0</v>
      </c>
      <c r="J30" s="15"/>
      <c r="K30" s="15">
        <v>0</v>
      </c>
      <c r="L30" s="15"/>
      <c r="M30" s="15">
        <v>0</v>
      </c>
      <c r="N30" s="15"/>
      <c r="O30" s="15">
        <v>335415521860</v>
      </c>
      <c r="P30" s="15"/>
      <c r="Q30" s="15">
        <v>0</v>
      </c>
      <c r="R30" s="15"/>
      <c r="S30" s="15">
        <v>335415521860</v>
      </c>
    </row>
    <row r="31" spans="1:19" x14ac:dyDescent="0.55000000000000004">
      <c r="A31" s="1" t="s">
        <v>206</v>
      </c>
      <c r="C31" s="3" t="s">
        <v>371</v>
      </c>
      <c r="D31" s="3"/>
      <c r="E31" s="3" t="s">
        <v>208</v>
      </c>
      <c r="F31" s="3"/>
      <c r="G31" s="4">
        <v>18</v>
      </c>
      <c r="I31" s="15">
        <v>15102674012</v>
      </c>
      <c r="J31" s="15"/>
      <c r="K31" s="15">
        <v>0</v>
      </c>
      <c r="L31" s="15"/>
      <c r="M31" s="15">
        <v>15102674012</v>
      </c>
      <c r="N31" s="15"/>
      <c r="O31" s="15">
        <v>179067195889</v>
      </c>
      <c r="P31" s="15"/>
      <c r="Q31" s="15">
        <v>0</v>
      </c>
      <c r="R31" s="15"/>
      <c r="S31" s="15">
        <v>179067195889</v>
      </c>
    </row>
    <row r="32" spans="1:19" x14ac:dyDescent="0.55000000000000004">
      <c r="A32" s="1" t="s">
        <v>201</v>
      </c>
      <c r="C32" s="3" t="s">
        <v>371</v>
      </c>
      <c r="D32" s="3"/>
      <c r="E32" s="3" t="s">
        <v>203</v>
      </c>
      <c r="F32" s="3"/>
      <c r="G32" s="4">
        <v>18</v>
      </c>
      <c r="I32" s="15">
        <v>15521400348</v>
      </c>
      <c r="J32" s="15"/>
      <c r="K32" s="15">
        <v>0</v>
      </c>
      <c r="L32" s="15"/>
      <c r="M32" s="15">
        <v>15521400348</v>
      </c>
      <c r="N32" s="15"/>
      <c r="O32" s="15">
        <v>179026077748</v>
      </c>
      <c r="P32" s="15"/>
      <c r="Q32" s="15">
        <v>0</v>
      </c>
      <c r="R32" s="15"/>
      <c r="S32" s="15">
        <v>179026077748</v>
      </c>
    </row>
    <row r="33" spans="1:19" x14ac:dyDescent="0.55000000000000004">
      <c r="A33" s="1" t="s">
        <v>204</v>
      </c>
      <c r="C33" s="3" t="s">
        <v>371</v>
      </c>
      <c r="D33" s="3"/>
      <c r="E33" s="3" t="s">
        <v>203</v>
      </c>
      <c r="F33" s="3"/>
      <c r="G33" s="4">
        <v>18</v>
      </c>
      <c r="I33" s="15">
        <v>11319943531</v>
      </c>
      <c r="J33" s="15"/>
      <c r="K33" s="15">
        <v>0</v>
      </c>
      <c r="L33" s="15"/>
      <c r="M33" s="15">
        <v>11319943531</v>
      </c>
      <c r="N33" s="15"/>
      <c r="O33" s="15">
        <v>130565866815</v>
      </c>
      <c r="P33" s="15"/>
      <c r="Q33" s="15">
        <v>0</v>
      </c>
      <c r="R33" s="15"/>
      <c r="S33" s="15">
        <v>130565866815</v>
      </c>
    </row>
    <row r="34" spans="1:19" x14ac:dyDescent="0.55000000000000004">
      <c r="A34" s="1" t="s">
        <v>205</v>
      </c>
      <c r="C34" s="3" t="s">
        <v>371</v>
      </c>
      <c r="D34" s="3"/>
      <c r="E34" s="3" t="s">
        <v>203</v>
      </c>
      <c r="F34" s="3"/>
      <c r="G34" s="4">
        <v>18</v>
      </c>
      <c r="I34" s="15">
        <v>23282100522</v>
      </c>
      <c r="J34" s="15"/>
      <c r="K34" s="15">
        <v>0</v>
      </c>
      <c r="L34" s="15"/>
      <c r="M34" s="15">
        <v>23282100522</v>
      </c>
      <c r="N34" s="15"/>
      <c r="O34" s="15">
        <v>268539116620</v>
      </c>
      <c r="P34" s="15"/>
      <c r="Q34" s="15">
        <v>0</v>
      </c>
      <c r="R34" s="15"/>
      <c r="S34" s="15">
        <v>268539116620</v>
      </c>
    </row>
    <row r="35" spans="1:19" x14ac:dyDescent="0.55000000000000004">
      <c r="A35" s="1" t="s">
        <v>209</v>
      </c>
      <c r="C35" s="3" t="s">
        <v>371</v>
      </c>
      <c r="D35" s="3"/>
      <c r="E35" s="3" t="s">
        <v>211</v>
      </c>
      <c r="F35" s="3"/>
      <c r="G35" s="4">
        <v>18</v>
      </c>
      <c r="I35" s="15">
        <v>117549992066</v>
      </c>
      <c r="J35" s="15"/>
      <c r="K35" s="15">
        <v>0</v>
      </c>
      <c r="L35" s="15"/>
      <c r="M35" s="15">
        <v>117549992066</v>
      </c>
      <c r="N35" s="15"/>
      <c r="O35" s="15">
        <v>370619060627</v>
      </c>
      <c r="P35" s="15"/>
      <c r="Q35" s="15">
        <v>0</v>
      </c>
      <c r="R35" s="15"/>
      <c r="S35" s="15">
        <v>370619060627</v>
      </c>
    </row>
    <row r="36" spans="1:19" x14ac:dyDescent="0.55000000000000004">
      <c r="A36" s="1" t="s">
        <v>63</v>
      </c>
      <c r="C36" s="3" t="s">
        <v>371</v>
      </c>
      <c r="D36" s="3"/>
      <c r="E36" s="3" t="s">
        <v>62</v>
      </c>
      <c r="F36" s="3"/>
      <c r="G36" s="4">
        <v>16</v>
      </c>
      <c r="I36" s="15">
        <v>13085930</v>
      </c>
      <c r="J36" s="15"/>
      <c r="K36" s="15">
        <v>0</v>
      </c>
      <c r="L36" s="15"/>
      <c r="M36" s="15">
        <v>13085930</v>
      </c>
      <c r="N36" s="15"/>
      <c r="O36" s="15">
        <v>160098942</v>
      </c>
      <c r="P36" s="15"/>
      <c r="Q36" s="15">
        <v>0</v>
      </c>
      <c r="R36" s="15"/>
      <c r="S36" s="15">
        <v>160098942</v>
      </c>
    </row>
    <row r="37" spans="1:19" x14ac:dyDescent="0.55000000000000004">
      <c r="A37" s="1" t="s">
        <v>59</v>
      </c>
      <c r="C37" s="3" t="s">
        <v>371</v>
      </c>
      <c r="D37" s="3"/>
      <c r="E37" s="3" t="s">
        <v>62</v>
      </c>
      <c r="F37" s="3"/>
      <c r="G37" s="4">
        <v>16</v>
      </c>
      <c r="I37" s="15">
        <v>12817668888</v>
      </c>
      <c r="J37" s="15"/>
      <c r="K37" s="15">
        <v>0</v>
      </c>
      <c r="L37" s="15"/>
      <c r="M37" s="15">
        <v>12817668888</v>
      </c>
      <c r="N37" s="15"/>
      <c r="O37" s="15">
        <v>41408034587</v>
      </c>
      <c r="P37" s="15"/>
      <c r="Q37" s="15">
        <v>0</v>
      </c>
      <c r="R37" s="15"/>
      <c r="S37" s="15">
        <v>41408034587</v>
      </c>
    </row>
    <row r="38" spans="1:19" x14ac:dyDescent="0.55000000000000004">
      <c r="A38" s="1" t="s">
        <v>257</v>
      </c>
      <c r="C38" s="3" t="s">
        <v>371</v>
      </c>
      <c r="D38" s="3"/>
      <c r="E38" s="3" t="s">
        <v>258</v>
      </c>
      <c r="F38" s="3"/>
      <c r="G38" s="4">
        <v>19</v>
      </c>
      <c r="I38" s="15">
        <v>0</v>
      </c>
      <c r="J38" s="15"/>
      <c r="K38" s="15">
        <v>0</v>
      </c>
      <c r="L38" s="15"/>
      <c r="M38" s="15">
        <v>0</v>
      </c>
      <c r="N38" s="15"/>
      <c r="O38" s="15">
        <v>312096395251</v>
      </c>
      <c r="P38" s="15"/>
      <c r="Q38" s="15">
        <v>0</v>
      </c>
      <c r="R38" s="15"/>
      <c r="S38" s="15">
        <v>312096395251</v>
      </c>
    </row>
    <row r="39" spans="1:19" x14ac:dyDescent="0.55000000000000004">
      <c r="A39" s="1" t="s">
        <v>146</v>
      </c>
      <c r="C39" s="3" t="s">
        <v>371</v>
      </c>
      <c r="D39" s="3"/>
      <c r="E39" s="3" t="s">
        <v>148</v>
      </c>
      <c r="F39" s="3"/>
      <c r="G39" s="4">
        <v>16</v>
      </c>
      <c r="I39" s="15">
        <v>78973475839</v>
      </c>
      <c r="J39" s="15"/>
      <c r="K39" s="15">
        <v>0</v>
      </c>
      <c r="L39" s="15"/>
      <c r="M39" s="15">
        <v>78973475839</v>
      </c>
      <c r="N39" s="15"/>
      <c r="O39" s="15">
        <v>112538648200</v>
      </c>
      <c r="P39" s="15"/>
      <c r="Q39" s="15">
        <v>0</v>
      </c>
      <c r="R39" s="15"/>
      <c r="S39" s="15">
        <v>112538648200</v>
      </c>
    </row>
    <row r="40" spans="1:19" x14ac:dyDescent="0.55000000000000004">
      <c r="A40" s="1" t="s">
        <v>259</v>
      </c>
      <c r="C40" s="3" t="s">
        <v>371</v>
      </c>
      <c r="D40" s="3"/>
      <c r="E40" s="3" t="s">
        <v>260</v>
      </c>
      <c r="F40" s="3"/>
      <c r="G40" s="4">
        <v>20</v>
      </c>
      <c r="I40" s="15">
        <v>0</v>
      </c>
      <c r="J40" s="15"/>
      <c r="K40" s="15">
        <v>0</v>
      </c>
      <c r="L40" s="15"/>
      <c r="M40" s="15">
        <v>0</v>
      </c>
      <c r="N40" s="15"/>
      <c r="O40" s="15">
        <v>101535959640</v>
      </c>
      <c r="P40" s="15"/>
      <c r="Q40" s="15">
        <v>0</v>
      </c>
      <c r="R40" s="15"/>
      <c r="S40" s="15">
        <v>101535959640</v>
      </c>
    </row>
    <row r="41" spans="1:19" x14ac:dyDescent="0.55000000000000004">
      <c r="A41" s="1" t="s">
        <v>261</v>
      </c>
      <c r="C41" s="3" t="s">
        <v>371</v>
      </c>
      <c r="D41" s="3"/>
      <c r="E41" s="3" t="s">
        <v>260</v>
      </c>
      <c r="F41" s="3"/>
      <c r="G41" s="4">
        <v>20</v>
      </c>
      <c r="I41" s="15">
        <v>0</v>
      </c>
      <c r="J41" s="15"/>
      <c r="K41" s="15">
        <v>0</v>
      </c>
      <c r="L41" s="15"/>
      <c r="M41" s="15">
        <v>0</v>
      </c>
      <c r="N41" s="15"/>
      <c r="O41" s="15">
        <v>497651999</v>
      </c>
      <c r="P41" s="15"/>
      <c r="Q41" s="15">
        <v>0</v>
      </c>
      <c r="R41" s="15"/>
      <c r="S41" s="15">
        <v>497651999</v>
      </c>
    </row>
    <row r="42" spans="1:19" x14ac:dyDescent="0.55000000000000004">
      <c r="A42" s="1" t="s">
        <v>145</v>
      </c>
      <c r="C42" s="3" t="s">
        <v>371</v>
      </c>
      <c r="D42" s="3"/>
      <c r="E42" s="3" t="s">
        <v>144</v>
      </c>
      <c r="F42" s="3"/>
      <c r="G42" s="4">
        <v>18</v>
      </c>
      <c r="I42" s="15">
        <v>44063115</v>
      </c>
      <c r="J42" s="15"/>
      <c r="K42" s="15">
        <v>0</v>
      </c>
      <c r="L42" s="15"/>
      <c r="M42" s="15">
        <v>44063115</v>
      </c>
      <c r="N42" s="15"/>
      <c r="O42" s="15">
        <v>540509235</v>
      </c>
      <c r="P42" s="15"/>
      <c r="Q42" s="15">
        <v>0</v>
      </c>
      <c r="R42" s="15"/>
      <c r="S42" s="15">
        <v>540509235</v>
      </c>
    </row>
    <row r="43" spans="1:19" x14ac:dyDescent="0.55000000000000004">
      <c r="A43" s="1" t="s">
        <v>142</v>
      </c>
      <c r="C43" s="3" t="s">
        <v>371</v>
      </c>
      <c r="D43" s="3"/>
      <c r="E43" s="3" t="s">
        <v>144</v>
      </c>
      <c r="F43" s="3"/>
      <c r="G43" s="4">
        <v>18</v>
      </c>
      <c r="I43" s="15">
        <v>14540827867</v>
      </c>
      <c r="J43" s="15"/>
      <c r="K43" s="15">
        <v>0</v>
      </c>
      <c r="L43" s="15"/>
      <c r="M43" s="15">
        <v>14540827867</v>
      </c>
      <c r="N43" s="15"/>
      <c r="O43" s="15">
        <v>48724829292</v>
      </c>
      <c r="P43" s="15"/>
      <c r="Q43" s="15">
        <v>0</v>
      </c>
      <c r="R43" s="15"/>
      <c r="S43" s="15">
        <v>48724829292</v>
      </c>
    </row>
    <row r="44" spans="1:19" x14ac:dyDescent="0.55000000000000004">
      <c r="A44" s="1" t="s">
        <v>140</v>
      </c>
      <c r="C44" s="3" t="s">
        <v>371</v>
      </c>
      <c r="D44" s="3"/>
      <c r="E44" s="3" t="s">
        <v>84</v>
      </c>
      <c r="F44" s="3"/>
      <c r="G44" s="4">
        <v>17</v>
      </c>
      <c r="I44" s="15">
        <v>21434056929</v>
      </c>
      <c r="J44" s="15"/>
      <c r="K44" s="15">
        <v>0</v>
      </c>
      <c r="L44" s="15"/>
      <c r="M44" s="15">
        <v>21434056929</v>
      </c>
      <c r="N44" s="15"/>
      <c r="O44" s="15">
        <v>77459761503</v>
      </c>
      <c r="P44" s="15"/>
      <c r="Q44" s="15">
        <v>0</v>
      </c>
      <c r="R44" s="15"/>
      <c r="S44" s="15">
        <v>77459761503</v>
      </c>
    </row>
    <row r="45" spans="1:19" x14ac:dyDescent="0.55000000000000004">
      <c r="A45" s="1" t="s">
        <v>198</v>
      </c>
      <c r="C45" s="3" t="s">
        <v>371</v>
      </c>
      <c r="D45" s="3"/>
      <c r="E45" s="3" t="s">
        <v>200</v>
      </c>
      <c r="F45" s="3"/>
      <c r="G45" s="4">
        <v>17</v>
      </c>
      <c r="I45" s="15">
        <v>18710233095</v>
      </c>
      <c r="J45" s="15"/>
      <c r="K45" s="15">
        <v>0</v>
      </c>
      <c r="L45" s="15"/>
      <c r="M45" s="15">
        <v>18710233095</v>
      </c>
      <c r="N45" s="15"/>
      <c r="O45" s="15">
        <v>181744570461</v>
      </c>
      <c r="P45" s="15"/>
      <c r="Q45" s="15">
        <v>0</v>
      </c>
      <c r="R45" s="15"/>
      <c r="S45" s="15">
        <v>181744570461</v>
      </c>
    </row>
    <row r="46" spans="1:19" x14ac:dyDescent="0.55000000000000004">
      <c r="A46" s="1" t="s">
        <v>262</v>
      </c>
      <c r="C46" s="3" t="s">
        <v>371</v>
      </c>
      <c r="D46" s="3"/>
      <c r="E46" s="3" t="s">
        <v>263</v>
      </c>
      <c r="F46" s="3"/>
      <c r="G46" s="4">
        <v>20</v>
      </c>
      <c r="I46" s="15">
        <v>0</v>
      </c>
      <c r="J46" s="15"/>
      <c r="K46" s="15">
        <v>0</v>
      </c>
      <c r="L46" s="15"/>
      <c r="M46" s="15">
        <v>0</v>
      </c>
      <c r="N46" s="15"/>
      <c r="O46" s="15">
        <v>172473049271</v>
      </c>
      <c r="P46" s="15"/>
      <c r="Q46" s="15">
        <v>0</v>
      </c>
      <c r="R46" s="15"/>
      <c r="S46" s="15">
        <v>172473049271</v>
      </c>
    </row>
    <row r="47" spans="1:19" x14ac:dyDescent="0.55000000000000004">
      <c r="A47" s="1" t="s">
        <v>264</v>
      </c>
      <c r="C47" s="3" t="s">
        <v>371</v>
      </c>
      <c r="D47" s="3"/>
      <c r="E47" s="3" t="s">
        <v>263</v>
      </c>
      <c r="F47" s="3"/>
      <c r="G47" s="4">
        <v>20</v>
      </c>
      <c r="I47" s="15">
        <v>0</v>
      </c>
      <c r="J47" s="15"/>
      <c r="K47" s="15">
        <v>0</v>
      </c>
      <c r="L47" s="15"/>
      <c r="M47" s="15">
        <v>0</v>
      </c>
      <c r="N47" s="15"/>
      <c r="O47" s="15">
        <v>184792553</v>
      </c>
      <c r="P47" s="15"/>
      <c r="Q47" s="15">
        <v>0</v>
      </c>
      <c r="R47" s="15"/>
      <c r="S47" s="15">
        <v>184792553</v>
      </c>
    </row>
    <row r="48" spans="1:19" x14ac:dyDescent="0.55000000000000004">
      <c r="A48" s="1" t="s">
        <v>265</v>
      </c>
      <c r="C48" s="3" t="s">
        <v>371</v>
      </c>
      <c r="D48" s="3"/>
      <c r="E48" s="3" t="s">
        <v>263</v>
      </c>
      <c r="F48" s="3"/>
      <c r="G48" s="4">
        <v>20</v>
      </c>
      <c r="I48" s="15">
        <v>0</v>
      </c>
      <c r="J48" s="15"/>
      <c r="K48" s="15">
        <v>0</v>
      </c>
      <c r="L48" s="15"/>
      <c r="M48" s="15">
        <v>0</v>
      </c>
      <c r="N48" s="15"/>
      <c r="O48" s="15">
        <v>539655852</v>
      </c>
      <c r="P48" s="15"/>
      <c r="Q48" s="15">
        <v>0</v>
      </c>
      <c r="R48" s="15"/>
      <c r="S48" s="15">
        <v>539655852</v>
      </c>
    </row>
    <row r="49" spans="1:21" x14ac:dyDescent="0.55000000000000004">
      <c r="A49" s="1" t="s">
        <v>266</v>
      </c>
      <c r="C49" s="3" t="s">
        <v>371</v>
      </c>
      <c r="D49" s="3"/>
      <c r="E49" s="3" t="s">
        <v>263</v>
      </c>
      <c r="F49" s="3"/>
      <c r="G49" s="4">
        <v>20</v>
      </c>
      <c r="I49" s="15">
        <v>0</v>
      </c>
      <c r="J49" s="15"/>
      <c r="K49" s="15">
        <v>0</v>
      </c>
      <c r="L49" s="15"/>
      <c r="M49" s="15">
        <v>0</v>
      </c>
      <c r="N49" s="15"/>
      <c r="O49" s="15">
        <v>30798758797</v>
      </c>
      <c r="P49" s="15"/>
      <c r="Q49" s="15">
        <v>0</v>
      </c>
      <c r="R49" s="15"/>
      <c r="S49" s="15">
        <v>30798758797</v>
      </c>
    </row>
    <row r="50" spans="1:21" x14ac:dyDescent="0.55000000000000004">
      <c r="A50" s="1" t="s">
        <v>267</v>
      </c>
      <c r="C50" s="3" t="s">
        <v>371</v>
      </c>
      <c r="D50" s="3"/>
      <c r="E50" s="3" t="s">
        <v>263</v>
      </c>
      <c r="F50" s="3"/>
      <c r="G50" s="4">
        <v>20</v>
      </c>
      <c r="I50" s="15">
        <v>0</v>
      </c>
      <c r="J50" s="15"/>
      <c r="K50" s="15">
        <v>0</v>
      </c>
      <c r="L50" s="15"/>
      <c r="M50" s="15">
        <v>0</v>
      </c>
      <c r="N50" s="15"/>
      <c r="O50" s="15">
        <v>58475509017</v>
      </c>
      <c r="P50" s="15"/>
      <c r="Q50" s="15">
        <v>0</v>
      </c>
      <c r="R50" s="15"/>
      <c r="S50" s="15">
        <v>58475509017</v>
      </c>
    </row>
    <row r="51" spans="1:21" x14ac:dyDescent="0.55000000000000004">
      <c r="A51" s="1" t="s">
        <v>268</v>
      </c>
      <c r="C51" s="3" t="s">
        <v>371</v>
      </c>
      <c r="D51" s="3"/>
      <c r="E51" s="3" t="s">
        <v>263</v>
      </c>
      <c r="F51" s="3"/>
      <c r="G51" s="4">
        <v>20</v>
      </c>
      <c r="I51" s="15">
        <v>0</v>
      </c>
      <c r="J51" s="15"/>
      <c r="K51" s="15">
        <v>0</v>
      </c>
      <c r="L51" s="15"/>
      <c r="M51" s="15">
        <v>0</v>
      </c>
      <c r="N51" s="15"/>
      <c r="O51" s="15">
        <v>522038962</v>
      </c>
      <c r="P51" s="15"/>
      <c r="Q51" s="15">
        <v>0</v>
      </c>
      <c r="R51" s="15"/>
      <c r="S51" s="15">
        <v>522038962</v>
      </c>
    </row>
    <row r="52" spans="1:21" x14ac:dyDescent="0.55000000000000004">
      <c r="A52" s="1" t="s">
        <v>269</v>
      </c>
      <c r="C52" s="3" t="s">
        <v>371</v>
      </c>
      <c r="D52" s="3"/>
      <c r="E52" s="3" t="s">
        <v>263</v>
      </c>
      <c r="F52" s="3"/>
      <c r="G52" s="4">
        <v>20</v>
      </c>
      <c r="I52" s="15">
        <v>0</v>
      </c>
      <c r="J52" s="15"/>
      <c r="K52" s="15">
        <v>0</v>
      </c>
      <c r="L52" s="15"/>
      <c r="M52" s="15">
        <v>0</v>
      </c>
      <c r="N52" s="15"/>
      <c r="O52" s="15">
        <v>30798758797</v>
      </c>
      <c r="P52" s="15"/>
      <c r="Q52" s="15">
        <v>0</v>
      </c>
      <c r="R52" s="15"/>
      <c r="S52" s="15">
        <v>30798758797</v>
      </c>
    </row>
    <row r="53" spans="1:21" x14ac:dyDescent="0.55000000000000004">
      <c r="A53" s="1" t="s">
        <v>270</v>
      </c>
      <c r="C53" s="3" t="s">
        <v>371</v>
      </c>
      <c r="D53" s="3"/>
      <c r="E53" s="3" t="s">
        <v>263</v>
      </c>
      <c r="F53" s="3"/>
      <c r="G53" s="4">
        <v>20</v>
      </c>
      <c r="I53" s="15">
        <v>0</v>
      </c>
      <c r="J53" s="15"/>
      <c r="K53" s="15">
        <v>0</v>
      </c>
      <c r="L53" s="15"/>
      <c r="M53" s="15">
        <v>0</v>
      </c>
      <c r="N53" s="15"/>
      <c r="O53" s="15">
        <v>301714011313</v>
      </c>
      <c r="P53" s="15"/>
      <c r="Q53" s="15">
        <v>0</v>
      </c>
      <c r="R53" s="15"/>
      <c r="S53" s="15">
        <v>301714011313</v>
      </c>
    </row>
    <row r="54" spans="1:21" x14ac:dyDescent="0.55000000000000004">
      <c r="A54" s="1" t="s">
        <v>271</v>
      </c>
      <c r="C54" s="3" t="s">
        <v>371</v>
      </c>
      <c r="D54" s="3"/>
      <c r="E54" s="3" t="s">
        <v>263</v>
      </c>
      <c r="F54" s="3"/>
      <c r="G54" s="4">
        <v>20</v>
      </c>
      <c r="I54" s="15">
        <v>0</v>
      </c>
      <c r="J54" s="15"/>
      <c r="K54" s="15">
        <v>0</v>
      </c>
      <c r="L54" s="15"/>
      <c r="M54" s="15">
        <v>0</v>
      </c>
      <c r="N54" s="15"/>
      <c r="O54" s="15">
        <v>307987588</v>
      </c>
      <c r="P54" s="15"/>
      <c r="Q54" s="15">
        <v>0</v>
      </c>
      <c r="R54" s="15"/>
      <c r="S54" s="15">
        <v>307987588</v>
      </c>
    </row>
    <row r="55" spans="1:21" x14ac:dyDescent="0.55000000000000004">
      <c r="A55" s="1" t="s">
        <v>272</v>
      </c>
      <c r="C55" s="3" t="s">
        <v>371</v>
      </c>
      <c r="D55" s="3"/>
      <c r="E55" s="3" t="s">
        <v>273</v>
      </c>
      <c r="F55" s="3"/>
      <c r="G55" s="4">
        <v>18</v>
      </c>
      <c r="I55" s="15">
        <v>0</v>
      </c>
      <c r="J55" s="15"/>
      <c r="K55" s="15">
        <v>0</v>
      </c>
      <c r="L55" s="15"/>
      <c r="M55" s="15">
        <v>0</v>
      </c>
      <c r="N55" s="15"/>
      <c r="O55" s="15">
        <v>6362525</v>
      </c>
      <c r="P55" s="15"/>
      <c r="Q55" s="15">
        <v>0</v>
      </c>
      <c r="R55" s="15"/>
      <c r="S55" s="15">
        <v>6362525</v>
      </c>
    </row>
    <row r="56" spans="1:21" s="14" customFormat="1" x14ac:dyDescent="0.55000000000000004">
      <c r="A56" s="22" t="s">
        <v>372</v>
      </c>
      <c r="C56" s="23" t="s">
        <v>371</v>
      </c>
      <c r="D56" s="23"/>
      <c r="E56" s="23" t="s">
        <v>283</v>
      </c>
      <c r="G56" s="24">
        <v>18</v>
      </c>
      <c r="H56" s="23"/>
      <c r="I56" s="24">
        <v>0</v>
      </c>
      <c r="J56" s="23"/>
      <c r="K56" s="23">
        <v>0</v>
      </c>
      <c r="L56" s="23"/>
      <c r="M56" s="24">
        <v>0</v>
      </c>
      <c r="N56" s="23"/>
      <c r="O56" s="24">
        <v>499762</v>
      </c>
      <c r="P56" s="23"/>
      <c r="Q56" s="23">
        <v>0</v>
      </c>
      <c r="R56" s="23"/>
      <c r="S56" s="24">
        <v>499762</v>
      </c>
    </row>
    <row r="57" spans="1:21" x14ac:dyDescent="0.55000000000000004">
      <c r="A57" s="1" t="s">
        <v>229</v>
      </c>
      <c r="C57" s="4">
        <v>1</v>
      </c>
      <c r="D57" s="3"/>
      <c r="E57" s="3" t="s">
        <v>371</v>
      </c>
      <c r="F57" s="3"/>
      <c r="G57" s="3">
        <v>8</v>
      </c>
      <c r="I57" s="15">
        <v>2028313815</v>
      </c>
      <c r="J57" s="15"/>
      <c r="K57" s="15">
        <v>0</v>
      </c>
      <c r="L57" s="15"/>
      <c r="M57" s="15">
        <v>2028313815</v>
      </c>
      <c r="N57" s="15"/>
      <c r="O57" s="15">
        <v>98647108083</v>
      </c>
      <c r="P57" s="15"/>
      <c r="Q57" s="15">
        <v>0</v>
      </c>
      <c r="R57" s="15"/>
      <c r="S57" s="15">
        <v>98647108083</v>
      </c>
    </row>
    <row r="58" spans="1:21" x14ac:dyDescent="0.55000000000000004">
      <c r="A58" s="1" t="s">
        <v>233</v>
      </c>
      <c r="C58" s="4">
        <v>1</v>
      </c>
      <c r="D58" s="3"/>
      <c r="E58" s="3" t="s">
        <v>371</v>
      </c>
      <c r="F58" s="3"/>
      <c r="G58" s="3">
        <v>10</v>
      </c>
      <c r="I58" s="15">
        <v>8058202136</v>
      </c>
      <c r="J58" s="15"/>
      <c r="K58" s="15">
        <v>0</v>
      </c>
      <c r="L58" s="15"/>
      <c r="M58" s="15">
        <v>8058202136</v>
      </c>
      <c r="N58" s="15"/>
      <c r="O58" s="15">
        <v>113973952359</v>
      </c>
      <c r="P58" s="15"/>
      <c r="Q58" s="15">
        <v>0</v>
      </c>
      <c r="R58" s="15"/>
      <c r="S58" s="15">
        <v>113973952359</v>
      </c>
    </row>
    <row r="59" spans="1:21" x14ac:dyDescent="0.55000000000000004">
      <c r="A59" s="1" t="s">
        <v>236</v>
      </c>
      <c r="C59" s="4">
        <v>17</v>
      </c>
      <c r="D59" s="3"/>
      <c r="E59" s="3" t="s">
        <v>371</v>
      </c>
      <c r="F59" s="3"/>
      <c r="G59" s="3">
        <v>10</v>
      </c>
      <c r="I59" s="15">
        <v>7338263673</v>
      </c>
      <c r="J59" s="15"/>
      <c r="K59" s="15">
        <v>0</v>
      </c>
      <c r="L59" s="15"/>
      <c r="M59" s="15">
        <v>7338263673</v>
      </c>
      <c r="N59" s="15"/>
      <c r="O59" s="15">
        <v>136928785822</v>
      </c>
      <c r="P59" s="15"/>
      <c r="Q59" s="15">
        <v>0</v>
      </c>
      <c r="R59" s="15"/>
      <c r="S59" s="15">
        <v>136928785822</v>
      </c>
    </row>
    <row r="60" spans="1:21" x14ac:dyDescent="0.55000000000000004">
      <c r="A60" s="1" t="s">
        <v>236</v>
      </c>
      <c r="C60" s="4">
        <v>13</v>
      </c>
      <c r="D60" s="3"/>
      <c r="E60" s="3" t="s">
        <v>371</v>
      </c>
      <c r="F60" s="3"/>
      <c r="G60" s="3">
        <v>10</v>
      </c>
      <c r="I60" s="15">
        <v>16926859731</v>
      </c>
      <c r="J60" s="15"/>
      <c r="K60" s="15">
        <v>-3983732</v>
      </c>
      <c r="L60" s="15"/>
      <c r="M60" s="15">
        <f>I60+K60</f>
        <v>16922875999</v>
      </c>
      <c r="N60" s="15"/>
      <c r="O60" s="15">
        <v>154343710490</v>
      </c>
      <c r="P60" s="15"/>
      <c r="Q60" s="15">
        <v>71768173</v>
      </c>
      <c r="R60" s="15"/>
      <c r="S60" s="15">
        <v>154271942317</v>
      </c>
    </row>
    <row r="61" spans="1:21" x14ac:dyDescent="0.55000000000000004">
      <c r="A61" s="1" t="s">
        <v>236</v>
      </c>
      <c r="C61" s="4">
        <v>17</v>
      </c>
      <c r="D61" s="3"/>
      <c r="E61" s="3" t="s">
        <v>371</v>
      </c>
      <c r="F61" s="3"/>
      <c r="G61" s="3">
        <v>10</v>
      </c>
      <c r="I61" s="15">
        <v>0</v>
      </c>
      <c r="J61" s="15"/>
      <c r="K61" s="15">
        <v>0</v>
      </c>
      <c r="L61" s="15"/>
      <c r="M61" s="15">
        <v>0</v>
      </c>
      <c r="N61" s="15"/>
      <c r="O61" s="15">
        <v>8821917796</v>
      </c>
      <c r="P61" s="15"/>
      <c r="Q61" s="15">
        <v>0</v>
      </c>
      <c r="R61" s="15"/>
      <c r="S61" s="15">
        <v>8821917796</v>
      </c>
    </row>
    <row r="62" spans="1:21" ht="24.75" thickBot="1" x14ac:dyDescent="0.6">
      <c r="I62" s="16">
        <f>SUM(I8:I61)</f>
        <v>1559778550553</v>
      </c>
      <c r="J62" s="17"/>
      <c r="K62" s="16">
        <f>SUM(K8:K61)</f>
        <v>-3983732</v>
      </c>
      <c r="L62" s="17"/>
      <c r="M62" s="16">
        <f>SUM(M8:M61)</f>
        <v>1559774566821</v>
      </c>
      <c r="N62" s="17"/>
      <c r="O62" s="16">
        <f>SUM(O8:O61)</f>
        <v>15242048695201</v>
      </c>
      <c r="P62" s="17"/>
      <c r="Q62" s="16">
        <f>SUM(Q8:Q61)</f>
        <v>71768173</v>
      </c>
      <c r="R62" s="17"/>
      <c r="S62" s="16">
        <f>SUM(S8:S61)</f>
        <v>15241976927028</v>
      </c>
      <c r="T62" s="17"/>
      <c r="U62" s="17"/>
    </row>
    <row r="63" spans="1:21" ht="24.75" thickTop="1" x14ac:dyDescent="0.55000000000000004"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21" x14ac:dyDescent="0.55000000000000004">
      <c r="I64" s="2"/>
      <c r="M64" s="17"/>
      <c r="O64" s="2"/>
    </row>
    <row r="65" spans="9:17" x14ac:dyDescent="0.55000000000000004">
      <c r="I65" s="2"/>
      <c r="O65" s="2"/>
    </row>
    <row r="67" spans="9:17" x14ac:dyDescent="0.55000000000000004">
      <c r="I67" s="17"/>
      <c r="J67" s="17"/>
      <c r="K67" s="17"/>
      <c r="L67" s="17"/>
      <c r="M67" s="17"/>
      <c r="N67" s="17"/>
      <c r="O67" s="17"/>
      <c r="P67" s="17"/>
      <c r="Q67" s="17"/>
    </row>
    <row r="68" spans="9:17" x14ac:dyDescent="0.55000000000000004">
      <c r="I68" s="2"/>
      <c r="K68" s="2"/>
      <c r="O68" s="2"/>
      <c r="Q68" s="2"/>
    </row>
    <row r="69" spans="9:17" x14ac:dyDescent="0.55000000000000004">
      <c r="I69" s="2"/>
      <c r="O69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1"/>
  <sheetViews>
    <sheetView rightToLeft="1" workbookViewId="0">
      <selection activeCell="G41" sqref="G41"/>
    </sheetView>
  </sheetViews>
  <sheetFormatPr defaultRowHeight="24" x14ac:dyDescent="0.55000000000000004"/>
  <cols>
    <col min="1" max="1" width="28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4.75" x14ac:dyDescent="0.55000000000000004">
      <c r="A3" s="29" t="s">
        <v>242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4.75" x14ac:dyDescent="0.55000000000000004">
      <c r="A6" s="29" t="s">
        <v>3</v>
      </c>
      <c r="C6" s="28" t="s">
        <v>274</v>
      </c>
      <c r="D6" s="28" t="s">
        <v>274</v>
      </c>
      <c r="E6" s="28" t="s">
        <v>274</v>
      </c>
      <c r="F6" s="28" t="s">
        <v>274</v>
      </c>
      <c r="G6" s="28" t="s">
        <v>274</v>
      </c>
      <c r="I6" s="28" t="s">
        <v>244</v>
      </c>
      <c r="J6" s="28" t="s">
        <v>244</v>
      </c>
      <c r="K6" s="28" t="s">
        <v>244</v>
      </c>
      <c r="L6" s="28" t="s">
        <v>244</v>
      </c>
      <c r="M6" s="28" t="s">
        <v>244</v>
      </c>
      <c r="O6" s="28" t="s">
        <v>245</v>
      </c>
      <c r="P6" s="28" t="s">
        <v>245</v>
      </c>
      <c r="Q6" s="28" t="s">
        <v>245</v>
      </c>
      <c r="R6" s="28" t="s">
        <v>245</v>
      </c>
      <c r="S6" s="28" t="s">
        <v>245</v>
      </c>
    </row>
    <row r="7" spans="1:19" ht="24.75" x14ac:dyDescent="0.55000000000000004">
      <c r="A7" s="29" t="s">
        <v>3</v>
      </c>
      <c r="C7" s="28" t="s">
        <v>275</v>
      </c>
      <c r="E7" s="28" t="s">
        <v>276</v>
      </c>
      <c r="G7" s="28" t="s">
        <v>277</v>
      </c>
      <c r="I7" s="28" t="s">
        <v>278</v>
      </c>
      <c r="K7" s="28" t="s">
        <v>249</v>
      </c>
      <c r="M7" s="28" t="s">
        <v>279</v>
      </c>
      <c r="O7" s="28" t="s">
        <v>278</v>
      </c>
      <c r="Q7" s="28" t="s">
        <v>249</v>
      </c>
      <c r="S7" s="28" t="s">
        <v>279</v>
      </c>
    </row>
    <row r="8" spans="1:19" x14ac:dyDescent="0.55000000000000004">
      <c r="A8" s="1" t="s">
        <v>33</v>
      </c>
      <c r="C8" s="3" t="s">
        <v>280</v>
      </c>
      <c r="D8" s="3"/>
      <c r="E8" s="4">
        <v>10000000</v>
      </c>
      <c r="F8" s="3"/>
      <c r="G8" s="4">
        <v>2000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4">
        <v>20000000000</v>
      </c>
      <c r="P8" s="3"/>
      <c r="Q8" s="4">
        <v>402684564</v>
      </c>
      <c r="R8" s="3"/>
      <c r="S8" s="4">
        <v>19597315436</v>
      </c>
    </row>
    <row r="9" spans="1:19" x14ac:dyDescent="0.55000000000000004">
      <c r="A9" s="1" t="s">
        <v>34</v>
      </c>
      <c r="C9" s="3" t="s">
        <v>281</v>
      </c>
      <c r="D9" s="3"/>
      <c r="E9" s="4">
        <v>30300000</v>
      </c>
      <c r="F9" s="3"/>
      <c r="G9" s="4">
        <v>800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24240000000</v>
      </c>
      <c r="P9" s="3"/>
      <c r="Q9" s="4">
        <v>0</v>
      </c>
      <c r="R9" s="3"/>
      <c r="S9" s="4">
        <v>24240000000</v>
      </c>
    </row>
    <row r="10" spans="1:19" x14ac:dyDescent="0.55000000000000004">
      <c r="A10" s="1" t="s">
        <v>48</v>
      </c>
      <c r="C10" s="3" t="s">
        <v>282</v>
      </c>
      <c r="D10" s="3"/>
      <c r="E10" s="4">
        <v>50000000</v>
      </c>
      <c r="F10" s="3"/>
      <c r="G10" s="4">
        <v>280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14000000000</v>
      </c>
      <c r="P10" s="3"/>
      <c r="Q10" s="4">
        <v>0</v>
      </c>
      <c r="R10" s="3"/>
      <c r="S10" s="4">
        <v>14000000000</v>
      </c>
    </row>
    <row r="11" spans="1:19" x14ac:dyDescent="0.55000000000000004">
      <c r="A11" s="1" t="s">
        <v>26</v>
      </c>
      <c r="C11" s="3" t="s">
        <v>283</v>
      </c>
      <c r="D11" s="3"/>
      <c r="E11" s="4">
        <v>20000000</v>
      </c>
      <c r="F11" s="3"/>
      <c r="G11" s="4">
        <v>600</v>
      </c>
      <c r="H11" s="3"/>
      <c r="I11" s="4">
        <v>0</v>
      </c>
      <c r="J11" s="3"/>
      <c r="K11" s="4">
        <v>0</v>
      </c>
      <c r="L11" s="3"/>
      <c r="M11" s="4">
        <v>0</v>
      </c>
      <c r="N11" s="3"/>
      <c r="O11" s="4">
        <v>12000000000</v>
      </c>
      <c r="P11" s="3"/>
      <c r="Q11" s="4">
        <v>0</v>
      </c>
      <c r="R11" s="3"/>
      <c r="S11" s="4">
        <v>12000000000</v>
      </c>
    </row>
    <row r="12" spans="1:19" x14ac:dyDescent="0.55000000000000004">
      <c r="A12" s="1" t="s">
        <v>23</v>
      </c>
      <c r="C12" s="3" t="s">
        <v>284</v>
      </c>
      <c r="D12" s="3"/>
      <c r="E12" s="4">
        <v>2010777</v>
      </c>
      <c r="F12" s="3"/>
      <c r="G12" s="4">
        <v>1220</v>
      </c>
      <c r="H12" s="3"/>
      <c r="I12" s="4">
        <v>0</v>
      </c>
      <c r="J12" s="3"/>
      <c r="K12" s="4">
        <v>0</v>
      </c>
      <c r="L12" s="3"/>
      <c r="M12" s="4">
        <v>0</v>
      </c>
      <c r="N12" s="3"/>
      <c r="O12" s="4">
        <v>2453147940</v>
      </c>
      <c r="P12" s="3"/>
      <c r="Q12" s="4">
        <v>186315033</v>
      </c>
      <c r="R12" s="3"/>
      <c r="S12" s="4">
        <v>2266832907</v>
      </c>
    </row>
    <row r="13" spans="1:19" x14ac:dyDescent="0.55000000000000004">
      <c r="A13" s="1" t="s">
        <v>16</v>
      </c>
      <c r="C13" s="3" t="s">
        <v>285</v>
      </c>
      <c r="D13" s="3"/>
      <c r="E13" s="4">
        <v>31100000</v>
      </c>
      <c r="F13" s="3"/>
      <c r="G13" s="4">
        <v>1200</v>
      </c>
      <c r="H13" s="3"/>
      <c r="I13" s="4">
        <v>0</v>
      </c>
      <c r="J13" s="3"/>
      <c r="K13" s="4">
        <v>0</v>
      </c>
      <c r="L13" s="3"/>
      <c r="M13" s="4">
        <v>0</v>
      </c>
      <c r="N13" s="3"/>
      <c r="O13" s="4">
        <v>37320000000</v>
      </c>
      <c r="P13" s="3"/>
      <c r="Q13" s="4">
        <v>751409396</v>
      </c>
      <c r="R13" s="3"/>
      <c r="S13" s="4">
        <v>36568590604</v>
      </c>
    </row>
    <row r="14" spans="1:19" x14ac:dyDescent="0.55000000000000004">
      <c r="A14" s="1" t="s">
        <v>47</v>
      </c>
      <c r="C14" s="3" t="s">
        <v>286</v>
      </c>
      <c r="D14" s="3"/>
      <c r="E14" s="4">
        <v>16000000</v>
      </c>
      <c r="F14" s="3"/>
      <c r="G14" s="4">
        <v>2130</v>
      </c>
      <c r="H14" s="3"/>
      <c r="I14" s="4">
        <v>0</v>
      </c>
      <c r="J14" s="3"/>
      <c r="K14" s="4">
        <v>0</v>
      </c>
      <c r="L14" s="3"/>
      <c r="M14" s="4">
        <v>0</v>
      </c>
      <c r="N14" s="3"/>
      <c r="O14" s="4">
        <v>34080000000</v>
      </c>
      <c r="P14" s="3"/>
      <c r="Q14" s="4">
        <v>0</v>
      </c>
      <c r="R14" s="3"/>
      <c r="S14" s="4">
        <v>34080000000</v>
      </c>
    </row>
    <row r="15" spans="1:19" x14ac:dyDescent="0.55000000000000004">
      <c r="A15" s="1" t="s">
        <v>44</v>
      </c>
      <c r="C15" s="3" t="s">
        <v>287</v>
      </c>
      <c r="D15" s="3"/>
      <c r="E15" s="4">
        <v>138535884</v>
      </c>
      <c r="F15" s="3"/>
      <c r="G15" s="4">
        <v>400</v>
      </c>
      <c r="H15" s="3"/>
      <c r="I15" s="4">
        <v>0</v>
      </c>
      <c r="J15" s="3"/>
      <c r="K15" s="4">
        <v>0</v>
      </c>
      <c r="L15" s="3"/>
      <c r="M15" s="4">
        <v>0</v>
      </c>
      <c r="N15" s="3"/>
      <c r="O15" s="4">
        <v>55414353600</v>
      </c>
      <c r="P15" s="3"/>
      <c r="Q15" s="4">
        <v>5131596449</v>
      </c>
      <c r="R15" s="3"/>
      <c r="S15" s="4">
        <v>50282757151</v>
      </c>
    </row>
    <row r="16" spans="1:19" x14ac:dyDescent="0.55000000000000004">
      <c r="A16" s="1" t="s">
        <v>43</v>
      </c>
      <c r="C16" s="3" t="s">
        <v>288</v>
      </c>
      <c r="D16" s="3"/>
      <c r="E16" s="4">
        <v>49000000</v>
      </c>
      <c r="F16" s="3"/>
      <c r="G16" s="4">
        <v>800</v>
      </c>
      <c r="H16" s="3"/>
      <c r="I16" s="4">
        <v>0</v>
      </c>
      <c r="J16" s="3"/>
      <c r="K16" s="4">
        <v>0</v>
      </c>
      <c r="L16" s="3"/>
      <c r="M16" s="4">
        <v>0</v>
      </c>
      <c r="N16" s="3"/>
      <c r="O16" s="4">
        <v>39200000000</v>
      </c>
      <c r="P16" s="3"/>
      <c r="Q16" s="4">
        <v>0</v>
      </c>
      <c r="R16" s="3"/>
      <c r="S16" s="4">
        <v>39200000000</v>
      </c>
    </row>
    <row r="17" spans="1:19" x14ac:dyDescent="0.55000000000000004">
      <c r="A17" s="1" t="s">
        <v>19</v>
      </c>
      <c r="C17" s="3" t="s">
        <v>282</v>
      </c>
      <c r="D17" s="3"/>
      <c r="E17" s="4">
        <v>1145126</v>
      </c>
      <c r="F17" s="3"/>
      <c r="G17" s="4">
        <v>14130</v>
      </c>
      <c r="H17" s="3"/>
      <c r="I17" s="4">
        <v>0</v>
      </c>
      <c r="J17" s="3"/>
      <c r="K17" s="4">
        <v>0</v>
      </c>
      <c r="L17" s="3"/>
      <c r="M17" s="4">
        <v>0</v>
      </c>
      <c r="N17" s="3"/>
      <c r="O17" s="4">
        <v>16180630380</v>
      </c>
      <c r="P17" s="3"/>
      <c r="Q17" s="4">
        <v>1498392745</v>
      </c>
      <c r="R17" s="3"/>
      <c r="S17" s="4">
        <v>14682237635</v>
      </c>
    </row>
    <row r="18" spans="1:19" x14ac:dyDescent="0.55000000000000004">
      <c r="A18" s="1" t="s">
        <v>17</v>
      </c>
      <c r="C18" s="3" t="s">
        <v>289</v>
      </c>
      <c r="D18" s="3"/>
      <c r="E18" s="4">
        <v>13499998</v>
      </c>
      <c r="F18" s="3"/>
      <c r="G18" s="4">
        <v>3850</v>
      </c>
      <c r="H18" s="3"/>
      <c r="I18" s="4">
        <v>0</v>
      </c>
      <c r="J18" s="3"/>
      <c r="K18" s="4">
        <v>0</v>
      </c>
      <c r="L18" s="3"/>
      <c r="M18" s="4">
        <v>0</v>
      </c>
      <c r="N18" s="3"/>
      <c r="O18" s="4">
        <v>51974992300</v>
      </c>
      <c r="P18" s="3"/>
      <c r="Q18" s="4">
        <v>4754401909</v>
      </c>
      <c r="R18" s="3"/>
      <c r="S18" s="4">
        <v>47220590391</v>
      </c>
    </row>
    <row r="19" spans="1:19" x14ac:dyDescent="0.55000000000000004">
      <c r="A19" s="1" t="s">
        <v>20</v>
      </c>
      <c r="C19" s="3" t="s">
        <v>130</v>
      </c>
      <c r="D19" s="3"/>
      <c r="E19" s="4">
        <v>1500000</v>
      </c>
      <c r="F19" s="3"/>
      <c r="G19" s="4">
        <v>6800</v>
      </c>
      <c r="H19" s="3"/>
      <c r="I19" s="4">
        <v>0</v>
      </c>
      <c r="J19" s="3"/>
      <c r="K19" s="4">
        <v>0</v>
      </c>
      <c r="L19" s="3"/>
      <c r="M19" s="4">
        <v>0</v>
      </c>
      <c r="N19" s="3"/>
      <c r="O19" s="4">
        <v>10200000000</v>
      </c>
      <c r="P19" s="3"/>
      <c r="Q19" s="4">
        <v>0</v>
      </c>
      <c r="R19" s="3"/>
      <c r="S19" s="4">
        <v>10200000000</v>
      </c>
    </row>
    <row r="20" spans="1:19" x14ac:dyDescent="0.55000000000000004">
      <c r="A20" s="1" t="s">
        <v>36</v>
      </c>
      <c r="C20" s="3" t="s">
        <v>290</v>
      </c>
      <c r="D20" s="3"/>
      <c r="E20" s="4">
        <v>35000000</v>
      </c>
      <c r="F20" s="3"/>
      <c r="G20" s="4">
        <v>600</v>
      </c>
      <c r="H20" s="3"/>
      <c r="I20" s="4">
        <v>21000000000</v>
      </c>
      <c r="J20" s="3"/>
      <c r="K20" s="4">
        <v>2943462898</v>
      </c>
      <c r="L20" s="3"/>
      <c r="M20" s="4">
        <v>18056537102</v>
      </c>
      <c r="N20" s="3"/>
      <c r="O20" s="4">
        <v>21000000000</v>
      </c>
      <c r="P20" s="3"/>
      <c r="Q20" s="4">
        <v>2943462898</v>
      </c>
      <c r="R20" s="3"/>
      <c r="S20" s="4">
        <v>18056537102</v>
      </c>
    </row>
    <row r="21" spans="1:19" x14ac:dyDescent="0.55000000000000004">
      <c r="A21" s="1" t="s">
        <v>31</v>
      </c>
      <c r="C21" s="3" t="s">
        <v>291</v>
      </c>
      <c r="D21" s="3"/>
      <c r="E21" s="4">
        <v>311362</v>
      </c>
      <c r="F21" s="3"/>
      <c r="G21" s="4">
        <v>4750</v>
      </c>
      <c r="H21" s="3"/>
      <c r="I21" s="4">
        <v>0</v>
      </c>
      <c r="J21" s="3"/>
      <c r="K21" s="4">
        <v>0</v>
      </c>
      <c r="L21" s="3"/>
      <c r="M21" s="4">
        <v>0</v>
      </c>
      <c r="N21" s="3"/>
      <c r="O21" s="4">
        <v>1478969500</v>
      </c>
      <c r="P21" s="3"/>
      <c r="Q21" s="4">
        <v>58380375</v>
      </c>
      <c r="R21" s="3"/>
      <c r="S21" s="4">
        <v>1420589125</v>
      </c>
    </row>
    <row r="22" spans="1:19" x14ac:dyDescent="0.55000000000000004">
      <c r="A22" s="1" t="s">
        <v>46</v>
      </c>
      <c r="C22" s="3" t="s">
        <v>292</v>
      </c>
      <c r="D22" s="3"/>
      <c r="E22" s="4">
        <v>3920722</v>
      </c>
      <c r="F22" s="3"/>
      <c r="G22" s="4">
        <v>1800</v>
      </c>
      <c r="H22" s="3"/>
      <c r="I22" s="4">
        <v>0</v>
      </c>
      <c r="J22" s="3"/>
      <c r="K22" s="4">
        <v>0</v>
      </c>
      <c r="L22" s="3"/>
      <c r="M22" s="4">
        <v>0</v>
      </c>
      <c r="N22" s="3"/>
      <c r="O22" s="4">
        <v>7057299600</v>
      </c>
      <c r="P22" s="3"/>
      <c r="Q22" s="4">
        <v>0</v>
      </c>
      <c r="R22" s="3"/>
      <c r="S22" s="4">
        <v>7057299600</v>
      </c>
    </row>
    <row r="23" spans="1:19" x14ac:dyDescent="0.55000000000000004">
      <c r="A23" s="1" t="s">
        <v>22</v>
      </c>
      <c r="C23" s="3" t="s">
        <v>286</v>
      </c>
      <c r="D23" s="3"/>
      <c r="E23" s="4">
        <v>21002000</v>
      </c>
      <c r="F23" s="3"/>
      <c r="G23" s="4">
        <v>6500</v>
      </c>
      <c r="H23" s="3"/>
      <c r="I23" s="4">
        <v>0</v>
      </c>
      <c r="J23" s="3"/>
      <c r="K23" s="4">
        <v>0</v>
      </c>
      <c r="L23" s="3"/>
      <c r="M23" s="4">
        <v>0</v>
      </c>
      <c r="N23" s="3"/>
      <c r="O23" s="4">
        <v>136513000000</v>
      </c>
      <c r="P23" s="3"/>
      <c r="Q23" s="4">
        <v>11318917085</v>
      </c>
      <c r="R23" s="3"/>
      <c r="S23" s="4">
        <v>125194082915</v>
      </c>
    </row>
    <row r="24" spans="1:19" x14ac:dyDescent="0.55000000000000004">
      <c r="A24" s="1" t="s">
        <v>42</v>
      </c>
      <c r="C24" s="3" t="s">
        <v>285</v>
      </c>
      <c r="D24" s="3"/>
      <c r="E24" s="4">
        <v>4558583</v>
      </c>
      <c r="F24" s="3"/>
      <c r="G24" s="4">
        <v>2000</v>
      </c>
      <c r="H24" s="3"/>
      <c r="I24" s="4">
        <v>0</v>
      </c>
      <c r="J24" s="3"/>
      <c r="K24" s="4">
        <v>0</v>
      </c>
      <c r="L24" s="3"/>
      <c r="M24" s="4">
        <v>0</v>
      </c>
      <c r="N24" s="3"/>
      <c r="O24" s="4">
        <v>9117166000</v>
      </c>
      <c r="P24" s="3"/>
      <c r="Q24" s="4">
        <v>183567101</v>
      </c>
      <c r="R24" s="3"/>
      <c r="S24" s="4">
        <v>8933598899</v>
      </c>
    </row>
    <row r="25" spans="1:19" x14ac:dyDescent="0.55000000000000004">
      <c r="A25" s="1" t="s">
        <v>18</v>
      </c>
      <c r="C25" s="3" t="s">
        <v>282</v>
      </c>
      <c r="D25" s="3"/>
      <c r="E25" s="4">
        <v>6000000</v>
      </c>
      <c r="F25" s="3"/>
      <c r="G25" s="4">
        <v>200</v>
      </c>
      <c r="H25" s="3"/>
      <c r="I25" s="4">
        <v>0</v>
      </c>
      <c r="J25" s="3"/>
      <c r="K25" s="4">
        <v>0</v>
      </c>
      <c r="L25" s="3"/>
      <c r="M25" s="4">
        <v>0</v>
      </c>
      <c r="N25" s="3"/>
      <c r="O25" s="4">
        <v>1200000000</v>
      </c>
      <c r="P25" s="3"/>
      <c r="Q25" s="4">
        <v>101567398</v>
      </c>
      <c r="R25" s="3"/>
      <c r="S25" s="4">
        <v>1098432602</v>
      </c>
    </row>
    <row r="26" spans="1:19" x14ac:dyDescent="0.55000000000000004">
      <c r="A26" s="1" t="s">
        <v>293</v>
      </c>
      <c r="C26" s="3" t="s">
        <v>294</v>
      </c>
      <c r="D26" s="3"/>
      <c r="E26" s="4">
        <v>474722</v>
      </c>
      <c r="F26" s="3"/>
      <c r="G26" s="4">
        <v>600</v>
      </c>
      <c r="H26" s="3"/>
      <c r="I26" s="4">
        <v>0</v>
      </c>
      <c r="J26" s="3"/>
      <c r="K26" s="4">
        <v>0</v>
      </c>
      <c r="L26" s="3"/>
      <c r="M26" s="4">
        <v>0</v>
      </c>
      <c r="N26" s="3"/>
      <c r="O26" s="4">
        <v>284833200</v>
      </c>
      <c r="P26" s="3"/>
      <c r="Q26" s="4">
        <v>4983623</v>
      </c>
      <c r="R26" s="3"/>
      <c r="S26" s="4">
        <v>279849577</v>
      </c>
    </row>
    <row r="27" spans="1:19" x14ac:dyDescent="0.55000000000000004">
      <c r="A27" s="1" t="s">
        <v>35</v>
      </c>
      <c r="C27" s="3" t="s">
        <v>295</v>
      </c>
      <c r="D27" s="3"/>
      <c r="E27" s="4">
        <v>714014</v>
      </c>
      <c r="F27" s="3"/>
      <c r="G27" s="4">
        <v>500</v>
      </c>
      <c r="H27" s="3"/>
      <c r="I27" s="4">
        <v>0</v>
      </c>
      <c r="J27" s="3"/>
      <c r="K27" s="4">
        <v>0</v>
      </c>
      <c r="L27" s="3"/>
      <c r="M27" s="4">
        <v>0</v>
      </c>
      <c r="N27" s="3"/>
      <c r="O27" s="4">
        <v>357007000</v>
      </c>
      <c r="P27" s="3"/>
      <c r="Q27" s="4">
        <v>19641162</v>
      </c>
      <c r="R27" s="3"/>
      <c r="S27" s="4">
        <v>337365838</v>
      </c>
    </row>
    <row r="28" spans="1:19" x14ac:dyDescent="0.55000000000000004">
      <c r="A28" s="1" t="s">
        <v>296</v>
      </c>
      <c r="C28" s="3" t="s">
        <v>297</v>
      </c>
      <c r="D28" s="3"/>
      <c r="E28" s="4">
        <v>567944</v>
      </c>
      <c r="F28" s="3"/>
      <c r="G28" s="4">
        <v>5500</v>
      </c>
      <c r="H28" s="3"/>
      <c r="I28" s="4">
        <v>0</v>
      </c>
      <c r="J28" s="3"/>
      <c r="K28" s="4">
        <v>0</v>
      </c>
      <c r="L28" s="3"/>
      <c r="M28" s="4">
        <v>0</v>
      </c>
      <c r="N28" s="3"/>
      <c r="O28" s="4">
        <v>3123692000</v>
      </c>
      <c r="P28" s="3"/>
      <c r="Q28" s="4">
        <v>0</v>
      </c>
      <c r="R28" s="3"/>
      <c r="S28" s="4">
        <v>3123692000</v>
      </c>
    </row>
    <row r="29" spans="1:19" x14ac:dyDescent="0.55000000000000004">
      <c r="A29" s="1" t="s">
        <v>21</v>
      </c>
      <c r="C29" s="3" t="s">
        <v>298</v>
      </c>
      <c r="D29" s="3"/>
      <c r="E29" s="4">
        <v>16628994</v>
      </c>
      <c r="F29" s="3"/>
      <c r="G29" s="4">
        <v>780</v>
      </c>
      <c r="H29" s="3"/>
      <c r="I29" s="4">
        <v>0</v>
      </c>
      <c r="J29" s="3"/>
      <c r="K29" s="4">
        <v>0</v>
      </c>
      <c r="L29" s="3"/>
      <c r="M29" s="4">
        <v>0</v>
      </c>
      <c r="N29" s="3"/>
      <c r="O29" s="4">
        <v>12970615320</v>
      </c>
      <c r="P29" s="3"/>
      <c r="Q29" s="4">
        <v>954689960</v>
      </c>
      <c r="R29" s="3"/>
      <c r="S29" s="4">
        <v>12015925360</v>
      </c>
    </row>
    <row r="30" spans="1:19" x14ac:dyDescent="0.55000000000000004">
      <c r="A30" s="1" t="s">
        <v>24</v>
      </c>
      <c r="C30" s="3" t="s">
        <v>299</v>
      </c>
      <c r="D30" s="3"/>
      <c r="E30" s="4">
        <v>1335000</v>
      </c>
      <c r="F30" s="3"/>
      <c r="G30" s="4">
        <v>11500</v>
      </c>
      <c r="H30" s="3"/>
      <c r="I30" s="4">
        <v>0</v>
      </c>
      <c r="J30" s="3"/>
      <c r="K30" s="4">
        <v>0</v>
      </c>
      <c r="L30" s="3"/>
      <c r="M30" s="4">
        <v>0</v>
      </c>
      <c r="N30" s="3"/>
      <c r="O30" s="4">
        <v>15352500000</v>
      </c>
      <c r="P30" s="3"/>
      <c r="Q30" s="4">
        <v>0</v>
      </c>
      <c r="R30" s="3"/>
      <c r="S30" s="4">
        <v>15352500000</v>
      </c>
    </row>
    <row r="31" spans="1:19" x14ac:dyDescent="0.55000000000000004">
      <c r="A31" s="1" t="s">
        <v>32</v>
      </c>
      <c r="C31" s="3" t="s">
        <v>300</v>
      </c>
      <c r="D31" s="3"/>
      <c r="E31" s="4">
        <v>18942142</v>
      </c>
      <c r="F31" s="3"/>
      <c r="G31" s="4">
        <v>1930</v>
      </c>
      <c r="H31" s="3"/>
      <c r="I31" s="4">
        <v>0</v>
      </c>
      <c r="J31" s="3"/>
      <c r="K31" s="4">
        <v>0</v>
      </c>
      <c r="L31" s="3"/>
      <c r="M31" s="4">
        <v>0</v>
      </c>
      <c r="N31" s="3"/>
      <c r="O31" s="4">
        <v>36558334060</v>
      </c>
      <c r="P31" s="3"/>
      <c r="Q31" s="4">
        <v>0</v>
      </c>
      <c r="R31" s="3"/>
      <c r="S31" s="4">
        <v>36558334060</v>
      </c>
    </row>
    <row r="32" spans="1:19" x14ac:dyDescent="0.55000000000000004">
      <c r="A32" s="1" t="s">
        <v>30</v>
      </c>
      <c r="C32" s="3" t="s">
        <v>289</v>
      </c>
      <c r="D32" s="3"/>
      <c r="E32" s="4">
        <v>885273</v>
      </c>
      <c r="F32" s="3"/>
      <c r="G32" s="4">
        <v>3000</v>
      </c>
      <c r="H32" s="3"/>
      <c r="I32" s="4">
        <v>0</v>
      </c>
      <c r="J32" s="3"/>
      <c r="K32" s="4">
        <v>0</v>
      </c>
      <c r="L32" s="3"/>
      <c r="M32" s="4">
        <v>0</v>
      </c>
      <c r="N32" s="3"/>
      <c r="O32" s="4">
        <v>2655819000</v>
      </c>
      <c r="P32" s="3"/>
      <c r="Q32" s="4">
        <v>0</v>
      </c>
      <c r="R32" s="3"/>
      <c r="S32" s="4">
        <v>2655819000</v>
      </c>
    </row>
    <row r="33" spans="1:19" x14ac:dyDescent="0.55000000000000004">
      <c r="A33" s="1" t="s">
        <v>301</v>
      </c>
      <c r="C33" s="3" t="s">
        <v>302</v>
      </c>
      <c r="D33" s="3"/>
      <c r="E33" s="4">
        <v>323014</v>
      </c>
      <c r="F33" s="3"/>
      <c r="G33" s="4">
        <v>110</v>
      </c>
      <c r="H33" s="3"/>
      <c r="I33" s="4">
        <v>0</v>
      </c>
      <c r="J33" s="3"/>
      <c r="K33" s="4">
        <v>0</v>
      </c>
      <c r="L33" s="3"/>
      <c r="M33" s="4">
        <v>0</v>
      </c>
      <c r="N33" s="3"/>
      <c r="O33" s="4">
        <v>35531540</v>
      </c>
      <c r="P33" s="3"/>
      <c r="Q33" s="4">
        <v>0</v>
      </c>
      <c r="R33" s="3"/>
      <c r="S33" s="4">
        <v>35531540</v>
      </c>
    </row>
    <row r="34" spans="1:19" x14ac:dyDescent="0.55000000000000004">
      <c r="A34" s="1" t="s">
        <v>303</v>
      </c>
      <c r="C34" s="3" t="s">
        <v>304</v>
      </c>
      <c r="D34" s="3"/>
      <c r="E34" s="4">
        <v>60</v>
      </c>
      <c r="F34" s="3"/>
      <c r="G34" s="4">
        <v>3000</v>
      </c>
      <c r="H34" s="3"/>
      <c r="I34" s="4">
        <v>0</v>
      </c>
      <c r="J34" s="3"/>
      <c r="K34" s="4">
        <v>0</v>
      </c>
      <c r="L34" s="3"/>
      <c r="M34" s="4">
        <v>0</v>
      </c>
      <c r="N34" s="3"/>
      <c r="O34" s="4">
        <v>180000</v>
      </c>
      <c r="P34" s="3"/>
      <c r="Q34" s="4">
        <v>3624</v>
      </c>
      <c r="R34" s="3"/>
      <c r="S34" s="4">
        <v>176376</v>
      </c>
    </row>
    <row r="35" spans="1:19" x14ac:dyDescent="0.55000000000000004">
      <c r="A35" s="1" t="s">
        <v>305</v>
      </c>
      <c r="C35" s="3" t="s">
        <v>306</v>
      </c>
      <c r="D35" s="3"/>
      <c r="E35" s="4">
        <v>1685570</v>
      </c>
      <c r="F35" s="3"/>
      <c r="G35" s="4">
        <v>165</v>
      </c>
      <c r="H35" s="3"/>
      <c r="I35" s="4">
        <v>0</v>
      </c>
      <c r="J35" s="3"/>
      <c r="K35" s="4">
        <v>0</v>
      </c>
      <c r="L35" s="3"/>
      <c r="M35" s="4">
        <v>0</v>
      </c>
      <c r="N35" s="3"/>
      <c r="O35" s="4">
        <v>278119050</v>
      </c>
      <c r="P35" s="3"/>
      <c r="Q35" s="4">
        <v>190362</v>
      </c>
      <c r="R35" s="3"/>
      <c r="S35" s="4">
        <v>277928688</v>
      </c>
    </row>
    <row r="36" spans="1:19" x14ac:dyDescent="0.55000000000000004">
      <c r="A36" s="1" t="s">
        <v>373</v>
      </c>
      <c r="C36" s="3" t="s">
        <v>371</v>
      </c>
      <c r="D36" s="3"/>
      <c r="E36" s="4" t="s">
        <v>371</v>
      </c>
      <c r="F36" s="3"/>
      <c r="G36" s="4" t="s">
        <v>371</v>
      </c>
      <c r="H36" s="3"/>
      <c r="I36" s="4">
        <v>0</v>
      </c>
      <c r="J36" s="3"/>
      <c r="K36" s="4">
        <v>0</v>
      </c>
      <c r="L36" s="3"/>
      <c r="M36" s="4">
        <f>I36-K36</f>
        <v>0</v>
      </c>
      <c r="N36" s="3"/>
      <c r="O36" s="20">
        <v>11799216</v>
      </c>
      <c r="P36" s="3"/>
      <c r="Q36" s="4">
        <v>0</v>
      </c>
      <c r="R36" s="3"/>
      <c r="S36" s="4">
        <f>O36-Q36</f>
        <v>11799216</v>
      </c>
    </row>
    <row r="37" spans="1:19" ht="24.75" thickBot="1" x14ac:dyDescent="0.6">
      <c r="C37" s="3"/>
      <c r="D37" s="3"/>
      <c r="E37" s="3"/>
      <c r="F37" s="3"/>
      <c r="G37" s="3"/>
      <c r="H37" s="3"/>
      <c r="I37" s="10">
        <f>SUM(I8:I35)</f>
        <v>21000000000</v>
      </c>
      <c r="J37" s="3"/>
      <c r="K37" s="10">
        <f>SUM(K8:K35)</f>
        <v>2943462898</v>
      </c>
      <c r="L37" s="3"/>
      <c r="M37" s="10">
        <f>SUM(M8:M35)</f>
        <v>18056537102</v>
      </c>
      <c r="N37" s="3"/>
      <c r="O37" s="10">
        <f>SUM(O8:O36)</f>
        <v>565057989706</v>
      </c>
      <c r="P37" s="3"/>
      <c r="Q37" s="10">
        <f>SUM(Q8:Q36)</f>
        <v>28310203684</v>
      </c>
      <c r="R37" s="3"/>
      <c r="S37" s="10">
        <f>SUM(S8:S36)</f>
        <v>536747786022</v>
      </c>
    </row>
    <row r="38" spans="1:19" ht="24.75" thickTop="1" x14ac:dyDescent="0.55000000000000004">
      <c r="I38" s="2"/>
      <c r="K38" s="2"/>
      <c r="O38" s="2"/>
      <c r="Q38" s="2"/>
    </row>
    <row r="39" spans="1:19" x14ac:dyDescent="0.55000000000000004">
      <c r="O39" s="2"/>
    </row>
    <row r="40" spans="1:19" x14ac:dyDescent="0.55000000000000004">
      <c r="O40" s="2"/>
    </row>
    <row r="41" spans="1:19" x14ac:dyDescent="0.55000000000000004">
      <c r="O41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7"/>
  <sheetViews>
    <sheetView rightToLeft="1" workbookViewId="0">
      <selection activeCell="E103" sqref="E103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1.5703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 x14ac:dyDescent="0.55000000000000004">
      <c r="A3" s="29" t="s">
        <v>242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 x14ac:dyDescent="0.55000000000000004">
      <c r="A6" s="27" t="s">
        <v>3</v>
      </c>
      <c r="C6" s="28" t="s">
        <v>244</v>
      </c>
      <c r="D6" s="28" t="s">
        <v>244</v>
      </c>
      <c r="E6" s="28" t="s">
        <v>244</v>
      </c>
      <c r="F6" s="28" t="s">
        <v>244</v>
      </c>
      <c r="G6" s="28" t="s">
        <v>244</v>
      </c>
      <c r="H6" s="28" t="s">
        <v>244</v>
      </c>
      <c r="I6" s="28" t="s">
        <v>244</v>
      </c>
      <c r="K6" s="28" t="s">
        <v>245</v>
      </c>
      <c r="L6" s="28" t="s">
        <v>245</v>
      </c>
      <c r="M6" s="28" t="s">
        <v>245</v>
      </c>
      <c r="N6" s="28" t="s">
        <v>245</v>
      </c>
      <c r="O6" s="28" t="s">
        <v>245</v>
      </c>
      <c r="P6" s="28" t="s">
        <v>245</v>
      </c>
      <c r="Q6" s="28" t="s">
        <v>245</v>
      </c>
    </row>
    <row r="7" spans="1:17" ht="24.75" x14ac:dyDescent="0.55000000000000004">
      <c r="A7" s="28" t="s">
        <v>3</v>
      </c>
      <c r="C7" s="28" t="s">
        <v>7</v>
      </c>
      <c r="E7" s="28" t="s">
        <v>307</v>
      </c>
      <c r="G7" s="28" t="s">
        <v>308</v>
      </c>
      <c r="I7" s="28" t="s">
        <v>309</v>
      </c>
      <c r="K7" s="28" t="s">
        <v>7</v>
      </c>
      <c r="M7" s="28" t="s">
        <v>307</v>
      </c>
      <c r="O7" s="28" t="s">
        <v>308</v>
      </c>
      <c r="Q7" s="28" t="s">
        <v>309</v>
      </c>
    </row>
    <row r="8" spans="1:17" x14ac:dyDescent="0.55000000000000004">
      <c r="A8" s="1" t="s">
        <v>33</v>
      </c>
      <c r="C8" s="6">
        <v>11000000</v>
      </c>
      <c r="D8" s="6"/>
      <c r="E8" s="6">
        <v>217865015720</v>
      </c>
      <c r="F8" s="6"/>
      <c r="G8" s="6">
        <v>216689228658</v>
      </c>
      <c r="H8" s="6"/>
      <c r="I8" s="6">
        <f>E8-G8</f>
        <v>1175787062</v>
      </c>
      <c r="J8" s="6"/>
      <c r="K8" s="6">
        <v>11000000</v>
      </c>
      <c r="L8" s="6"/>
      <c r="M8" s="6">
        <v>217865015720</v>
      </c>
      <c r="N8" s="6"/>
      <c r="O8" s="6">
        <v>218660720554</v>
      </c>
      <c r="P8" s="6"/>
      <c r="Q8" s="6">
        <f>M8-O8</f>
        <v>-795704834</v>
      </c>
    </row>
    <row r="9" spans="1:17" x14ac:dyDescent="0.55000000000000004">
      <c r="A9" s="1" t="s">
        <v>34</v>
      </c>
      <c r="C9" s="6">
        <v>35000000</v>
      </c>
      <c r="D9" s="6"/>
      <c r="E9" s="6">
        <v>561598532600</v>
      </c>
      <c r="F9" s="6"/>
      <c r="G9" s="6">
        <v>561448445444</v>
      </c>
      <c r="H9" s="6"/>
      <c r="I9" s="6">
        <f t="shared" ref="I9:I72" si="0">E9-G9</f>
        <v>150087156</v>
      </c>
      <c r="J9" s="6"/>
      <c r="K9" s="6">
        <v>35000000</v>
      </c>
      <c r="L9" s="6"/>
      <c r="M9" s="6">
        <v>561598532600</v>
      </c>
      <c r="N9" s="6"/>
      <c r="O9" s="6">
        <v>586457912047</v>
      </c>
      <c r="P9" s="6"/>
      <c r="Q9" s="6">
        <f t="shared" ref="Q9:Q72" si="1">M9-O9</f>
        <v>-24859379447</v>
      </c>
    </row>
    <row r="10" spans="1:17" x14ac:dyDescent="0.55000000000000004">
      <c r="A10" s="1" t="s">
        <v>48</v>
      </c>
      <c r="C10" s="6">
        <v>50000000</v>
      </c>
      <c r="D10" s="6"/>
      <c r="E10" s="6">
        <v>672963258000</v>
      </c>
      <c r="F10" s="6"/>
      <c r="G10" s="6">
        <v>670348165711</v>
      </c>
      <c r="H10" s="6"/>
      <c r="I10" s="6">
        <f t="shared" si="0"/>
        <v>2615092289</v>
      </c>
      <c r="J10" s="6"/>
      <c r="K10" s="6">
        <v>50000000</v>
      </c>
      <c r="L10" s="6"/>
      <c r="M10" s="6">
        <v>672963258000</v>
      </c>
      <c r="N10" s="6"/>
      <c r="O10" s="6">
        <v>683614024107</v>
      </c>
      <c r="P10" s="6"/>
      <c r="Q10" s="6">
        <f t="shared" si="1"/>
        <v>-10650766107</v>
      </c>
    </row>
    <row r="11" spans="1:17" x14ac:dyDescent="0.55000000000000004">
      <c r="A11" s="1" t="s">
        <v>26</v>
      </c>
      <c r="C11" s="6">
        <v>30601092</v>
      </c>
      <c r="D11" s="6"/>
      <c r="E11" s="6">
        <v>329981626882</v>
      </c>
      <c r="F11" s="6"/>
      <c r="G11" s="6">
        <v>329521211985</v>
      </c>
      <c r="H11" s="6"/>
      <c r="I11" s="6">
        <f t="shared" si="0"/>
        <v>460414897</v>
      </c>
      <c r="J11" s="6"/>
      <c r="K11" s="6">
        <v>30601092</v>
      </c>
      <c r="L11" s="6"/>
      <c r="M11" s="6">
        <v>329981626882</v>
      </c>
      <c r="N11" s="6"/>
      <c r="O11" s="6">
        <v>350509629184</v>
      </c>
      <c r="P11" s="6"/>
      <c r="Q11" s="6">
        <f t="shared" si="1"/>
        <v>-20528002302</v>
      </c>
    </row>
    <row r="12" spans="1:17" x14ac:dyDescent="0.55000000000000004">
      <c r="A12" s="1" t="s">
        <v>23</v>
      </c>
      <c r="C12" s="6">
        <v>2010777</v>
      </c>
      <c r="D12" s="6"/>
      <c r="E12" s="6">
        <v>180763917129</v>
      </c>
      <c r="F12" s="6"/>
      <c r="G12" s="6">
        <v>180369530740</v>
      </c>
      <c r="H12" s="6"/>
      <c r="I12" s="6">
        <f t="shared" si="0"/>
        <v>394386389</v>
      </c>
      <c r="J12" s="6"/>
      <c r="K12" s="6">
        <v>2010777</v>
      </c>
      <c r="L12" s="6"/>
      <c r="M12" s="6">
        <v>180763917129</v>
      </c>
      <c r="N12" s="6"/>
      <c r="O12" s="6">
        <v>182832124086</v>
      </c>
      <c r="P12" s="6"/>
      <c r="Q12" s="6">
        <f t="shared" si="1"/>
        <v>-2068206957</v>
      </c>
    </row>
    <row r="13" spans="1:17" x14ac:dyDescent="0.55000000000000004">
      <c r="A13" s="1" t="s">
        <v>16</v>
      </c>
      <c r="C13" s="6">
        <v>37000000</v>
      </c>
      <c r="D13" s="6"/>
      <c r="E13" s="6">
        <v>437261980320</v>
      </c>
      <c r="F13" s="6"/>
      <c r="G13" s="6">
        <v>437204296242</v>
      </c>
      <c r="H13" s="6"/>
      <c r="I13" s="6">
        <f t="shared" si="0"/>
        <v>57684078</v>
      </c>
      <c r="J13" s="6"/>
      <c r="K13" s="6">
        <v>37000000</v>
      </c>
      <c r="L13" s="6"/>
      <c r="M13" s="6">
        <v>437261980320</v>
      </c>
      <c r="N13" s="6"/>
      <c r="O13" s="6">
        <v>475573118293</v>
      </c>
      <c r="P13" s="6"/>
      <c r="Q13" s="6">
        <f t="shared" si="1"/>
        <v>-38311137973</v>
      </c>
    </row>
    <row r="14" spans="1:17" x14ac:dyDescent="0.55000000000000004">
      <c r="A14" s="1" t="s">
        <v>47</v>
      </c>
      <c r="C14" s="6">
        <v>18000000</v>
      </c>
      <c r="D14" s="6"/>
      <c r="E14" s="6">
        <v>501902264880</v>
      </c>
      <c r="F14" s="6"/>
      <c r="G14" s="6">
        <v>501775206219</v>
      </c>
      <c r="H14" s="6"/>
      <c r="I14" s="6">
        <f t="shared" si="0"/>
        <v>127058661</v>
      </c>
      <c r="J14" s="6"/>
      <c r="K14" s="6">
        <v>18000000</v>
      </c>
      <c r="L14" s="6"/>
      <c r="M14" s="6">
        <v>501902264880</v>
      </c>
      <c r="N14" s="6"/>
      <c r="O14" s="6">
        <v>534654908468</v>
      </c>
      <c r="P14" s="6"/>
      <c r="Q14" s="6">
        <f t="shared" si="1"/>
        <v>-32752643588</v>
      </c>
    </row>
    <row r="15" spans="1:17" x14ac:dyDescent="0.55000000000000004">
      <c r="A15" s="1" t="s">
        <v>44</v>
      </c>
      <c r="C15" s="6">
        <v>163864089</v>
      </c>
      <c r="D15" s="6"/>
      <c r="E15" s="6">
        <v>1719728149575</v>
      </c>
      <c r="F15" s="6"/>
      <c r="G15" s="6">
        <v>1720166521911</v>
      </c>
      <c r="H15" s="6"/>
      <c r="I15" s="6">
        <f t="shared" si="0"/>
        <v>-438372336</v>
      </c>
      <c r="J15" s="6"/>
      <c r="K15" s="6">
        <v>163864089</v>
      </c>
      <c r="L15" s="6"/>
      <c r="M15" s="6">
        <v>1719728149575</v>
      </c>
      <c r="N15" s="6"/>
      <c r="O15" s="6">
        <v>1779317828552</v>
      </c>
      <c r="P15" s="6"/>
      <c r="Q15" s="6">
        <f t="shared" si="1"/>
        <v>-59589678977</v>
      </c>
    </row>
    <row r="16" spans="1:17" x14ac:dyDescent="0.55000000000000004">
      <c r="A16" s="1" t="s">
        <v>43</v>
      </c>
      <c r="C16" s="6">
        <v>68000000</v>
      </c>
      <c r="D16" s="6"/>
      <c r="E16" s="6">
        <v>1126957303360</v>
      </c>
      <c r="F16" s="6"/>
      <c r="G16" s="6">
        <v>1125677553419</v>
      </c>
      <c r="H16" s="6"/>
      <c r="I16" s="6">
        <f t="shared" si="0"/>
        <v>1279749941</v>
      </c>
      <c r="J16" s="6"/>
      <c r="K16" s="6">
        <v>68000000</v>
      </c>
      <c r="L16" s="6"/>
      <c r="M16" s="6">
        <v>1126957303360</v>
      </c>
      <c r="N16" s="6"/>
      <c r="O16" s="6">
        <v>1171289665666</v>
      </c>
      <c r="P16" s="6"/>
      <c r="Q16" s="6">
        <f t="shared" si="1"/>
        <v>-44332362306</v>
      </c>
    </row>
    <row r="17" spans="1:17" x14ac:dyDescent="0.55000000000000004">
      <c r="A17" s="1" t="s">
        <v>19</v>
      </c>
      <c r="C17" s="6">
        <v>3300000</v>
      </c>
      <c r="D17" s="6"/>
      <c r="E17" s="6">
        <v>431471213553</v>
      </c>
      <c r="F17" s="6"/>
      <c r="G17" s="6">
        <v>430609945109</v>
      </c>
      <c r="H17" s="6"/>
      <c r="I17" s="6">
        <f t="shared" si="0"/>
        <v>861268444</v>
      </c>
      <c r="J17" s="6"/>
      <c r="K17" s="6">
        <v>3300000</v>
      </c>
      <c r="L17" s="6"/>
      <c r="M17" s="6">
        <v>431471213553</v>
      </c>
      <c r="N17" s="6"/>
      <c r="O17" s="6">
        <v>446971947076</v>
      </c>
      <c r="P17" s="6"/>
      <c r="Q17" s="6">
        <f t="shared" si="1"/>
        <v>-15500733523</v>
      </c>
    </row>
    <row r="18" spans="1:17" x14ac:dyDescent="0.55000000000000004">
      <c r="A18" s="1" t="s">
        <v>17</v>
      </c>
      <c r="C18" s="6">
        <v>92000000</v>
      </c>
      <c r="D18" s="6"/>
      <c r="E18" s="6">
        <v>604025558400</v>
      </c>
      <c r="F18" s="6"/>
      <c r="G18" s="6">
        <v>603206501851</v>
      </c>
      <c r="H18" s="6"/>
      <c r="I18" s="6">
        <f t="shared" si="0"/>
        <v>819056549</v>
      </c>
      <c r="J18" s="6"/>
      <c r="K18" s="6">
        <v>92000000</v>
      </c>
      <c r="L18" s="6"/>
      <c r="M18" s="6">
        <v>604025558400</v>
      </c>
      <c r="N18" s="6"/>
      <c r="O18" s="6">
        <v>661422893959</v>
      </c>
      <c r="P18" s="6"/>
      <c r="Q18" s="6">
        <f t="shared" si="1"/>
        <v>-57397335559</v>
      </c>
    </row>
    <row r="19" spans="1:17" x14ac:dyDescent="0.55000000000000004">
      <c r="A19" s="1" t="s">
        <v>45</v>
      </c>
      <c r="C19" s="6">
        <v>3534104</v>
      </c>
      <c r="D19" s="6"/>
      <c r="E19" s="6">
        <v>123855564022</v>
      </c>
      <c r="F19" s="6"/>
      <c r="G19" s="6">
        <v>123344860289</v>
      </c>
      <c r="H19" s="6"/>
      <c r="I19" s="6">
        <f t="shared" si="0"/>
        <v>510703733</v>
      </c>
      <c r="J19" s="6"/>
      <c r="K19" s="6">
        <v>3534104</v>
      </c>
      <c r="L19" s="6"/>
      <c r="M19" s="6">
        <v>123855564022</v>
      </c>
      <c r="N19" s="6"/>
      <c r="O19" s="6">
        <v>122957663142</v>
      </c>
      <c r="P19" s="6"/>
      <c r="Q19" s="6">
        <f t="shared" si="1"/>
        <v>897900880</v>
      </c>
    </row>
    <row r="20" spans="1:17" x14ac:dyDescent="0.55000000000000004">
      <c r="A20" s="1" t="s">
        <v>20</v>
      </c>
      <c r="C20" s="6">
        <v>1048429</v>
      </c>
      <c r="D20" s="6"/>
      <c r="E20" s="6">
        <v>198034930768</v>
      </c>
      <c r="F20" s="6"/>
      <c r="G20" s="6">
        <v>197248508772</v>
      </c>
      <c r="H20" s="6"/>
      <c r="I20" s="6">
        <f t="shared" si="0"/>
        <v>786421996</v>
      </c>
      <c r="J20" s="6"/>
      <c r="K20" s="6">
        <v>1048429</v>
      </c>
      <c r="L20" s="6"/>
      <c r="M20" s="6">
        <v>198034930768</v>
      </c>
      <c r="N20" s="6"/>
      <c r="O20" s="6">
        <v>196390851236</v>
      </c>
      <c r="P20" s="6"/>
      <c r="Q20" s="6">
        <f t="shared" si="1"/>
        <v>1644079532</v>
      </c>
    </row>
    <row r="21" spans="1:17" x14ac:dyDescent="0.55000000000000004">
      <c r="A21" s="1" t="s">
        <v>36</v>
      </c>
      <c r="C21" s="6">
        <v>35000000</v>
      </c>
      <c r="D21" s="6"/>
      <c r="E21" s="6">
        <v>430686537400</v>
      </c>
      <c r="F21" s="6"/>
      <c r="G21" s="6">
        <v>450484080887</v>
      </c>
      <c r="H21" s="6"/>
      <c r="I21" s="6">
        <f t="shared" si="0"/>
        <v>-19797543487</v>
      </c>
      <c r="J21" s="6"/>
      <c r="K21" s="6">
        <v>35000000</v>
      </c>
      <c r="L21" s="6"/>
      <c r="M21" s="6">
        <v>430686537400</v>
      </c>
      <c r="N21" s="6"/>
      <c r="O21" s="6">
        <v>452058525865</v>
      </c>
      <c r="P21" s="6"/>
      <c r="Q21" s="6">
        <f t="shared" si="1"/>
        <v>-21371988465</v>
      </c>
    </row>
    <row r="22" spans="1:17" x14ac:dyDescent="0.55000000000000004">
      <c r="A22" s="1" t="s">
        <v>31</v>
      </c>
      <c r="C22" s="6">
        <v>4404109</v>
      </c>
      <c r="D22" s="6"/>
      <c r="E22" s="6">
        <v>99187748962</v>
      </c>
      <c r="F22" s="6"/>
      <c r="G22" s="6">
        <v>99145478817</v>
      </c>
      <c r="H22" s="6"/>
      <c r="I22" s="6">
        <f t="shared" si="0"/>
        <v>42270145</v>
      </c>
      <c r="J22" s="6"/>
      <c r="K22" s="6">
        <v>4404109</v>
      </c>
      <c r="L22" s="6"/>
      <c r="M22" s="6">
        <v>99187748962</v>
      </c>
      <c r="N22" s="6"/>
      <c r="O22" s="6">
        <v>106035713758</v>
      </c>
      <c r="P22" s="6"/>
      <c r="Q22" s="6">
        <f t="shared" si="1"/>
        <v>-6847964796</v>
      </c>
    </row>
    <row r="23" spans="1:17" x14ac:dyDescent="0.55000000000000004">
      <c r="A23" s="1" t="s">
        <v>37</v>
      </c>
      <c r="C23" s="6">
        <v>5305200</v>
      </c>
      <c r="D23" s="6"/>
      <c r="E23" s="6">
        <v>1358979891916</v>
      </c>
      <c r="F23" s="6"/>
      <c r="G23" s="6">
        <v>1317764932328</v>
      </c>
      <c r="H23" s="6"/>
      <c r="I23" s="6">
        <f t="shared" si="0"/>
        <v>41214959588</v>
      </c>
      <c r="J23" s="6"/>
      <c r="K23" s="6">
        <v>5305200</v>
      </c>
      <c r="L23" s="6"/>
      <c r="M23" s="6">
        <v>1358979891916</v>
      </c>
      <c r="N23" s="6"/>
      <c r="O23" s="6">
        <v>1186379858721</v>
      </c>
      <c r="P23" s="6"/>
      <c r="Q23" s="6">
        <f t="shared" si="1"/>
        <v>172600033195</v>
      </c>
    </row>
    <row r="24" spans="1:17" x14ac:dyDescent="0.55000000000000004">
      <c r="A24" s="1" t="s">
        <v>49</v>
      </c>
      <c r="C24" s="6">
        <v>15000000</v>
      </c>
      <c r="D24" s="6"/>
      <c r="E24" s="6">
        <v>272169619200</v>
      </c>
      <c r="F24" s="6"/>
      <c r="G24" s="6">
        <v>272789793117</v>
      </c>
      <c r="H24" s="6"/>
      <c r="I24" s="6">
        <f t="shared" si="0"/>
        <v>-620173917</v>
      </c>
      <c r="J24" s="6"/>
      <c r="K24" s="6">
        <v>15000000</v>
      </c>
      <c r="L24" s="6"/>
      <c r="M24" s="6">
        <v>272169619200</v>
      </c>
      <c r="N24" s="6"/>
      <c r="O24" s="6">
        <v>272789793117</v>
      </c>
      <c r="P24" s="6"/>
      <c r="Q24" s="6">
        <f t="shared" si="1"/>
        <v>-620173917</v>
      </c>
    </row>
    <row r="25" spans="1:17" x14ac:dyDescent="0.55000000000000004">
      <c r="A25" s="1" t="s">
        <v>46</v>
      </c>
      <c r="C25" s="6">
        <v>10385599</v>
      </c>
      <c r="D25" s="6"/>
      <c r="E25" s="6">
        <v>254356572013</v>
      </c>
      <c r="F25" s="6"/>
      <c r="G25" s="6">
        <v>253216692294</v>
      </c>
      <c r="H25" s="6"/>
      <c r="I25" s="6">
        <f t="shared" si="0"/>
        <v>1139879719</v>
      </c>
      <c r="J25" s="6"/>
      <c r="K25" s="6">
        <v>10385599</v>
      </c>
      <c r="L25" s="6"/>
      <c r="M25" s="6">
        <v>254356682037</v>
      </c>
      <c r="N25" s="6"/>
      <c r="O25" s="6">
        <v>259995791042</v>
      </c>
      <c r="P25" s="6"/>
      <c r="Q25" s="6">
        <f t="shared" si="1"/>
        <v>-5639109005</v>
      </c>
    </row>
    <row r="26" spans="1:17" x14ac:dyDescent="0.55000000000000004">
      <c r="A26" s="1" t="s">
        <v>22</v>
      </c>
      <c r="C26" s="6">
        <v>21610695</v>
      </c>
      <c r="D26" s="6"/>
      <c r="E26" s="6">
        <v>1099823062899</v>
      </c>
      <c r="F26" s="6"/>
      <c r="G26" s="6">
        <v>1098722057594</v>
      </c>
      <c r="H26" s="6"/>
      <c r="I26" s="6">
        <f t="shared" si="0"/>
        <v>1101005305</v>
      </c>
      <c r="J26" s="6"/>
      <c r="K26" s="6">
        <v>21610695</v>
      </c>
      <c r="L26" s="6"/>
      <c r="M26" s="6">
        <v>1099823062899</v>
      </c>
      <c r="N26" s="6"/>
      <c r="O26" s="6">
        <v>1227046863706</v>
      </c>
      <c r="P26" s="6"/>
      <c r="Q26" s="6">
        <f t="shared" si="1"/>
        <v>-127223800807</v>
      </c>
    </row>
    <row r="27" spans="1:17" x14ac:dyDescent="0.55000000000000004">
      <c r="A27" s="1" t="s">
        <v>42</v>
      </c>
      <c r="C27" s="6">
        <v>15621250</v>
      </c>
      <c r="D27" s="6"/>
      <c r="E27" s="6">
        <v>516535709170</v>
      </c>
      <c r="F27" s="6"/>
      <c r="G27" s="6">
        <v>513811632904</v>
      </c>
      <c r="H27" s="6"/>
      <c r="I27" s="6">
        <f t="shared" si="0"/>
        <v>2724076266</v>
      </c>
      <c r="J27" s="6"/>
      <c r="K27" s="6">
        <v>15621250</v>
      </c>
      <c r="L27" s="6"/>
      <c r="M27" s="6">
        <v>516535709170</v>
      </c>
      <c r="N27" s="6"/>
      <c r="O27" s="6">
        <v>524207147452</v>
      </c>
      <c r="P27" s="6"/>
      <c r="Q27" s="6">
        <f t="shared" si="1"/>
        <v>-7671438282</v>
      </c>
    </row>
    <row r="28" spans="1:17" x14ac:dyDescent="0.55000000000000004">
      <c r="A28" s="1" t="s">
        <v>18</v>
      </c>
      <c r="C28" s="6">
        <v>34000000</v>
      </c>
      <c r="D28" s="6"/>
      <c r="E28" s="6">
        <v>159641010560</v>
      </c>
      <c r="F28" s="6"/>
      <c r="G28" s="6">
        <v>159221074857</v>
      </c>
      <c r="H28" s="6"/>
      <c r="I28" s="6">
        <f t="shared" si="0"/>
        <v>419935703</v>
      </c>
      <c r="J28" s="6"/>
      <c r="K28" s="6">
        <v>34000000</v>
      </c>
      <c r="L28" s="6"/>
      <c r="M28" s="6">
        <v>159641010560</v>
      </c>
      <c r="N28" s="6"/>
      <c r="O28" s="6">
        <v>161109486930</v>
      </c>
      <c r="P28" s="6"/>
      <c r="Q28" s="6">
        <f t="shared" si="1"/>
        <v>-1468476370</v>
      </c>
    </row>
    <row r="29" spans="1:17" x14ac:dyDescent="0.55000000000000004">
      <c r="A29" s="1" t="s">
        <v>38</v>
      </c>
      <c r="C29" s="6">
        <v>5825716</v>
      </c>
      <c r="D29" s="6"/>
      <c r="E29" s="6">
        <v>1126978934484</v>
      </c>
      <c r="F29" s="6"/>
      <c r="G29" s="6">
        <v>1078083680096</v>
      </c>
      <c r="H29" s="6"/>
      <c r="I29" s="6">
        <f t="shared" si="0"/>
        <v>48895254388</v>
      </c>
      <c r="J29" s="6"/>
      <c r="K29" s="6">
        <v>5825716</v>
      </c>
      <c r="L29" s="6"/>
      <c r="M29" s="6">
        <v>1126978934484</v>
      </c>
      <c r="N29" s="6"/>
      <c r="O29" s="6">
        <v>949998671622</v>
      </c>
      <c r="P29" s="6"/>
      <c r="Q29" s="6">
        <f t="shared" si="1"/>
        <v>176980262862</v>
      </c>
    </row>
    <row r="30" spans="1:17" x14ac:dyDescent="0.55000000000000004">
      <c r="A30" s="1" t="s">
        <v>21</v>
      </c>
      <c r="C30" s="6">
        <v>47000000</v>
      </c>
      <c r="D30" s="6"/>
      <c r="E30" s="6">
        <v>530240334844</v>
      </c>
      <c r="F30" s="6"/>
      <c r="G30" s="6">
        <v>529041322544</v>
      </c>
      <c r="H30" s="6"/>
      <c r="I30" s="6">
        <f t="shared" si="0"/>
        <v>1199012300</v>
      </c>
      <c r="J30" s="6"/>
      <c r="K30" s="6">
        <v>47000000</v>
      </c>
      <c r="L30" s="6"/>
      <c r="M30" s="6">
        <v>530240334844</v>
      </c>
      <c r="N30" s="6"/>
      <c r="O30" s="6">
        <v>542170921821</v>
      </c>
      <c r="P30" s="6"/>
      <c r="Q30" s="6">
        <f t="shared" si="1"/>
        <v>-11930586977</v>
      </c>
    </row>
    <row r="31" spans="1:17" x14ac:dyDescent="0.55000000000000004">
      <c r="A31" s="1" t="s">
        <v>24</v>
      </c>
      <c r="C31" s="6">
        <v>1335000</v>
      </c>
      <c r="D31" s="6"/>
      <c r="E31" s="6">
        <v>147165933025</v>
      </c>
      <c r="F31" s="6"/>
      <c r="G31" s="6">
        <v>146673007051</v>
      </c>
      <c r="H31" s="6"/>
      <c r="I31" s="6">
        <f t="shared" si="0"/>
        <v>492925974</v>
      </c>
      <c r="J31" s="6"/>
      <c r="K31" s="6">
        <v>1335000</v>
      </c>
      <c r="L31" s="6"/>
      <c r="M31" s="6">
        <v>147165933025</v>
      </c>
      <c r="N31" s="6"/>
      <c r="O31" s="6">
        <v>161125780863</v>
      </c>
      <c r="P31" s="6"/>
      <c r="Q31" s="6">
        <f t="shared" si="1"/>
        <v>-13959847838</v>
      </c>
    </row>
    <row r="32" spans="1:17" x14ac:dyDescent="0.55000000000000004">
      <c r="A32" s="1" t="s">
        <v>32</v>
      </c>
      <c r="C32" s="6">
        <v>18872142</v>
      </c>
      <c r="D32" s="6"/>
      <c r="E32" s="6">
        <v>118047632440</v>
      </c>
      <c r="F32" s="6"/>
      <c r="G32" s="6">
        <v>118397477984</v>
      </c>
      <c r="H32" s="6"/>
      <c r="I32" s="6">
        <f t="shared" si="0"/>
        <v>-349845544</v>
      </c>
      <c r="J32" s="6"/>
      <c r="K32" s="6">
        <v>18872142</v>
      </c>
      <c r="L32" s="6"/>
      <c r="M32" s="6">
        <v>118047632440</v>
      </c>
      <c r="N32" s="6"/>
      <c r="O32" s="6">
        <v>155029276246</v>
      </c>
      <c r="P32" s="6"/>
      <c r="Q32" s="6">
        <f t="shared" si="1"/>
        <v>-36981643806</v>
      </c>
    </row>
    <row r="33" spans="1:17" x14ac:dyDescent="0.55000000000000004">
      <c r="A33" s="1" t="s">
        <v>39</v>
      </c>
      <c r="C33" s="6">
        <v>4035375</v>
      </c>
      <c r="D33" s="6"/>
      <c r="E33" s="6">
        <v>973740022875</v>
      </c>
      <c r="F33" s="6"/>
      <c r="G33" s="6">
        <v>934112590375</v>
      </c>
      <c r="H33" s="6"/>
      <c r="I33" s="6">
        <f t="shared" si="0"/>
        <v>39627432500</v>
      </c>
      <c r="J33" s="6"/>
      <c r="K33" s="6">
        <v>4035375</v>
      </c>
      <c r="L33" s="6"/>
      <c r="M33" s="6">
        <v>973740022875</v>
      </c>
      <c r="N33" s="6"/>
      <c r="O33" s="6">
        <v>899999772041</v>
      </c>
      <c r="P33" s="6"/>
      <c r="Q33" s="6">
        <f t="shared" si="1"/>
        <v>73740250834</v>
      </c>
    </row>
    <row r="34" spans="1:17" x14ac:dyDescent="0.55000000000000004">
      <c r="A34" s="1" t="s">
        <v>41</v>
      </c>
      <c r="C34" s="6">
        <v>2387020</v>
      </c>
      <c r="D34" s="6"/>
      <c r="E34" s="6">
        <v>1654961545340</v>
      </c>
      <c r="F34" s="6"/>
      <c r="G34" s="6">
        <v>1567770845800</v>
      </c>
      <c r="H34" s="6"/>
      <c r="I34" s="6">
        <f t="shared" si="0"/>
        <v>87190699540</v>
      </c>
      <c r="J34" s="6"/>
      <c r="K34" s="6">
        <v>2387020</v>
      </c>
      <c r="L34" s="6"/>
      <c r="M34" s="6">
        <v>1654961545340</v>
      </c>
      <c r="N34" s="6"/>
      <c r="O34" s="6">
        <v>1399996561661</v>
      </c>
      <c r="P34" s="6"/>
      <c r="Q34" s="6">
        <f t="shared" si="1"/>
        <v>254964983679</v>
      </c>
    </row>
    <row r="35" spans="1:17" x14ac:dyDescent="0.55000000000000004">
      <c r="A35" s="1" t="s">
        <v>40</v>
      </c>
      <c r="C35" s="6">
        <v>483611</v>
      </c>
      <c r="D35" s="6"/>
      <c r="E35" s="6">
        <v>1661446557730</v>
      </c>
      <c r="F35" s="6"/>
      <c r="G35" s="6">
        <v>1534108376145</v>
      </c>
      <c r="H35" s="6"/>
      <c r="I35" s="6">
        <f t="shared" si="0"/>
        <v>127338181585</v>
      </c>
      <c r="J35" s="6"/>
      <c r="K35" s="6">
        <v>483611</v>
      </c>
      <c r="L35" s="6"/>
      <c r="M35" s="6">
        <v>1661446557730</v>
      </c>
      <c r="N35" s="6"/>
      <c r="O35" s="6">
        <v>1299996480476</v>
      </c>
      <c r="P35" s="6"/>
      <c r="Q35" s="6">
        <f t="shared" si="1"/>
        <v>361450077254</v>
      </c>
    </row>
    <row r="36" spans="1:17" x14ac:dyDescent="0.55000000000000004">
      <c r="A36" s="1" t="s">
        <v>30</v>
      </c>
      <c r="C36" s="6">
        <v>885273</v>
      </c>
      <c r="D36" s="6"/>
      <c r="E36" s="6">
        <v>50143914499</v>
      </c>
      <c r="F36" s="6"/>
      <c r="G36" s="6">
        <v>49905260656</v>
      </c>
      <c r="H36" s="6"/>
      <c r="I36" s="6">
        <f t="shared" si="0"/>
        <v>238653843</v>
      </c>
      <c r="J36" s="6"/>
      <c r="K36" s="6">
        <v>885273</v>
      </c>
      <c r="L36" s="6"/>
      <c r="M36" s="6">
        <v>50143914499</v>
      </c>
      <c r="N36" s="6"/>
      <c r="O36" s="6">
        <v>52237107002</v>
      </c>
      <c r="P36" s="6"/>
      <c r="Q36" s="6">
        <f t="shared" si="1"/>
        <v>-2093192503</v>
      </c>
    </row>
    <row r="37" spans="1:17" x14ac:dyDescent="0.55000000000000004">
      <c r="A37" s="1" t="s">
        <v>15</v>
      </c>
      <c r="C37" s="6">
        <v>5069605</v>
      </c>
      <c r="D37" s="6"/>
      <c r="E37" s="6">
        <v>141761572063</v>
      </c>
      <c r="F37" s="6"/>
      <c r="G37" s="6">
        <v>142616176424</v>
      </c>
      <c r="H37" s="6"/>
      <c r="I37" s="6">
        <f t="shared" si="0"/>
        <v>-854604361</v>
      </c>
      <c r="J37" s="6"/>
      <c r="K37" s="6">
        <v>5069605</v>
      </c>
      <c r="L37" s="6"/>
      <c r="M37" s="6">
        <v>141761572063</v>
      </c>
      <c r="N37" s="6"/>
      <c r="O37" s="6">
        <v>142608152932</v>
      </c>
      <c r="P37" s="6"/>
      <c r="Q37" s="6">
        <f t="shared" si="1"/>
        <v>-846580869</v>
      </c>
    </row>
    <row r="38" spans="1:17" x14ac:dyDescent="0.55000000000000004">
      <c r="A38" s="1" t="s">
        <v>28</v>
      </c>
      <c r="C38" s="6">
        <v>1394767</v>
      </c>
      <c r="D38" s="6"/>
      <c r="E38" s="6">
        <v>6129865248</v>
      </c>
      <c r="F38" s="6"/>
      <c r="G38" s="6">
        <v>6136375595</v>
      </c>
      <c r="H38" s="6"/>
      <c r="I38" s="6">
        <f t="shared" si="0"/>
        <v>-6510347</v>
      </c>
      <c r="J38" s="6"/>
      <c r="K38" s="6">
        <v>1394767</v>
      </c>
      <c r="L38" s="6"/>
      <c r="M38" s="6">
        <v>6129865248</v>
      </c>
      <c r="N38" s="6"/>
      <c r="O38" s="6">
        <v>6141578687</v>
      </c>
      <c r="P38" s="6"/>
      <c r="Q38" s="6">
        <f t="shared" si="1"/>
        <v>-11713439</v>
      </c>
    </row>
    <row r="39" spans="1:17" x14ac:dyDescent="0.55000000000000004">
      <c r="A39" s="1" t="s">
        <v>25</v>
      </c>
      <c r="C39" s="6">
        <v>325402</v>
      </c>
      <c r="D39" s="6"/>
      <c r="E39" s="6">
        <v>4795951028</v>
      </c>
      <c r="F39" s="6"/>
      <c r="G39" s="6">
        <v>4764274464</v>
      </c>
      <c r="H39" s="6"/>
      <c r="I39" s="6">
        <f t="shared" si="0"/>
        <v>31676564</v>
      </c>
      <c r="J39" s="6"/>
      <c r="K39" s="6">
        <v>325402</v>
      </c>
      <c r="L39" s="6"/>
      <c r="M39" s="6">
        <v>4795951028</v>
      </c>
      <c r="N39" s="6"/>
      <c r="O39" s="6">
        <v>4775004462</v>
      </c>
      <c r="P39" s="6"/>
      <c r="Q39" s="6">
        <f t="shared" si="1"/>
        <v>20946566</v>
      </c>
    </row>
    <row r="40" spans="1:17" x14ac:dyDescent="0.55000000000000004">
      <c r="A40" s="1" t="s">
        <v>27</v>
      </c>
      <c r="C40" s="6">
        <v>0</v>
      </c>
      <c r="D40" s="6"/>
      <c r="E40" s="6">
        <v>0</v>
      </c>
      <c r="F40" s="6"/>
      <c r="G40" s="6">
        <v>-1121151423</v>
      </c>
      <c r="H40" s="6"/>
      <c r="I40" s="6">
        <f t="shared" si="0"/>
        <v>1121151423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f t="shared" si="1"/>
        <v>0</v>
      </c>
    </row>
    <row r="41" spans="1:17" x14ac:dyDescent="0.55000000000000004">
      <c r="A41" s="1" t="s">
        <v>35</v>
      </c>
      <c r="C41" s="6">
        <v>0</v>
      </c>
      <c r="D41" s="6"/>
      <c r="E41" s="6">
        <v>0</v>
      </c>
      <c r="F41" s="6"/>
      <c r="G41" s="6">
        <v>396989982</v>
      </c>
      <c r="H41" s="6"/>
      <c r="I41" s="6">
        <f t="shared" si="0"/>
        <v>-396989982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f t="shared" si="1"/>
        <v>0</v>
      </c>
    </row>
    <row r="42" spans="1:17" x14ac:dyDescent="0.55000000000000004">
      <c r="A42" s="1" t="s">
        <v>29</v>
      </c>
      <c r="C42" s="6">
        <v>0</v>
      </c>
      <c r="D42" s="6"/>
      <c r="E42" s="6">
        <v>0</v>
      </c>
      <c r="F42" s="6"/>
      <c r="G42" s="6">
        <v>15594113</v>
      </c>
      <c r="H42" s="6"/>
      <c r="I42" s="6">
        <f t="shared" si="0"/>
        <v>-15594113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f t="shared" si="1"/>
        <v>0</v>
      </c>
    </row>
    <row r="43" spans="1:17" x14ac:dyDescent="0.55000000000000004">
      <c r="A43" s="1" t="s">
        <v>140</v>
      </c>
      <c r="C43" s="6">
        <v>1510000</v>
      </c>
      <c r="D43" s="6"/>
      <c r="E43" s="6">
        <v>1464643242875</v>
      </c>
      <c r="F43" s="6"/>
      <c r="G43" s="6">
        <v>1496804996558</v>
      </c>
      <c r="H43" s="6"/>
      <c r="I43" s="6">
        <f t="shared" si="0"/>
        <v>-32161753683</v>
      </c>
      <c r="J43" s="6"/>
      <c r="K43" s="6">
        <v>1510000</v>
      </c>
      <c r="L43" s="6"/>
      <c r="M43" s="6">
        <v>1464643242875</v>
      </c>
      <c r="N43" s="6"/>
      <c r="O43" s="6">
        <v>1496871125000</v>
      </c>
      <c r="P43" s="6"/>
      <c r="Q43" s="6">
        <f t="shared" si="1"/>
        <v>-32227882125</v>
      </c>
    </row>
    <row r="44" spans="1:17" x14ac:dyDescent="0.55000000000000004">
      <c r="A44" s="1" t="s">
        <v>142</v>
      </c>
      <c r="C44" s="6">
        <v>990000</v>
      </c>
      <c r="D44" s="6"/>
      <c r="E44" s="6">
        <v>976547657311</v>
      </c>
      <c r="F44" s="6"/>
      <c r="G44" s="6">
        <v>976562506736</v>
      </c>
      <c r="H44" s="6"/>
      <c r="I44" s="6">
        <f t="shared" si="0"/>
        <v>-14849425</v>
      </c>
      <c r="J44" s="6"/>
      <c r="K44" s="6">
        <v>990000</v>
      </c>
      <c r="L44" s="6"/>
      <c r="M44" s="6">
        <v>976547657311</v>
      </c>
      <c r="N44" s="6"/>
      <c r="O44" s="6">
        <v>976593625000</v>
      </c>
      <c r="P44" s="6"/>
      <c r="Q44" s="6">
        <f t="shared" si="1"/>
        <v>-45967689</v>
      </c>
    </row>
    <row r="45" spans="1:17" x14ac:dyDescent="0.55000000000000004">
      <c r="A45" s="1" t="s">
        <v>145</v>
      </c>
      <c r="C45" s="6">
        <v>3000</v>
      </c>
      <c r="D45" s="6"/>
      <c r="E45" s="6">
        <v>2969887912</v>
      </c>
      <c r="F45" s="6"/>
      <c r="G45" s="6">
        <v>2982085439</v>
      </c>
      <c r="H45" s="6"/>
      <c r="I45" s="6">
        <f t="shared" si="0"/>
        <v>-12197527</v>
      </c>
      <c r="J45" s="6"/>
      <c r="K45" s="6">
        <v>3000</v>
      </c>
      <c r="L45" s="6"/>
      <c r="M45" s="6">
        <v>2969887912</v>
      </c>
      <c r="N45" s="6"/>
      <c r="O45" s="6">
        <v>2984884331</v>
      </c>
      <c r="P45" s="6"/>
      <c r="Q45" s="6">
        <f t="shared" si="1"/>
        <v>-14996419</v>
      </c>
    </row>
    <row r="46" spans="1:17" x14ac:dyDescent="0.55000000000000004">
      <c r="A46" s="1" t="s">
        <v>146</v>
      </c>
      <c r="C46" s="6">
        <v>6000000</v>
      </c>
      <c r="D46" s="6"/>
      <c r="E46" s="6">
        <v>5861124872610</v>
      </c>
      <c r="F46" s="6"/>
      <c r="G46" s="6">
        <v>5867772615000</v>
      </c>
      <c r="H46" s="6"/>
      <c r="I46" s="6">
        <f t="shared" si="0"/>
        <v>-6647742390</v>
      </c>
      <c r="J46" s="6"/>
      <c r="K46" s="6">
        <v>6000000</v>
      </c>
      <c r="L46" s="6"/>
      <c r="M46" s="6">
        <v>5861124872610</v>
      </c>
      <c r="N46" s="6"/>
      <c r="O46" s="6">
        <v>5868616250000</v>
      </c>
      <c r="P46" s="6"/>
      <c r="Q46" s="6">
        <f t="shared" si="1"/>
        <v>-7491377390</v>
      </c>
    </row>
    <row r="47" spans="1:17" x14ac:dyDescent="0.55000000000000004">
      <c r="A47" s="1" t="s">
        <v>109</v>
      </c>
      <c r="C47" s="6">
        <v>802694</v>
      </c>
      <c r="D47" s="6"/>
      <c r="E47" s="6">
        <v>790701613137</v>
      </c>
      <c r="F47" s="6"/>
      <c r="G47" s="6">
        <v>777506637796</v>
      </c>
      <c r="H47" s="6"/>
      <c r="I47" s="6">
        <f t="shared" si="0"/>
        <v>13194975341</v>
      </c>
      <c r="J47" s="6"/>
      <c r="K47" s="6">
        <v>802694</v>
      </c>
      <c r="L47" s="6"/>
      <c r="M47" s="6">
        <v>790701613137</v>
      </c>
      <c r="N47" s="6"/>
      <c r="O47" s="6">
        <v>631135519227</v>
      </c>
      <c r="P47" s="6"/>
      <c r="Q47" s="6">
        <f t="shared" si="1"/>
        <v>159566093910</v>
      </c>
    </row>
    <row r="48" spans="1:17" x14ac:dyDescent="0.55000000000000004">
      <c r="A48" s="1" t="s">
        <v>91</v>
      </c>
      <c r="C48" s="6">
        <v>688022</v>
      </c>
      <c r="D48" s="6"/>
      <c r="E48" s="6">
        <v>597768878390</v>
      </c>
      <c r="F48" s="6"/>
      <c r="G48" s="6">
        <v>594744410037</v>
      </c>
      <c r="H48" s="6"/>
      <c r="I48" s="6">
        <f t="shared" si="0"/>
        <v>3024468353</v>
      </c>
      <c r="J48" s="6"/>
      <c r="K48" s="6">
        <v>688022</v>
      </c>
      <c r="L48" s="6"/>
      <c r="M48" s="6">
        <v>597768878390</v>
      </c>
      <c r="N48" s="6"/>
      <c r="O48" s="6">
        <v>584775638626</v>
      </c>
      <c r="P48" s="6"/>
      <c r="Q48" s="6">
        <f t="shared" si="1"/>
        <v>12993239764</v>
      </c>
    </row>
    <row r="49" spans="1:17" x14ac:dyDescent="0.55000000000000004">
      <c r="A49" s="1" t="s">
        <v>76</v>
      </c>
      <c r="C49" s="6">
        <v>3913573</v>
      </c>
      <c r="D49" s="6"/>
      <c r="E49" s="6">
        <v>3751820527858</v>
      </c>
      <c r="F49" s="6"/>
      <c r="G49" s="6">
        <v>3695254118985</v>
      </c>
      <c r="H49" s="6"/>
      <c r="I49" s="6">
        <f t="shared" si="0"/>
        <v>56566408873</v>
      </c>
      <c r="J49" s="6"/>
      <c r="K49" s="6">
        <v>3913573</v>
      </c>
      <c r="L49" s="6"/>
      <c r="M49" s="6">
        <v>3751820527858</v>
      </c>
      <c r="N49" s="6"/>
      <c r="O49" s="6">
        <v>3244957363220</v>
      </c>
      <c r="P49" s="6"/>
      <c r="Q49" s="6">
        <f t="shared" si="1"/>
        <v>506863164638</v>
      </c>
    </row>
    <row r="50" spans="1:17" x14ac:dyDescent="0.55000000000000004">
      <c r="A50" s="1" t="s">
        <v>137</v>
      </c>
      <c r="C50" s="6">
        <v>1804112</v>
      </c>
      <c r="D50" s="6"/>
      <c r="E50" s="6">
        <v>1746338000348</v>
      </c>
      <c r="F50" s="6"/>
      <c r="G50" s="6">
        <v>1717572549212</v>
      </c>
      <c r="H50" s="6"/>
      <c r="I50" s="6">
        <f t="shared" si="0"/>
        <v>28765451136</v>
      </c>
      <c r="J50" s="6"/>
      <c r="K50" s="6">
        <v>1804112</v>
      </c>
      <c r="L50" s="6"/>
      <c r="M50" s="6">
        <v>1746338000348</v>
      </c>
      <c r="N50" s="6"/>
      <c r="O50" s="6">
        <v>1515024395082</v>
      </c>
      <c r="P50" s="6"/>
      <c r="Q50" s="6">
        <f t="shared" si="1"/>
        <v>231313605266</v>
      </c>
    </row>
    <row r="51" spans="1:17" x14ac:dyDescent="0.55000000000000004">
      <c r="A51" s="1" t="s">
        <v>209</v>
      </c>
      <c r="C51" s="6">
        <v>7484000</v>
      </c>
      <c r="D51" s="6"/>
      <c r="E51" s="6">
        <v>7337351078627</v>
      </c>
      <c r="F51" s="6"/>
      <c r="G51" s="6">
        <v>7293481570637</v>
      </c>
      <c r="H51" s="6"/>
      <c r="I51" s="6">
        <f t="shared" si="0"/>
        <v>43869507990</v>
      </c>
      <c r="J51" s="6"/>
      <c r="K51" s="6">
        <v>7484000</v>
      </c>
      <c r="L51" s="6"/>
      <c r="M51" s="6">
        <v>7337351078627</v>
      </c>
      <c r="N51" s="6"/>
      <c r="O51" s="6">
        <v>7268099058832</v>
      </c>
      <c r="P51" s="6"/>
      <c r="Q51" s="6">
        <f t="shared" si="1"/>
        <v>69252019795</v>
      </c>
    </row>
    <row r="52" spans="1:17" x14ac:dyDescent="0.55000000000000004">
      <c r="A52" s="1" t="s">
        <v>94</v>
      </c>
      <c r="C52" s="6">
        <v>503254</v>
      </c>
      <c r="D52" s="6"/>
      <c r="E52" s="6">
        <v>430197559908</v>
      </c>
      <c r="F52" s="6"/>
      <c r="G52" s="6">
        <v>426757836308</v>
      </c>
      <c r="H52" s="6"/>
      <c r="I52" s="6">
        <f t="shared" si="0"/>
        <v>3439723600</v>
      </c>
      <c r="J52" s="6"/>
      <c r="K52" s="6">
        <v>503254</v>
      </c>
      <c r="L52" s="6"/>
      <c r="M52" s="6">
        <v>430197559908</v>
      </c>
      <c r="N52" s="6"/>
      <c r="O52" s="6">
        <v>403700569239</v>
      </c>
      <c r="P52" s="6"/>
      <c r="Q52" s="6">
        <f t="shared" si="1"/>
        <v>26496990669</v>
      </c>
    </row>
    <row r="53" spans="1:17" x14ac:dyDescent="0.55000000000000004">
      <c r="A53" s="1" t="s">
        <v>88</v>
      </c>
      <c r="C53" s="6">
        <v>2148723</v>
      </c>
      <c r="D53" s="6"/>
      <c r="E53" s="6">
        <v>1884806115039</v>
      </c>
      <c r="F53" s="6"/>
      <c r="G53" s="6">
        <v>1868495567327</v>
      </c>
      <c r="H53" s="6"/>
      <c r="I53" s="6">
        <f t="shared" si="0"/>
        <v>16310547712</v>
      </c>
      <c r="J53" s="6"/>
      <c r="K53" s="6">
        <v>2148723</v>
      </c>
      <c r="L53" s="6"/>
      <c r="M53" s="6">
        <v>1884806115039</v>
      </c>
      <c r="N53" s="6"/>
      <c r="O53" s="6">
        <v>1638600418152</v>
      </c>
      <c r="P53" s="6"/>
      <c r="Q53" s="6">
        <f t="shared" si="1"/>
        <v>246205696887</v>
      </c>
    </row>
    <row r="54" spans="1:17" x14ac:dyDescent="0.55000000000000004">
      <c r="A54" s="1" t="s">
        <v>85</v>
      </c>
      <c r="C54" s="6">
        <v>824612</v>
      </c>
      <c r="D54" s="6"/>
      <c r="E54" s="6">
        <v>735738967518</v>
      </c>
      <c r="F54" s="6"/>
      <c r="G54" s="6">
        <v>727782008261</v>
      </c>
      <c r="H54" s="6"/>
      <c r="I54" s="6">
        <f t="shared" si="0"/>
        <v>7956959257</v>
      </c>
      <c r="J54" s="6"/>
      <c r="K54" s="6">
        <v>824612</v>
      </c>
      <c r="L54" s="6"/>
      <c r="M54" s="6">
        <v>735738967518</v>
      </c>
      <c r="N54" s="6"/>
      <c r="O54" s="6">
        <v>700416124329</v>
      </c>
      <c r="P54" s="6"/>
      <c r="Q54" s="6">
        <f t="shared" si="1"/>
        <v>35322843189</v>
      </c>
    </row>
    <row r="55" spans="1:17" x14ac:dyDescent="0.55000000000000004">
      <c r="A55" s="1" t="s">
        <v>132</v>
      </c>
      <c r="C55" s="6">
        <v>1217849</v>
      </c>
      <c r="D55" s="6"/>
      <c r="E55" s="6">
        <v>1204952781471</v>
      </c>
      <c r="F55" s="6"/>
      <c r="G55" s="6">
        <v>1185357132573</v>
      </c>
      <c r="H55" s="6"/>
      <c r="I55" s="6">
        <f t="shared" si="0"/>
        <v>19595648898</v>
      </c>
      <c r="J55" s="6"/>
      <c r="K55" s="6">
        <v>1217849</v>
      </c>
      <c r="L55" s="6"/>
      <c r="M55" s="6">
        <v>1204952781471</v>
      </c>
      <c r="N55" s="6"/>
      <c r="O55" s="6">
        <v>1034403546200</v>
      </c>
      <c r="P55" s="6"/>
      <c r="Q55" s="6">
        <f t="shared" si="1"/>
        <v>170549235271</v>
      </c>
    </row>
    <row r="56" spans="1:17" x14ac:dyDescent="0.55000000000000004">
      <c r="A56" s="1" t="s">
        <v>82</v>
      </c>
      <c r="C56" s="6">
        <v>4483953</v>
      </c>
      <c r="D56" s="6"/>
      <c r="E56" s="6">
        <v>4229445836603</v>
      </c>
      <c r="F56" s="6"/>
      <c r="G56" s="6">
        <v>4176214018606</v>
      </c>
      <c r="H56" s="6"/>
      <c r="I56" s="6">
        <f t="shared" si="0"/>
        <v>53231817997</v>
      </c>
      <c r="J56" s="6"/>
      <c r="K56" s="6">
        <v>4483953</v>
      </c>
      <c r="L56" s="6"/>
      <c r="M56" s="6">
        <v>4229445836603</v>
      </c>
      <c r="N56" s="6"/>
      <c r="O56" s="6">
        <v>3704581132301</v>
      </c>
      <c r="P56" s="6"/>
      <c r="Q56" s="6">
        <f t="shared" si="1"/>
        <v>524864704302</v>
      </c>
    </row>
    <row r="57" spans="1:17" x14ac:dyDescent="0.55000000000000004">
      <c r="A57" s="1" t="s">
        <v>206</v>
      </c>
      <c r="C57" s="6">
        <v>1000000</v>
      </c>
      <c r="D57" s="6"/>
      <c r="E57" s="6">
        <v>938333638162</v>
      </c>
      <c r="F57" s="6"/>
      <c r="G57" s="6">
        <v>935638742593</v>
      </c>
      <c r="H57" s="6"/>
      <c r="I57" s="6">
        <f t="shared" si="0"/>
        <v>2694895569</v>
      </c>
      <c r="J57" s="6"/>
      <c r="K57" s="6">
        <v>1000000</v>
      </c>
      <c r="L57" s="6"/>
      <c r="M57" s="6">
        <v>938333638162</v>
      </c>
      <c r="N57" s="6"/>
      <c r="O57" s="6">
        <v>914916545610</v>
      </c>
      <c r="P57" s="6"/>
      <c r="Q57" s="6">
        <f t="shared" si="1"/>
        <v>23417092552</v>
      </c>
    </row>
    <row r="58" spans="1:17" x14ac:dyDescent="0.55000000000000004">
      <c r="A58" s="1" t="s">
        <v>70</v>
      </c>
      <c r="C58" s="6">
        <v>1390608</v>
      </c>
      <c r="D58" s="6"/>
      <c r="E58" s="6">
        <v>1338340197515</v>
      </c>
      <c r="F58" s="6"/>
      <c r="G58" s="6">
        <v>1328891382311</v>
      </c>
      <c r="H58" s="6"/>
      <c r="I58" s="6">
        <f t="shared" si="0"/>
        <v>9448815204</v>
      </c>
      <c r="J58" s="6"/>
      <c r="K58" s="6">
        <v>1390608</v>
      </c>
      <c r="L58" s="6"/>
      <c r="M58" s="6">
        <v>1338340197515</v>
      </c>
      <c r="N58" s="6"/>
      <c r="O58" s="6">
        <v>1156295038238</v>
      </c>
      <c r="P58" s="6"/>
      <c r="Q58" s="6">
        <f t="shared" si="1"/>
        <v>182045159277</v>
      </c>
    </row>
    <row r="59" spans="1:17" x14ac:dyDescent="0.55000000000000004">
      <c r="A59" s="1" t="s">
        <v>97</v>
      </c>
      <c r="C59" s="6">
        <v>494735</v>
      </c>
      <c r="D59" s="6"/>
      <c r="E59" s="6">
        <v>421956982613</v>
      </c>
      <c r="F59" s="6"/>
      <c r="G59" s="6">
        <v>418973085165</v>
      </c>
      <c r="H59" s="6"/>
      <c r="I59" s="6">
        <f t="shared" si="0"/>
        <v>2983897448</v>
      </c>
      <c r="J59" s="6"/>
      <c r="K59" s="6">
        <v>494735</v>
      </c>
      <c r="L59" s="6"/>
      <c r="M59" s="6">
        <v>421956982613</v>
      </c>
      <c r="N59" s="6"/>
      <c r="O59" s="6">
        <v>418485369740</v>
      </c>
      <c r="P59" s="6"/>
      <c r="Q59" s="6">
        <f t="shared" si="1"/>
        <v>3471612873</v>
      </c>
    </row>
    <row r="60" spans="1:17" x14ac:dyDescent="0.55000000000000004">
      <c r="A60" s="1" t="s">
        <v>100</v>
      </c>
      <c r="C60" s="6">
        <v>1454052</v>
      </c>
      <c r="D60" s="6"/>
      <c r="E60" s="6">
        <v>1219969238752</v>
      </c>
      <c r="F60" s="6"/>
      <c r="G60" s="6">
        <v>1212317983958</v>
      </c>
      <c r="H60" s="6"/>
      <c r="I60" s="6">
        <f t="shared" si="0"/>
        <v>7651254794</v>
      </c>
      <c r="J60" s="6"/>
      <c r="K60" s="6">
        <v>1454052</v>
      </c>
      <c r="L60" s="6"/>
      <c r="M60" s="6">
        <v>1219969238752</v>
      </c>
      <c r="N60" s="6"/>
      <c r="O60" s="6">
        <v>1194600258086</v>
      </c>
      <c r="P60" s="6"/>
      <c r="Q60" s="6">
        <f t="shared" si="1"/>
        <v>25368980666</v>
      </c>
    </row>
    <row r="61" spans="1:17" x14ac:dyDescent="0.55000000000000004">
      <c r="A61" s="1" t="s">
        <v>152</v>
      </c>
      <c r="C61" s="6">
        <v>8494000</v>
      </c>
      <c r="D61" s="6"/>
      <c r="E61" s="6">
        <v>8351911490888</v>
      </c>
      <c r="F61" s="6"/>
      <c r="G61" s="6">
        <v>8388272895829</v>
      </c>
      <c r="H61" s="6"/>
      <c r="I61" s="6">
        <f t="shared" si="0"/>
        <v>-36361404941</v>
      </c>
      <c r="J61" s="6"/>
      <c r="K61" s="6">
        <v>8494000</v>
      </c>
      <c r="L61" s="6"/>
      <c r="M61" s="6">
        <v>8351911490888</v>
      </c>
      <c r="N61" s="6"/>
      <c r="O61" s="6">
        <v>8114545615222</v>
      </c>
      <c r="P61" s="6"/>
      <c r="Q61" s="6">
        <f t="shared" si="1"/>
        <v>237365875666</v>
      </c>
    </row>
    <row r="62" spans="1:17" x14ac:dyDescent="0.55000000000000004">
      <c r="A62" s="1" t="s">
        <v>155</v>
      </c>
      <c r="C62" s="6">
        <v>8719700</v>
      </c>
      <c r="D62" s="6"/>
      <c r="E62" s="6">
        <v>8350070968111</v>
      </c>
      <c r="F62" s="6"/>
      <c r="G62" s="6">
        <v>8314611598013</v>
      </c>
      <c r="H62" s="6"/>
      <c r="I62" s="6">
        <f t="shared" si="0"/>
        <v>35459370098</v>
      </c>
      <c r="J62" s="6"/>
      <c r="K62" s="6">
        <v>8719700</v>
      </c>
      <c r="L62" s="6"/>
      <c r="M62" s="6">
        <v>8350070968111</v>
      </c>
      <c r="N62" s="6"/>
      <c r="O62" s="6">
        <v>8313692716207</v>
      </c>
      <c r="P62" s="6"/>
      <c r="Q62" s="6">
        <f t="shared" si="1"/>
        <v>36378251904</v>
      </c>
    </row>
    <row r="63" spans="1:17" x14ac:dyDescent="0.55000000000000004">
      <c r="A63" s="1" t="s">
        <v>163</v>
      </c>
      <c r="C63" s="6">
        <v>500000</v>
      </c>
      <c r="D63" s="6"/>
      <c r="E63" s="6">
        <v>489981012500</v>
      </c>
      <c r="F63" s="6"/>
      <c r="G63" s="6">
        <v>499980625000</v>
      </c>
      <c r="H63" s="6"/>
      <c r="I63" s="6">
        <f t="shared" si="0"/>
        <v>-9999612500</v>
      </c>
      <c r="J63" s="6"/>
      <c r="K63" s="6">
        <v>500000</v>
      </c>
      <c r="L63" s="6"/>
      <c r="M63" s="6">
        <v>489981012500</v>
      </c>
      <c r="N63" s="6"/>
      <c r="O63" s="6">
        <v>499980625000</v>
      </c>
      <c r="P63" s="6"/>
      <c r="Q63" s="6">
        <f t="shared" si="1"/>
        <v>-9999612500</v>
      </c>
    </row>
    <row r="64" spans="1:17" x14ac:dyDescent="0.55000000000000004">
      <c r="A64" s="1" t="s">
        <v>169</v>
      </c>
      <c r="C64" s="6">
        <v>100000</v>
      </c>
      <c r="D64" s="6"/>
      <c r="E64" s="6">
        <v>96996241250</v>
      </c>
      <c r="F64" s="6"/>
      <c r="G64" s="6">
        <v>97719713214</v>
      </c>
      <c r="H64" s="6"/>
      <c r="I64" s="6">
        <f t="shared" si="0"/>
        <v>-723471964</v>
      </c>
      <c r="J64" s="6"/>
      <c r="K64" s="6">
        <v>100000</v>
      </c>
      <c r="L64" s="6"/>
      <c r="M64" s="6">
        <v>96996241250</v>
      </c>
      <c r="N64" s="6"/>
      <c r="O64" s="6">
        <v>93503623125</v>
      </c>
      <c r="P64" s="6"/>
      <c r="Q64" s="6">
        <f t="shared" si="1"/>
        <v>3492618125</v>
      </c>
    </row>
    <row r="65" spans="1:17" x14ac:dyDescent="0.55000000000000004">
      <c r="A65" s="1" t="s">
        <v>112</v>
      </c>
      <c r="C65" s="6">
        <v>1582804</v>
      </c>
      <c r="D65" s="6"/>
      <c r="E65" s="6">
        <v>1233470928449</v>
      </c>
      <c r="F65" s="6"/>
      <c r="G65" s="6">
        <v>1224773727234</v>
      </c>
      <c r="H65" s="6"/>
      <c r="I65" s="6">
        <f t="shared" si="0"/>
        <v>8697201215</v>
      </c>
      <c r="J65" s="6"/>
      <c r="K65" s="6">
        <v>1582804</v>
      </c>
      <c r="L65" s="6"/>
      <c r="M65" s="6">
        <v>1233470928449</v>
      </c>
      <c r="N65" s="6"/>
      <c r="O65" s="6">
        <v>1223142702923</v>
      </c>
      <c r="P65" s="6"/>
      <c r="Q65" s="6">
        <f t="shared" si="1"/>
        <v>10328225526</v>
      </c>
    </row>
    <row r="66" spans="1:17" x14ac:dyDescent="0.55000000000000004">
      <c r="A66" s="1" t="s">
        <v>114</v>
      </c>
      <c r="C66" s="6">
        <v>2403967</v>
      </c>
      <c r="D66" s="6"/>
      <c r="E66" s="6">
        <v>1851016515868</v>
      </c>
      <c r="F66" s="6"/>
      <c r="G66" s="6">
        <v>1836338532405</v>
      </c>
      <c r="H66" s="6"/>
      <c r="I66" s="6">
        <f t="shared" si="0"/>
        <v>14677983463</v>
      </c>
      <c r="J66" s="6"/>
      <c r="K66" s="6">
        <v>2403967</v>
      </c>
      <c r="L66" s="6"/>
      <c r="M66" s="6">
        <v>1851016515868</v>
      </c>
      <c r="N66" s="6"/>
      <c r="O66" s="6">
        <v>1806580591246</v>
      </c>
      <c r="P66" s="6"/>
      <c r="Q66" s="6">
        <f t="shared" si="1"/>
        <v>44435924622</v>
      </c>
    </row>
    <row r="67" spans="1:17" x14ac:dyDescent="0.55000000000000004">
      <c r="A67" s="1" t="s">
        <v>174</v>
      </c>
      <c r="C67" s="6">
        <v>4721729</v>
      </c>
      <c r="D67" s="6"/>
      <c r="E67" s="6">
        <v>4615622869296</v>
      </c>
      <c r="F67" s="6"/>
      <c r="G67" s="6">
        <v>4579899652011</v>
      </c>
      <c r="H67" s="6"/>
      <c r="I67" s="6">
        <f t="shared" si="0"/>
        <v>35723217285</v>
      </c>
      <c r="J67" s="6"/>
      <c r="K67" s="6">
        <v>4721729</v>
      </c>
      <c r="L67" s="6"/>
      <c r="M67" s="6">
        <v>4615622869296</v>
      </c>
      <c r="N67" s="6"/>
      <c r="O67" s="6">
        <v>4721546033001</v>
      </c>
      <c r="P67" s="6"/>
      <c r="Q67" s="6">
        <f t="shared" si="1"/>
        <v>-105923163705</v>
      </c>
    </row>
    <row r="68" spans="1:17" x14ac:dyDescent="0.55000000000000004">
      <c r="A68" s="1" t="s">
        <v>176</v>
      </c>
      <c r="C68" s="6">
        <v>1463222</v>
      </c>
      <c r="D68" s="6"/>
      <c r="E68" s="6">
        <v>1409257900994</v>
      </c>
      <c r="F68" s="6"/>
      <c r="G68" s="6">
        <v>1405787272902</v>
      </c>
      <c r="H68" s="6"/>
      <c r="I68" s="6">
        <f t="shared" si="0"/>
        <v>3470628092</v>
      </c>
      <c r="J68" s="6"/>
      <c r="K68" s="6">
        <v>1463222</v>
      </c>
      <c r="L68" s="6"/>
      <c r="M68" s="6">
        <v>1409257900994</v>
      </c>
      <c r="N68" s="6"/>
      <c r="O68" s="6">
        <v>1382066732008</v>
      </c>
      <c r="P68" s="6"/>
      <c r="Q68" s="6">
        <f t="shared" si="1"/>
        <v>27191168986</v>
      </c>
    </row>
    <row r="69" spans="1:17" x14ac:dyDescent="0.55000000000000004">
      <c r="A69" s="1" t="s">
        <v>120</v>
      </c>
      <c r="C69" s="6">
        <v>829920</v>
      </c>
      <c r="D69" s="6"/>
      <c r="E69" s="6">
        <v>626186890797</v>
      </c>
      <c r="F69" s="6"/>
      <c r="G69" s="6">
        <v>622114011245</v>
      </c>
      <c r="H69" s="6"/>
      <c r="I69" s="6">
        <f t="shared" si="0"/>
        <v>4072879552</v>
      </c>
      <c r="J69" s="6"/>
      <c r="K69" s="6">
        <v>829920</v>
      </c>
      <c r="L69" s="6"/>
      <c r="M69" s="6">
        <v>626186890797</v>
      </c>
      <c r="N69" s="6"/>
      <c r="O69" s="6">
        <v>614425114431</v>
      </c>
      <c r="P69" s="6"/>
      <c r="Q69" s="6">
        <f t="shared" si="1"/>
        <v>11761776366</v>
      </c>
    </row>
    <row r="70" spans="1:17" x14ac:dyDescent="0.55000000000000004">
      <c r="A70" s="1" t="s">
        <v>129</v>
      </c>
      <c r="C70" s="6">
        <v>68229</v>
      </c>
      <c r="D70" s="6"/>
      <c r="E70" s="6">
        <v>44991802321</v>
      </c>
      <c r="F70" s="6"/>
      <c r="G70" s="6">
        <v>44403418225</v>
      </c>
      <c r="H70" s="6"/>
      <c r="I70" s="6">
        <f t="shared" si="0"/>
        <v>588384096</v>
      </c>
      <c r="J70" s="6"/>
      <c r="K70" s="6">
        <v>68229</v>
      </c>
      <c r="L70" s="6"/>
      <c r="M70" s="6">
        <v>44991802321</v>
      </c>
      <c r="N70" s="6"/>
      <c r="O70" s="6">
        <v>43826970467</v>
      </c>
      <c r="P70" s="6"/>
      <c r="Q70" s="6">
        <f t="shared" si="1"/>
        <v>1164831854</v>
      </c>
    </row>
    <row r="71" spans="1:17" x14ac:dyDescent="0.55000000000000004">
      <c r="A71" s="1" t="s">
        <v>135</v>
      </c>
      <c r="C71" s="6">
        <v>29670</v>
      </c>
      <c r="D71" s="6"/>
      <c r="E71" s="6">
        <v>19902962520</v>
      </c>
      <c r="F71" s="6"/>
      <c r="G71" s="6">
        <v>19687774349</v>
      </c>
      <c r="H71" s="6"/>
      <c r="I71" s="6">
        <f t="shared" si="0"/>
        <v>215188171</v>
      </c>
      <c r="J71" s="6"/>
      <c r="K71" s="6">
        <v>29670</v>
      </c>
      <c r="L71" s="6"/>
      <c r="M71" s="6">
        <v>19902962520</v>
      </c>
      <c r="N71" s="6"/>
      <c r="O71" s="6">
        <v>19378413883</v>
      </c>
      <c r="P71" s="6"/>
      <c r="Q71" s="6">
        <f t="shared" si="1"/>
        <v>524548637</v>
      </c>
    </row>
    <row r="72" spans="1:17" x14ac:dyDescent="0.55000000000000004">
      <c r="A72" s="1" t="s">
        <v>103</v>
      </c>
      <c r="C72" s="6">
        <v>802817</v>
      </c>
      <c r="D72" s="6"/>
      <c r="E72" s="6">
        <v>666416651564</v>
      </c>
      <c r="F72" s="6"/>
      <c r="G72" s="6">
        <v>660424223314</v>
      </c>
      <c r="H72" s="6"/>
      <c r="I72" s="6">
        <f t="shared" si="0"/>
        <v>5992428250</v>
      </c>
      <c r="J72" s="6"/>
      <c r="K72" s="6">
        <v>802817</v>
      </c>
      <c r="L72" s="6"/>
      <c r="M72" s="6">
        <v>666416651564</v>
      </c>
      <c r="N72" s="6"/>
      <c r="O72" s="6">
        <v>655779304624</v>
      </c>
      <c r="P72" s="6"/>
      <c r="Q72" s="6">
        <f t="shared" si="1"/>
        <v>10637346940</v>
      </c>
    </row>
    <row r="73" spans="1:17" x14ac:dyDescent="0.55000000000000004">
      <c r="A73" s="1" t="s">
        <v>123</v>
      </c>
      <c r="C73" s="6">
        <v>1348959</v>
      </c>
      <c r="D73" s="6"/>
      <c r="E73" s="6">
        <v>983362446941</v>
      </c>
      <c r="F73" s="6"/>
      <c r="G73" s="6">
        <v>977471726088</v>
      </c>
      <c r="H73" s="6"/>
      <c r="I73" s="6">
        <f t="shared" ref="I73:I99" si="2">E73-G73</f>
        <v>5890720853</v>
      </c>
      <c r="J73" s="6"/>
      <c r="K73" s="6">
        <v>1348959</v>
      </c>
      <c r="L73" s="6"/>
      <c r="M73" s="6">
        <v>983362446941</v>
      </c>
      <c r="N73" s="6"/>
      <c r="O73" s="6">
        <v>975724694385</v>
      </c>
      <c r="P73" s="6"/>
      <c r="Q73" s="6">
        <f t="shared" ref="Q73:Q99" si="3">M73-O73</f>
        <v>7637752556</v>
      </c>
    </row>
    <row r="74" spans="1:17" x14ac:dyDescent="0.55000000000000004">
      <c r="A74" s="1" t="s">
        <v>179</v>
      </c>
      <c r="C74" s="6">
        <v>1238600</v>
      </c>
      <c r="D74" s="6"/>
      <c r="E74" s="6">
        <v>1186125336462</v>
      </c>
      <c r="F74" s="6"/>
      <c r="G74" s="6">
        <v>1184177094159</v>
      </c>
      <c r="H74" s="6"/>
      <c r="I74" s="6">
        <f t="shared" si="2"/>
        <v>1948242303</v>
      </c>
      <c r="J74" s="6"/>
      <c r="K74" s="6">
        <v>1238600</v>
      </c>
      <c r="L74" s="6"/>
      <c r="M74" s="6">
        <v>1186125336462</v>
      </c>
      <c r="N74" s="6"/>
      <c r="O74" s="6">
        <v>1169358026865</v>
      </c>
      <c r="P74" s="6"/>
      <c r="Q74" s="6">
        <f t="shared" si="3"/>
        <v>16767309597</v>
      </c>
    </row>
    <row r="75" spans="1:17" x14ac:dyDescent="0.55000000000000004">
      <c r="A75" s="1" t="s">
        <v>196</v>
      </c>
      <c r="C75" s="6">
        <v>6684400</v>
      </c>
      <c r="D75" s="6"/>
      <c r="E75" s="6">
        <v>6282130004428</v>
      </c>
      <c r="F75" s="6"/>
      <c r="G75" s="6">
        <v>6271809690756</v>
      </c>
      <c r="H75" s="6"/>
      <c r="I75" s="6">
        <f t="shared" si="2"/>
        <v>10320313672</v>
      </c>
      <c r="J75" s="6"/>
      <c r="K75" s="6">
        <v>6684400</v>
      </c>
      <c r="L75" s="6"/>
      <c r="M75" s="6">
        <v>6282130004428</v>
      </c>
      <c r="N75" s="6"/>
      <c r="O75" s="6">
        <v>6185301320425</v>
      </c>
      <c r="P75" s="6"/>
      <c r="Q75" s="6">
        <f t="shared" si="3"/>
        <v>96828684003</v>
      </c>
    </row>
    <row r="76" spans="1:17" x14ac:dyDescent="0.55000000000000004">
      <c r="A76" s="1" t="s">
        <v>73</v>
      </c>
      <c r="C76" s="6">
        <v>59963</v>
      </c>
      <c r="D76" s="6"/>
      <c r="E76" s="6">
        <v>38693284086</v>
      </c>
      <c r="F76" s="6"/>
      <c r="G76" s="6">
        <v>38300721521</v>
      </c>
      <c r="H76" s="6"/>
      <c r="I76" s="6">
        <f t="shared" si="2"/>
        <v>392562565</v>
      </c>
      <c r="J76" s="6"/>
      <c r="K76" s="6">
        <v>59963</v>
      </c>
      <c r="L76" s="6"/>
      <c r="M76" s="6">
        <v>38693284090</v>
      </c>
      <c r="N76" s="6"/>
      <c r="O76" s="6">
        <v>37108015274</v>
      </c>
      <c r="P76" s="6"/>
      <c r="Q76" s="6">
        <f t="shared" si="3"/>
        <v>1585268816</v>
      </c>
    </row>
    <row r="77" spans="1:17" x14ac:dyDescent="0.55000000000000004">
      <c r="A77" s="1" t="s">
        <v>185</v>
      </c>
      <c r="C77" s="6">
        <v>7000000</v>
      </c>
      <c r="D77" s="6"/>
      <c r="E77" s="6">
        <v>6602851129603</v>
      </c>
      <c r="F77" s="6"/>
      <c r="G77" s="6">
        <v>6614743668750</v>
      </c>
      <c r="H77" s="6"/>
      <c r="I77" s="6">
        <f t="shared" si="2"/>
        <v>-11892539147</v>
      </c>
      <c r="J77" s="6"/>
      <c r="K77" s="6">
        <v>7000000</v>
      </c>
      <c r="L77" s="6"/>
      <c r="M77" s="6">
        <v>6602851129603</v>
      </c>
      <c r="N77" s="6"/>
      <c r="O77" s="6">
        <v>6591290000000</v>
      </c>
      <c r="P77" s="6"/>
      <c r="Q77" s="6">
        <f t="shared" si="3"/>
        <v>11561129603</v>
      </c>
    </row>
    <row r="78" spans="1:17" x14ac:dyDescent="0.55000000000000004">
      <c r="A78" s="1" t="s">
        <v>64</v>
      </c>
      <c r="C78" s="6">
        <v>4000000</v>
      </c>
      <c r="D78" s="6"/>
      <c r="E78" s="6">
        <v>3979417791585</v>
      </c>
      <c r="F78" s="6"/>
      <c r="G78" s="6">
        <v>3999845000000</v>
      </c>
      <c r="H78" s="6"/>
      <c r="I78" s="6">
        <f t="shared" si="2"/>
        <v>-20427208415</v>
      </c>
      <c r="J78" s="6"/>
      <c r="K78" s="6">
        <v>4000000</v>
      </c>
      <c r="L78" s="6"/>
      <c r="M78" s="6">
        <v>3979417791585</v>
      </c>
      <c r="N78" s="6"/>
      <c r="O78" s="6">
        <v>4000008125000</v>
      </c>
      <c r="P78" s="6"/>
      <c r="Q78" s="6">
        <f t="shared" si="3"/>
        <v>-20590333415</v>
      </c>
    </row>
    <row r="79" spans="1:17" x14ac:dyDescent="0.55000000000000004">
      <c r="A79" s="1" t="s">
        <v>79</v>
      </c>
      <c r="C79" s="6">
        <v>53280</v>
      </c>
      <c r="D79" s="6"/>
      <c r="E79" s="6">
        <v>33794727203</v>
      </c>
      <c r="F79" s="6"/>
      <c r="G79" s="6">
        <v>33461793385</v>
      </c>
      <c r="H79" s="6"/>
      <c r="I79" s="6">
        <f t="shared" si="2"/>
        <v>332933818</v>
      </c>
      <c r="J79" s="6"/>
      <c r="K79" s="6">
        <v>53280</v>
      </c>
      <c r="L79" s="6"/>
      <c r="M79" s="6">
        <v>33794727203</v>
      </c>
      <c r="N79" s="6"/>
      <c r="O79" s="6">
        <v>32439046955</v>
      </c>
      <c r="P79" s="6"/>
      <c r="Q79" s="6">
        <f t="shared" si="3"/>
        <v>1355680248</v>
      </c>
    </row>
    <row r="80" spans="1:17" x14ac:dyDescent="0.55000000000000004">
      <c r="A80" s="1" t="s">
        <v>212</v>
      </c>
      <c r="C80" s="6">
        <v>106794</v>
      </c>
      <c r="D80" s="6"/>
      <c r="E80" s="6">
        <v>94081654606</v>
      </c>
      <c r="F80" s="6"/>
      <c r="G80" s="6">
        <v>94739554652</v>
      </c>
      <c r="H80" s="6"/>
      <c r="I80" s="6">
        <f t="shared" si="2"/>
        <v>-657900046</v>
      </c>
      <c r="J80" s="6"/>
      <c r="K80" s="6">
        <v>106794</v>
      </c>
      <c r="L80" s="6"/>
      <c r="M80" s="6">
        <v>94081654606</v>
      </c>
      <c r="N80" s="6"/>
      <c r="O80" s="6">
        <v>94739554652</v>
      </c>
      <c r="P80" s="6"/>
      <c r="Q80" s="6">
        <f t="shared" si="3"/>
        <v>-657900046</v>
      </c>
    </row>
    <row r="81" spans="1:17" x14ac:dyDescent="0.55000000000000004">
      <c r="A81" s="1" t="s">
        <v>117</v>
      </c>
      <c r="C81" s="6">
        <v>900000</v>
      </c>
      <c r="D81" s="6"/>
      <c r="E81" s="6">
        <v>486625542529</v>
      </c>
      <c r="F81" s="6"/>
      <c r="G81" s="6">
        <v>485686878904</v>
      </c>
      <c r="H81" s="6"/>
      <c r="I81" s="6">
        <f t="shared" si="2"/>
        <v>938663625</v>
      </c>
      <c r="J81" s="6"/>
      <c r="K81" s="6">
        <v>900000</v>
      </c>
      <c r="L81" s="6"/>
      <c r="M81" s="6">
        <v>486625542529</v>
      </c>
      <c r="N81" s="6"/>
      <c r="O81" s="6">
        <v>496808125000</v>
      </c>
      <c r="P81" s="6"/>
      <c r="Q81" s="6">
        <f t="shared" si="3"/>
        <v>-10182582471</v>
      </c>
    </row>
    <row r="82" spans="1:17" x14ac:dyDescent="0.55000000000000004">
      <c r="A82" s="1" t="s">
        <v>198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1275000</v>
      </c>
      <c r="L82" s="6"/>
      <c r="M82" s="6">
        <v>1274950593750</v>
      </c>
      <c r="N82" s="6"/>
      <c r="O82" s="6">
        <v>1249839668487</v>
      </c>
      <c r="P82" s="6"/>
      <c r="Q82" s="6">
        <f t="shared" si="3"/>
        <v>25110925263</v>
      </c>
    </row>
    <row r="83" spans="1:17" x14ac:dyDescent="0.55000000000000004">
      <c r="A83" s="1" t="s">
        <v>63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1000</v>
      </c>
      <c r="L83" s="6"/>
      <c r="M83" s="6">
        <v>970962373</v>
      </c>
      <c r="N83" s="6"/>
      <c r="O83" s="6">
        <v>954962993</v>
      </c>
      <c r="P83" s="6"/>
      <c r="Q83" s="6">
        <f t="shared" si="3"/>
        <v>15999380</v>
      </c>
    </row>
    <row r="84" spans="1:17" x14ac:dyDescent="0.55000000000000004">
      <c r="A84" s="1" t="s">
        <v>59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979500</v>
      </c>
      <c r="L84" s="6"/>
      <c r="M84" s="6">
        <v>920317228825</v>
      </c>
      <c r="N84" s="6"/>
      <c r="O84" s="6">
        <v>920346325000</v>
      </c>
      <c r="P84" s="6"/>
      <c r="Q84" s="6">
        <f t="shared" si="3"/>
        <v>-29096175</v>
      </c>
    </row>
    <row r="85" spans="1:17" x14ac:dyDescent="0.55000000000000004">
      <c r="A85" s="1" t="s">
        <v>205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1500000</v>
      </c>
      <c r="L85" s="6"/>
      <c r="M85" s="6">
        <v>1454943618750</v>
      </c>
      <c r="N85" s="6"/>
      <c r="O85" s="6">
        <v>1302609521925</v>
      </c>
      <c r="P85" s="6"/>
      <c r="Q85" s="6">
        <f t="shared" si="3"/>
        <v>152334096825</v>
      </c>
    </row>
    <row r="86" spans="1:17" x14ac:dyDescent="0.55000000000000004">
      <c r="A86" s="1" t="s">
        <v>204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729312</v>
      </c>
      <c r="L86" s="6"/>
      <c r="M86" s="6">
        <v>692819552202</v>
      </c>
      <c r="N86" s="6"/>
      <c r="O86" s="6">
        <v>588058672355</v>
      </c>
      <c r="P86" s="6"/>
      <c r="Q86" s="6">
        <f t="shared" si="3"/>
        <v>104760879847</v>
      </c>
    </row>
    <row r="87" spans="1:17" x14ac:dyDescent="0.55000000000000004">
      <c r="A87" s="1" t="s">
        <v>201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1000000</v>
      </c>
      <c r="L87" s="6"/>
      <c r="M87" s="6">
        <v>972962296250</v>
      </c>
      <c r="N87" s="6"/>
      <c r="O87" s="6">
        <v>908109809381</v>
      </c>
      <c r="P87" s="6"/>
      <c r="Q87" s="6">
        <f t="shared" si="3"/>
        <v>64852486869</v>
      </c>
    </row>
    <row r="88" spans="1:17" x14ac:dyDescent="0.55000000000000004">
      <c r="A88" s="1" t="s">
        <v>149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1998800</v>
      </c>
      <c r="L88" s="6"/>
      <c r="M88" s="6">
        <v>1768869453652</v>
      </c>
      <c r="N88" s="6"/>
      <c r="O88" s="6">
        <v>1652663724798</v>
      </c>
      <c r="P88" s="6"/>
      <c r="Q88" s="6">
        <f t="shared" si="3"/>
        <v>116205728854</v>
      </c>
    </row>
    <row r="89" spans="1:17" x14ac:dyDescent="0.55000000000000004">
      <c r="A89" s="1" t="s">
        <v>166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5000000</v>
      </c>
      <c r="L89" s="6"/>
      <c r="M89" s="6">
        <v>4775604938137</v>
      </c>
      <c r="N89" s="6"/>
      <c r="O89" s="6">
        <v>4755159838158</v>
      </c>
      <c r="P89" s="6"/>
      <c r="Q89" s="6">
        <f t="shared" si="3"/>
        <v>20445099979</v>
      </c>
    </row>
    <row r="90" spans="1:17" x14ac:dyDescent="0.55000000000000004">
      <c r="A90" s="1" t="s">
        <v>157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5819000</v>
      </c>
      <c r="L90" s="6"/>
      <c r="M90" s="6">
        <v>5789680641181</v>
      </c>
      <c r="N90" s="6"/>
      <c r="O90" s="6">
        <v>5638392503823</v>
      </c>
      <c r="P90" s="6"/>
      <c r="Q90" s="6">
        <f t="shared" si="3"/>
        <v>151288137358</v>
      </c>
    </row>
    <row r="91" spans="1:17" x14ac:dyDescent="0.55000000000000004">
      <c r="A91" s="1" t="s">
        <v>160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7823000</v>
      </c>
      <c r="L91" s="6"/>
      <c r="M91" s="6">
        <v>7666242921575</v>
      </c>
      <c r="N91" s="6"/>
      <c r="O91" s="6">
        <v>7565017224221</v>
      </c>
      <c r="P91" s="6"/>
      <c r="Q91" s="6">
        <f t="shared" si="3"/>
        <v>101225697354</v>
      </c>
    </row>
    <row r="92" spans="1:17" x14ac:dyDescent="0.55000000000000004">
      <c r="A92" s="1" t="s">
        <v>171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2910155</v>
      </c>
      <c r="L92" s="6"/>
      <c r="M92" s="6">
        <v>2851841386863</v>
      </c>
      <c r="N92" s="6"/>
      <c r="O92" s="6">
        <v>2642164113951</v>
      </c>
      <c r="P92" s="6"/>
      <c r="Q92" s="6">
        <f t="shared" si="3"/>
        <v>209677272912</v>
      </c>
    </row>
    <row r="93" spans="1:17" x14ac:dyDescent="0.55000000000000004">
      <c r="A93" s="1" t="s">
        <v>182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5500000</v>
      </c>
      <c r="L93" s="6"/>
      <c r="M93" s="6">
        <v>5241615879513</v>
      </c>
      <c r="N93" s="6"/>
      <c r="O93" s="6">
        <v>5091194315235</v>
      </c>
      <c r="P93" s="6"/>
      <c r="Q93" s="6">
        <f t="shared" si="3"/>
        <v>150421564278</v>
      </c>
    </row>
    <row r="94" spans="1:17" x14ac:dyDescent="0.55000000000000004">
      <c r="A94" s="1" t="s">
        <v>193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7021051</v>
      </c>
      <c r="L94" s="6"/>
      <c r="M94" s="6">
        <v>6613959898927</v>
      </c>
      <c r="N94" s="6"/>
      <c r="O94" s="6">
        <v>6626532669500</v>
      </c>
      <c r="P94" s="6"/>
      <c r="Q94" s="6">
        <f t="shared" si="3"/>
        <v>-12572770573</v>
      </c>
    </row>
    <row r="95" spans="1:17" x14ac:dyDescent="0.55000000000000004">
      <c r="A95" s="1" t="s">
        <v>67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1000000</v>
      </c>
      <c r="L95" s="6"/>
      <c r="M95" s="6">
        <v>999961250000</v>
      </c>
      <c r="N95" s="6"/>
      <c r="O95" s="6">
        <v>1000016250000</v>
      </c>
      <c r="P95" s="6"/>
      <c r="Q95" s="6">
        <f t="shared" si="3"/>
        <v>-55000000</v>
      </c>
    </row>
    <row r="96" spans="1:17" x14ac:dyDescent="0.55000000000000004">
      <c r="A96" s="1" t="s">
        <v>191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3000000</v>
      </c>
      <c r="L96" s="6"/>
      <c r="M96" s="6">
        <v>2780292259500</v>
      </c>
      <c r="N96" s="6"/>
      <c r="O96" s="6">
        <v>2778060000000</v>
      </c>
      <c r="P96" s="6"/>
      <c r="Q96" s="6">
        <f t="shared" si="3"/>
        <v>2232259500</v>
      </c>
    </row>
    <row r="97" spans="1:17" x14ac:dyDescent="0.55000000000000004">
      <c r="A97" s="1" t="s">
        <v>188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8000000</v>
      </c>
      <c r="L97" s="6"/>
      <c r="M97" s="6">
        <v>7471710460000</v>
      </c>
      <c r="N97" s="6"/>
      <c r="O97" s="6">
        <v>7478860000000</v>
      </c>
      <c r="P97" s="6"/>
      <c r="Q97" s="6">
        <f t="shared" si="3"/>
        <v>-7149540000</v>
      </c>
    </row>
    <row r="98" spans="1:17" x14ac:dyDescent="0.55000000000000004">
      <c r="A98" s="1" t="s">
        <v>106</v>
      </c>
      <c r="C98" s="6">
        <v>0</v>
      </c>
      <c r="D98" s="6"/>
      <c r="E98" s="6">
        <v>0</v>
      </c>
      <c r="F98" s="6"/>
      <c r="G98" s="6">
        <v>185766183877</v>
      </c>
      <c r="H98" s="6"/>
      <c r="I98" s="6">
        <f t="shared" si="2"/>
        <v>-185766183877</v>
      </c>
      <c r="J98" s="6"/>
      <c r="K98" s="6">
        <v>0</v>
      </c>
      <c r="L98" s="6"/>
      <c r="M98" s="6">
        <v>0</v>
      </c>
      <c r="N98" s="6"/>
      <c r="O98" s="6">
        <v>0</v>
      </c>
      <c r="P98" s="6"/>
      <c r="Q98" s="6">
        <f t="shared" si="3"/>
        <v>0</v>
      </c>
    </row>
    <row r="99" spans="1:17" x14ac:dyDescent="0.55000000000000004">
      <c r="A99" s="1" t="s">
        <v>126</v>
      </c>
      <c r="C99" s="6">
        <v>0</v>
      </c>
      <c r="D99" s="6"/>
      <c r="E99" s="6">
        <v>0</v>
      </c>
      <c r="F99" s="6"/>
      <c r="G99" s="6">
        <v>151639672914</v>
      </c>
      <c r="H99" s="6"/>
      <c r="I99" s="6">
        <f t="shared" si="2"/>
        <v>-151639672914</v>
      </c>
      <c r="J99" s="6"/>
      <c r="K99" s="6">
        <v>0</v>
      </c>
      <c r="L99" s="6"/>
      <c r="M99" s="6">
        <v>0</v>
      </c>
      <c r="N99" s="6"/>
      <c r="O99" s="6">
        <v>0</v>
      </c>
      <c r="P99" s="6"/>
      <c r="Q99" s="6">
        <f t="shared" si="3"/>
        <v>0</v>
      </c>
    </row>
    <row r="100" spans="1:17" ht="24.75" thickBot="1" x14ac:dyDescent="0.6">
      <c r="C100" s="6"/>
      <c r="D100" s="6"/>
      <c r="E100" s="7">
        <f>SUM(E8:E99)</f>
        <v>100089116959555</v>
      </c>
      <c r="F100" s="6"/>
      <c r="G100" s="7">
        <f>SUM(G8:G99)</f>
        <v>99808431215203</v>
      </c>
      <c r="H100" s="6"/>
      <c r="I100" s="7">
        <f>SUM(I8:I99)</f>
        <v>280685744352</v>
      </c>
      <c r="J100" s="6"/>
      <c r="K100" s="6"/>
      <c r="L100" s="6"/>
      <c r="M100" s="7">
        <f>SUM(M8:M99)</f>
        <v>151365860411081</v>
      </c>
      <c r="N100" s="6"/>
      <c r="O100" s="7">
        <f>SUM(O8:O99)</f>
        <v>147238637586507</v>
      </c>
      <c r="P100" s="6"/>
      <c r="Q100" s="7">
        <f>SUM(Q8:Q99)</f>
        <v>4127222824574</v>
      </c>
    </row>
    <row r="101" spans="1:17" ht="24.75" thickTop="1" x14ac:dyDescent="0.55000000000000004"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17" x14ac:dyDescent="0.55000000000000004">
      <c r="G102" s="4"/>
      <c r="H102" s="3"/>
      <c r="I102" s="4"/>
      <c r="J102" s="3"/>
      <c r="K102" s="3"/>
      <c r="L102" s="3"/>
      <c r="M102" s="3"/>
      <c r="N102" s="3"/>
      <c r="O102" s="4"/>
      <c r="P102" s="3"/>
      <c r="Q102" s="4"/>
    </row>
    <row r="103" spans="1:17" x14ac:dyDescent="0.55000000000000004"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55000000000000004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55000000000000004"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55000000000000004">
      <c r="E106" s="17"/>
      <c r="G106" s="4"/>
      <c r="H106" s="3"/>
      <c r="I106" s="4"/>
      <c r="J106" s="3"/>
      <c r="K106" s="3"/>
      <c r="L106" s="3"/>
      <c r="M106" s="3"/>
      <c r="N106" s="3"/>
      <c r="O106" s="4"/>
      <c r="P106" s="3"/>
      <c r="Q106" s="4"/>
    </row>
    <row r="107" spans="1:17" x14ac:dyDescent="0.55000000000000004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2021-10-26T11:38:37Z</dcterms:created>
  <dcterms:modified xsi:type="dcterms:W3CDTF">2021-10-30T12:37:03Z</dcterms:modified>
</cp:coreProperties>
</file>