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75250AD3-428A-4FDC-87A6-54A13A6715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C11" i="15"/>
  <c r="E7" i="15" s="1"/>
  <c r="C10" i="15"/>
  <c r="C9" i="15"/>
  <c r="C8" i="15"/>
  <c r="C7" i="15"/>
  <c r="E10" i="14"/>
  <c r="C10" i="14"/>
  <c r="K9" i="13"/>
  <c r="K12" i="13" s="1"/>
  <c r="K10" i="13"/>
  <c r="K11" i="13"/>
  <c r="K8" i="13"/>
  <c r="G12" i="13"/>
  <c r="G9" i="13"/>
  <c r="G10" i="13"/>
  <c r="G11" i="13"/>
  <c r="G8" i="13"/>
  <c r="E12" i="13"/>
  <c r="I12" i="13"/>
  <c r="Q64" i="12"/>
  <c r="O64" i="12"/>
  <c r="M64" i="12"/>
  <c r="K64" i="12"/>
  <c r="G64" i="12"/>
  <c r="E64" i="12"/>
  <c r="C6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64" i="12" s="1"/>
  <c r="I56" i="12"/>
  <c r="I57" i="12"/>
  <c r="I58" i="12"/>
  <c r="I59" i="12"/>
  <c r="I60" i="12"/>
  <c r="I61" i="12"/>
  <c r="I62" i="12"/>
  <c r="I63" i="12"/>
  <c r="I8" i="12"/>
  <c r="G41" i="11"/>
  <c r="O41" i="11"/>
  <c r="Q41" i="11"/>
  <c r="M41" i="11"/>
  <c r="C41" i="11"/>
  <c r="E4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8" i="11"/>
  <c r="Q9" i="10"/>
  <c r="Q10" i="10"/>
  <c r="Q11" i="10"/>
  <c r="Q12" i="10"/>
  <c r="Q18" i="10" s="1"/>
  <c r="Q13" i="10"/>
  <c r="Q14" i="10"/>
  <c r="Q15" i="10"/>
  <c r="Q16" i="10"/>
  <c r="Q17" i="10"/>
  <c r="Q8" i="10"/>
  <c r="I9" i="10"/>
  <c r="I10" i="10"/>
  <c r="I11" i="10"/>
  <c r="I12" i="10"/>
  <c r="I18" i="10" s="1"/>
  <c r="I13" i="10"/>
  <c r="I14" i="10"/>
  <c r="I15" i="10"/>
  <c r="I16" i="10"/>
  <c r="I17" i="10"/>
  <c r="I8" i="10"/>
  <c r="E18" i="10"/>
  <c r="G18" i="10"/>
  <c r="M18" i="10"/>
  <c r="O18" i="10"/>
  <c r="O83" i="9"/>
  <c r="M83" i="9"/>
  <c r="G83" i="9"/>
  <c r="E8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" i="9"/>
  <c r="I45" i="7"/>
  <c r="K45" i="7"/>
  <c r="M45" i="7"/>
  <c r="O45" i="7"/>
  <c r="Q45" i="7"/>
  <c r="S45" i="7"/>
  <c r="S12" i="6"/>
  <c r="Q12" i="6"/>
  <c r="Q9" i="6"/>
  <c r="Q10" i="6"/>
  <c r="Q11" i="6"/>
  <c r="Q8" i="6"/>
  <c r="K12" i="6"/>
  <c r="M12" i="6"/>
  <c r="O12" i="6"/>
  <c r="K36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8" i="4"/>
  <c r="S41" i="11" l="1"/>
  <c r="I41" i="11"/>
  <c r="Q83" i="9"/>
  <c r="I83" i="9"/>
  <c r="U10" i="11" l="1"/>
  <c r="U14" i="11"/>
  <c r="U18" i="11"/>
  <c r="U22" i="11"/>
  <c r="U26" i="11"/>
  <c r="U30" i="11"/>
  <c r="U38" i="11"/>
  <c r="U11" i="11"/>
  <c r="U15" i="11"/>
  <c r="U19" i="11"/>
  <c r="U23" i="11"/>
  <c r="U27" i="11"/>
  <c r="U31" i="11"/>
  <c r="U35" i="11"/>
  <c r="U39" i="11"/>
  <c r="U12" i="11"/>
  <c r="U16" i="11"/>
  <c r="U20" i="11"/>
  <c r="U24" i="11"/>
  <c r="U28" i="11"/>
  <c r="U32" i="11"/>
  <c r="U36" i="11"/>
  <c r="U40" i="11"/>
  <c r="U9" i="11"/>
  <c r="U13" i="11"/>
  <c r="U17" i="11"/>
  <c r="U21" i="11"/>
  <c r="U25" i="11"/>
  <c r="U29" i="11"/>
  <c r="U33" i="11"/>
  <c r="U37" i="11"/>
  <c r="U8" i="11"/>
  <c r="U41" i="11" s="1"/>
  <c r="U34" i="11"/>
  <c r="K12" i="11"/>
  <c r="K16" i="11"/>
  <c r="K20" i="11"/>
  <c r="K24" i="11"/>
  <c r="K28" i="11"/>
  <c r="K32" i="11"/>
  <c r="K36" i="11"/>
  <c r="K40" i="11"/>
  <c r="K9" i="11"/>
  <c r="K13" i="11"/>
  <c r="K17" i="11"/>
  <c r="K21" i="11"/>
  <c r="K25" i="11"/>
  <c r="K29" i="11"/>
  <c r="K33" i="11"/>
  <c r="K37" i="11"/>
  <c r="K8" i="11"/>
  <c r="K10" i="11"/>
  <c r="K14" i="11"/>
  <c r="K18" i="11"/>
  <c r="K22" i="11"/>
  <c r="K26" i="11"/>
  <c r="K30" i="11"/>
  <c r="K38" i="11"/>
  <c r="K11" i="11"/>
  <c r="K15" i="11"/>
  <c r="K19" i="11"/>
  <c r="K23" i="11"/>
  <c r="K27" i="11"/>
  <c r="K31" i="11"/>
  <c r="K35" i="11"/>
  <c r="K39" i="11"/>
  <c r="K34" i="11"/>
  <c r="K41" i="11" l="1"/>
  <c r="AK65" i="3" l="1"/>
  <c r="Q65" i="3"/>
  <c r="S65" i="3"/>
  <c r="W65" i="3"/>
  <c r="AA65" i="3"/>
  <c r="AG65" i="3"/>
  <c r="AI65" i="3"/>
  <c r="Y42" i="1"/>
  <c r="G42" i="1"/>
  <c r="W42" i="1"/>
  <c r="E42" i="1"/>
  <c r="K42" i="1"/>
  <c r="O42" i="1"/>
  <c r="U42" i="1"/>
</calcChain>
</file>

<file path=xl/sharedStrings.xml><?xml version="1.0" encoding="utf-8"?>
<sst xmlns="http://schemas.openxmlformats.org/spreadsheetml/2006/main" count="1044" uniqueCount="271">
  <si>
    <t>صندوق سرمایه‌گذاری ثابت حامی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</si>
  <si>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</si>
  <si>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</si>
  <si>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</si>
  <si>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</si>
  <si>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</si>
  <si>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</si>
  <si>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</si>
  <si>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</si>
  <si>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</si>
  <si>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</si>
  <si>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</si>
  <si>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</si>
  <si>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</si>
  <si>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</si>
  <si>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</si>
  <si>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</si>
  <si>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</si>
  <si>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</si>
  <si>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</si>
  <si>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</si>
  <si>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</si>
  <si>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</si>
  <si>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</si>
  <si>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</si>
  <si>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سامانه ی نرم افزاری نگین</t>
  </si>
  <si>
    <t>توسعه معدنی و صنعتی صبانور</t>
  </si>
  <si>
    <t>توسعه‌معادن‌وفلزات‌</t>
  </si>
  <si>
    <t>ریل پرداز نو آفرین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</si>
  <si>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</si>
  <si>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</si>
  <si>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</si>
  <si>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</si>
  <si>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</si>
  <si>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</si>
  <si>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</si>
  <si>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</si>
  <si>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</si>
  <si>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</si>
  <si>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</si>
  <si>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</si>
  <si>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</si>
  <si>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</si>
  <si>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</si>
  <si>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</si>
  <si>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</si>
  <si>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</si>
  <si>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اسنادخزانه-م2بودجه99-011019</t>
  </si>
  <si>
    <t>اسنادخزانه-م18بودجه98-010614</t>
  </si>
  <si>
    <t>اسنادخزانه-م3بودجه99-011110</t>
  </si>
  <si>
    <t>اسنادخزانه-م17بودجه99-010226</t>
  </si>
  <si>
    <t>اسنادخزانه-م1بودجه99-010621</t>
  </si>
  <si>
    <t>اسنادخزانه-م14بودجه98-010318</t>
  </si>
  <si>
    <t>اسنادخزانه-م12بودجه98-001111</t>
  </si>
  <si>
    <t>صکوک اجاره مخابرات-3 ماهه 16%</t>
  </si>
  <si>
    <t>اسنادخزانه-م16بودجه98-010503</t>
  </si>
  <si>
    <t>اسنادخزانه-م17بودجه98-010512</t>
  </si>
  <si>
    <t>اسنادخزانه-م11بودجه98-001013</t>
  </si>
  <si>
    <t>منفعت دولت5-ش.خاص کاردان0108</t>
  </si>
  <si>
    <t>اسنادخزانه-م13بودجه98-010219</t>
  </si>
  <si>
    <t>اسنادخزانه-م4بودجه99-011215</t>
  </si>
  <si>
    <t>اسنادخزانه-م15بودجه98-010406</t>
  </si>
  <si>
    <t>اسنادخزانه-م10بودجه98-001006</t>
  </si>
  <si>
    <t>اسنادخزانه-م5بودجه99-020218</t>
  </si>
  <si>
    <t>منفعت دولت5-ش.خاص کاریزما0108</t>
  </si>
  <si>
    <t>ح . فجر انرژی خلیج فارس</t>
  </si>
  <si>
    <t>اجاصبابدون ضامن بارتبه اعتباری</t>
  </si>
  <si>
    <t>مرابحه عام دولت5-ش.خ 0010</t>
  </si>
  <si>
    <t>اسنادخزانه-م23بودجه97-000824</t>
  </si>
  <si>
    <t>مرابحه گندم2-واجدشرایط خاص1400</t>
  </si>
  <si>
    <t>اسنادخزانه-م8بودجه98-000817</t>
  </si>
  <si>
    <t>مرابحه عام دولت3-ش.خ 0103</t>
  </si>
  <si>
    <t>مرابحه عام دولتی6-ش.خ0210</t>
  </si>
  <si>
    <t>مرابحه عام دولت4-ش.خ 0107</t>
  </si>
  <si>
    <t>مرابحه عام دولت4-ش.خ 0008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</si>
  <si>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</si>
  <si>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</si>
  <si>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</si>
  <si>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</si>
  <si>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</si>
  <si>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</si>
  <si>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</si>
  <si>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</si>
  <si>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</si>
  <si>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</si>
  <si>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</si>
  <si>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</si>
  <si>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</si>
  <si>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</si>
  <si>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</si>
  <si>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</si>
  <si>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</si>
  <si>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1400/01/28</t>
  </si>
  <si>
    <t>1404/01/27</t>
  </si>
  <si>
    <t>1398/09/20</t>
  </si>
  <si>
    <t>1400/10/06</t>
  </si>
  <si>
    <t>اسنادخزانه-م10بودجه99-020807</t>
  </si>
  <si>
    <t>1399/11/21</t>
  </si>
  <si>
    <t>1402/08/07</t>
  </si>
  <si>
    <t>1398/07/09</t>
  </si>
  <si>
    <t>1400/10/13</t>
  </si>
  <si>
    <t>اسنادخزانه-م11بودجه99-020906</t>
  </si>
  <si>
    <t>1400/01/11</t>
  </si>
  <si>
    <t>1402/09/06</t>
  </si>
  <si>
    <t>1398/09/13</t>
  </si>
  <si>
    <t>1400/11/11</t>
  </si>
  <si>
    <t>1398/09/06</t>
  </si>
  <si>
    <t>1401/02/19</t>
  </si>
  <si>
    <t>1398/08/11</t>
  </si>
  <si>
    <t>1401/03/18</t>
  </si>
  <si>
    <t>1398/07/13</t>
  </si>
  <si>
    <t>1401/04/13</t>
  </si>
  <si>
    <t>1398/09/24</t>
  </si>
  <si>
    <t>1401/05/03</t>
  </si>
  <si>
    <t>1398/11/07</t>
  </si>
  <si>
    <t>1401/05/12</t>
  </si>
  <si>
    <t>1400/01/14</t>
  </si>
  <si>
    <t>1401/02/26</t>
  </si>
  <si>
    <t>1398/11/12</t>
  </si>
  <si>
    <t>1401/06/14</t>
  </si>
  <si>
    <t>1399/09/01</t>
  </si>
  <si>
    <t>1401/06/21</t>
  </si>
  <si>
    <t>1398/03/19</t>
  </si>
  <si>
    <t>1400/08/24</t>
  </si>
  <si>
    <t>1399/06/19</t>
  </si>
  <si>
    <t>1399/06/22</t>
  </si>
  <si>
    <t>1401/11/10</t>
  </si>
  <si>
    <t>اسنادخزانه-م4بودجه00-030522</t>
  </si>
  <si>
    <t>1400/03/11</t>
  </si>
  <si>
    <t>1403/05/22</t>
  </si>
  <si>
    <t>1399/07/23</t>
  </si>
  <si>
    <t>1401/12/15</t>
  </si>
  <si>
    <t>1399/09/05</t>
  </si>
  <si>
    <t>1402/02/18</t>
  </si>
  <si>
    <t>اسنادخزانه-م7بودجه99-020704</t>
  </si>
  <si>
    <t>1399/09/25</t>
  </si>
  <si>
    <t>1402/07/04</t>
  </si>
  <si>
    <t>1398/09/16</t>
  </si>
  <si>
    <t>1400/08/17</t>
  </si>
  <si>
    <t>اسنادخزانه-م8بودجه99-020606</t>
  </si>
  <si>
    <t>1402/06/06</t>
  </si>
  <si>
    <t>اسنادخزانه-م9بودجه98-000923</t>
  </si>
  <si>
    <t>1398/07/23</t>
  </si>
  <si>
    <t>1400/09/23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</si>
  <si>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</si>
  <si>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</si>
  <si>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</si>
  <si>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</si>
  <si>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</si>
  <si>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</si>
  <si>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1397/02/30</t>
  </si>
  <si>
    <t>1401/02/30</t>
  </si>
  <si>
    <t>مرابحه عام دولت1-ش.خ سایر0206</t>
  </si>
  <si>
    <t>1398/12/25</t>
  </si>
  <si>
    <t>1402/06/25</t>
  </si>
  <si>
    <t>1399/04/03</t>
  </si>
  <si>
    <t>1401/03/03</t>
  </si>
  <si>
    <t>مرابحه عام دولت3-ش.خ 0104</t>
  </si>
  <si>
    <t>1401/04/03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</si>
  <si>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</si>
  <si>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</si>
  <si>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</si>
  <si>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</si>
  <si>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</si>
  <si>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</si>
  <si>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1399/05/07</t>
  </si>
  <si>
    <t>1401/06/07</t>
  </si>
  <si>
    <t>1399/05/21</t>
  </si>
  <si>
    <t>1401/07/21</t>
  </si>
  <si>
    <t>مرابحه عام دولت4-ش.خ 0206</t>
  </si>
  <si>
    <t>1402/06/12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</si>
  <si>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</si>
  <si>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</si>
  <si>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</si>
  <si>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</si>
  <si>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</si>
  <si>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</si>
  <si>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</si>
  <si>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</si>
  <si>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</si>
  <si>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</si>
  <si>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</si>
  <si>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</si>
  <si>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</si>
  <si>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</si>
  <si>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</si>
  <si>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</si>
  <si>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</si>
  <si>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</si>
  <si>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</si>
  <si>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</si>
  <si>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</si>
  <si>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دولتی64-ش.خ0111</t>
  </si>
  <si>
    <t>1399/10/09</t>
  </si>
  <si>
    <t>1401/11/09</t>
  </si>
  <si>
    <t>1402/10/25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</si>
  <si>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</si>
  <si>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</si>
  <si>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</si>
  <si>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</si>
  <si>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</si>
  <si>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</si>
  <si>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</si>
  <si>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</si>
  <si>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</si>
  <si>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</si>
  <si>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</si>
  <si>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</si>
  <si>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</si>
  <si>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</si>
  <si>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</si>
  <si>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</si>
  <si>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</si>
  <si>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</si>
  <si>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</si>
  <si>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</si>
  <si>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</si>
  <si>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</si>
  <si>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</si>
  <si>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</si>
  <si>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</si>
  <si>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</si>
  <si>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</si>
  <si>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</si>
  <si>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</si>
  <si>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</si>
  <si>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</si>
  <si>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</si>
  <si>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</si>
  <si>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</si>
  <si>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</si>
  <si>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</si>
  <si>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</si>
  <si>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</si>
  <si>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</si>
  <si>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</si>
  <si>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</si>
  <si>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</si>
  <si>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</si>
  <si>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</si>
  <si>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</si>
  <si>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</si>
  <si>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</si>
  <si>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</si>
  <si>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</si>
  <si>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</si>
  <si>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</si>
  <si>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</si>
  <si>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</si>
  <si>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</si>
  <si>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</si>
  <si>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</si>
  <si>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</si>
  <si>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</si>
  <si>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</si>
  <si>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</si>
  <si>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</si>
  <si>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</si>
  <si>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</si>
  <si>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</si>
  <si>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</si>
  <si>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</si>
  <si>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</si>
  <si>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1400/08/01</t>
  </si>
  <si>
    <t>جلوگیری از نوسانات ناگهانی</t>
  </si>
  <si>
    <t>-</t>
  </si>
  <si>
    <t>درآمدهای تنزیل سود بانک</t>
  </si>
  <si>
    <t xml:space="preserve"> درآمدهای تنزیل سود سهام</t>
  </si>
  <si>
    <t xml:space="preserve">از ابتدای سال مالی 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</si>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</sst>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 applyBorder="1"/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/>
    <xf numFmtId="164" fontId="3" fillId="0" borderId="0" xfId="1" applyNumberFormat="1" applyFont="1"/>
    <xf numFmtId="10" fontId="3" fillId="0" borderId="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2C9C-915B-42B4-A4BF-83BC5DCC92DC}">
  <dimension ref="A1"/>
  <sheetViews>
    <sheetView rightToLeft="1" tabSelected="1" view="pageBreakPreview" zoomScale="60" zoomScaleNormal="100" workbookViewId="0">
      <selection activeCell="S37" sqref="S3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2"/>
  <sheetViews>
    <sheetView rightToLeft="1" topLeftCell="A25" workbookViewId="0">
      <selection activeCell="M44" sqref="M44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3" t="s">
        <v>3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J6" s="24" t="s">
        <v>237</v>
      </c>
      <c r="K6" s="24" t="s">
        <v>237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  <c r="R6" s="24" t="s">
        <v>238</v>
      </c>
      <c r="S6" s="24" t="s">
        <v>238</v>
      </c>
      <c r="T6" s="24" t="s">
        <v>238</v>
      </c>
      <c r="U6" s="24" t="s">
        <v>238</v>
      </c>
    </row>
    <row r="7" spans="1:21" ht="24.75" x14ac:dyDescent="0.55000000000000004">
      <c r="A7" s="24" t="s">
        <v>3</v>
      </c>
      <c r="C7" s="24" t="s">
        <v>249</v>
      </c>
      <c r="E7" s="24" t="s">
        <v>250</v>
      </c>
      <c r="G7" s="24" t="s">
        <v>251</v>
      </c>
      <c r="I7" s="24" t="s">
        <v>219</v>
      </c>
      <c r="K7" s="24" t="s">
        <v>252</v>
      </c>
      <c r="M7" s="24" t="s">
        <v>249</v>
      </c>
      <c r="O7" s="24" t="s">
        <v>250</v>
      </c>
      <c r="Q7" s="24" t="s">
        <v>251</v>
      </c>
      <c r="S7" s="24" t="s">
        <v>219</v>
      </c>
      <c r="U7" s="24" t="s">
        <v>252</v>
      </c>
    </row>
    <row r="8" spans="1:21" x14ac:dyDescent="0.55000000000000004">
      <c r="A8" s="1" t="s">
        <v>31</v>
      </c>
      <c r="C8" s="13">
        <v>0</v>
      </c>
      <c r="D8" s="13"/>
      <c r="E8" s="13">
        <v>-33702412</v>
      </c>
      <c r="F8" s="13"/>
      <c r="G8" s="13">
        <v>70948865</v>
      </c>
      <c r="H8" s="13"/>
      <c r="I8" s="13">
        <f>C8+E8+G8</f>
        <v>37246453</v>
      </c>
      <c r="J8" s="13"/>
      <c r="K8" s="7">
        <f>I8/$I$41</f>
        <v>-3.4251691619101093E-4</v>
      </c>
      <c r="L8" s="13"/>
      <c r="M8" s="13">
        <v>0</v>
      </c>
      <c r="N8" s="13"/>
      <c r="O8" s="13">
        <v>-33702412</v>
      </c>
      <c r="P8" s="13"/>
      <c r="Q8" s="13">
        <v>70948865</v>
      </c>
      <c r="R8" s="13"/>
      <c r="S8" s="13">
        <f>M8+O8+Q8</f>
        <v>37246453</v>
      </c>
      <c r="T8" s="13"/>
      <c r="U8" s="7">
        <f>S8/$S$41</f>
        <v>-3.4251691619101093E-4</v>
      </c>
    </row>
    <row r="9" spans="1:21" x14ac:dyDescent="0.55000000000000004">
      <c r="A9" s="1" t="s">
        <v>65</v>
      </c>
      <c r="C9" s="13">
        <v>0</v>
      </c>
      <c r="D9" s="13"/>
      <c r="E9" s="13">
        <v>73500912608</v>
      </c>
      <c r="F9" s="13"/>
      <c r="G9" s="13">
        <v>0</v>
      </c>
      <c r="H9" s="13"/>
      <c r="I9" s="13">
        <f t="shared" ref="I9:I40" si="0">C9+E9+G9</f>
        <v>73500912608</v>
      </c>
      <c r="J9" s="13"/>
      <c r="K9" s="7">
        <f t="shared" ref="K9:K40" si="1">I9/$I$41</f>
        <v>-0.67591150018277324</v>
      </c>
      <c r="L9" s="13"/>
      <c r="M9" s="13">
        <v>0</v>
      </c>
      <c r="N9" s="13"/>
      <c r="O9" s="13">
        <v>73500912608</v>
      </c>
      <c r="P9" s="13"/>
      <c r="Q9" s="13">
        <v>0</v>
      </c>
      <c r="R9" s="13"/>
      <c r="S9" s="13">
        <f t="shared" ref="S9:S40" si="2">M9+O9+Q9</f>
        <v>73500912608</v>
      </c>
      <c r="T9" s="13"/>
      <c r="U9" s="7">
        <f t="shared" ref="U9:U40" si="3">S9/$S$41</f>
        <v>-0.67591150018277324</v>
      </c>
    </row>
    <row r="10" spans="1:21" x14ac:dyDescent="0.55000000000000004">
      <c r="A10" s="1" t="s">
        <v>44</v>
      </c>
      <c r="C10" s="13">
        <v>0</v>
      </c>
      <c r="D10" s="13"/>
      <c r="E10" s="13">
        <v>410724573</v>
      </c>
      <c r="F10" s="13"/>
      <c r="G10" s="13">
        <v>0</v>
      </c>
      <c r="H10" s="13"/>
      <c r="I10" s="13">
        <f t="shared" si="0"/>
        <v>410724573</v>
      </c>
      <c r="J10" s="13"/>
      <c r="K10" s="7">
        <f t="shared" si="1"/>
        <v>-3.7770070118577398E-3</v>
      </c>
      <c r="L10" s="13"/>
      <c r="M10" s="13">
        <v>0</v>
      </c>
      <c r="N10" s="13"/>
      <c r="O10" s="13">
        <v>410724573</v>
      </c>
      <c r="P10" s="13"/>
      <c r="Q10" s="13">
        <v>0</v>
      </c>
      <c r="R10" s="13"/>
      <c r="S10" s="13">
        <f t="shared" si="2"/>
        <v>410724573</v>
      </c>
      <c r="T10" s="13"/>
      <c r="U10" s="7">
        <f t="shared" si="3"/>
        <v>-3.7770070118577398E-3</v>
      </c>
    </row>
    <row r="11" spans="1:21" x14ac:dyDescent="0.55000000000000004">
      <c r="A11" s="1" t="s">
        <v>22</v>
      </c>
      <c r="C11" s="13">
        <v>0</v>
      </c>
      <c r="D11" s="13"/>
      <c r="E11" s="13">
        <v>2205954760</v>
      </c>
      <c r="F11" s="13"/>
      <c r="G11" s="13">
        <v>0</v>
      </c>
      <c r="H11" s="13"/>
      <c r="I11" s="13">
        <f t="shared" si="0"/>
        <v>2205954760</v>
      </c>
      <c r="J11" s="13"/>
      <c r="K11" s="7">
        <f t="shared" si="1"/>
        <v>-2.0285873171656955E-2</v>
      </c>
      <c r="L11" s="13"/>
      <c r="M11" s="13">
        <v>0</v>
      </c>
      <c r="N11" s="13"/>
      <c r="O11" s="13">
        <v>2205954760</v>
      </c>
      <c r="P11" s="13"/>
      <c r="Q11" s="13">
        <v>0</v>
      </c>
      <c r="R11" s="13"/>
      <c r="S11" s="13">
        <f t="shared" si="2"/>
        <v>2205954760</v>
      </c>
      <c r="T11" s="13"/>
      <c r="U11" s="7">
        <f t="shared" si="3"/>
        <v>-2.0285873171656955E-2</v>
      </c>
    </row>
    <row r="12" spans="1:21" x14ac:dyDescent="0.55000000000000004">
      <c r="A12" s="1" t="s">
        <v>40</v>
      </c>
      <c r="C12" s="13">
        <v>0</v>
      </c>
      <c r="D12" s="13"/>
      <c r="E12" s="13">
        <v>-59825328112</v>
      </c>
      <c r="F12" s="13"/>
      <c r="G12" s="13">
        <v>0</v>
      </c>
      <c r="H12" s="13"/>
      <c r="I12" s="13">
        <f t="shared" si="0"/>
        <v>-59825328112</v>
      </c>
      <c r="J12" s="13"/>
      <c r="K12" s="7">
        <f t="shared" si="1"/>
        <v>0.5501513632731051</v>
      </c>
      <c r="L12" s="13"/>
      <c r="M12" s="13">
        <v>0</v>
      </c>
      <c r="N12" s="13"/>
      <c r="O12" s="13">
        <v>-59825328112</v>
      </c>
      <c r="P12" s="13"/>
      <c r="Q12" s="13">
        <v>0</v>
      </c>
      <c r="R12" s="13"/>
      <c r="S12" s="13">
        <f t="shared" si="2"/>
        <v>-59825328112</v>
      </c>
      <c r="T12" s="13"/>
      <c r="U12" s="7">
        <f t="shared" si="3"/>
        <v>0.5501513632731051</v>
      </c>
    </row>
    <row r="13" spans="1:21" x14ac:dyDescent="0.55000000000000004">
      <c r="A13" s="1" t="s">
        <v>18</v>
      </c>
      <c r="C13" s="13">
        <v>0</v>
      </c>
      <c r="D13" s="13"/>
      <c r="E13" s="13">
        <v>397703242</v>
      </c>
      <c r="F13" s="13"/>
      <c r="G13" s="13">
        <v>0</v>
      </c>
      <c r="H13" s="13"/>
      <c r="I13" s="13">
        <f t="shared" si="0"/>
        <v>397703242</v>
      </c>
      <c r="J13" s="13"/>
      <c r="K13" s="7">
        <f t="shared" si="1"/>
        <v>-3.6572633643533075E-3</v>
      </c>
      <c r="L13" s="13"/>
      <c r="M13" s="13">
        <v>0</v>
      </c>
      <c r="N13" s="13"/>
      <c r="O13" s="13">
        <v>397703242</v>
      </c>
      <c r="P13" s="13"/>
      <c r="Q13" s="13">
        <v>0</v>
      </c>
      <c r="R13" s="13"/>
      <c r="S13" s="13">
        <f t="shared" si="2"/>
        <v>397703242</v>
      </c>
      <c r="T13" s="13"/>
      <c r="U13" s="7">
        <f t="shared" si="3"/>
        <v>-3.6572633643533075E-3</v>
      </c>
    </row>
    <row r="14" spans="1:21" x14ac:dyDescent="0.55000000000000004">
      <c r="A14" s="1" t="s">
        <v>36</v>
      </c>
      <c r="C14" s="13">
        <v>0</v>
      </c>
      <c r="D14" s="13"/>
      <c r="E14" s="13">
        <v>-20064734657</v>
      </c>
      <c r="F14" s="13"/>
      <c r="G14" s="13">
        <v>0</v>
      </c>
      <c r="H14" s="13"/>
      <c r="I14" s="13">
        <f t="shared" si="0"/>
        <v>-20064734657</v>
      </c>
      <c r="J14" s="13"/>
      <c r="K14" s="7">
        <f t="shared" si="1"/>
        <v>0.18451451038590283</v>
      </c>
      <c r="L14" s="13"/>
      <c r="M14" s="13">
        <v>0</v>
      </c>
      <c r="N14" s="13"/>
      <c r="O14" s="13">
        <v>-20064734657</v>
      </c>
      <c r="P14" s="13"/>
      <c r="Q14" s="13">
        <v>0</v>
      </c>
      <c r="R14" s="13"/>
      <c r="S14" s="13">
        <f t="shared" si="2"/>
        <v>-20064734657</v>
      </c>
      <c r="T14" s="13"/>
      <c r="U14" s="7">
        <f t="shared" si="3"/>
        <v>0.18451451038590283</v>
      </c>
    </row>
    <row r="15" spans="1:21" x14ac:dyDescent="0.55000000000000004">
      <c r="A15" s="1" t="s">
        <v>21</v>
      </c>
      <c r="C15" s="13">
        <v>0</v>
      </c>
      <c r="D15" s="13"/>
      <c r="E15" s="13">
        <v>-246210140</v>
      </c>
      <c r="F15" s="13"/>
      <c r="G15" s="13">
        <v>0</v>
      </c>
      <c r="H15" s="13"/>
      <c r="I15" s="13">
        <f t="shared" si="0"/>
        <v>-246210140</v>
      </c>
      <c r="J15" s="13"/>
      <c r="K15" s="7">
        <f t="shared" si="1"/>
        <v>2.2641387594076962E-3</v>
      </c>
      <c r="L15" s="13"/>
      <c r="M15" s="13">
        <v>0</v>
      </c>
      <c r="N15" s="13"/>
      <c r="O15" s="13">
        <v>-246210140</v>
      </c>
      <c r="P15" s="13"/>
      <c r="Q15" s="13">
        <v>0</v>
      </c>
      <c r="R15" s="13"/>
      <c r="S15" s="13">
        <f t="shared" si="2"/>
        <v>-246210140</v>
      </c>
      <c r="T15" s="13"/>
      <c r="U15" s="7">
        <f t="shared" si="3"/>
        <v>2.2641387594076962E-3</v>
      </c>
    </row>
    <row r="16" spans="1:21" x14ac:dyDescent="0.55000000000000004">
      <c r="A16" s="1" t="s">
        <v>24</v>
      </c>
      <c r="C16" s="13">
        <v>0</v>
      </c>
      <c r="D16" s="13"/>
      <c r="E16" s="13">
        <v>484794411</v>
      </c>
      <c r="F16" s="13"/>
      <c r="G16" s="13">
        <v>0</v>
      </c>
      <c r="H16" s="13"/>
      <c r="I16" s="13">
        <f t="shared" si="0"/>
        <v>484794411</v>
      </c>
      <c r="J16" s="13"/>
      <c r="K16" s="7">
        <f t="shared" si="1"/>
        <v>-4.4581503275589089E-3</v>
      </c>
      <c r="L16" s="13"/>
      <c r="M16" s="13">
        <v>0</v>
      </c>
      <c r="N16" s="13"/>
      <c r="O16" s="13">
        <v>484794411</v>
      </c>
      <c r="P16" s="13"/>
      <c r="Q16" s="13">
        <v>0</v>
      </c>
      <c r="R16" s="13"/>
      <c r="S16" s="13">
        <f t="shared" si="2"/>
        <v>484794411</v>
      </c>
      <c r="T16" s="13"/>
      <c r="U16" s="7">
        <f t="shared" si="3"/>
        <v>-4.4581503275589089E-3</v>
      </c>
    </row>
    <row r="17" spans="1:21" x14ac:dyDescent="0.55000000000000004">
      <c r="A17" s="1" t="s">
        <v>19</v>
      </c>
      <c r="C17" s="13">
        <v>0</v>
      </c>
      <c r="D17" s="13"/>
      <c r="E17" s="13">
        <v>-53507867</v>
      </c>
      <c r="F17" s="13"/>
      <c r="G17" s="13">
        <v>0</v>
      </c>
      <c r="H17" s="13"/>
      <c r="I17" s="13">
        <f t="shared" si="0"/>
        <v>-53507867</v>
      </c>
      <c r="J17" s="13"/>
      <c r="K17" s="7">
        <f t="shared" si="1"/>
        <v>4.9205623947060843E-4</v>
      </c>
      <c r="L17" s="13"/>
      <c r="M17" s="13">
        <v>0</v>
      </c>
      <c r="N17" s="13"/>
      <c r="O17" s="13">
        <v>-53507867</v>
      </c>
      <c r="P17" s="13"/>
      <c r="Q17" s="13">
        <v>0</v>
      </c>
      <c r="R17" s="13"/>
      <c r="S17" s="13">
        <f t="shared" si="2"/>
        <v>-53507867</v>
      </c>
      <c r="T17" s="13"/>
      <c r="U17" s="7">
        <f t="shared" si="3"/>
        <v>4.9205623947060843E-4</v>
      </c>
    </row>
    <row r="18" spans="1:21" x14ac:dyDescent="0.55000000000000004">
      <c r="A18" s="1" t="s">
        <v>17</v>
      </c>
      <c r="C18" s="13">
        <v>0</v>
      </c>
      <c r="D18" s="13"/>
      <c r="E18" s="13">
        <v>2173323537</v>
      </c>
      <c r="F18" s="13"/>
      <c r="G18" s="13">
        <v>0</v>
      </c>
      <c r="H18" s="13"/>
      <c r="I18" s="13">
        <f t="shared" si="0"/>
        <v>2173323537</v>
      </c>
      <c r="J18" s="13"/>
      <c r="K18" s="7">
        <f t="shared" si="1"/>
        <v>-1.9985797728942954E-2</v>
      </c>
      <c r="L18" s="13"/>
      <c r="M18" s="13">
        <v>0</v>
      </c>
      <c r="N18" s="13"/>
      <c r="O18" s="13">
        <v>2173323537</v>
      </c>
      <c r="P18" s="13"/>
      <c r="Q18" s="13">
        <v>0</v>
      </c>
      <c r="R18" s="13"/>
      <c r="S18" s="13">
        <f t="shared" si="2"/>
        <v>2173323537</v>
      </c>
      <c r="T18" s="13"/>
      <c r="U18" s="7">
        <f t="shared" si="3"/>
        <v>-1.9985797728942954E-2</v>
      </c>
    </row>
    <row r="19" spans="1:21" x14ac:dyDescent="0.55000000000000004">
      <c r="A19" s="1" t="s">
        <v>43</v>
      </c>
      <c r="C19" s="13">
        <v>0</v>
      </c>
      <c r="D19" s="13"/>
      <c r="E19" s="13">
        <v>-394845642</v>
      </c>
      <c r="F19" s="13"/>
      <c r="G19" s="13">
        <v>0</v>
      </c>
      <c r="H19" s="13"/>
      <c r="I19" s="13">
        <f t="shared" si="0"/>
        <v>-394845642</v>
      </c>
      <c r="J19" s="13"/>
      <c r="K19" s="7">
        <f t="shared" si="1"/>
        <v>3.6309849871959594E-3</v>
      </c>
      <c r="L19" s="13"/>
      <c r="M19" s="13">
        <v>0</v>
      </c>
      <c r="N19" s="13"/>
      <c r="O19" s="13">
        <v>-394845642</v>
      </c>
      <c r="P19" s="13"/>
      <c r="Q19" s="13">
        <v>0</v>
      </c>
      <c r="R19" s="13"/>
      <c r="S19" s="13">
        <f t="shared" si="2"/>
        <v>-394845642</v>
      </c>
      <c r="T19" s="13"/>
      <c r="U19" s="7">
        <f t="shared" si="3"/>
        <v>3.6309849871959594E-3</v>
      </c>
    </row>
    <row r="20" spans="1:21" x14ac:dyDescent="0.55000000000000004">
      <c r="A20" s="1" t="s">
        <v>20</v>
      </c>
      <c r="C20" s="13">
        <v>0</v>
      </c>
      <c r="D20" s="13"/>
      <c r="E20" s="13">
        <v>186601058</v>
      </c>
      <c r="F20" s="13"/>
      <c r="G20" s="13">
        <v>0</v>
      </c>
      <c r="H20" s="13"/>
      <c r="I20" s="13">
        <f t="shared" si="0"/>
        <v>186601058</v>
      </c>
      <c r="J20" s="13"/>
      <c r="K20" s="7">
        <f t="shared" si="1"/>
        <v>-1.7159759868715545E-3</v>
      </c>
      <c r="L20" s="13"/>
      <c r="M20" s="13">
        <v>0</v>
      </c>
      <c r="N20" s="13"/>
      <c r="O20" s="13">
        <v>186601058</v>
      </c>
      <c r="P20" s="13"/>
      <c r="Q20" s="13">
        <v>0</v>
      </c>
      <c r="R20" s="13"/>
      <c r="S20" s="13">
        <f t="shared" si="2"/>
        <v>186601058</v>
      </c>
      <c r="T20" s="13"/>
      <c r="U20" s="7">
        <f t="shared" si="3"/>
        <v>-1.7159759868715545E-3</v>
      </c>
    </row>
    <row r="21" spans="1:21" x14ac:dyDescent="0.55000000000000004">
      <c r="A21" s="1" t="s">
        <v>37</v>
      </c>
      <c r="C21" s="13">
        <v>0</v>
      </c>
      <c r="D21" s="13"/>
      <c r="E21" s="13">
        <v>-10395180558</v>
      </c>
      <c r="F21" s="13"/>
      <c r="G21" s="13">
        <v>0</v>
      </c>
      <c r="H21" s="13"/>
      <c r="I21" s="13">
        <f t="shared" si="0"/>
        <v>-10395180558</v>
      </c>
      <c r="J21" s="13"/>
      <c r="K21" s="7">
        <f t="shared" si="1"/>
        <v>9.5593671375229006E-2</v>
      </c>
      <c r="L21" s="13"/>
      <c r="M21" s="13">
        <v>0</v>
      </c>
      <c r="N21" s="13"/>
      <c r="O21" s="13">
        <v>-10395180558</v>
      </c>
      <c r="P21" s="13"/>
      <c r="Q21" s="13">
        <v>0</v>
      </c>
      <c r="R21" s="13"/>
      <c r="S21" s="13">
        <f t="shared" si="2"/>
        <v>-10395180558</v>
      </c>
      <c r="T21" s="13"/>
      <c r="U21" s="7">
        <f t="shared" si="3"/>
        <v>9.5593671375229006E-2</v>
      </c>
    </row>
    <row r="22" spans="1:21" x14ac:dyDescent="0.55000000000000004">
      <c r="A22" s="1" t="s">
        <v>39</v>
      </c>
      <c r="C22" s="13">
        <v>0</v>
      </c>
      <c r="D22" s="13"/>
      <c r="E22" s="13">
        <v>-44433741885</v>
      </c>
      <c r="F22" s="13"/>
      <c r="G22" s="13">
        <v>0</v>
      </c>
      <c r="H22" s="13"/>
      <c r="I22" s="13">
        <f t="shared" si="0"/>
        <v>-44433741885</v>
      </c>
      <c r="J22" s="13"/>
      <c r="K22" s="7">
        <f t="shared" si="1"/>
        <v>0.40861094196748232</v>
      </c>
      <c r="L22" s="13"/>
      <c r="M22" s="13">
        <v>0</v>
      </c>
      <c r="N22" s="13"/>
      <c r="O22" s="13">
        <v>-44433741885</v>
      </c>
      <c r="P22" s="13"/>
      <c r="Q22" s="13">
        <v>0</v>
      </c>
      <c r="R22" s="13"/>
      <c r="S22" s="13">
        <f t="shared" si="2"/>
        <v>-44433741885</v>
      </c>
      <c r="T22" s="13"/>
      <c r="U22" s="7">
        <f t="shared" si="3"/>
        <v>0.40861094196748232</v>
      </c>
    </row>
    <row r="23" spans="1:21" x14ac:dyDescent="0.55000000000000004">
      <c r="A23" s="1" t="s">
        <v>38</v>
      </c>
      <c r="C23" s="13">
        <v>0</v>
      </c>
      <c r="D23" s="13"/>
      <c r="E23" s="13">
        <v>-20921268824</v>
      </c>
      <c r="F23" s="13"/>
      <c r="G23" s="13">
        <v>0</v>
      </c>
      <c r="H23" s="13"/>
      <c r="I23" s="13">
        <f t="shared" si="0"/>
        <v>-20921268824</v>
      </c>
      <c r="J23" s="13"/>
      <c r="K23" s="7">
        <f t="shared" si="1"/>
        <v>0.19239116488218672</v>
      </c>
      <c r="L23" s="13"/>
      <c r="M23" s="13">
        <v>0</v>
      </c>
      <c r="N23" s="13"/>
      <c r="O23" s="13">
        <v>-20921268824</v>
      </c>
      <c r="P23" s="13"/>
      <c r="Q23" s="13">
        <v>0</v>
      </c>
      <c r="R23" s="13"/>
      <c r="S23" s="13">
        <f t="shared" si="2"/>
        <v>-20921268824</v>
      </c>
      <c r="T23" s="13"/>
      <c r="U23" s="7">
        <f t="shared" si="3"/>
        <v>0.19239116488218672</v>
      </c>
    </row>
    <row r="24" spans="1:21" x14ac:dyDescent="0.55000000000000004">
      <c r="A24" s="1" t="s">
        <v>29</v>
      </c>
      <c r="C24" s="13">
        <v>0</v>
      </c>
      <c r="D24" s="13"/>
      <c r="E24" s="13">
        <v>148599637</v>
      </c>
      <c r="F24" s="13"/>
      <c r="G24" s="13">
        <v>0</v>
      </c>
      <c r="H24" s="13"/>
      <c r="I24" s="13">
        <f t="shared" si="0"/>
        <v>148599637</v>
      </c>
      <c r="J24" s="13"/>
      <c r="K24" s="7">
        <f t="shared" si="1"/>
        <v>-1.366516414659502E-3</v>
      </c>
      <c r="L24" s="13"/>
      <c r="M24" s="13">
        <v>0</v>
      </c>
      <c r="N24" s="13"/>
      <c r="O24" s="13">
        <v>148599637</v>
      </c>
      <c r="P24" s="13"/>
      <c r="Q24" s="13">
        <v>0</v>
      </c>
      <c r="R24" s="13"/>
      <c r="S24" s="13">
        <f t="shared" si="2"/>
        <v>148599637</v>
      </c>
      <c r="T24" s="13"/>
      <c r="U24" s="7">
        <f t="shared" si="3"/>
        <v>-1.366516414659502E-3</v>
      </c>
    </row>
    <row r="25" spans="1:21" x14ac:dyDescent="0.55000000000000004">
      <c r="A25" s="1" t="s">
        <v>15</v>
      </c>
      <c r="C25" s="13">
        <v>0</v>
      </c>
      <c r="D25" s="13"/>
      <c r="E25" s="13">
        <v>45628928</v>
      </c>
      <c r="F25" s="13"/>
      <c r="G25" s="13">
        <v>0</v>
      </c>
      <c r="H25" s="13"/>
      <c r="I25" s="13">
        <f t="shared" si="0"/>
        <v>45628928</v>
      </c>
      <c r="J25" s="13"/>
      <c r="K25" s="7">
        <f t="shared" si="1"/>
        <v>-4.1960182645208317E-4</v>
      </c>
      <c r="L25" s="13"/>
      <c r="M25" s="13">
        <v>0</v>
      </c>
      <c r="N25" s="13"/>
      <c r="O25" s="13">
        <v>45628928</v>
      </c>
      <c r="P25" s="13"/>
      <c r="Q25" s="13">
        <v>0</v>
      </c>
      <c r="R25" s="13"/>
      <c r="S25" s="13">
        <f t="shared" si="2"/>
        <v>45628928</v>
      </c>
      <c r="T25" s="13"/>
      <c r="U25" s="7">
        <f t="shared" si="3"/>
        <v>-4.1960182645208317E-4</v>
      </c>
    </row>
    <row r="26" spans="1:21" x14ac:dyDescent="0.55000000000000004">
      <c r="A26" s="1" t="s">
        <v>28</v>
      </c>
      <c r="C26" s="13">
        <v>0</v>
      </c>
      <c r="D26" s="13"/>
      <c r="E26" s="13">
        <v>20079587</v>
      </c>
      <c r="F26" s="13"/>
      <c r="G26" s="13">
        <v>0</v>
      </c>
      <c r="H26" s="13"/>
      <c r="I26" s="13">
        <f t="shared" si="0"/>
        <v>20079587</v>
      </c>
      <c r="J26" s="13"/>
      <c r="K26" s="7">
        <f t="shared" si="1"/>
        <v>-1.8465109194771144E-4</v>
      </c>
      <c r="L26" s="13"/>
      <c r="M26" s="13">
        <v>0</v>
      </c>
      <c r="N26" s="13"/>
      <c r="O26" s="13">
        <v>20079587</v>
      </c>
      <c r="P26" s="13"/>
      <c r="Q26" s="13">
        <v>0</v>
      </c>
      <c r="R26" s="13"/>
      <c r="S26" s="13">
        <f t="shared" si="2"/>
        <v>20079587</v>
      </c>
      <c r="T26" s="13"/>
      <c r="U26" s="7">
        <f t="shared" si="3"/>
        <v>-1.8465109194771144E-4</v>
      </c>
    </row>
    <row r="27" spans="1:21" x14ac:dyDescent="0.55000000000000004">
      <c r="A27" s="1" t="s">
        <v>25</v>
      </c>
      <c r="C27" s="13">
        <v>0</v>
      </c>
      <c r="D27" s="13"/>
      <c r="E27" s="13">
        <v>34274767</v>
      </c>
      <c r="F27" s="13"/>
      <c r="G27" s="13">
        <v>0</v>
      </c>
      <c r="H27" s="13"/>
      <c r="I27" s="13">
        <f t="shared" si="0"/>
        <v>34274767</v>
      </c>
      <c r="J27" s="13"/>
      <c r="K27" s="7">
        <f t="shared" si="1"/>
        <v>-3.1518940866679112E-4</v>
      </c>
      <c r="L27" s="13"/>
      <c r="M27" s="13">
        <v>0</v>
      </c>
      <c r="N27" s="13"/>
      <c r="O27" s="13">
        <v>34274767</v>
      </c>
      <c r="P27" s="13"/>
      <c r="Q27" s="13">
        <v>0</v>
      </c>
      <c r="R27" s="13"/>
      <c r="S27" s="13">
        <f t="shared" si="2"/>
        <v>34274767</v>
      </c>
      <c r="T27" s="13"/>
      <c r="U27" s="7">
        <f t="shared" si="3"/>
        <v>-3.1518940866679112E-4</v>
      </c>
    </row>
    <row r="28" spans="1:21" x14ac:dyDescent="0.55000000000000004">
      <c r="A28" s="1" t="s">
        <v>32</v>
      </c>
      <c r="C28" s="13">
        <v>0</v>
      </c>
      <c r="D28" s="13"/>
      <c r="E28" s="13">
        <v>-274427957</v>
      </c>
      <c r="F28" s="13"/>
      <c r="G28" s="13">
        <v>0</v>
      </c>
      <c r="H28" s="13"/>
      <c r="I28" s="13">
        <f t="shared" si="0"/>
        <v>-274427957</v>
      </c>
      <c r="J28" s="13"/>
      <c r="K28" s="7">
        <f t="shared" si="1"/>
        <v>2.5236286942071869E-3</v>
      </c>
      <c r="L28" s="13"/>
      <c r="M28" s="13">
        <v>0</v>
      </c>
      <c r="N28" s="13"/>
      <c r="O28" s="13">
        <v>-274427957</v>
      </c>
      <c r="P28" s="13"/>
      <c r="Q28" s="13">
        <v>0</v>
      </c>
      <c r="R28" s="13"/>
      <c r="S28" s="13">
        <f t="shared" si="2"/>
        <v>-274427957</v>
      </c>
      <c r="T28" s="13"/>
      <c r="U28" s="7">
        <f t="shared" si="3"/>
        <v>2.5236286942071869E-3</v>
      </c>
    </row>
    <row r="29" spans="1:21" x14ac:dyDescent="0.55000000000000004">
      <c r="A29" s="1" t="s">
        <v>33</v>
      </c>
      <c r="C29" s="13">
        <v>0</v>
      </c>
      <c r="D29" s="13"/>
      <c r="E29" s="13">
        <v>639167245</v>
      </c>
      <c r="F29" s="13"/>
      <c r="G29" s="13">
        <v>0</v>
      </c>
      <c r="H29" s="13"/>
      <c r="I29" s="13">
        <f t="shared" si="0"/>
        <v>639167245</v>
      </c>
      <c r="J29" s="13"/>
      <c r="K29" s="7">
        <f t="shared" si="1"/>
        <v>-5.8777568346630041E-3</v>
      </c>
      <c r="L29" s="13"/>
      <c r="M29" s="13">
        <v>0</v>
      </c>
      <c r="N29" s="13"/>
      <c r="O29" s="13">
        <v>639167245</v>
      </c>
      <c r="P29" s="13"/>
      <c r="Q29" s="13">
        <v>0</v>
      </c>
      <c r="R29" s="13"/>
      <c r="S29" s="13">
        <f t="shared" si="2"/>
        <v>639167245</v>
      </c>
      <c r="T29" s="13"/>
      <c r="U29" s="7">
        <f t="shared" si="3"/>
        <v>-5.8777568346630041E-3</v>
      </c>
    </row>
    <row r="30" spans="1:21" x14ac:dyDescent="0.55000000000000004">
      <c r="A30" s="1" t="s">
        <v>46</v>
      </c>
      <c r="C30" s="13">
        <v>0</v>
      </c>
      <c r="D30" s="13"/>
      <c r="E30" s="13">
        <v>140910601</v>
      </c>
      <c r="F30" s="13"/>
      <c r="G30" s="13">
        <v>0</v>
      </c>
      <c r="H30" s="13"/>
      <c r="I30" s="13">
        <f t="shared" si="0"/>
        <v>140910601</v>
      </c>
      <c r="J30" s="13"/>
      <c r="K30" s="7">
        <f t="shared" si="1"/>
        <v>-1.2958083421565534E-3</v>
      </c>
      <c r="L30" s="13"/>
      <c r="M30" s="13">
        <v>0</v>
      </c>
      <c r="N30" s="13"/>
      <c r="O30" s="13">
        <v>140910601</v>
      </c>
      <c r="P30" s="13"/>
      <c r="Q30" s="13">
        <v>0</v>
      </c>
      <c r="R30" s="13"/>
      <c r="S30" s="13">
        <f t="shared" si="2"/>
        <v>140910601</v>
      </c>
      <c r="T30" s="13"/>
      <c r="U30" s="7">
        <f t="shared" si="3"/>
        <v>-1.2958083421565534E-3</v>
      </c>
    </row>
    <row r="31" spans="1:21" x14ac:dyDescent="0.55000000000000004">
      <c r="A31" s="1" t="s">
        <v>27</v>
      </c>
      <c r="C31" s="13">
        <v>0</v>
      </c>
      <c r="D31" s="13"/>
      <c r="E31" s="13">
        <v>832651245</v>
      </c>
      <c r="F31" s="13"/>
      <c r="G31" s="13">
        <v>0</v>
      </c>
      <c r="H31" s="13"/>
      <c r="I31" s="13">
        <f t="shared" si="0"/>
        <v>832651245</v>
      </c>
      <c r="J31" s="13"/>
      <c r="K31" s="7">
        <f t="shared" si="1"/>
        <v>-7.6570280853322037E-3</v>
      </c>
      <c r="L31" s="13"/>
      <c r="M31" s="13">
        <v>0</v>
      </c>
      <c r="N31" s="13"/>
      <c r="O31" s="13">
        <v>832651245</v>
      </c>
      <c r="P31" s="13"/>
      <c r="Q31" s="13">
        <v>0</v>
      </c>
      <c r="R31" s="13"/>
      <c r="S31" s="13">
        <f t="shared" si="2"/>
        <v>832651245</v>
      </c>
      <c r="T31" s="13"/>
      <c r="U31" s="7">
        <f t="shared" si="3"/>
        <v>-7.6570280853322037E-3</v>
      </c>
    </row>
    <row r="32" spans="1:21" x14ac:dyDescent="0.55000000000000004">
      <c r="A32" s="1" t="s">
        <v>23</v>
      </c>
      <c r="C32" s="13">
        <v>0</v>
      </c>
      <c r="D32" s="13"/>
      <c r="E32" s="13">
        <v>160373269</v>
      </c>
      <c r="F32" s="13"/>
      <c r="G32" s="13">
        <v>0</v>
      </c>
      <c r="H32" s="13"/>
      <c r="I32" s="13">
        <f t="shared" si="0"/>
        <v>160373269</v>
      </c>
      <c r="J32" s="13"/>
      <c r="K32" s="7">
        <f t="shared" si="1"/>
        <v>-1.4747862712551837E-3</v>
      </c>
      <c r="L32" s="13"/>
      <c r="M32" s="13">
        <v>0</v>
      </c>
      <c r="N32" s="13"/>
      <c r="O32" s="13">
        <v>160373269</v>
      </c>
      <c r="P32" s="13"/>
      <c r="Q32" s="13">
        <v>0</v>
      </c>
      <c r="R32" s="13"/>
      <c r="S32" s="13">
        <f t="shared" si="2"/>
        <v>160373269</v>
      </c>
      <c r="T32" s="13"/>
      <c r="U32" s="7">
        <f t="shared" si="3"/>
        <v>-1.4747862712551837E-3</v>
      </c>
    </row>
    <row r="33" spans="1:21" x14ac:dyDescent="0.55000000000000004">
      <c r="A33" s="1" t="s">
        <v>16</v>
      </c>
      <c r="C33" s="13">
        <v>0</v>
      </c>
      <c r="D33" s="13"/>
      <c r="E33" s="13">
        <v>388059537</v>
      </c>
      <c r="F33" s="13"/>
      <c r="G33" s="13">
        <v>0</v>
      </c>
      <c r="H33" s="13"/>
      <c r="I33" s="13">
        <f t="shared" si="0"/>
        <v>388059537</v>
      </c>
      <c r="J33" s="13"/>
      <c r="K33" s="7">
        <f t="shared" si="1"/>
        <v>-3.5685802326399108E-3</v>
      </c>
      <c r="L33" s="13"/>
      <c r="M33" s="13">
        <v>0</v>
      </c>
      <c r="N33" s="13"/>
      <c r="O33" s="13">
        <v>388059537</v>
      </c>
      <c r="P33" s="13"/>
      <c r="Q33" s="13">
        <v>0</v>
      </c>
      <c r="R33" s="13"/>
      <c r="S33" s="13">
        <f t="shared" si="2"/>
        <v>388059537</v>
      </c>
      <c r="T33" s="13"/>
      <c r="U33" s="7">
        <f t="shared" si="3"/>
        <v>-3.5685802326399108E-3</v>
      </c>
    </row>
    <row r="34" spans="1:21" x14ac:dyDescent="0.55000000000000004">
      <c r="A34" s="1" t="s">
        <v>45</v>
      </c>
      <c r="C34" s="13">
        <v>0</v>
      </c>
      <c r="D34" s="13"/>
      <c r="E34" s="13">
        <v>331905495</v>
      </c>
      <c r="F34" s="13"/>
      <c r="G34" s="13">
        <v>0</v>
      </c>
      <c r="H34" s="13"/>
      <c r="I34" s="13">
        <f t="shared" si="0"/>
        <v>331905495</v>
      </c>
      <c r="J34" s="13"/>
      <c r="K34" s="7">
        <f t="shared" si="1"/>
        <v>-3.0521898719926702E-3</v>
      </c>
      <c r="L34" s="13"/>
      <c r="M34" s="13">
        <v>0</v>
      </c>
      <c r="N34" s="13"/>
      <c r="O34" s="13">
        <v>331905495</v>
      </c>
      <c r="P34" s="13"/>
      <c r="Q34" s="13">
        <v>0</v>
      </c>
      <c r="R34" s="13"/>
      <c r="S34" s="13">
        <f t="shared" si="2"/>
        <v>331905495</v>
      </c>
      <c r="T34" s="13"/>
      <c r="U34" s="7">
        <f t="shared" si="3"/>
        <v>-3.0521898719926702E-3</v>
      </c>
    </row>
    <row r="35" spans="1:21" x14ac:dyDescent="0.55000000000000004">
      <c r="A35" s="1" t="s">
        <v>42</v>
      </c>
      <c r="C35" s="13">
        <v>0</v>
      </c>
      <c r="D35" s="13"/>
      <c r="E35" s="13">
        <v>-564729804</v>
      </c>
      <c r="F35" s="13"/>
      <c r="G35" s="13">
        <v>0</v>
      </c>
      <c r="H35" s="13"/>
      <c r="I35" s="13">
        <f t="shared" si="0"/>
        <v>-564729804</v>
      </c>
      <c r="J35" s="13"/>
      <c r="K35" s="7">
        <f t="shared" si="1"/>
        <v>5.1932330562385106E-3</v>
      </c>
      <c r="L35" s="13"/>
      <c r="M35" s="13">
        <v>0</v>
      </c>
      <c r="N35" s="13"/>
      <c r="O35" s="13">
        <v>-564729804</v>
      </c>
      <c r="P35" s="13"/>
      <c r="Q35" s="13">
        <v>0</v>
      </c>
      <c r="R35" s="13"/>
      <c r="S35" s="13">
        <f t="shared" si="2"/>
        <v>-564729804</v>
      </c>
      <c r="T35" s="13"/>
      <c r="U35" s="7">
        <f t="shared" si="3"/>
        <v>5.1932330562385106E-3</v>
      </c>
    </row>
    <row r="36" spans="1:21" x14ac:dyDescent="0.55000000000000004">
      <c r="A36" s="1" t="s">
        <v>41</v>
      </c>
      <c r="C36" s="13">
        <v>0</v>
      </c>
      <c r="D36" s="13"/>
      <c r="E36" s="13">
        <v>1517223669</v>
      </c>
      <c r="F36" s="13"/>
      <c r="G36" s="13">
        <v>0</v>
      </c>
      <c r="H36" s="13"/>
      <c r="I36" s="13">
        <f t="shared" si="0"/>
        <v>1517223669</v>
      </c>
      <c r="J36" s="13"/>
      <c r="K36" s="7">
        <f t="shared" si="1"/>
        <v>-1.3952329159447508E-2</v>
      </c>
      <c r="L36" s="13"/>
      <c r="M36" s="13">
        <v>0</v>
      </c>
      <c r="N36" s="13"/>
      <c r="O36" s="13">
        <v>1517223669</v>
      </c>
      <c r="P36" s="13"/>
      <c r="Q36" s="13">
        <v>0</v>
      </c>
      <c r="R36" s="13"/>
      <c r="S36" s="13">
        <f t="shared" si="2"/>
        <v>1517223669</v>
      </c>
      <c r="T36" s="13"/>
      <c r="U36" s="7">
        <f t="shared" si="3"/>
        <v>-1.3952329159447508E-2</v>
      </c>
    </row>
    <row r="37" spans="1:21" x14ac:dyDescent="0.55000000000000004">
      <c r="A37" s="1" t="s">
        <v>34</v>
      </c>
      <c r="C37" s="13">
        <v>0</v>
      </c>
      <c r="D37" s="13"/>
      <c r="E37" s="13">
        <v>-1017274403</v>
      </c>
      <c r="F37" s="13"/>
      <c r="G37" s="13">
        <v>0</v>
      </c>
      <c r="H37" s="13"/>
      <c r="I37" s="13">
        <f t="shared" si="0"/>
        <v>-1017274403</v>
      </c>
      <c r="J37" s="13"/>
      <c r="K37" s="7">
        <f t="shared" si="1"/>
        <v>9.3548153816314181E-3</v>
      </c>
      <c r="L37" s="13"/>
      <c r="M37" s="13">
        <v>0</v>
      </c>
      <c r="N37" s="13"/>
      <c r="O37" s="13">
        <v>-1017274403</v>
      </c>
      <c r="P37" s="13"/>
      <c r="Q37" s="13">
        <v>0</v>
      </c>
      <c r="R37" s="13"/>
      <c r="S37" s="13">
        <f t="shared" si="2"/>
        <v>-1017274403</v>
      </c>
      <c r="T37" s="13"/>
      <c r="U37" s="7">
        <f t="shared" si="3"/>
        <v>9.3548153816314181E-3</v>
      </c>
    </row>
    <row r="38" spans="1:21" x14ac:dyDescent="0.55000000000000004">
      <c r="A38" s="1" t="s">
        <v>30</v>
      </c>
      <c r="C38" s="13">
        <v>0</v>
      </c>
      <c r="D38" s="13"/>
      <c r="E38" s="13">
        <v>-121904721</v>
      </c>
      <c r="F38" s="13"/>
      <c r="G38" s="13">
        <v>0</v>
      </c>
      <c r="H38" s="13"/>
      <c r="I38" s="13">
        <f t="shared" si="0"/>
        <v>-121904721</v>
      </c>
      <c r="J38" s="13"/>
      <c r="K38" s="7">
        <f t="shared" si="1"/>
        <v>1.1210310175319399E-3</v>
      </c>
      <c r="L38" s="13"/>
      <c r="M38" s="13">
        <v>0</v>
      </c>
      <c r="N38" s="13"/>
      <c r="O38" s="13">
        <v>-121904721</v>
      </c>
      <c r="P38" s="13"/>
      <c r="Q38" s="13">
        <v>0</v>
      </c>
      <c r="R38" s="13"/>
      <c r="S38" s="13">
        <f t="shared" si="2"/>
        <v>-121904721</v>
      </c>
      <c r="T38" s="13"/>
      <c r="U38" s="7">
        <f t="shared" si="3"/>
        <v>1.1210310175319399E-3</v>
      </c>
    </row>
    <row r="39" spans="1:21" x14ac:dyDescent="0.55000000000000004">
      <c r="A39" s="1" t="s">
        <v>35</v>
      </c>
      <c r="C39" s="13">
        <v>0</v>
      </c>
      <c r="D39" s="13"/>
      <c r="E39" s="13">
        <v>-34654730501</v>
      </c>
      <c r="F39" s="13"/>
      <c r="G39" s="13">
        <v>0</v>
      </c>
      <c r="H39" s="13"/>
      <c r="I39" s="13">
        <f t="shared" si="0"/>
        <v>-34654730501</v>
      </c>
      <c r="J39" s="13"/>
      <c r="K39" s="7">
        <f t="shared" si="1"/>
        <v>0.31868353807094296</v>
      </c>
      <c r="L39" s="13"/>
      <c r="M39" s="13">
        <v>0</v>
      </c>
      <c r="N39" s="13"/>
      <c r="O39" s="13">
        <v>-34654730501</v>
      </c>
      <c r="P39" s="13"/>
      <c r="Q39" s="13">
        <v>0</v>
      </c>
      <c r="R39" s="13"/>
      <c r="S39" s="13">
        <f t="shared" si="2"/>
        <v>-34654730501</v>
      </c>
      <c r="T39" s="13"/>
      <c r="U39" s="7">
        <f t="shared" si="3"/>
        <v>0.31868353807094296</v>
      </c>
    </row>
    <row r="40" spans="1:21" x14ac:dyDescent="0.55000000000000004">
      <c r="A40" s="1" t="s">
        <v>26</v>
      </c>
      <c r="C40" s="13">
        <v>0</v>
      </c>
      <c r="D40" s="13"/>
      <c r="E40" s="13">
        <v>568353439</v>
      </c>
      <c r="F40" s="13"/>
      <c r="G40" s="13">
        <v>0</v>
      </c>
      <c r="H40" s="13"/>
      <c r="I40" s="13">
        <f t="shared" si="0"/>
        <v>568353439</v>
      </c>
      <c r="J40" s="13"/>
      <c r="K40" s="7">
        <f t="shared" si="1"/>
        <v>-5.2265558611134287E-3</v>
      </c>
      <c r="L40" s="13"/>
      <c r="M40" s="13">
        <v>0</v>
      </c>
      <c r="N40" s="13"/>
      <c r="O40" s="13">
        <v>568353439</v>
      </c>
      <c r="P40" s="13"/>
      <c r="Q40" s="13">
        <v>0</v>
      </c>
      <c r="R40" s="13"/>
      <c r="S40" s="13">
        <f t="shared" si="2"/>
        <v>568353439</v>
      </c>
      <c r="T40" s="13"/>
      <c r="U40" s="7">
        <f t="shared" si="3"/>
        <v>-5.2265558611134287E-3</v>
      </c>
    </row>
    <row r="41" spans="1:21" ht="24.75" thickBot="1" x14ac:dyDescent="0.6">
      <c r="C41" s="17">
        <f>SUM(C8:C40)</f>
        <v>0</v>
      </c>
      <c r="D41" s="13"/>
      <c r="E41" s="17">
        <f>SUM(E8:E40)</f>
        <v>-108814345875</v>
      </c>
      <c r="F41" s="13"/>
      <c r="G41" s="17">
        <f>SUM(G8:G40)</f>
        <v>70948865</v>
      </c>
      <c r="H41" s="13"/>
      <c r="I41" s="17">
        <f>SUM(I8:I40)</f>
        <v>-108743397010</v>
      </c>
      <c r="J41" s="13"/>
      <c r="K41" s="8">
        <f>SUM(K8:K40)</f>
        <v>0.99999999999999989</v>
      </c>
      <c r="L41" s="13"/>
      <c r="M41" s="17">
        <f>SUM(M8:M40)</f>
        <v>0</v>
      </c>
      <c r="N41" s="13"/>
      <c r="O41" s="17">
        <f>SUM(O8:O40)</f>
        <v>-108814345875</v>
      </c>
      <c r="P41" s="13"/>
      <c r="Q41" s="17">
        <f>SUM(Q8:Q40)</f>
        <v>70948865</v>
      </c>
      <c r="R41" s="13"/>
      <c r="S41" s="17">
        <f>SUM(S8:S40)</f>
        <v>-108743397010</v>
      </c>
      <c r="T41" s="13"/>
      <c r="U41" s="8">
        <f>SUM(U8:U40)</f>
        <v>0.99999999999999989</v>
      </c>
    </row>
    <row r="42" spans="1:21" ht="24.75" thickTop="1" x14ac:dyDescent="0.55000000000000004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5"/>
  <sheetViews>
    <sheetView rightToLeft="1" topLeftCell="A55" workbookViewId="0">
      <selection activeCell="M69" sqref="M69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239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K6" s="24" t="s">
        <v>238</v>
      </c>
      <c r="L6" s="24" t="s">
        <v>238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</row>
    <row r="7" spans="1:17" ht="24.75" x14ac:dyDescent="0.55000000000000004">
      <c r="A7" s="24" t="s">
        <v>239</v>
      </c>
      <c r="C7" s="24" t="s">
        <v>253</v>
      </c>
      <c r="E7" s="24" t="s">
        <v>250</v>
      </c>
      <c r="G7" s="24" t="s">
        <v>251</v>
      </c>
      <c r="I7" s="24" t="s">
        <v>254</v>
      </c>
      <c r="K7" s="24" t="s">
        <v>253</v>
      </c>
      <c r="M7" s="24" t="s">
        <v>250</v>
      </c>
      <c r="O7" s="24" t="s">
        <v>251</v>
      </c>
      <c r="Q7" s="24" t="s">
        <v>254</v>
      </c>
    </row>
    <row r="8" spans="1:17" x14ac:dyDescent="0.55000000000000004">
      <c r="A8" s="1" t="s">
        <v>68</v>
      </c>
      <c r="C8" s="13">
        <v>0</v>
      </c>
      <c r="D8" s="13"/>
      <c r="E8" s="13">
        <v>0</v>
      </c>
      <c r="F8" s="13"/>
      <c r="G8" s="13">
        <v>11992386863</v>
      </c>
      <c r="H8" s="13"/>
      <c r="I8" s="13">
        <f>C8+E8+G8</f>
        <v>11992386863</v>
      </c>
      <c r="J8" s="13"/>
      <c r="K8" s="13">
        <v>0</v>
      </c>
      <c r="L8" s="13"/>
      <c r="M8" s="13">
        <v>0</v>
      </c>
      <c r="N8" s="13"/>
      <c r="O8" s="13">
        <v>11992386863</v>
      </c>
      <c r="P8" s="13"/>
      <c r="Q8" s="13">
        <f>K8+M8+O8</f>
        <v>11992386863</v>
      </c>
    </row>
    <row r="9" spans="1:17" x14ac:dyDescent="0.55000000000000004">
      <c r="A9" s="1" t="s">
        <v>73</v>
      </c>
      <c r="C9" s="13">
        <v>62832664800</v>
      </c>
      <c r="D9" s="13"/>
      <c r="E9" s="13">
        <v>72081106748</v>
      </c>
      <c r="F9" s="13"/>
      <c r="G9" s="13">
        <v>886282276</v>
      </c>
      <c r="H9" s="13"/>
      <c r="I9" s="13">
        <f t="shared" ref="I9:I63" si="0">C9+E9+G9</f>
        <v>135800053824</v>
      </c>
      <c r="J9" s="13"/>
      <c r="K9" s="13">
        <v>62832664800</v>
      </c>
      <c r="L9" s="13"/>
      <c r="M9" s="13">
        <v>72081106748</v>
      </c>
      <c r="N9" s="13"/>
      <c r="O9" s="13">
        <v>886282276</v>
      </c>
      <c r="P9" s="13"/>
      <c r="Q9" s="13">
        <f t="shared" ref="Q9:Q63" si="1">K9+M9+O9</f>
        <v>135800053824</v>
      </c>
    </row>
    <row r="10" spans="1:17" x14ac:dyDescent="0.55000000000000004">
      <c r="A10" s="1" t="s">
        <v>67</v>
      </c>
      <c r="C10" s="13">
        <v>35594542919</v>
      </c>
      <c r="D10" s="13"/>
      <c r="E10" s="13">
        <v>0</v>
      </c>
      <c r="F10" s="13"/>
      <c r="G10" s="13">
        <v>1999923</v>
      </c>
      <c r="H10" s="13"/>
      <c r="I10" s="13">
        <f t="shared" si="0"/>
        <v>35596542842</v>
      </c>
      <c r="J10" s="13"/>
      <c r="K10" s="13">
        <v>35594542919</v>
      </c>
      <c r="L10" s="13"/>
      <c r="M10" s="13">
        <v>0</v>
      </c>
      <c r="N10" s="13"/>
      <c r="O10" s="13">
        <v>1999923</v>
      </c>
      <c r="P10" s="13"/>
      <c r="Q10" s="13">
        <f t="shared" si="1"/>
        <v>35596542842</v>
      </c>
    </row>
    <row r="11" spans="1:17" x14ac:dyDescent="0.55000000000000004">
      <c r="A11" s="1" t="s">
        <v>66</v>
      </c>
      <c r="C11" s="13">
        <v>12551793135</v>
      </c>
      <c r="D11" s="13"/>
      <c r="E11" s="13">
        <v>0</v>
      </c>
      <c r="F11" s="13"/>
      <c r="G11" s="13">
        <v>5572500000</v>
      </c>
      <c r="H11" s="13"/>
      <c r="I11" s="13">
        <f t="shared" si="0"/>
        <v>18124293135</v>
      </c>
      <c r="J11" s="13"/>
      <c r="K11" s="13">
        <v>12551793135</v>
      </c>
      <c r="L11" s="13"/>
      <c r="M11" s="13">
        <v>0</v>
      </c>
      <c r="N11" s="13"/>
      <c r="O11" s="13">
        <v>5572500000</v>
      </c>
      <c r="P11" s="13"/>
      <c r="Q11" s="13">
        <f t="shared" si="1"/>
        <v>18124293135</v>
      </c>
    </row>
    <row r="12" spans="1:17" x14ac:dyDescent="0.55000000000000004">
      <c r="A12" s="1" t="s">
        <v>69</v>
      </c>
      <c r="C12" s="13">
        <v>12747065441</v>
      </c>
      <c r="D12" s="13"/>
      <c r="E12" s="13">
        <v>0</v>
      </c>
      <c r="F12" s="13"/>
      <c r="G12" s="13">
        <v>49406250</v>
      </c>
      <c r="H12" s="13"/>
      <c r="I12" s="13">
        <f t="shared" si="0"/>
        <v>12796471691</v>
      </c>
      <c r="J12" s="13"/>
      <c r="K12" s="13">
        <v>12747065441</v>
      </c>
      <c r="L12" s="13"/>
      <c r="M12" s="13">
        <v>0</v>
      </c>
      <c r="N12" s="13"/>
      <c r="O12" s="13">
        <v>49406250</v>
      </c>
      <c r="P12" s="13"/>
      <c r="Q12" s="13">
        <f t="shared" si="1"/>
        <v>12796471691</v>
      </c>
    </row>
    <row r="13" spans="1:17" x14ac:dyDescent="0.55000000000000004">
      <c r="A13" s="1" t="s">
        <v>72</v>
      </c>
      <c r="C13" s="13">
        <v>97624065859</v>
      </c>
      <c r="D13" s="13"/>
      <c r="E13" s="13">
        <v>10330590073</v>
      </c>
      <c r="F13" s="13"/>
      <c r="G13" s="13">
        <v>-19711235</v>
      </c>
      <c r="H13" s="13"/>
      <c r="I13" s="13">
        <f t="shared" si="0"/>
        <v>107934944697</v>
      </c>
      <c r="J13" s="13"/>
      <c r="K13" s="13">
        <v>97624065859</v>
      </c>
      <c r="L13" s="13"/>
      <c r="M13" s="13">
        <v>10330590073</v>
      </c>
      <c r="N13" s="13"/>
      <c r="O13" s="13">
        <v>-19711235</v>
      </c>
      <c r="P13" s="13"/>
      <c r="Q13" s="13">
        <f t="shared" si="1"/>
        <v>107934944697</v>
      </c>
    </row>
    <row r="14" spans="1:17" x14ac:dyDescent="0.55000000000000004">
      <c r="A14" s="1" t="s">
        <v>70</v>
      </c>
      <c r="C14" s="13">
        <v>0</v>
      </c>
      <c r="D14" s="13"/>
      <c r="E14" s="13">
        <v>0</v>
      </c>
      <c r="F14" s="13"/>
      <c r="G14" s="13">
        <v>12896218529</v>
      </c>
      <c r="H14" s="13"/>
      <c r="I14" s="13">
        <f t="shared" si="0"/>
        <v>12896218529</v>
      </c>
      <c r="J14" s="13"/>
      <c r="K14" s="13">
        <v>0</v>
      </c>
      <c r="L14" s="13"/>
      <c r="M14" s="13">
        <v>0</v>
      </c>
      <c r="N14" s="13"/>
      <c r="O14" s="13">
        <v>12896218529</v>
      </c>
      <c r="P14" s="13"/>
      <c r="Q14" s="13">
        <f t="shared" si="1"/>
        <v>12896218529</v>
      </c>
    </row>
    <row r="15" spans="1:17" x14ac:dyDescent="0.55000000000000004">
      <c r="A15" s="1" t="s">
        <v>71</v>
      </c>
      <c r="C15" s="13">
        <v>106550191178</v>
      </c>
      <c r="D15" s="13"/>
      <c r="E15" s="13">
        <v>-80746850938</v>
      </c>
      <c r="F15" s="13"/>
      <c r="G15" s="13">
        <v>-3025274504</v>
      </c>
      <c r="H15" s="13"/>
      <c r="I15" s="13">
        <f t="shared" si="0"/>
        <v>22778065736</v>
      </c>
      <c r="J15" s="13"/>
      <c r="K15" s="13">
        <v>106550191178</v>
      </c>
      <c r="L15" s="13"/>
      <c r="M15" s="13">
        <v>-80746850938</v>
      </c>
      <c r="N15" s="13"/>
      <c r="O15" s="13">
        <v>-3025274504</v>
      </c>
      <c r="P15" s="13"/>
      <c r="Q15" s="13">
        <f t="shared" si="1"/>
        <v>22778065736</v>
      </c>
    </row>
    <row r="16" spans="1:17" x14ac:dyDescent="0.55000000000000004">
      <c r="A16" s="1" t="s">
        <v>74</v>
      </c>
      <c r="C16" s="13">
        <v>9792659588</v>
      </c>
      <c r="D16" s="13"/>
      <c r="E16" s="13">
        <v>0</v>
      </c>
      <c r="F16" s="13"/>
      <c r="G16" s="13">
        <v>29319358819</v>
      </c>
      <c r="H16" s="13"/>
      <c r="I16" s="13">
        <f t="shared" si="0"/>
        <v>39112018407</v>
      </c>
      <c r="J16" s="13"/>
      <c r="K16" s="13">
        <v>9792659588</v>
      </c>
      <c r="L16" s="13"/>
      <c r="M16" s="13">
        <v>0</v>
      </c>
      <c r="N16" s="13"/>
      <c r="O16" s="13">
        <v>29319358819</v>
      </c>
      <c r="P16" s="13"/>
      <c r="Q16" s="13">
        <f t="shared" si="1"/>
        <v>39112018407</v>
      </c>
    </row>
    <row r="17" spans="1:17" x14ac:dyDescent="0.55000000000000004">
      <c r="A17" s="1" t="s">
        <v>190</v>
      </c>
      <c r="C17" s="13">
        <v>44760431170</v>
      </c>
      <c r="D17" s="13"/>
      <c r="E17" s="13">
        <v>-20399209500</v>
      </c>
      <c r="F17" s="13"/>
      <c r="G17" s="13">
        <v>0</v>
      </c>
      <c r="H17" s="13"/>
      <c r="I17" s="13">
        <f t="shared" si="0"/>
        <v>24361221670</v>
      </c>
      <c r="J17" s="13"/>
      <c r="K17" s="13">
        <v>44760431170</v>
      </c>
      <c r="L17" s="13"/>
      <c r="M17" s="13">
        <v>-20399209500</v>
      </c>
      <c r="N17" s="13"/>
      <c r="O17" s="13">
        <v>0</v>
      </c>
      <c r="P17" s="13"/>
      <c r="Q17" s="13">
        <f t="shared" si="1"/>
        <v>24361221670</v>
      </c>
    </row>
    <row r="18" spans="1:17" x14ac:dyDescent="0.55000000000000004">
      <c r="A18" s="1" t="s">
        <v>187</v>
      </c>
      <c r="C18" s="13">
        <v>111920233550</v>
      </c>
      <c r="D18" s="13"/>
      <c r="E18" s="13">
        <v>135050766580</v>
      </c>
      <c r="F18" s="13"/>
      <c r="G18" s="13">
        <v>0</v>
      </c>
      <c r="H18" s="13"/>
      <c r="I18" s="13">
        <f t="shared" si="0"/>
        <v>246971000130</v>
      </c>
      <c r="J18" s="13"/>
      <c r="K18" s="13">
        <v>111920233550</v>
      </c>
      <c r="L18" s="13"/>
      <c r="M18" s="13">
        <v>135050766580</v>
      </c>
      <c r="N18" s="13"/>
      <c r="O18" s="13">
        <v>0</v>
      </c>
      <c r="P18" s="13"/>
      <c r="Q18" s="13">
        <f t="shared" si="1"/>
        <v>246971000130</v>
      </c>
    </row>
    <row r="19" spans="1:17" x14ac:dyDescent="0.55000000000000004">
      <c r="A19" s="1" t="s">
        <v>89</v>
      </c>
      <c r="C19" s="13">
        <v>60639344262</v>
      </c>
      <c r="D19" s="13"/>
      <c r="E19" s="13">
        <v>-21407170440</v>
      </c>
      <c r="F19" s="13"/>
      <c r="G19" s="13">
        <v>0</v>
      </c>
      <c r="H19" s="13"/>
      <c r="I19" s="13">
        <f t="shared" si="0"/>
        <v>39232173822</v>
      </c>
      <c r="J19" s="13"/>
      <c r="K19" s="13">
        <v>60639344262</v>
      </c>
      <c r="L19" s="13"/>
      <c r="M19" s="13">
        <v>-21407170440</v>
      </c>
      <c r="N19" s="13"/>
      <c r="O19" s="13">
        <v>0</v>
      </c>
      <c r="P19" s="13"/>
      <c r="Q19" s="13">
        <f t="shared" si="1"/>
        <v>39232173822</v>
      </c>
    </row>
    <row r="20" spans="1:17" x14ac:dyDescent="0.55000000000000004">
      <c r="A20" s="1" t="s">
        <v>184</v>
      </c>
      <c r="C20" s="13">
        <v>92533647315</v>
      </c>
      <c r="D20" s="13"/>
      <c r="E20" s="13">
        <v>0</v>
      </c>
      <c r="F20" s="13"/>
      <c r="G20" s="13">
        <v>0</v>
      </c>
      <c r="H20" s="13"/>
      <c r="I20" s="13">
        <f t="shared" si="0"/>
        <v>92533647315</v>
      </c>
      <c r="J20" s="13"/>
      <c r="K20" s="13">
        <v>92533647315</v>
      </c>
      <c r="L20" s="13"/>
      <c r="M20" s="13">
        <v>0</v>
      </c>
      <c r="N20" s="13"/>
      <c r="O20" s="13">
        <v>0</v>
      </c>
      <c r="P20" s="13"/>
      <c r="Q20" s="13">
        <f t="shared" si="1"/>
        <v>92533647315</v>
      </c>
    </row>
    <row r="21" spans="1:17" x14ac:dyDescent="0.55000000000000004">
      <c r="A21" s="1" t="s">
        <v>192</v>
      </c>
      <c r="C21" s="13">
        <v>95114940587</v>
      </c>
      <c r="D21" s="13"/>
      <c r="E21" s="13">
        <v>0</v>
      </c>
      <c r="F21" s="13"/>
      <c r="G21" s="13">
        <v>0</v>
      </c>
      <c r="H21" s="13"/>
      <c r="I21" s="13">
        <f t="shared" si="0"/>
        <v>95114940587</v>
      </c>
      <c r="J21" s="13"/>
      <c r="K21" s="13">
        <v>95114940587</v>
      </c>
      <c r="L21" s="13"/>
      <c r="M21" s="13">
        <v>0</v>
      </c>
      <c r="N21" s="13"/>
      <c r="O21" s="13">
        <v>0</v>
      </c>
      <c r="P21" s="13"/>
      <c r="Q21" s="13">
        <f t="shared" si="1"/>
        <v>95114940587</v>
      </c>
    </row>
    <row r="22" spans="1:17" x14ac:dyDescent="0.55000000000000004">
      <c r="A22" s="1" t="s">
        <v>178</v>
      </c>
      <c r="C22" s="13">
        <v>17181289331</v>
      </c>
      <c r="D22" s="13"/>
      <c r="E22" s="13">
        <v>1951957958</v>
      </c>
      <c r="F22" s="13"/>
      <c r="G22" s="13">
        <v>0</v>
      </c>
      <c r="H22" s="13"/>
      <c r="I22" s="13">
        <f t="shared" si="0"/>
        <v>19133247289</v>
      </c>
      <c r="J22" s="13"/>
      <c r="K22" s="13">
        <v>17181289331</v>
      </c>
      <c r="L22" s="13"/>
      <c r="M22" s="13">
        <v>1951957958</v>
      </c>
      <c r="N22" s="13"/>
      <c r="O22" s="13">
        <v>0</v>
      </c>
      <c r="P22" s="13"/>
      <c r="Q22" s="13">
        <f t="shared" si="1"/>
        <v>19133247289</v>
      </c>
    </row>
    <row r="23" spans="1:17" x14ac:dyDescent="0.55000000000000004">
      <c r="A23" s="1" t="s">
        <v>181</v>
      </c>
      <c r="C23" s="13">
        <v>81048875887</v>
      </c>
      <c r="D23" s="13"/>
      <c r="E23" s="13">
        <v>-69841793524</v>
      </c>
      <c r="F23" s="13"/>
      <c r="G23" s="13">
        <v>0</v>
      </c>
      <c r="H23" s="13"/>
      <c r="I23" s="13">
        <f t="shared" si="0"/>
        <v>11207082363</v>
      </c>
      <c r="J23" s="13"/>
      <c r="K23" s="13">
        <v>81048875887</v>
      </c>
      <c r="L23" s="13"/>
      <c r="M23" s="13">
        <v>-69841793524</v>
      </c>
      <c r="N23" s="13"/>
      <c r="O23" s="13">
        <v>0</v>
      </c>
      <c r="P23" s="13"/>
      <c r="Q23" s="13">
        <f t="shared" si="1"/>
        <v>11207082363</v>
      </c>
    </row>
    <row r="24" spans="1:17" x14ac:dyDescent="0.55000000000000004">
      <c r="A24" s="1" t="s">
        <v>175</v>
      </c>
      <c r="C24" s="13">
        <v>18334304537</v>
      </c>
      <c r="D24" s="13"/>
      <c r="E24" s="13">
        <v>3479407083</v>
      </c>
      <c r="F24" s="13"/>
      <c r="G24" s="13">
        <v>0</v>
      </c>
      <c r="H24" s="13"/>
      <c r="I24" s="13">
        <f t="shared" si="0"/>
        <v>21813711620</v>
      </c>
      <c r="J24" s="13"/>
      <c r="K24" s="13">
        <v>18334304537</v>
      </c>
      <c r="L24" s="13"/>
      <c r="M24" s="13">
        <v>3479407083</v>
      </c>
      <c r="N24" s="13"/>
      <c r="O24" s="13">
        <v>0</v>
      </c>
      <c r="P24" s="13"/>
      <c r="Q24" s="13">
        <f t="shared" si="1"/>
        <v>21813711620</v>
      </c>
    </row>
    <row r="25" spans="1:17" x14ac:dyDescent="0.55000000000000004">
      <c r="A25" s="1" t="s">
        <v>173</v>
      </c>
      <c r="C25" s="13">
        <v>59913782116</v>
      </c>
      <c r="D25" s="13"/>
      <c r="E25" s="13">
        <v>90889761136</v>
      </c>
      <c r="F25" s="13"/>
      <c r="G25" s="13">
        <v>0</v>
      </c>
      <c r="H25" s="13"/>
      <c r="I25" s="13">
        <f t="shared" si="0"/>
        <v>150803543252</v>
      </c>
      <c r="J25" s="13"/>
      <c r="K25" s="13">
        <v>59913782116</v>
      </c>
      <c r="L25" s="13"/>
      <c r="M25" s="13">
        <v>90889761136</v>
      </c>
      <c r="N25" s="13"/>
      <c r="O25" s="13">
        <v>0</v>
      </c>
      <c r="P25" s="13"/>
      <c r="Q25" s="13">
        <f t="shared" si="1"/>
        <v>150803543252</v>
      </c>
    </row>
    <row r="26" spans="1:17" x14ac:dyDescent="0.55000000000000004">
      <c r="A26" s="1" t="s">
        <v>169</v>
      </c>
      <c r="C26" s="13">
        <v>1362289955</v>
      </c>
      <c r="D26" s="13"/>
      <c r="E26" s="13">
        <v>-1749332210</v>
      </c>
      <c r="F26" s="13"/>
      <c r="G26" s="13">
        <v>0</v>
      </c>
      <c r="H26" s="13"/>
      <c r="I26" s="13">
        <f t="shared" si="0"/>
        <v>-387042255</v>
      </c>
      <c r="J26" s="13"/>
      <c r="K26" s="13">
        <v>1362289955</v>
      </c>
      <c r="L26" s="13"/>
      <c r="M26" s="13">
        <v>-1749332210</v>
      </c>
      <c r="N26" s="13"/>
      <c r="O26" s="13">
        <v>0</v>
      </c>
      <c r="P26" s="13"/>
      <c r="Q26" s="13">
        <f t="shared" si="1"/>
        <v>-387042255</v>
      </c>
    </row>
    <row r="27" spans="1:17" x14ac:dyDescent="0.55000000000000004">
      <c r="A27" s="1" t="s">
        <v>161</v>
      </c>
      <c r="C27" s="13">
        <v>97934851028</v>
      </c>
      <c r="D27" s="13"/>
      <c r="E27" s="13">
        <v>156453937175</v>
      </c>
      <c r="F27" s="13"/>
      <c r="G27" s="13">
        <v>0</v>
      </c>
      <c r="H27" s="13"/>
      <c r="I27" s="13">
        <f t="shared" si="0"/>
        <v>254388788203</v>
      </c>
      <c r="J27" s="13"/>
      <c r="K27" s="13">
        <v>97934851028</v>
      </c>
      <c r="L27" s="13"/>
      <c r="M27" s="13">
        <v>156453937175</v>
      </c>
      <c r="N27" s="13"/>
      <c r="O27" s="13">
        <v>0</v>
      </c>
      <c r="P27" s="13"/>
      <c r="Q27" s="13">
        <f t="shared" si="1"/>
        <v>254388788203</v>
      </c>
    </row>
    <row r="28" spans="1:17" x14ac:dyDescent="0.55000000000000004">
      <c r="A28" s="1" t="s">
        <v>164</v>
      </c>
      <c r="C28" s="13">
        <v>6627654583</v>
      </c>
      <c r="D28" s="13"/>
      <c r="E28" s="13">
        <v>-9999612500</v>
      </c>
      <c r="F28" s="13"/>
      <c r="G28" s="13">
        <v>0</v>
      </c>
      <c r="H28" s="13"/>
      <c r="I28" s="13">
        <f t="shared" si="0"/>
        <v>-3371957917</v>
      </c>
      <c r="J28" s="13"/>
      <c r="K28" s="13">
        <v>6627654583</v>
      </c>
      <c r="L28" s="13"/>
      <c r="M28" s="13">
        <v>-9999612500</v>
      </c>
      <c r="N28" s="13"/>
      <c r="O28" s="13">
        <v>0</v>
      </c>
      <c r="P28" s="13"/>
      <c r="Q28" s="13">
        <f t="shared" si="1"/>
        <v>-3371957917</v>
      </c>
    </row>
    <row r="29" spans="1:17" x14ac:dyDescent="0.55000000000000004">
      <c r="A29" s="1" t="s">
        <v>157</v>
      </c>
      <c r="C29" s="13">
        <v>111357315840</v>
      </c>
      <c r="D29" s="13"/>
      <c r="E29" s="13">
        <v>51470394545</v>
      </c>
      <c r="F29" s="13"/>
      <c r="G29" s="13">
        <v>0</v>
      </c>
      <c r="H29" s="13"/>
      <c r="I29" s="13">
        <f t="shared" si="0"/>
        <v>162827710385</v>
      </c>
      <c r="J29" s="13"/>
      <c r="K29" s="13">
        <v>111357315840</v>
      </c>
      <c r="L29" s="13"/>
      <c r="M29" s="13">
        <v>51470394545</v>
      </c>
      <c r="N29" s="13"/>
      <c r="O29" s="13">
        <v>0</v>
      </c>
      <c r="P29" s="13"/>
      <c r="Q29" s="13">
        <f t="shared" si="1"/>
        <v>162827710385</v>
      </c>
    </row>
    <row r="30" spans="1:17" x14ac:dyDescent="0.55000000000000004">
      <c r="A30" s="1" t="s">
        <v>152</v>
      </c>
      <c r="C30" s="13">
        <v>28325617377</v>
      </c>
      <c r="D30" s="13"/>
      <c r="E30" s="13">
        <v>0</v>
      </c>
      <c r="F30" s="13"/>
      <c r="G30" s="13">
        <v>0</v>
      </c>
      <c r="H30" s="13"/>
      <c r="I30" s="13">
        <f t="shared" si="0"/>
        <v>28325617377</v>
      </c>
      <c r="J30" s="13"/>
      <c r="K30" s="13">
        <v>28325617377</v>
      </c>
      <c r="L30" s="13"/>
      <c r="M30" s="13">
        <v>0</v>
      </c>
      <c r="N30" s="13"/>
      <c r="O30" s="13">
        <v>0</v>
      </c>
      <c r="P30" s="13"/>
      <c r="Q30" s="13">
        <f t="shared" si="1"/>
        <v>28325617377</v>
      </c>
    </row>
    <row r="31" spans="1:17" x14ac:dyDescent="0.55000000000000004">
      <c r="A31" s="1" t="s">
        <v>202</v>
      </c>
      <c r="C31" s="13">
        <v>15533216878</v>
      </c>
      <c r="D31" s="13"/>
      <c r="E31" s="13">
        <v>2793891733</v>
      </c>
      <c r="F31" s="13"/>
      <c r="G31" s="13">
        <v>0</v>
      </c>
      <c r="H31" s="13"/>
      <c r="I31" s="13">
        <f t="shared" si="0"/>
        <v>18327108611</v>
      </c>
      <c r="J31" s="13"/>
      <c r="K31" s="13">
        <v>15533216878</v>
      </c>
      <c r="L31" s="13"/>
      <c r="M31" s="13">
        <v>2793891733</v>
      </c>
      <c r="N31" s="13"/>
      <c r="O31" s="13">
        <v>0</v>
      </c>
      <c r="P31" s="13"/>
      <c r="Q31" s="13">
        <f t="shared" si="1"/>
        <v>18327108611</v>
      </c>
    </row>
    <row r="32" spans="1:17" x14ac:dyDescent="0.55000000000000004">
      <c r="A32" s="1" t="s">
        <v>198</v>
      </c>
      <c r="C32" s="13">
        <v>14908974888</v>
      </c>
      <c r="D32" s="13"/>
      <c r="E32" s="13">
        <v>0</v>
      </c>
      <c r="F32" s="13"/>
      <c r="G32" s="13">
        <v>0</v>
      </c>
      <c r="H32" s="13"/>
      <c r="I32" s="13">
        <f t="shared" si="0"/>
        <v>14908974888</v>
      </c>
      <c r="J32" s="13"/>
      <c r="K32" s="13">
        <v>14908974888</v>
      </c>
      <c r="L32" s="13"/>
      <c r="M32" s="13">
        <v>0</v>
      </c>
      <c r="N32" s="13"/>
      <c r="O32" s="13">
        <v>0</v>
      </c>
      <c r="P32" s="13"/>
      <c r="Q32" s="13">
        <f t="shared" si="1"/>
        <v>14908974888</v>
      </c>
    </row>
    <row r="33" spans="1:17" x14ac:dyDescent="0.55000000000000004">
      <c r="A33" s="1" t="s">
        <v>64</v>
      </c>
      <c r="C33" s="13">
        <v>49307341659</v>
      </c>
      <c r="D33" s="13"/>
      <c r="E33" s="13">
        <v>121829621545</v>
      </c>
      <c r="F33" s="13"/>
      <c r="G33" s="13">
        <v>0</v>
      </c>
      <c r="H33" s="13"/>
      <c r="I33" s="13">
        <f t="shared" si="0"/>
        <v>171136963204</v>
      </c>
      <c r="J33" s="13"/>
      <c r="K33" s="13">
        <v>49307341659</v>
      </c>
      <c r="L33" s="13"/>
      <c r="M33" s="13">
        <v>121829621545</v>
      </c>
      <c r="N33" s="13"/>
      <c r="O33" s="13">
        <v>0</v>
      </c>
      <c r="P33" s="13"/>
      <c r="Q33" s="13">
        <f t="shared" si="1"/>
        <v>171136963204</v>
      </c>
    </row>
    <row r="34" spans="1:17" x14ac:dyDescent="0.55000000000000004">
      <c r="A34" s="1" t="s">
        <v>201</v>
      </c>
      <c r="C34" s="13">
        <v>10873294293</v>
      </c>
      <c r="D34" s="13"/>
      <c r="E34" s="13">
        <v>0</v>
      </c>
      <c r="F34" s="13"/>
      <c r="G34" s="13">
        <v>0</v>
      </c>
      <c r="H34" s="13"/>
      <c r="I34" s="13">
        <f t="shared" si="0"/>
        <v>10873294293</v>
      </c>
      <c r="J34" s="13"/>
      <c r="K34" s="13">
        <v>10873294293</v>
      </c>
      <c r="L34" s="13"/>
      <c r="M34" s="13">
        <v>0</v>
      </c>
      <c r="N34" s="13"/>
      <c r="O34" s="13">
        <v>0</v>
      </c>
      <c r="P34" s="13"/>
      <c r="Q34" s="13">
        <f t="shared" si="1"/>
        <v>10873294293</v>
      </c>
    </row>
    <row r="35" spans="1:17" x14ac:dyDescent="0.55000000000000004">
      <c r="A35" s="1" t="s">
        <v>58</v>
      </c>
      <c r="C35" s="13">
        <v>22814395209</v>
      </c>
      <c r="D35" s="13"/>
      <c r="E35" s="13">
        <v>-1410311197</v>
      </c>
      <c r="F35" s="13"/>
      <c r="G35" s="13">
        <v>0</v>
      </c>
      <c r="H35" s="13"/>
      <c r="I35" s="13">
        <f t="shared" si="0"/>
        <v>21404084012</v>
      </c>
      <c r="J35" s="13"/>
      <c r="K35" s="13">
        <v>22814395209</v>
      </c>
      <c r="L35" s="13"/>
      <c r="M35" s="13">
        <v>-1410311197</v>
      </c>
      <c r="N35" s="13"/>
      <c r="O35" s="13">
        <v>0</v>
      </c>
      <c r="P35" s="13"/>
      <c r="Q35" s="13">
        <f t="shared" si="1"/>
        <v>21404084012</v>
      </c>
    </row>
    <row r="36" spans="1:17" x14ac:dyDescent="0.55000000000000004">
      <c r="A36" s="1" t="s">
        <v>205</v>
      </c>
      <c r="C36" s="13">
        <v>101968733400</v>
      </c>
      <c r="D36" s="13"/>
      <c r="E36" s="13">
        <v>57729338902</v>
      </c>
      <c r="F36" s="13"/>
      <c r="G36" s="13">
        <v>0</v>
      </c>
      <c r="H36" s="13"/>
      <c r="I36" s="13">
        <f t="shared" si="0"/>
        <v>159698072302</v>
      </c>
      <c r="J36" s="13"/>
      <c r="K36" s="13">
        <v>101968733400</v>
      </c>
      <c r="L36" s="13"/>
      <c r="M36" s="13">
        <v>57729338902</v>
      </c>
      <c r="N36" s="13"/>
      <c r="O36" s="13">
        <v>0</v>
      </c>
      <c r="P36" s="13"/>
      <c r="Q36" s="13">
        <f t="shared" si="1"/>
        <v>159698072302</v>
      </c>
    </row>
    <row r="37" spans="1:17" x14ac:dyDescent="0.55000000000000004">
      <c r="A37" s="1" t="s">
        <v>88</v>
      </c>
      <c r="C37" s="13">
        <v>13431814</v>
      </c>
      <c r="D37" s="13"/>
      <c r="E37" s="13">
        <v>13999458</v>
      </c>
      <c r="F37" s="13"/>
      <c r="G37" s="13">
        <v>0</v>
      </c>
      <c r="H37" s="13"/>
      <c r="I37" s="13">
        <f t="shared" si="0"/>
        <v>27431272</v>
      </c>
      <c r="J37" s="13"/>
      <c r="K37" s="13">
        <v>13431814</v>
      </c>
      <c r="L37" s="13"/>
      <c r="M37" s="13">
        <v>13999458</v>
      </c>
      <c r="N37" s="13"/>
      <c r="O37" s="13">
        <v>0</v>
      </c>
      <c r="P37" s="13"/>
      <c r="Q37" s="13">
        <f t="shared" si="1"/>
        <v>27431272</v>
      </c>
    </row>
    <row r="38" spans="1:17" x14ac:dyDescent="0.55000000000000004">
      <c r="A38" s="1" t="s">
        <v>84</v>
      </c>
      <c r="C38" s="13">
        <v>13156461899</v>
      </c>
      <c r="D38" s="13"/>
      <c r="E38" s="13">
        <v>0</v>
      </c>
      <c r="F38" s="13"/>
      <c r="G38" s="13">
        <v>0</v>
      </c>
      <c r="H38" s="13"/>
      <c r="I38" s="13">
        <f t="shared" si="0"/>
        <v>13156461899</v>
      </c>
      <c r="J38" s="13"/>
      <c r="K38" s="13">
        <v>13156461899</v>
      </c>
      <c r="L38" s="13"/>
      <c r="M38" s="13">
        <v>0</v>
      </c>
      <c r="N38" s="13"/>
      <c r="O38" s="13">
        <v>0</v>
      </c>
      <c r="P38" s="13"/>
      <c r="Q38" s="13">
        <f t="shared" si="1"/>
        <v>13156461899</v>
      </c>
    </row>
    <row r="39" spans="1:17" x14ac:dyDescent="0.55000000000000004">
      <c r="A39" s="1" t="s">
        <v>54</v>
      </c>
      <c r="C39" s="13">
        <v>81077257865</v>
      </c>
      <c r="D39" s="13"/>
      <c r="E39" s="13">
        <v>-4366478816</v>
      </c>
      <c r="F39" s="13"/>
      <c r="G39" s="13">
        <v>0</v>
      </c>
      <c r="H39" s="13"/>
      <c r="I39" s="13">
        <f t="shared" si="0"/>
        <v>76710779049</v>
      </c>
      <c r="J39" s="13"/>
      <c r="K39" s="13">
        <v>81077257865</v>
      </c>
      <c r="L39" s="13"/>
      <c r="M39" s="13">
        <v>-4366478816</v>
      </c>
      <c r="N39" s="13"/>
      <c r="O39" s="13">
        <v>0</v>
      </c>
      <c r="P39" s="13"/>
      <c r="Q39" s="13">
        <f t="shared" si="1"/>
        <v>76710779049</v>
      </c>
    </row>
    <row r="40" spans="1:17" x14ac:dyDescent="0.55000000000000004">
      <c r="A40" s="1" t="s">
        <v>149</v>
      </c>
      <c r="C40" s="13">
        <v>45390983</v>
      </c>
      <c r="D40" s="13"/>
      <c r="E40" s="13">
        <v>3000</v>
      </c>
      <c r="F40" s="13"/>
      <c r="G40" s="13">
        <v>0</v>
      </c>
      <c r="H40" s="13"/>
      <c r="I40" s="13">
        <f t="shared" si="0"/>
        <v>45393983</v>
      </c>
      <c r="J40" s="13"/>
      <c r="K40" s="13">
        <v>45390983</v>
      </c>
      <c r="L40" s="13"/>
      <c r="M40" s="13">
        <v>3000</v>
      </c>
      <c r="N40" s="13"/>
      <c r="O40" s="13">
        <v>0</v>
      </c>
      <c r="P40" s="13"/>
      <c r="Q40" s="13">
        <f t="shared" si="1"/>
        <v>45393983</v>
      </c>
    </row>
    <row r="41" spans="1:17" x14ac:dyDescent="0.55000000000000004">
      <c r="A41" s="1" t="s">
        <v>146</v>
      </c>
      <c r="C41" s="13">
        <v>14979024592</v>
      </c>
      <c r="D41" s="13"/>
      <c r="E41" s="13">
        <v>0</v>
      </c>
      <c r="F41" s="13"/>
      <c r="G41" s="13">
        <v>0</v>
      </c>
      <c r="H41" s="13"/>
      <c r="I41" s="13">
        <f t="shared" si="0"/>
        <v>14979024592</v>
      </c>
      <c r="J41" s="13"/>
      <c r="K41" s="13">
        <v>14979024592</v>
      </c>
      <c r="L41" s="13"/>
      <c r="M41" s="13">
        <v>0</v>
      </c>
      <c r="N41" s="13"/>
      <c r="O41" s="13">
        <v>0</v>
      </c>
      <c r="P41" s="13"/>
      <c r="Q41" s="13">
        <f t="shared" si="1"/>
        <v>14979024592</v>
      </c>
    </row>
    <row r="42" spans="1:17" x14ac:dyDescent="0.55000000000000004">
      <c r="A42" s="1" t="s">
        <v>144</v>
      </c>
      <c r="C42" s="13">
        <v>20881030729</v>
      </c>
      <c r="D42" s="13"/>
      <c r="E42" s="13">
        <v>0</v>
      </c>
      <c r="F42" s="13"/>
      <c r="G42" s="13">
        <v>0</v>
      </c>
      <c r="H42" s="13"/>
      <c r="I42" s="13">
        <f t="shared" si="0"/>
        <v>20881030729</v>
      </c>
      <c r="J42" s="13"/>
      <c r="K42" s="13">
        <v>20881030729</v>
      </c>
      <c r="L42" s="13"/>
      <c r="M42" s="13">
        <v>0</v>
      </c>
      <c r="N42" s="13"/>
      <c r="O42" s="13">
        <v>0</v>
      </c>
      <c r="P42" s="13"/>
      <c r="Q42" s="13">
        <f t="shared" si="1"/>
        <v>20881030729</v>
      </c>
    </row>
    <row r="43" spans="1:17" x14ac:dyDescent="0.55000000000000004">
      <c r="A43" s="1" t="s">
        <v>61</v>
      </c>
      <c r="C43" s="13">
        <v>0</v>
      </c>
      <c r="D43" s="13"/>
      <c r="E43" s="13">
        <v>5809566428</v>
      </c>
      <c r="F43" s="13"/>
      <c r="G43" s="13">
        <v>0</v>
      </c>
      <c r="H43" s="13"/>
      <c r="I43" s="13">
        <f t="shared" si="0"/>
        <v>5809566428</v>
      </c>
      <c r="J43" s="13"/>
      <c r="K43" s="13">
        <v>0</v>
      </c>
      <c r="L43" s="13"/>
      <c r="M43" s="13">
        <v>5809566428</v>
      </c>
      <c r="N43" s="13"/>
      <c r="O43" s="13">
        <v>0</v>
      </c>
      <c r="P43" s="13"/>
      <c r="Q43" s="13">
        <f t="shared" si="1"/>
        <v>5809566428</v>
      </c>
    </row>
    <row r="44" spans="1:17" x14ac:dyDescent="0.55000000000000004">
      <c r="A44" s="1" t="s">
        <v>57</v>
      </c>
      <c r="C44" s="13">
        <v>0</v>
      </c>
      <c r="D44" s="13"/>
      <c r="E44" s="13">
        <v>61655247911</v>
      </c>
      <c r="F44" s="13"/>
      <c r="G44" s="13">
        <v>0</v>
      </c>
      <c r="H44" s="13"/>
      <c r="I44" s="13">
        <f t="shared" si="0"/>
        <v>61655247911</v>
      </c>
      <c r="J44" s="13"/>
      <c r="K44" s="13">
        <v>0</v>
      </c>
      <c r="L44" s="13"/>
      <c r="M44" s="13">
        <v>61655247911</v>
      </c>
      <c r="N44" s="13"/>
      <c r="O44" s="13">
        <v>0</v>
      </c>
      <c r="P44" s="13"/>
      <c r="Q44" s="13">
        <f t="shared" si="1"/>
        <v>61655247911</v>
      </c>
    </row>
    <row r="45" spans="1:17" x14ac:dyDescent="0.55000000000000004">
      <c r="A45" s="1" t="s">
        <v>141</v>
      </c>
      <c r="C45" s="13">
        <v>0</v>
      </c>
      <c r="D45" s="13"/>
      <c r="E45" s="13">
        <v>34397670542</v>
      </c>
      <c r="F45" s="13"/>
      <c r="G45" s="13">
        <v>0</v>
      </c>
      <c r="H45" s="13"/>
      <c r="I45" s="13">
        <f t="shared" si="0"/>
        <v>34397670542</v>
      </c>
      <c r="J45" s="13"/>
      <c r="K45" s="13">
        <v>0</v>
      </c>
      <c r="L45" s="13"/>
      <c r="M45" s="13">
        <v>34397670542</v>
      </c>
      <c r="N45" s="13"/>
      <c r="O45" s="13">
        <v>0</v>
      </c>
      <c r="P45" s="13"/>
      <c r="Q45" s="13">
        <f t="shared" si="1"/>
        <v>34397670542</v>
      </c>
    </row>
    <row r="46" spans="1:17" x14ac:dyDescent="0.55000000000000004">
      <c r="A46" s="1" t="s">
        <v>55</v>
      </c>
      <c r="C46" s="13">
        <v>0</v>
      </c>
      <c r="D46" s="13"/>
      <c r="E46" s="13">
        <v>5109708150</v>
      </c>
      <c r="F46" s="13"/>
      <c r="G46" s="13">
        <v>0</v>
      </c>
      <c r="H46" s="13"/>
      <c r="I46" s="13">
        <f t="shared" si="0"/>
        <v>5109708150</v>
      </c>
      <c r="J46" s="13"/>
      <c r="K46" s="13">
        <v>0</v>
      </c>
      <c r="L46" s="13"/>
      <c r="M46" s="13">
        <v>5109708150</v>
      </c>
      <c r="N46" s="13"/>
      <c r="O46" s="13">
        <v>0</v>
      </c>
      <c r="P46" s="13"/>
      <c r="Q46" s="13">
        <f t="shared" si="1"/>
        <v>5109708150</v>
      </c>
    </row>
    <row r="47" spans="1:17" x14ac:dyDescent="0.55000000000000004">
      <c r="A47" s="1" t="s">
        <v>52</v>
      </c>
      <c r="C47" s="13">
        <v>0</v>
      </c>
      <c r="D47" s="13"/>
      <c r="E47" s="13">
        <v>27886433821</v>
      </c>
      <c r="F47" s="13"/>
      <c r="G47" s="13">
        <v>0</v>
      </c>
      <c r="H47" s="13"/>
      <c r="I47" s="13">
        <f t="shared" si="0"/>
        <v>27886433821</v>
      </c>
      <c r="J47" s="13"/>
      <c r="K47" s="13">
        <v>0</v>
      </c>
      <c r="L47" s="13"/>
      <c r="M47" s="13">
        <v>27886433821</v>
      </c>
      <c r="N47" s="13"/>
      <c r="O47" s="13">
        <v>0</v>
      </c>
      <c r="P47" s="13"/>
      <c r="Q47" s="13">
        <f t="shared" si="1"/>
        <v>27886433821</v>
      </c>
    </row>
    <row r="48" spans="1:17" x14ac:dyDescent="0.55000000000000004">
      <c r="A48" s="1" t="s">
        <v>59</v>
      </c>
      <c r="C48" s="13">
        <v>0</v>
      </c>
      <c r="D48" s="13"/>
      <c r="E48" s="13">
        <v>10459439996</v>
      </c>
      <c r="F48" s="13"/>
      <c r="G48" s="13">
        <v>0</v>
      </c>
      <c r="H48" s="13"/>
      <c r="I48" s="13">
        <f t="shared" si="0"/>
        <v>10459439996</v>
      </c>
      <c r="J48" s="13"/>
      <c r="K48" s="13">
        <v>0</v>
      </c>
      <c r="L48" s="13"/>
      <c r="M48" s="13">
        <v>10459439996</v>
      </c>
      <c r="N48" s="13"/>
      <c r="O48" s="13">
        <v>0</v>
      </c>
      <c r="P48" s="13"/>
      <c r="Q48" s="13">
        <f t="shared" si="1"/>
        <v>10459439996</v>
      </c>
    </row>
    <row r="49" spans="1:17" x14ac:dyDescent="0.55000000000000004">
      <c r="A49" s="1" t="s">
        <v>53</v>
      </c>
      <c r="C49" s="13">
        <v>0</v>
      </c>
      <c r="D49" s="13"/>
      <c r="E49" s="13">
        <v>63601451352</v>
      </c>
      <c r="F49" s="13"/>
      <c r="G49" s="13">
        <v>0</v>
      </c>
      <c r="H49" s="13"/>
      <c r="I49" s="13">
        <f t="shared" si="0"/>
        <v>63601451352</v>
      </c>
      <c r="J49" s="13"/>
      <c r="K49" s="13">
        <v>0</v>
      </c>
      <c r="L49" s="13"/>
      <c r="M49" s="13">
        <v>63601451352</v>
      </c>
      <c r="N49" s="13"/>
      <c r="O49" s="13">
        <v>0</v>
      </c>
      <c r="P49" s="13"/>
      <c r="Q49" s="13">
        <f t="shared" si="1"/>
        <v>63601451352</v>
      </c>
    </row>
    <row r="50" spans="1:17" x14ac:dyDescent="0.55000000000000004">
      <c r="A50" s="1" t="s">
        <v>62</v>
      </c>
      <c r="C50" s="13">
        <v>0</v>
      </c>
      <c r="D50" s="13"/>
      <c r="E50" s="13">
        <v>22441999926</v>
      </c>
      <c r="F50" s="13"/>
      <c r="G50" s="13">
        <v>0</v>
      </c>
      <c r="H50" s="13"/>
      <c r="I50" s="13">
        <f t="shared" si="0"/>
        <v>22441999926</v>
      </c>
      <c r="J50" s="13"/>
      <c r="K50" s="13">
        <v>0</v>
      </c>
      <c r="L50" s="13"/>
      <c r="M50" s="13">
        <v>22441999926</v>
      </c>
      <c r="N50" s="13"/>
      <c r="O50" s="13">
        <v>0</v>
      </c>
      <c r="P50" s="13"/>
      <c r="Q50" s="13">
        <f t="shared" si="1"/>
        <v>22441999926</v>
      </c>
    </row>
    <row r="51" spans="1:17" x14ac:dyDescent="0.55000000000000004">
      <c r="A51" s="1" t="s">
        <v>56</v>
      </c>
      <c r="C51" s="13">
        <v>0</v>
      </c>
      <c r="D51" s="13"/>
      <c r="E51" s="13">
        <v>3171154143</v>
      </c>
      <c r="F51" s="13"/>
      <c r="G51" s="13">
        <v>0</v>
      </c>
      <c r="H51" s="13"/>
      <c r="I51" s="13">
        <f t="shared" si="0"/>
        <v>3171154143</v>
      </c>
      <c r="J51" s="13"/>
      <c r="K51" s="13">
        <v>0</v>
      </c>
      <c r="L51" s="13"/>
      <c r="M51" s="13">
        <v>3171154143</v>
      </c>
      <c r="N51" s="13"/>
      <c r="O51" s="13">
        <v>0</v>
      </c>
      <c r="P51" s="13"/>
      <c r="Q51" s="13">
        <f t="shared" si="1"/>
        <v>3171154143</v>
      </c>
    </row>
    <row r="52" spans="1:17" x14ac:dyDescent="0.55000000000000004">
      <c r="A52" s="1" t="s">
        <v>48</v>
      </c>
      <c r="C52" s="13">
        <v>0</v>
      </c>
      <c r="D52" s="13"/>
      <c r="E52" s="13">
        <v>4926147835</v>
      </c>
      <c r="F52" s="13"/>
      <c r="G52" s="13">
        <v>0</v>
      </c>
      <c r="H52" s="13"/>
      <c r="I52" s="13">
        <f t="shared" si="0"/>
        <v>4926147835</v>
      </c>
      <c r="J52" s="13"/>
      <c r="K52" s="13">
        <v>0</v>
      </c>
      <c r="L52" s="13"/>
      <c r="M52" s="13">
        <v>4926147835</v>
      </c>
      <c r="N52" s="13"/>
      <c r="O52" s="13">
        <v>0</v>
      </c>
      <c r="P52" s="13"/>
      <c r="Q52" s="13">
        <f t="shared" si="1"/>
        <v>4926147835</v>
      </c>
    </row>
    <row r="53" spans="1:17" x14ac:dyDescent="0.55000000000000004">
      <c r="A53" s="1" t="s">
        <v>47</v>
      </c>
      <c r="C53" s="13">
        <v>0</v>
      </c>
      <c r="D53" s="13"/>
      <c r="E53" s="13">
        <v>1712018296</v>
      </c>
      <c r="F53" s="13"/>
      <c r="G53" s="13">
        <v>0</v>
      </c>
      <c r="H53" s="13"/>
      <c r="I53" s="13">
        <f t="shared" si="0"/>
        <v>1712018296</v>
      </c>
      <c r="J53" s="13"/>
      <c r="K53" s="13">
        <v>0</v>
      </c>
      <c r="L53" s="13"/>
      <c r="M53" s="13">
        <v>1712018296</v>
      </c>
      <c r="N53" s="13"/>
      <c r="O53" s="13">
        <v>0</v>
      </c>
      <c r="P53" s="13"/>
      <c r="Q53" s="13">
        <f t="shared" si="1"/>
        <v>1712018296</v>
      </c>
    </row>
    <row r="54" spans="1:17" x14ac:dyDescent="0.55000000000000004">
      <c r="A54" s="1" t="s">
        <v>49</v>
      </c>
      <c r="C54" s="13">
        <v>0</v>
      </c>
      <c r="D54" s="13"/>
      <c r="E54" s="13">
        <v>198395272</v>
      </c>
      <c r="F54" s="13"/>
      <c r="G54" s="13">
        <v>0</v>
      </c>
      <c r="H54" s="13"/>
      <c r="I54" s="13">
        <f t="shared" si="0"/>
        <v>198395272</v>
      </c>
      <c r="J54" s="13"/>
      <c r="K54" s="13">
        <v>0</v>
      </c>
      <c r="L54" s="13"/>
      <c r="M54" s="13">
        <v>198395272</v>
      </c>
      <c r="N54" s="13"/>
      <c r="O54" s="13">
        <v>0</v>
      </c>
      <c r="P54" s="13"/>
      <c r="Q54" s="13">
        <f t="shared" si="1"/>
        <v>198395272</v>
      </c>
    </row>
    <row r="55" spans="1:17" x14ac:dyDescent="0.55000000000000004">
      <c r="A55" s="1" t="s">
        <v>60</v>
      </c>
      <c r="C55" s="13">
        <v>0</v>
      </c>
      <c r="D55" s="13"/>
      <c r="E55" s="13">
        <v>5098679567</v>
      </c>
      <c r="F55" s="13"/>
      <c r="G55" s="13">
        <v>0</v>
      </c>
      <c r="H55" s="13"/>
      <c r="I55" s="13">
        <f t="shared" si="0"/>
        <v>5098679567</v>
      </c>
      <c r="J55" s="13"/>
      <c r="K55" s="13">
        <v>0</v>
      </c>
      <c r="L55" s="13"/>
      <c r="M55" s="13">
        <v>5098679567</v>
      </c>
      <c r="N55" s="13"/>
      <c r="O55" s="13">
        <v>0</v>
      </c>
      <c r="P55" s="13"/>
      <c r="Q55" s="13">
        <f t="shared" si="1"/>
        <v>5098679567</v>
      </c>
    </row>
    <row r="56" spans="1:17" x14ac:dyDescent="0.55000000000000004">
      <c r="A56" s="1" t="s">
        <v>134</v>
      </c>
      <c r="C56" s="13">
        <v>0</v>
      </c>
      <c r="D56" s="13"/>
      <c r="E56" s="13">
        <v>340040159</v>
      </c>
      <c r="F56" s="13"/>
      <c r="G56" s="13">
        <v>0</v>
      </c>
      <c r="H56" s="13"/>
      <c r="I56" s="13">
        <f t="shared" si="0"/>
        <v>340040159</v>
      </c>
      <c r="J56" s="13"/>
      <c r="K56" s="13">
        <v>0</v>
      </c>
      <c r="L56" s="13"/>
      <c r="M56" s="13">
        <v>340040159</v>
      </c>
      <c r="N56" s="13"/>
      <c r="O56" s="13">
        <v>0</v>
      </c>
      <c r="P56" s="13"/>
      <c r="Q56" s="13">
        <f t="shared" si="1"/>
        <v>340040159</v>
      </c>
    </row>
    <row r="57" spans="1:17" x14ac:dyDescent="0.55000000000000004">
      <c r="A57" s="1" t="s">
        <v>139</v>
      </c>
      <c r="C57" s="13">
        <v>0</v>
      </c>
      <c r="D57" s="13"/>
      <c r="E57" s="13">
        <v>150984779</v>
      </c>
      <c r="F57" s="13"/>
      <c r="G57" s="13">
        <v>0</v>
      </c>
      <c r="H57" s="13"/>
      <c r="I57" s="13">
        <f t="shared" si="0"/>
        <v>150984779</v>
      </c>
      <c r="J57" s="13"/>
      <c r="K57" s="13">
        <v>0</v>
      </c>
      <c r="L57" s="13"/>
      <c r="M57" s="13">
        <v>150984779</v>
      </c>
      <c r="N57" s="13"/>
      <c r="O57" s="13">
        <v>0</v>
      </c>
      <c r="P57" s="13"/>
      <c r="Q57" s="13">
        <f t="shared" si="1"/>
        <v>150984779</v>
      </c>
    </row>
    <row r="58" spans="1:17" x14ac:dyDescent="0.55000000000000004">
      <c r="A58" s="1" t="s">
        <v>51</v>
      </c>
      <c r="C58" s="13">
        <v>0</v>
      </c>
      <c r="D58" s="13"/>
      <c r="E58" s="13">
        <v>5558316683</v>
      </c>
      <c r="F58" s="13"/>
      <c r="G58" s="13">
        <v>0</v>
      </c>
      <c r="H58" s="13"/>
      <c r="I58" s="13">
        <f t="shared" si="0"/>
        <v>5558316683</v>
      </c>
      <c r="J58" s="13"/>
      <c r="K58" s="13">
        <v>0</v>
      </c>
      <c r="L58" s="13"/>
      <c r="M58" s="13">
        <v>5558316683</v>
      </c>
      <c r="N58" s="13"/>
      <c r="O58" s="13">
        <v>0</v>
      </c>
      <c r="P58" s="13"/>
      <c r="Q58" s="13">
        <f t="shared" si="1"/>
        <v>5558316683</v>
      </c>
    </row>
    <row r="59" spans="1:17" x14ac:dyDescent="0.55000000000000004">
      <c r="A59" s="1" t="s">
        <v>63</v>
      </c>
      <c r="C59" s="13">
        <v>0</v>
      </c>
      <c r="D59" s="13"/>
      <c r="E59" s="13">
        <v>-5411889820</v>
      </c>
      <c r="F59" s="13"/>
      <c r="G59" s="13">
        <v>0</v>
      </c>
      <c r="H59" s="13"/>
      <c r="I59" s="13">
        <f t="shared" si="0"/>
        <v>-5411889820</v>
      </c>
      <c r="J59" s="13"/>
      <c r="K59" s="13">
        <v>0</v>
      </c>
      <c r="L59" s="13"/>
      <c r="M59" s="13">
        <v>-5411889820</v>
      </c>
      <c r="N59" s="13"/>
      <c r="O59" s="13">
        <v>0</v>
      </c>
      <c r="P59" s="13"/>
      <c r="Q59" s="13">
        <f t="shared" si="1"/>
        <v>-5411889820</v>
      </c>
    </row>
    <row r="60" spans="1:17" x14ac:dyDescent="0.55000000000000004">
      <c r="A60" s="1" t="s">
        <v>96</v>
      </c>
      <c r="C60" s="13">
        <v>0</v>
      </c>
      <c r="D60" s="13"/>
      <c r="E60" s="13">
        <v>391363335</v>
      </c>
      <c r="F60" s="13"/>
      <c r="G60" s="13">
        <v>0</v>
      </c>
      <c r="H60" s="13"/>
      <c r="I60" s="13">
        <f t="shared" si="0"/>
        <v>391363335</v>
      </c>
      <c r="J60" s="13"/>
      <c r="K60" s="13">
        <v>0</v>
      </c>
      <c r="L60" s="13"/>
      <c r="M60" s="13">
        <v>391363335</v>
      </c>
      <c r="N60" s="13"/>
      <c r="O60" s="13">
        <v>0</v>
      </c>
      <c r="P60" s="13"/>
      <c r="Q60" s="13">
        <f t="shared" si="1"/>
        <v>391363335</v>
      </c>
    </row>
    <row r="61" spans="1:17" x14ac:dyDescent="0.55000000000000004">
      <c r="A61" s="1" t="s">
        <v>101</v>
      </c>
      <c r="C61" s="13">
        <v>0</v>
      </c>
      <c r="D61" s="13"/>
      <c r="E61" s="13">
        <v>334052655</v>
      </c>
      <c r="F61" s="13"/>
      <c r="G61" s="13">
        <v>0</v>
      </c>
      <c r="H61" s="13"/>
      <c r="I61" s="13">
        <f t="shared" si="0"/>
        <v>334052655</v>
      </c>
      <c r="J61" s="13"/>
      <c r="K61" s="13">
        <v>0</v>
      </c>
      <c r="L61" s="13"/>
      <c r="M61" s="13">
        <v>334052655</v>
      </c>
      <c r="N61" s="13"/>
      <c r="O61" s="13">
        <v>0</v>
      </c>
      <c r="P61" s="13"/>
      <c r="Q61" s="13">
        <f t="shared" si="1"/>
        <v>334052655</v>
      </c>
    </row>
    <row r="62" spans="1:17" x14ac:dyDescent="0.55000000000000004">
      <c r="A62" s="1" t="s">
        <v>50</v>
      </c>
      <c r="C62" s="13">
        <v>0</v>
      </c>
      <c r="D62" s="13"/>
      <c r="E62" s="13">
        <v>2681585026</v>
      </c>
      <c r="F62" s="13"/>
      <c r="G62" s="13">
        <v>0</v>
      </c>
      <c r="H62" s="13"/>
      <c r="I62" s="13">
        <f t="shared" si="0"/>
        <v>2681585026</v>
      </c>
      <c r="J62" s="13"/>
      <c r="K62" s="13">
        <v>0</v>
      </c>
      <c r="L62" s="13"/>
      <c r="M62" s="13">
        <v>2681585026</v>
      </c>
      <c r="N62" s="13"/>
      <c r="O62" s="13">
        <v>0</v>
      </c>
      <c r="P62" s="13"/>
      <c r="Q62" s="13">
        <f t="shared" si="1"/>
        <v>2681585026</v>
      </c>
    </row>
    <row r="63" spans="1:17" x14ac:dyDescent="0.55000000000000004">
      <c r="A63" s="1" t="s">
        <v>127</v>
      </c>
      <c r="C63" s="13">
        <v>0</v>
      </c>
      <c r="D63" s="13"/>
      <c r="E63" s="13">
        <v>6333954550</v>
      </c>
      <c r="F63" s="13"/>
      <c r="G63" s="13">
        <v>0</v>
      </c>
      <c r="H63" s="13"/>
      <c r="I63" s="13">
        <f t="shared" si="0"/>
        <v>6333954550</v>
      </c>
      <c r="J63" s="13"/>
      <c r="K63" s="13">
        <v>0</v>
      </c>
      <c r="L63" s="13"/>
      <c r="M63" s="13">
        <v>6333954550</v>
      </c>
      <c r="N63" s="13"/>
      <c r="O63" s="13">
        <v>0</v>
      </c>
      <c r="P63" s="13"/>
      <c r="Q63" s="13">
        <f t="shared" si="1"/>
        <v>6333954550</v>
      </c>
    </row>
    <row r="64" spans="1:17" ht="24.75" thickBot="1" x14ac:dyDescent="0.6">
      <c r="C64" s="17">
        <f>SUM(C8:C63)</f>
        <v>1510306114667</v>
      </c>
      <c r="D64" s="13"/>
      <c r="E64" s="17">
        <f>SUM(E8:E63)</f>
        <v>751000337417</v>
      </c>
      <c r="F64" s="13"/>
      <c r="G64" s="17">
        <f>SUM(G8:G63)</f>
        <v>57673166921</v>
      </c>
      <c r="H64" s="13"/>
      <c r="I64" s="17">
        <f>SUM(I8:I63)</f>
        <v>2318979619005</v>
      </c>
      <c r="J64" s="13"/>
      <c r="K64" s="17">
        <f>SUM(K8:K63)</f>
        <v>1510306114667</v>
      </c>
      <c r="L64" s="13"/>
      <c r="M64" s="17">
        <f>SUM(M8:M63)</f>
        <v>751000337417</v>
      </c>
      <c r="N64" s="13"/>
      <c r="O64" s="17">
        <f>SUM(O8:O63)</f>
        <v>57673166921</v>
      </c>
      <c r="P64" s="13"/>
      <c r="Q64" s="17">
        <f>SUM(Q8:Q63)</f>
        <v>2318979619005</v>
      </c>
    </row>
    <row r="65" spans="3:15" ht="24.75" thickTop="1" x14ac:dyDescent="0.55000000000000004">
      <c r="C65" s="14"/>
      <c r="E65" s="14"/>
      <c r="G65" s="14"/>
      <c r="K65" s="14"/>
      <c r="M65" s="14"/>
      <c r="O65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E16" sqref="E1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x14ac:dyDescent="0.55000000000000004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 x14ac:dyDescent="0.55000000000000004">
      <c r="A6" s="24" t="s">
        <v>255</v>
      </c>
      <c r="B6" s="24" t="s">
        <v>255</v>
      </c>
      <c r="C6" s="24" t="s">
        <v>255</v>
      </c>
      <c r="E6" s="24" t="s">
        <v>237</v>
      </c>
      <c r="F6" s="24" t="s">
        <v>237</v>
      </c>
      <c r="G6" s="24" t="s">
        <v>237</v>
      </c>
      <c r="I6" s="24" t="s">
        <v>238</v>
      </c>
      <c r="J6" s="24" t="s">
        <v>238</v>
      </c>
      <c r="K6" s="24" t="s">
        <v>238</v>
      </c>
    </row>
    <row r="7" spans="1:11" ht="24.75" x14ac:dyDescent="0.55000000000000004">
      <c r="A7" s="25" t="s">
        <v>256</v>
      </c>
      <c r="C7" s="25" t="s">
        <v>216</v>
      </c>
      <c r="E7" s="25" t="s">
        <v>257</v>
      </c>
      <c r="G7" s="25" t="s">
        <v>258</v>
      </c>
      <c r="I7" s="25" t="s">
        <v>257</v>
      </c>
      <c r="K7" s="25" t="s">
        <v>258</v>
      </c>
    </row>
    <row r="8" spans="1:11" x14ac:dyDescent="0.55000000000000004">
      <c r="A8" s="1" t="s">
        <v>222</v>
      </c>
      <c r="C8" s="9" t="s">
        <v>223</v>
      </c>
      <c r="D8" s="9"/>
      <c r="E8" s="10">
        <v>79992158</v>
      </c>
      <c r="F8" s="9"/>
      <c r="G8" s="7">
        <f>E8/$E$12</f>
        <v>3.0594401606412842E-3</v>
      </c>
      <c r="H8" s="9"/>
      <c r="I8" s="10">
        <v>79992158</v>
      </c>
      <c r="J8" s="9"/>
      <c r="K8" s="7">
        <f>I8/$I$12</f>
        <v>3.0594401606412842E-3</v>
      </c>
    </row>
    <row r="9" spans="1:11" x14ac:dyDescent="0.55000000000000004">
      <c r="A9" s="1" t="s">
        <v>226</v>
      </c>
      <c r="C9" s="9" t="s">
        <v>227</v>
      </c>
      <c r="D9" s="9"/>
      <c r="E9" s="10">
        <v>6870398596</v>
      </c>
      <c r="F9" s="9"/>
      <c r="G9" s="7">
        <f t="shared" ref="G9:G11" si="0">E9/$E$12</f>
        <v>0.26277042537364592</v>
      </c>
      <c r="H9" s="9"/>
      <c r="I9" s="10">
        <v>6870398596</v>
      </c>
      <c r="J9" s="9"/>
      <c r="K9" s="7">
        <f t="shared" ref="K9:K11" si="1">I9/$I$12</f>
        <v>0.26277042537364592</v>
      </c>
    </row>
    <row r="10" spans="1:11" x14ac:dyDescent="0.55000000000000004">
      <c r="A10" s="1" t="s">
        <v>229</v>
      </c>
      <c r="C10" s="9" t="s">
        <v>230</v>
      </c>
      <c r="D10" s="9"/>
      <c r="E10" s="10">
        <v>2261094246</v>
      </c>
      <c r="F10" s="9"/>
      <c r="G10" s="7">
        <f t="shared" si="0"/>
        <v>8.6479508943955771E-2</v>
      </c>
      <c r="H10" s="9"/>
      <c r="I10" s="10">
        <v>2261094246</v>
      </c>
      <c r="J10" s="9"/>
      <c r="K10" s="7">
        <f t="shared" si="1"/>
        <v>8.6479508943955771E-2</v>
      </c>
    </row>
    <row r="11" spans="1:11" x14ac:dyDescent="0.55000000000000004">
      <c r="A11" s="1" t="s">
        <v>229</v>
      </c>
      <c r="C11" s="9" t="s">
        <v>232</v>
      </c>
      <c r="D11" s="9"/>
      <c r="E11" s="10">
        <v>16934526623</v>
      </c>
      <c r="F11" s="9"/>
      <c r="G11" s="7">
        <f t="shared" si="0"/>
        <v>0.64769062552175705</v>
      </c>
      <c r="H11" s="9"/>
      <c r="I11" s="10">
        <v>16934526623</v>
      </c>
      <c r="J11" s="9"/>
      <c r="K11" s="7">
        <f t="shared" si="1"/>
        <v>0.64769062552175705</v>
      </c>
    </row>
    <row r="12" spans="1:11" ht="24.75" thickBot="1" x14ac:dyDescent="0.6">
      <c r="C12" s="9"/>
      <c r="D12" s="9"/>
      <c r="E12" s="11">
        <f>SUM(E8:E11)</f>
        <v>26146011623</v>
      </c>
      <c r="F12" s="9"/>
      <c r="G12" s="8">
        <f>SUM(G8:G11)</f>
        <v>1</v>
      </c>
      <c r="H12" s="9"/>
      <c r="I12" s="11">
        <f>SUM(I8:I11)</f>
        <v>26146011623</v>
      </c>
      <c r="J12" s="9"/>
      <c r="K12" s="8">
        <f>SUM(K8:K11)</f>
        <v>1</v>
      </c>
    </row>
    <row r="13" spans="1:11" ht="24.75" thickTop="1" x14ac:dyDescent="0.55000000000000004">
      <c r="E13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9" sqref="A18:E19"/>
    </sheetView>
  </sheetViews>
  <sheetFormatPr defaultRowHeight="24" x14ac:dyDescent="0.55000000000000004"/>
  <cols>
    <col min="1" max="1" width="24.5703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235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5" spans="1:5" ht="24.75" x14ac:dyDescent="0.6">
      <c r="C5" s="23" t="s">
        <v>237</v>
      </c>
      <c r="E5" s="18" t="s">
        <v>268</v>
      </c>
    </row>
    <row r="6" spans="1:5" ht="24.75" x14ac:dyDescent="0.6">
      <c r="A6" s="23" t="s">
        <v>259</v>
      </c>
      <c r="C6" s="24"/>
      <c r="E6" s="19" t="s">
        <v>269</v>
      </c>
    </row>
    <row r="7" spans="1:5" ht="24.75" x14ac:dyDescent="0.55000000000000004">
      <c r="A7" s="24" t="s">
        <v>259</v>
      </c>
      <c r="C7" s="25" t="s">
        <v>219</v>
      </c>
      <c r="E7" s="25" t="s">
        <v>219</v>
      </c>
    </row>
    <row r="8" spans="1:5" x14ac:dyDescent="0.55000000000000004">
      <c r="A8" s="1" t="s">
        <v>267</v>
      </c>
      <c r="C8" s="10">
        <v>8733513874</v>
      </c>
      <c r="D8" s="9"/>
      <c r="E8" s="10">
        <v>8733513874</v>
      </c>
    </row>
    <row r="9" spans="1:5" x14ac:dyDescent="0.55000000000000004">
      <c r="A9" s="1" t="s">
        <v>266</v>
      </c>
      <c r="C9" s="10">
        <v>71768173</v>
      </c>
      <c r="D9" s="9"/>
      <c r="E9" s="10">
        <v>71768173</v>
      </c>
    </row>
    <row r="10" spans="1:5" ht="25.5" thickBot="1" x14ac:dyDescent="0.65">
      <c r="A10" s="2" t="s">
        <v>244</v>
      </c>
      <c r="C10" s="11">
        <f>SUM(C8:C9)</f>
        <v>8805282047</v>
      </c>
      <c r="D10" s="9"/>
      <c r="E10" s="11">
        <f>SUM(E8:E9)</f>
        <v>8805282047</v>
      </c>
    </row>
    <row r="11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5"/>
  <sheetViews>
    <sheetView rightToLeft="1" workbookViewId="0">
      <selection activeCell="O44" sqref="O44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3" t="s">
        <v>3</v>
      </c>
      <c r="C6" s="24" t="s">
        <v>263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10">
        <v>5069605</v>
      </c>
      <c r="D9" s="9"/>
      <c r="E9" s="10">
        <v>149516919073</v>
      </c>
      <c r="F9" s="9"/>
      <c r="G9" s="10">
        <v>141761572063.237</v>
      </c>
      <c r="H9" s="9"/>
      <c r="I9" s="10">
        <v>550000</v>
      </c>
      <c r="J9" s="9"/>
      <c r="K9" s="10">
        <v>14565842517</v>
      </c>
      <c r="L9" s="9"/>
      <c r="M9" s="13">
        <v>0</v>
      </c>
      <c r="N9" s="9"/>
      <c r="O9" s="10">
        <v>0</v>
      </c>
      <c r="P9" s="10"/>
      <c r="Q9" s="10">
        <v>5619605</v>
      </c>
      <c r="R9" s="9"/>
      <c r="S9" s="10">
        <v>27050</v>
      </c>
      <c r="T9" s="9"/>
      <c r="U9" s="10">
        <v>164082761590</v>
      </c>
      <c r="V9" s="9"/>
      <c r="W9" s="10">
        <v>151215605321.87299</v>
      </c>
      <c r="Y9" s="7">
        <v>9.7058335625062851E-4</v>
      </c>
    </row>
    <row r="10" spans="1:25" x14ac:dyDescent="0.55000000000000004">
      <c r="A10" s="1" t="s">
        <v>16</v>
      </c>
      <c r="C10" s="10">
        <v>37000000</v>
      </c>
      <c r="D10" s="9"/>
      <c r="E10" s="10">
        <v>472637877621</v>
      </c>
      <c r="F10" s="9"/>
      <c r="G10" s="10">
        <v>437261980320</v>
      </c>
      <c r="H10" s="9"/>
      <c r="I10" s="10">
        <v>30902037</v>
      </c>
      <c r="J10" s="9"/>
      <c r="K10" s="10">
        <v>0</v>
      </c>
      <c r="L10" s="9"/>
      <c r="M10" s="13">
        <v>0</v>
      </c>
      <c r="N10" s="9"/>
      <c r="O10" s="10">
        <v>0</v>
      </c>
      <c r="P10" s="10"/>
      <c r="Q10" s="10">
        <v>67902037</v>
      </c>
      <c r="R10" s="9"/>
      <c r="S10" s="10">
        <v>6005</v>
      </c>
      <c r="T10" s="9"/>
      <c r="U10" s="10">
        <v>472637877621</v>
      </c>
      <c r="V10" s="9"/>
      <c r="W10" s="10">
        <v>405620006129.13702</v>
      </c>
      <c r="Y10" s="7">
        <v>2.6034880862542318E-3</v>
      </c>
    </row>
    <row r="11" spans="1:25" x14ac:dyDescent="0.55000000000000004">
      <c r="A11" s="1" t="s">
        <v>17</v>
      </c>
      <c r="C11" s="10">
        <v>92000000</v>
      </c>
      <c r="D11" s="9"/>
      <c r="E11" s="10">
        <v>552431261451</v>
      </c>
      <c r="F11" s="9"/>
      <c r="G11" s="10">
        <v>604025558400</v>
      </c>
      <c r="H11" s="9"/>
      <c r="I11" s="10">
        <v>0</v>
      </c>
      <c r="J11" s="9"/>
      <c r="K11" s="10">
        <v>0</v>
      </c>
      <c r="L11" s="9"/>
      <c r="M11" s="13">
        <v>0</v>
      </c>
      <c r="N11" s="9"/>
      <c r="O11" s="10">
        <v>0</v>
      </c>
      <c r="P11" s="10"/>
      <c r="Q11" s="10">
        <v>92000000</v>
      </c>
      <c r="R11" s="9"/>
      <c r="S11" s="10">
        <v>6410</v>
      </c>
      <c r="T11" s="9"/>
      <c r="U11" s="10">
        <v>552431261451</v>
      </c>
      <c r="V11" s="9"/>
      <c r="W11" s="10">
        <v>586636943840</v>
      </c>
      <c r="Y11" s="7">
        <v>3.7653524756315559E-3</v>
      </c>
    </row>
    <row r="12" spans="1:25" x14ac:dyDescent="0.55000000000000004">
      <c r="A12" s="1" t="s">
        <v>18</v>
      </c>
      <c r="C12" s="10">
        <v>34000000</v>
      </c>
      <c r="D12" s="9"/>
      <c r="E12" s="10">
        <v>156462260221</v>
      </c>
      <c r="F12" s="9"/>
      <c r="G12" s="10">
        <v>159641010560</v>
      </c>
      <c r="H12" s="9"/>
      <c r="I12" s="10">
        <v>0</v>
      </c>
      <c r="J12" s="9"/>
      <c r="K12" s="10">
        <v>0</v>
      </c>
      <c r="L12" s="9"/>
      <c r="M12" s="13">
        <v>0</v>
      </c>
      <c r="N12" s="9"/>
      <c r="O12" s="10">
        <v>0</v>
      </c>
      <c r="P12" s="10"/>
      <c r="Q12" s="10">
        <v>34000000</v>
      </c>
      <c r="R12" s="9"/>
      <c r="S12" s="10">
        <v>4387</v>
      </c>
      <c r="T12" s="9"/>
      <c r="U12" s="10">
        <v>156462260221</v>
      </c>
      <c r="V12" s="9"/>
      <c r="W12" s="10">
        <v>148378201976</v>
      </c>
      <c r="Y12" s="7">
        <v>9.5237137041350405E-4</v>
      </c>
    </row>
    <row r="13" spans="1:25" x14ac:dyDescent="0.55000000000000004">
      <c r="A13" s="1" t="s">
        <v>19</v>
      </c>
      <c r="C13" s="10">
        <v>3300000</v>
      </c>
      <c r="D13" s="9"/>
      <c r="E13" s="10">
        <v>374082286446</v>
      </c>
      <c r="F13" s="9"/>
      <c r="G13" s="10">
        <v>431471213553.59998</v>
      </c>
      <c r="H13" s="9"/>
      <c r="I13" s="10">
        <v>0</v>
      </c>
      <c r="J13" s="9"/>
      <c r="K13" s="10">
        <v>0</v>
      </c>
      <c r="L13" s="9"/>
      <c r="M13" s="13">
        <v>0</v>
      </c>
      <c r="N13" s="9"/>
      <c r="O13" s="10">
        <v>0</v>
      </c>
      <c r="P13" s="10"/>
      <c r="Q13" s="10">
        <v>3300000</v>
      </c>
      <c r="R13" s="9"/>
      <c r="S13" s="10">
        <v>116548</v>
      </c>
      <c r="T13" s="9"/>
      <c r="U13" s="10">
        <v>374082286446</v>
      </c>
      <c r="V13" s="9"/>
      <c r="W13" s="10">
        <v>382597667284.79999</v>
      </c>
      <c r="Y13" s="7">
        <v>2.4557182918820654E-3</v>
      </c>
    </row>
    <row r="14" spans="1:25" x14ac:dyDescent="0.55000000000000004">
      <c r="A14" s="1" t="s">
        <v>20</v>
      </c>
      <c r="C14" s="10">
        <v>1048429</v>
      </c>
      <c r="D14" s="9"/>
      <c r="E14" s="10">
        <v>97752551579</v>
      </c>
      <c r="F14" s="9"/>
      <c r="G14" s="10">
        <v>198034930768.13699</v>
      </c>
      <c r="H14" s="9"/>
      <c r="I14" s="10">
        <v>0</v>
      </c>
      <c r="J14" s="9"/>
      <c r="K14" s="10">
        <v>0</v>
      </c>
      <c r="L14" s="9"/>
      <c r="M14" s="13">
        <v>0</v>
      </c>
      <c r="N14" s="9"/>
      <c r="O14" s="10">
        <v>0</v>
      </c>
      <c r="P14" s="10"/>
      <c r="Q14" s="10">
        <v>1048429</v>
      </c>
      <c r="R14" s="9"/>
      <c r="S14" s="10">
        <v>181020</v>
      </c>
      <c r="T14" s="9"/>
      <c r="U14" s="10">
        <v>97752551579</v>
      </c>
      <c r="V14" s="9"/>
      <c r="W14" s="10">
        <v>188794413143.29199</v>
      </c>
      <c r="Y14" s="7">
        <v>1.2117844237037802E-3</v>
      </c>
    </row>
    <row r="15" spans="1:25" x14ac:dyDescent="0.55000000000000004">
      <c r="A15" s="1" t="s">
        <v>21</v>
      </c>
      <c r="C15" s="10">
        <v>47000000</v>
      </c>
      <c r="D15" s="9"/>
      <c r="E15" s="10">
        <v>499975486304</v>
      </c>
      <c r="F15" s="9"/>
      <c r="G15" s="10">
        <v>530240334844</v>
      </c>
      <c r="H15" s="9"/>
      <c r="I15" s="10">
        <v>3000000</v>
      </c>
      <c r="J15" s="9"/>
      <c r="K15" s="10">
        <v>31462846890</v>
      </c>
      <c r="L15" s="9"/>
      <c r="M15" s="13">
        <v>0</v>
      </c>
      <c r="N15" s="9"/>
      <c r="O15" s="10">
        <v>0</v>
      </c>
      <c r="P15" s="10"/>
      <c r="Q15" s="10">
        <v>50000000</v>
      </c>
      <c r="R15" s="9"/>
      <c r="S15" s="10">
        <v>10560</v>
      </c>
      <c r="T15" s="9"/>
      <c r="U15" s="10">
        <v>531438333194</v>
      </c>
      <c r="V15" s="9"/>
      <c r="W15" s="10">
        <v>525239616000</v>
      </c>
      <c r="Y15" s="7">
        <v>3.3712712933823873E-3</v>
      </c>
    </row>
    <row r="16" spans="1:25" x14ac:dyDescent="0.55000000000000004">
      <c r="A16" s="1" t="s">
        <v>22</v>
      </c>
      <c r="C16" s="10">
        <v>21610695</v>
      </c>
      <c r="D16" s="9"/>
      <c r="E16" s="10">
        <v>748907789365</v>
      </c>
      <c r="F16" s="9"/>
      <c r="G16" s="10">
        <v>1099823062899.3899</v>
      </c>
      <c r="H16" s="9"/>
      <c r="I16" s="10">
        <v>0</v>
      </c>
      <c r="J16" s="9"/>
      <c r="K16" s="10">
        <v>0</v>
      </c>
      <c r="L16" s="9"/>
      <c r="M16" s="13">
        <v>0</v>
      </c>
      <c r="N16" s="9"/>
      <c r="O16" s="10">
        <v>0</v>
      </c>
      <c r="P16" s="10"/>
      <c r="Q16" s="10">
        <v>21610695</v>
      </c>
      <c r="R16" s="9"/>
      <c r="S16" s="10">
        <v>48370</v>
      </c>
      <c r="T16" s="9"/>
      <c r="U16" s="10">
        <v>748907789365</v>
      </c>
      <c r="V16" s="9"/>
      <c r="W16" s="10">
        <v>1039844440039.9399</v>
      </c>
      <c r="Y16" s="7">
        <v>6.6742827530548122E-3</v>
      </c>
    </row>
    <row r="17" spans="1:25" x14ac:dyDescent="0.55000000000000004">
      <c r="A17" s="1" t="s">
        <v>23</v>
      </c>
      <c r="C17" s="10">
        <v>2010777</v>
      </c>
      <c r="D17" s="9"/>
      <c r="E17" s="10">
        <v>105004293245</v>
      </c>
      <c r="F17" s="9"/>
      <c r="G17" s="10">
        <v>180763917129.362</v>
      </c>
      <c r="H17" s="9"/>
      <c r="I17" s="10">
        <v>0</v>
      </c>
      <c r="J17" s="9"/>
      <c r="K17" s="10">
        <v>0</v>
      </c>
      <c r="L17" s="9"/>
      <c r="M17" s="13">
        <v>0</v>
      </c>
      <c r="N17" s="9"/>
      <c r="O17" s="10">
        <v>0</v>
      </c>
      <c r="P17" s="10"/>
      <c r="Q17" s="10">
        <v>2010777</v>
      </c>
      <c r="R17" s="9"/>
      <c r="S17" s="10">
        <v>84800</v>
      </c>
      <c r="T17" s="9"/>
      <c r="U17" s="10">
        <v>105004293245</v>
      </c>
      <c r="V17" s="9"/>
      <c r="W17" s="10">
        <v>169622442985.17099</v>
      </c>
      <c r="Y17" s="7">
        <v>1.0887283733550244E-3</v>
      </c>
    </row>
    <row r="18" spans="1:25" x14ac:dyDescent="0.55000000000000004">
      <c r="A18" s="1" t="s">
        <v>24</v>
      </c>
      <c r="C18" s="10">
        <v>1335000</v>
      </c>
      <c r="D18" s="9"/>
      <c r="E18" s="10">
        <v>99511931457</v>
      </c>
      <c r="F18" s="9"/>
      <c r="G18" s="10">
        <v>147165933025.92001</v>
      </c>
      <c r="H18" s="9"/>
      <c r="I18" s="10">
        <v>0</v>
      </c>
      <c r="J18" s="9"/>
      <c r="K18" s="10">
        <v>0</v>
      </c>
      <c r="L18" s="9"/>
      <c r="M18" s="13">
        <v>0</v>
      </c>
      <c r="N18" s="9"/>
      <c r="O18" s="10">
        <v>0</v>
      </c>
      <c r="P18" s="10"/>
      <c r="Q18" s="10">
        <v>1335000</v>
      </c>
      <c r="R18" s="9"/>
      <c r="S18" s="10">
        <v>114426</v>
      </c>
      <c r="T18" s="9"/>
      <c r="U18" s="10">
        <v>99511931457</v>
      </c>
      <c r="V18" s="9"/>
      <c r="W18" s="10">
        <v>151960087464.12</v>
      </c>
      <c r="Y18" s="7">
        <v>9.7536184438849435E-4</v>
      </c>
    </row>
    <row r="19" spans="1:25" x14ac:dyDescent="0.55000000000000004">
      <c r="A19" s="1" t="s">
        <v>25</v>
      </c>
      <c r="C19" s="10">
        <v>325402</v>
      </c>
      <c r="D19" s="9"/>
      <c r="E19" s="10">
        <v>2483279061</v>
      </c>
      <c r="F19" s="9"/>
      <c r="G19" s="10">
        <v>4795951028.2646999</v>
      </c>
      <c r="H19" s="9"/>
      <c r="I19" s="10">
        <v>0</v>
      </c>
      <c r="J19" s="9"/>
      <c r="K19" s="10">
        <v>0</v>
      </c>
      <c r="L19" s="9"/>
      <c r="M19" s="13">
        <v>0</v>
      </c>
      <c r="N19" s="9"/>
      <c r="O19" s="10">
        <v>0</v>
      </c>
      <c r="P19" s="10"/>
      <c r="Q19" s="10">
        <v>325402</v>
      </c>
      <c r="R19" s="9"/>
      <c r="S19" s="10">
        <v>20532</v>
      </c>
      <c r="T19" s="9"/>
      <c r="U19" s="10">
        <v>2483279061</v>
      </c>
      <c r="V19" s="9"/>
      <c r="W19" s="10">
        <v>6646224791.5990105</v>
      </c>
      <c r="Y19" s="7">
        <v>4.2659057250708378E-5</v>
      </c>
    </row>
    <row r="20" spans="1:25" x14ac:dyDescent="0.55000000000000004">
      <c r="A20" s="1" t="s">
        <v>26</v>
      </c>
      <c r="C20" s="10">
        <v>15000000</v>
      </c>
      <c r="D20" s="9"/>
      <c r="E20" s="10">
        <v>267393364547</v>
      </c>
      <c r="F20" s="9"/>
      <c r="G20" s="10">
        <v>272169619200</v>
      </c>
      <c r="H20" s="9"/>
      <c r="I20" s="10">
        <v>0</v>
      </c>
      <c r="J20" s="9"/>
      <c r="K20" s="10">
        <v>0</v>
      </c>
      <c r="L20" s="9"/>
      <c r="M20" s="13">
        <v>0</v>
      </c>
      <c r="N20" s="9"/>
      <c r="O20" s="10">
        <v>0</v>
      </c>
      <c r="P20" s="10"/>
      <c r="Q20" s="10">
        <v>15000000</v>
      </c>
      <c r="R20" s="9"/>
      <c r="S20" s="10">
        <v>18530</v>
      </c>
      <c r="T20" s="9"/>
      <c r="U20" s="10">
        <v>267393364547</v>
      </c>
      <c r="V20" s="9"/>
      <c r="W20" s="10">
        <v>276496877400</v>
      </c>
      <c r="Y20" s="7">
        <v>1.7747061666583987E-3</v>
      </c>
    </row>
    <row r="21" spans="1:25" x14ac:dyDescent="0.55000000000000004">
      <c r="A21" s="1" t="s">
        <v>27</v>
      </c>
      <c r="C21" s="10">
        <v>30601092</v>
      </c>
      <c r="D21" s="9"/>
      <c r="E21" s="10">
        <v>226760513393</v>
      </c>
      <c r="F21" s="9"/>
      <c r="G21" s="10">
        <v>329981626882.70001</v>
      </c>
      <c r="H21" s="9"/>
      <c r="I21" s="10">
        <v>0</v>
      </c>
      <c r="J21" s="9"/>
      <c r="K21" s="10">
        <v>0</v>
      </c>
      <c r="L21" s="9"/>
      <c r="M21" s="13">
        <v>0</v>
      </c>
      <c r="N21" s="9"/>
      <c r="O21" s="10">
        <v>0</v>
      </c>
      <c r="P21" s="10"/>
      <c r="Q21" s="10">
        <v>30601092</v>
      </c>
      <c r="R21" s="9"/>
      <c r="S21" s="10">
        <v>9890</v>
      </c>
      <c r="T21" s="9"/>
      <c r="U21" s="10">
        <v>226760513393</v>
      </c>
      <c r="V21" s="9"/>
      <c r="W21" s="10">
        <v>301062572866.22699</v>
      </c>
      <c r="Y21" s="7">
        <v>1.932382056679735E-3</v>
      </c>
    </row>
    <row r="22" spans="1:25" x14ac:dyDescent="0.55000000000000004">
      <c r="A22" s="1" t="s">
        <v>28</v>
      </c>
      <c r="C22" s="10">
        <v>1394767</v>
      </c>
      <c r="D22" s="9"/>
      <c r="E22" s="10">
        <v>4649623077</v>
      </c>
      <c r="F22" s="9"/>
      <c r="G22" s="10">
        <v>6129865248.5918303</v>
      </c>
      <c r="H22" s="9"/>
      <c r="I22" s="10">
        <v>0</v>
      </c>
      <c r="J22" s="9"/>
      <c r="K22" s="10">
        <v>0</v>
      </c>
      <c r="L22" s="9"/>
      <c r="M22" s="13">
        <v>0</v>
      </c>
      <c r="N22" s="9"/>
      <c r="O22" s="10">
        <v>0</v>
      </c>
      <c r="P22" s="10"/>
      <c r="Q22" s="10">
        <v>1394767</v>
      </c>
      <c r="R22" s="9"/>
      <c r="S22" s="10">
        <v>5969</v>
      </c>
      <c r="T22" s="9"/>
      <c r="U22" s="10">
        <v>4649623077</v>
      </c>
      <c r="V22" s="9"/>
      <c r="W22" s="10">
        <v>8281839218.8421602</v>
      </c>
      <c r="Y22" s="7">
        <v>5.3157313280213402E-5</v>
      </c>
    </row>
    <row r="23" spans="1:25" x14ac:dyDescent="0.55000000000000004">
      <c r="A23" s="1" t="s">
        <v>29</v>
      </c>
      <c r="C23" s="10">
        <v>885273</v>
      </c>
      <c r="D23" s="9"/>
      <c r="E23" s="10">
        <v>18594562686</v>
      </c>
      <c r="F23" s="9"/>
      <c r="G23" s="10">
        <v>50143914499.526604</v>
      </c>
      <c r="H23" s="9"/>
      <c r="I23" s="10">
        <v>0</v>
      </c>
      <c r="J23" s="9"/>
      <c r="K23" s="10">
        <v>0</v>
      </c>
      <c r="L23" s="9"/>
      <c r="M23" s="13">
        <v>0</v>
      </c>
      <c r="N23" s="9"/>
      <c r="O23" s="10">
        <v>0</v>
      </c>
      <c r="P23" s="10"/>
      <c r="Q23" s="10">
        <v>885273</v>
      </c>
      <c r="R23" s="9"/>
      <c r="S23" s="10">
        <v>61330</v>
      </c>
      <c r="T23" s="9"/>
      <c r="U23" s="10">
        <v>18594562686</v>
      </c>
      <c r="V23" s="9"/>
      <c r="W23" s="10">
        <v>54009945139.725502</v>
      </c>
      <c r="Y23" s="7">
        <v>3.466649735855305E-4</v>
      </c>
    </row>
    <row r="24" spans="1:25" x14ac:dyDescent="0.55000000000000004">
      <c r="A24" s="1" t="s">
        <v>30</v>
      </c>
      <c r="C24" s="10">
        <v>4404109</v>
      </c>
      <c r="D24" s="9"/>
      <c r="E24" s="10">
        <v>73043989494</v>
      </c>
      <c r="F24" s="9"/>
      <c r="G24" s="10">
        <v>99187748962.870697</v>
      </c>
      <c r="H24" s="9"/>
      <c r="I24" s="10">
        <v>265336</v>
      </c>
      <c r="J24" s="9"/>
      <c r="K24" s="10">
        <v>5767964918</v>
      </c>
      <c r="L24" s="9"/>
      <c r="M24" s="13">
        <v>0</v>
      </c>
      <c r="N24" s="9"/>
      <c r="O24" s="10">
        <v>0</v>
      </c>
      <c r="P24" s="10"/>
      <c r="Q24" s="10">
        <v>4669445</v>
      </c>
      <c r="R24" s="9"/>
      <c r="S24" s="10">
        <v>22160</v>
      </c>
      <c r="T24" s="9"/>
      <c r="U24" s="10">
        <v>78811954412</v>
      </c>
      <c r="V24" s="9"/>
      <c r="W24" s="10">
        <v>102933934416.526</v>
      </c>
      <c r="Y24" s="7">
        <v>6.6068553788094198E-4</v>
      </c>
    </row>
    <row r="25" spans="1:25" x14ac:dyDescent="0.55000000000000004">
      <c r="A25" s="1" t="s">
        <v>31</v>
      </c>
      <c r="C25" s="10">
        <v>18872142</v>
      </c>
      <c r="D25" s="9"/>
      <c r="E25" s="10">
        <v>88135487206</v>
      </c>
      <c r="F25" s="9"/>
      <c r="G25" s="10">
        <v>118047632440.93201</v>
      </c>
      <c r="H25" s="9"/>
      <c r="I25" s="10">
        <v>0</v>
      </c>
      <c r="J25" s="9"/>
      <c r="K25" s="10">
        <v>0</v>
      </c>
      <c r="L25" s="9"/>
      <c r="M25" s="13">
        <v>-5072142</v>
      </c>
      <c r="N25" s="9"/>
      <c r="O25" s="10">
        <v>30365382203</v>
      </c>
      <c r="P25" s="10"/>
      <c r="Q25" s="10">
        <v>13800000</v>
      </c>
      <c r="R25" s="9"/>
      <c r="S25" s="10">
        <v>6147</v>
      </c>
      <c r="T25" s="9"/>
      <c r="U25" s="10">
        <v>64447889571</v>
      </c>
      <c r="V25" s="9"/>
      <c r="W25" s="10">
        <v>84385116079.199997</v>
      </c>
      <c r="Y25" s="7">
        <v>5.4162921219283553E-4</v>
      </c>
    </row>
    <row r="26" spans="1:25" x14ac:dyDescent="0.55000000000000004">
      <c r="A26" s="1" t="s">
        <v>32</v>
      </c>
      <c r="C26" s="10">
        <v>11000000</v>
      </c>
      <c r="D26" s="9"/>
      <c r="E26" s="10">
        <v>105813743436</v>
      </c>
      <c r="F26" s="9"/>
      <c r="G26" s="10">
        <v>217865015720</v>
      </c>
      <c r="H26" s="9"/>
      <c r="I26" s="10">
        <v>0</v>
      </c>
      <c r="J26" s="9"/>
      <c r="K26" s="10">
        <v>0</v>
      </c>
      <c r="L26" s="9"/>
      <c r="M26" s="13">
        <v>0</v>
      </c>
      <c r="N26" s="9"/>
      <c r="O26" s="10">
        <v>0</v>
      </c>
      <c r="P26" s="10"/>
      <c r="Q26" s="10">
        <v>11000000</v>
      </c>
      <c r="R26" s="9"/>
      <c r="S26" s="10">
        <v>18890</v>
      </c>
      <c r="T26" s="9"/>
      <c r="U26" s="10">
        <v>105813743436</v>
      </c>
      <c r="V26" s="9"/>
      <c r="W26" s="10">
        <v>206703673880</v>
      </c>
      <c r="Y26" s="7">
        <v>1.3267357235831937E-3</v>
      </c>
    </row>
    <row r="27" spans="1:25" x14ac:dyDescent="0.55000000000000004">
      <c r="A27" s="1" t="s">
        <v>33</v>
      </c>
      <c r="C27" s="10">
        <v>35000000</v>
      </c>
      <c r="D27" s="9"/>
      <c r="E27" s="10">
        <v>395912634129</v>
      </c>
      <c r="F27" s="9"/>
      <c r="G27" s="10">
        <v>561598532600</v>
      </c>
      <c r="H27" s="9"/>
      <c r="I27" s="10">
        <v>0</v>
      </c>
      <c r="J27" s="9"/>
      <c r="K27" s="10">
        <v>0</v>
      </c>
      <c r="L27" s="9"/>
      <c r="M27" s="13">
        <v>0</v>
      </c>
      <c r="N27" s="9"/>
      <c r="O27" s="10">
        <v>0</v>
      </c>
      <c r="P27" s="10"/>
      <c r="Q27" s="10">
        <v>35000000</v>
      </c>
      <c r="R27" s="9"/>
      <c r="S27" s="10">
        <v>14520</v>
      </c>
      <c r="T27" s="9"/>
      <c r="U27" s="10">
        <v>395912634129</v>
      </c>
      <c r="V27" s="9"/>
      <c r="W27" s="10">
        <v>505543130400</v>
      </c>
      <c r="Y27" s="7">
        <v>3.2448486198805478E-3</v>
      </c>
    </row>
    <row r="28" spans="1:25" x14ac:dyDescent="0.55000000000000004">
      <c r="A28" s="1" t="s">
        <v>34</v>
      </c>
      <c r="C28" s="10">
        <v>35000000</v>
      </c>
      <c r="D28" s="9"/>
      <c r="E28" s="10">
        <v>432951137038</v>
      </c>
      <c r="F28" s="9"/>
      <c r="G28" s="10">
        <v>430686537400</v>
      </c>
      <c r="H28" s="9"/>
      <c r="I28" s="10">
        <v>0</v>
      </c>
      <c r="J28" s="9"/>
      <c r="K28" s="10">
        <v>0</v>
      </c>
      <c r="L28" s="9"/>
      <c r="M28" s="13">
        <v>0</v>
      </c>
      <c r="N28" s="9"/>
      <c r="O28" s="10">
        <v>0</v>
      </c>
      <c r="P28" s="10"/>
      <c r="Q28" s="10">
        <v>35000000</v>
      </c>
      <c r="R28" s="9"/>
      <c r="S28" s="10">
        <v>10650</v>
      </c>
      <c r="T28" s="9"/>
      <c r="U28" s="10">
        <v>432951137038</v>
      </c>
      <c r="V28" s="9"/>
      <c r="W28" s="10">
        <v>370801263000</v>
      </c>
      <c r="Y28" s="7">
        <v>2.3800026034247819E-3</v>
      </c>
    </row>
    <row r="29" spans="1:25" x14ac:dyDescent="0.55000000000000004">
      <c r="A29" s="1" t="s">
        <v>35</v>
      </c>
      <c r="C29" s="10">
        <v>5305200</v>
      </c>
      <c r="D29" s="9"/>
      <c r="E29" s="10">
        <v>1186379858721</v>
      </c>
      <c r="F29" s="9"/>
      <c r="G29" s="10">
        <v>1358979891916.1899</v>
      </c>
      <c r="H29" s="9"/>
      <c r="I29" s="10">
        <v>205872</v>
      </c>
      <c r="J29" s="9"/>
      <c r="K29" s="10">
        <v>50422907826</v>
      </c>
      <c r="L29" s="9"/>
      <c r="M29" s="13">
        <v>0</v>
      </c>
      <c r="N29" s="9"/>
      <c r="O29" s="10">
        <v>0</v>
      </c>
      <c r="P29" s="10"/>
      <c r="Q29" s="10">
        <v>5511072</v>
      </c>
      <c r="R29" s="9"/>
      <c r="S29" s="10">
        <v>245536</v>
      </c>
      <c r="T29" s="9"/>
      <c r="U29" s="10">
        <v>1236802766547</v>
      </c>
      <c r="V29" s="9"/>
      <c r="W29" s="10">
        <v>1352780922118.24</v>
      </c>
      <c r="Y29" s="7">
        <v>8.6828779666394719E-3</v>
      </c>
    </row>
    <row r="30" spans="1:25" x14ac:dyDescent="0.55000000000000004">
      <c r="A30" s="1" t="s">
        <v>36</v>
      </c>
      <c r="C30" s="10">
        <v>5825716</v>
      </c>
      <c r="D30" s="9"/>
      <c r="E30" s="10">
        <v>949998671622</v>
      </c>
      <c r="F30" s="9"/>
      <c r="G30" s="10">
        <v>1126978914484</v>
      </c>
      <c r="H30" s="9"/>
      <c r="I30" s="10">
        <v>0</v>
      </c>
      <c r="J30" s="9"/>
      <c r="K30" s="10">
        <v>0</v>
      </c>
      <c r="L30" s="9"/>
      <c r="M30" s="13">
        <v>0</v>
      </c>
      <c r="N30" s="9"/>
      <c r="O30" s="10">
        <v>0</v>
      </c>
      <c r="P30" s="10"/>
      <c r="Q30" s="10">
        <v>5825716</v>
      </c>
      <c r="R30" s="9"/>
      <c r="S30" s="10">
        <v>188123</v>
      </c>
      <c r="T30" s="9"/>
      <c r="U30" s="10">
        <v>949998671622</v>
      </c>
      <c r="V30" s="9"/>
      <c r="W30" s="10">
        <v>1095951151068</v>
      </c>
      <c r="Y30" s="7">
        <v>7.0344059016007893E-3</v>
      </c>
    </row>
    <row r="31" spans="1:25" x14ac:dyDescent="0.55000000000000004">
      <c r="A31" s="1" t="s">
        <v>37</v>
      </c>
      <c r="C31" s="10">
        <v>4035375</v>
      </c>
      <c r="D31" s="9"/>
      <c r="E31" s="10">
        <v>899999772041</v>
      </c>
      <c r="F31" s="9"/>
      <c r="G31" s="10">
        <v>973739972875</v>
      </c>
      <c r="H31" s="9"/>
      <c r="I31" s="10">
        <v>65739</v>
      </c>
      <c r="J31" s="9"/>
      <c r="K31" s="10">
        <v>65739</v>
      </c>
      <c r="L31" s="9"/>
      <c r="M31" s="13">
        <v>0</v>
      </c>
      <c r="N31" s="9"/>
      <c r="O31" s="10">
        <v>0</v>
      </c>
      <c r="P31" s="10"/>
      <c r="Q31" s="10">
        <v>4101114</v>
      </c>
      <c r="R31" s="9"/>
      <c r="S31" s="10">
        <v>229185</v>
      </c>
      <c r="T31" s="9"/>
      <c r="U31" s="10">
        <v>899999837780</v>
      </c>
      <c r="V31" s="9"/>
      <c r="W31" s="10">
        <v>939913762090</v>
      </c>
      <c r="Y31" s="7">
        <v>6.0328737358399482E-3</v>
      </c>
    </row>
    <row r="32" spans="1:25" x14ac:dyDescent="0.55000000000000004">
      <c r="A32" s="1" t="s">
        <v>38</v>
      </c>
      <c r="C32" s="10">
        <v>483611</v>
      </c>
      <c r="D32" s="9"/>
      <c r="E32" s="10">
        <v>1299996480476</v>
      </c>
      <c r="F32" s="9"/>
      <c r="G32" s="10">
        <v>1661446537722</v>
      </c>
      <c r="H32" s="9"/>
      <c r="I32" s="10">
        <v>0</v>
      </c>
      <c r="J32" s="9"/>
      <c r="K32" s="10">
        <v>0</v>
      </c>
      <c r="L32" s="9"/>
      <c r="M32" s="13">
        <v>0</v>
      </c>
      <c r="N32" s="9"/>
      <c r="O32" s="10">
        <v>0</v>
      </c>
      <c r="P32" s="10"/>
      <c r="Q32" s="10">
        <v>483611</v>
      </c>
      <c r="R32" s="9"/>
      <c r="S32" s="10">
        <v>3332991</v>
      </c>
      <c r="T32" s="9"/>
      <c r="U32" s="10">
        <v>1299996480476</v>
      </c>
      <c r="V32" s="9"/>
      <c r="W32" s="10">
        <v>1611871090501</v>
      </c>
      <c r="Y32" s="7">
        <v>1.0345858481548707E-2</v>
      </c>
    </row>
    <row r="33" spans="1:25" x14ac:dyDescent="0.55000000000000004">
      <c r="A33" s="1" t="s">
        <v>39</v>
      </c>
      <c r="C33" s="10">
        <v>2387020</v>
      </c>
      <c r="D33" s="9"/>
      <c r="E33" s="10">
        <v>1399996561661</v>
      </c>
      <c r="F33" s="9"/>
      <c r="G33" s="10">
        <v>1654961525340</v>
      </c>
      <c r="H33" s="9"/>
      <c r="I33" s="10">
        <v>0</v>
      </c>
      <c r="J33" s="9"/>
      <c r="K33" s="10">
        <v>0</v>
      </c>
      <c r="L33" s="9"/>
      <c r="M33" s="13">
        <v>0</v>
      </c>
      <c r="N33" s="9"/>
      <c r="O33" s="10">
        <v>0</v>
      </c>
      <c r="P33" s="10"/>
      <c r="Q33" s="10">
        <v>2387020</v>
      </c>
      <c r="R33" s="9"/>
      <c r="S33" s="10">
        <v>661537</v>
      </c>
      <c r="T33" s="9"/>
      <c r="U33" s="10">
        <v>1399996561661</v>
      </c>
      <c r="V33" s="9"/>
      <c r="W33" s="10">
        <v>1579102029740</v>
      </c>
      <c r="Y33" s="7">
        <v>1.013552896623914E-2</v>
      </c>
    </row>
    <row r="34" spans="1:25" x14ac:dyDescent="0.55000000000000004">
      <c r="A34" s="1" t="s">
        <v>40</v>
      </c>
      <c r="C34" s="10">
        <v>15621250</v>
      </c>
      <c r="D34" s="9"/>
      <c r="E34" s="10">
        <v>426761904652</v>
      </c>
      <c r="F34" s="9"/>
      <c r="G34" s="10">
        <v>516535709170.20001</v>
      </c>
      <c r="H34" s="9"/>
      <c r="I34" s="10">
        <v>0</v>
      </c>
      <c r="J34" s="9"/>
      <c r="K34" s="10">
        <v>0</v>
      </c>
      <c r="L34" s="9"/>
      <c r="M34" s="13">
        <v>0</v>
      </c>
      <c r="N34" s="9"/>
      <c r="O34" s="10">
        <v>0</v>
      </c>
      <c r="P34" s="10"/>
      <c r="Q34" s="10">
        <v>15621250</v>
      </c>
      <c r="R34" s="9"/>
      <c r="S34" s="10">
        <v>11320</v>
      </c>
      <c r="T34" s="9"/>
      <c r="U34" s="10">
        <v>152671452152</v>
      </c>
      <c r="V34" s="9"/>
      <c r="W34" s="10">
        <v>175908069420</v>
      </c>
      <c r="Y34" s="7">
        <v>1.1290729157603415E-3</v>
      </c>
    </row>
    <row r="35" spans="1:25" x14ac:dyDescent="0.55000000000000004">
      <c r="A35" s="1" t="s">
        <v>41</v>
      </c>
      <c r="C35" s="10">
        <v>68000000</v>
      </c>
      <c r="D35" s="9"/>
      <c r="E35" s="10">
        <v>1044754357688</v>
      </c>
      <c r="F35" s="9"/>
      <c r="G35" s="10">
        <v>1126957303360</v>
      </c>
      <c r="H35" s="9"/>
      <c r="I35" s="10">
        <v>95200000</v>
      </c>
      <c r="J35" s="9"/>
      <c r="K35" s="10">
        <v>0</v>
      </c>
      <c r="L35" s="9"/>
      <c r="M35" s="13">
        <v>0</v>
      </c>
      <c r="N35" s="9"/>
      <c r="O35" s="10">
        <v>0</v>
      </c>
      <c r="P35" s="10"/>
      <c r="Q35" s="10">
        <v>163200000</v>
      </c>
      <c r="R35" s="9"/>
      <c r="S35" s="10">
        <v>6510</v>
      </c>
      <c r="T35" s="9"/>
      <c r="U35" s="10">
        <v>1044754357688</v>
      </c>
      <c r="V35" s="9"/>
      <c r="W35" s="10">
        <v>1056877605503</v>
      </c>
      <c r="Y35" s="7">
        <v>6.7836108006959234E-3</v>
      </c>
    </row>
    <row r="36" spans="1:25" x14ac:dyDescent="0.55000000000000004">
      <c r="A36" s="1" t="s">
        <v>42</v>
      </c>
      <c r="C36" s="10">
        <v>163864089</v>
      </c>
      <c r="D36" s="9"/>
      <c r="E36" s="10">
        <v>1509440009740</v>
      </c>
      <c r="F36" s="9"/>
      <c r="G36" s="10">
        <v>1719728149575.5701</v>
      </c>
      <c r="H36" s="9"/>
      <c r="I36" s="10">
        <v>8959596</v>
      </c>
      <c r="J36" s="9"/>
      <c r="K36" s="10">
        <v>95097908951</v>
      </c>
      <c r="L36" s="9"/>
      <c r="M36" s="13">
        <v>0</v>
      </c>
      <c r="N36" s="9"/>
      <c r="O36" s="10">
        <v>0</v>
      </c>
      <c r="P36" s="10"/>
      <c r="Q36" s="10">
        <v>172823685</v>
      </c>
      <c r="R36" s="9"/>
      <c r="S36" s="10">
        <v>10880</v>
      </c>
      <c r="T36" s="9"/>
      <c r="U36" s="10">
        <v>1604537918691</v>
      </c>
      <c r="V36" s="9"/>
      <c r="W36" s="10">
        <v>1870491370990.04</v>
      </c>
      <c r="Y36" s="7">
        <v>1.2005823002387899E-2</v>
      </c>
    </row>
    <row r="37" spans="1:25" x14ac:dyDescent="0.55000000000000004">
      <c r="A37" s="1" t="s">
        <v>43</v>
      </c>
      <c r="C37" s="10">
        <v>3534104</v>
      </c>
      <c r="D37" s="9"/>
      <c r="E37" s="10">
        <v>61454253312</v>
      </c>
      <c r="F37" s="9"/>
      <c r="G37" s="10">
        <v>123855564022</v>
      </c>
      <c r="H37" s="9"/>
      <c r="I37" s="10">
        <v>500000</v>
      </c>
      <c r="J37" s="9"/>
      <c r="K37" s="10">
        <v>15730084133</v>
      </c>
      <c r="L37" s="9"/>
      <c r="M37" s="13">
        <v>0</v>
      </c>
      <c r="N37" s="9"/>
      <c r="O37" s="10">
        <v>0</v>
      </c>
      <c r="P37" s="10"/>
      <c r="Q37" s="10">
        <v>4034104</v>
      </c>
      <c r="R37" s="9"/>
      <c r="S37" s="10">
        <v>31550</v>
      </c>
      <c r="T37" s="9"/>
      <c r="U37" s="10">
        <v>77184337445</v>
      </c>
      <c r="V37" s="9"/>
      <c r="W37" s="10">
        <v>126610582370.286</v>
      </c>
      <c r="Y37" s="7">
        <v>8.1265504120574814E-4</v>
      </c>
    </row>
    <row r="38" spans="1:25" x14ac:dyDescent="0.55000000000000004">
      <c r="A38" s="1" t="s">
        <v>44</v>
      </c>
      <c r="C38" s="10">
        <v>10385599</v>
      </c>
      <c r="D38" s="9"/>
      <c r="E38" s="10">
        <v>180756927092</v>
      </c>
      <c r="F38" s="9"/>
      <c r="G38" s="10">
        <v>254356682030</v>
      </c>
      <c r="H38" s="9"/>
      <c r="I38" s="10">
        <v>2961044</v>
      </c>
      <c r="J38" s="9"/>
      <c r="K38" s="10">
        <v>68940568193</v>
      </c>
      <c r="L38" s="9"/>
      <c r="M38" s="13">
        <v>0</v>
      </c>
      <c r="N38" s="9"/>
      <c r="O38" s="10">
        <v>0</v>
      </c>
      <c r="P38" s="10"/>
      <c r="Q38" s="10">
        <v>13346643</v>
      </c>
      <c r="R38" s="9"/>
      <c r="S38" s="10">
        <v>23470</v>
      </c>
      <c r="T38" s="9"/>
      <c r="U38" s="10">
        <v>249697495285</v>
      </c>
      <c r="V38" s="9"/>
      <c r="W38" s="10">
        <v>311608062631.79401</v>
      </c>
      <c r="Y38" s="7">
        <v>2.0000687007148145E-3</v>
      </c>
    </row>
    <row r="39" spans="1:25" x14ac:dyDescent="0.55000000000000004">
      <c r="A39" s="1" t="s">
        <v>45</v>
      </c>
      <c r="C39" s="10">
        <v>18000000</v>
      </c>
      <c r="D39" s="9"/>
      <c r="E39" s="10">
        <v>417175367488</v>
      </c>
      <c r="F39" s="9"/>
      <c r="G39" s="10">
        <v>501902264880</v>
      </c>
      <c r="H39" s="9"/>
      <c r="I39" s="10">
        <v>500000</v>
      </c>
      <c r="J39" s="9"/>
      <c r="K39" s="10">
        <v>14088655290</v>
      </c>
      <c r="L39" s="9"/>
      <c r="M39" s="13">
        <v>0</v>
      </c>
      <c r="N39" s="9"/>
      <c r="O39" s="10">
        <v>0</v>
      </c>
      <c r="P39" s="10"/>
      <c r="Q39" s="10">
        <v>18500000</v>
      </c>
      <c r="R39" s="9"/>
      <c r="S39" s="10">
        <v>28320</v>
      </c>
      <c r="T39" s="9"/>
      <c r="U39" s="10">
        <v>431264022778</v>
      </c>
      <c r="V39" s="9"/>
      <c r="W39" s="10">
        <v>521180946240</v>
      </c>
      <c r="Y39" s="7">
        <v>3.3452205606607963E-3</v>
      </c>
    </row>
    <row r="40" spans="1:25" x14ac:dyDescent="0.55000000000000004">
      <c r="A40" s="1" t="s">
        <v>46</v>
      </c>
      <c r="C40" s="10">
        <v>50000000</v>
      </c>
      <c r="D40" s="9"/>
      <c r="E40" s="10">
        <v>605043758414</v>
      </c>
      <c r="F40" s="9"/>
      <c r="G40" s="10">
        <v>672963258000</v>
      </c>
      <c r="H40" s="9"/>
      <c r="I40" s="10">
        <v>0</v>
      </c>
      <c r="J40" s="9"/>
      <c r="K40" s="10">
        <v>0</v>
      </c>
      <c r="L40" s="9"/>
      <c r="M40" s="13">
        <v>0</v>
      </c>
      <c r="N40" s="9"/>
      <c r="O40" s="10">
        <v>0</v>
      </c>
      <c r="P40" s="10"/>
      <c r="Q40" s="10">
        <v>50000000</v>
      </c>
      <c r="R40" s="9"/>
      <c r="S40" s="10">
        <v>13290</v>
      </c>
      <c r="T40" s="9"/>
      <c r="U40" s="10">
        <v>605043758414</v>
      </c>
      <c r="V40" s="9"/>
      <c r="W40" s="10">
        <v>661025994000</v>
      </c>
      <c r="Y40" s="7">
        <v>4.24282154252386E-3</v>
      </c>
    </row>
    <row r="41" spans="1:25" x14ac:dyDescent="0.55000000000000004">
      <c r="A41" s="1" t="s">
        <v>65</v>
      </c>
      <c r="C41" s="10">
        <v>0</v>
      </c>
      <c r="D41" s="9"/>
      <c r="E41" s="10">
        <v>0</v>
      </c>
      <c r="F41" s="9"/>
      <c r="G41" s="10">
        <v>0</v>
      </c>
      <c r="H41" s="9"/>
      <c r="I41" s="10">
        <v>31242500</v>
      </c>
      <c r="J41" s="9"/>
      <c r="K41" s="10">
        <v>0</v>
      </c>
      <c r="L41" s="9"/>
      <c r="M41" s="13">
        <v>0</v>
      </c>
      <c r="N41" s="9"/>
      <c r="O41" s="10">
        <v>0</v>
      </c>
      <c r="P41" s="10"/>
      <c r="Q41" s="10">
        <v>31242500</v>
      </c>
      <c r="R41" s="9"/>
      <c r="S41" s="10">
        <v>8390</v>
      </c>
      <c r="T41" s="9"/>
      <c r="U41" s="10">
        <v>274090452500</v>
      </c>
      <c r="V41" s="9"/>
      <c r="W41" s="10">
        <v>260754187721.89999</v>
      </c>
      <c r="Y41" s="7">
        <v>1.6736610889915881E-3</v>
      </c>
    </row>
    <row r="42" spans="1:25" ht="24.75" thickBot="1" x14ac:dyDescent="0.6">
      <c r="C42" s="9"/>
      <c r="D42" s="9"/>
      <c r="E42" s="11">
        <f>SUM(E9:E41)</f>
        <v>14853778913736</v>
      </c>
      <c r="F42" s="9"/>
      <c r="G42" s="11">
        <f>SUM(G9:G41)</f>
        <v>17713201730921.492</v>
      </c>
      <c r="H42" s="9"/>
      <c r="I42" s="12"/>
      <c r="J42" s="9"/>
      <c r="K42" s="11">
        <f>SUM(K9:K41)</f>
        <v>296076844457</v>
      </c>
      <c r="L42" s="9"/>
      <c r="M42" s="13"/>
      <c r="N42" s="9"/>
      <c r="O42" s="11">
        <f>SUM(O9:O41)</f>
        <v>30365382203</v>
      </c>
      <c r="P42" s="9"/>
      <c r="Q42" s="12"/>
      <c r="R42" s="9"/>
      <c r="S42" s="9"/>
      <c r="T42" s="9"/>
      <c r="U42" s="11">
        <f>SUM(U9:U41)</f>
        <v>15126168160558</v>
      </c>
      <c r="V42" s="9"/>
      <c r="W42" s="11">
        <f>SUM(W9:W41)</f>
        <v>17230849775770.715</v>
      </c>
      <c r="Y42" s="8">
        <f>SUM(Y9:Y41)</f>
        <v>0.11059689223754238</v>
      </c>
    </row>
    <row r="43" spans="1:25" ht="24.75" thickTop="1" x14ac:dyDescent="0.55000000000000004">
      <c r="G43" s="5"/>
      <c r="M43" s="14"/>
      <c r="W43" s="3"/>
    </row>
    <row r="44" spans="1:25" x14ac:dyDescent="0.55000000000000004">
      <c r="G44" s="6"/>
      <c r="W44" s="3"/>
      <c r="Y44" s="21"/>
    </row>
    <row r="45" spans="1:25" x14ac:dyDescent="0.55000000000000004">
      <c r="G45" s="3"/>
      <c r="W45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7"/>
  <sheetViews>
    <sheetView rightToLeft="1" topLeftCell="J1" workbookViewId="0">
      <selection activeCell="S78" sqref="S78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9.5703125" style="1" bestFit="1" customWidth="1"/>
    <col min="28" max="28" width="2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 x14ac:dyDescent="0.55000000000000004">
      <c r="A6" s="24" t="s">
        <v>76</v>
      </c>
      <c r="B6" s="24" t="s">
        <v>76</v>
      </c>
      <c r="C6" s="24" t="s">
        <v>76</v>
      </c>
      <c r="D6" s="24" t="s">
        <v>76</v>
      </c>
      <c r="E6" s="24" t="s">
        <v>76</v>
      </c>
      <c r="F6" s="24" t="s">
        <v>76</v>
      </c>
      <c r="G6" s="24" t="s">
        <v>76</v>
      </c>
      <c r="H6" s="24" t="s">
        <v>76</v>
      </c>
      <c r="I6" s="24" t="s">
        <v>76</v>
      </c>
      <c r="J6" s="24" t="s">
        <v>76</v>
      </c>
      <c r="K6" s="24" t="s">
        <v>76</v>
      </c>
      <c r="L6" s="24" t="s">
        <v>76</v>
      </c>
      <c r="M6" s="24" t="s">
        <v>76</v>
      </c>
      <c r="O6" s="24" t="s">
        <v>263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3" t="s">
        <v>77</v>
      </c>
      <c r="C7" s="23" t="s">
        <v>78</v>
      </c>
      <c r="E7" s="23" t="s">
        <v>79</v>
      </c>
      <c r="G7" s="23" t="s">
        <v>80</v>
      </c>
      <c r="I7" s="23" t="s">
        <v>81</v>
      </c>
      <c r="K7" s="23" t="s">
        <v>82</v>
      </c>
      <c r="M7" s="23" t="s">
        <v>75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83</v>
      </c>
      <c r="AG7" s="23" t="s">
        <v>8</v>
      </c>
      <c r="AI7" s="23" t="s">
        <v>9</v>
      </c>
      <c r="AK7" s="23" t="s">
        <v>13</v>
      </c>
    </row>
    <row r="8" spans="1:37" ht="24.75" x14ac:dyDescent="0.55000000000000004">
      <c r="A8" s="24" t="s">
        <v>77</v>
      </c>
      <c r="C8" s="24" t="s">
        <v>78</v>
      </c>
      <c r="E8" s="24" t="s">
        <v>79</v>
      </c>
      <c r="G8" s="24" t="s">
        <v>80</v>
      </c>
      <c r="I8" s="24" t="s">
        <v>81</v>
      </c>
      <c r="K8" s="24" t="s">
        <v>82</v>
      </c>
      <c r="M8" s="24" t="s">
        <v>75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83</v>
      </c>
      <c r="AG8" s="24" t="s">
        <v>8</v>
      </c>
      <c r="AI8" s="24" t="s">
        <v>9</v>
      </c>
      <c r="AK8" s="24" t="s">
        <v>13</v>
      </c>
    </row>
    <row r="9" spans="1:37" x14ac:dyDescent="0.55000000000000004">
      <c r="A9" s="1" t="s">
        <v>84</v>
      </c>
      <c r="C9" s="9" t="s">
        <v>85</v>
      </c>
      <c r="D9" s="9"/>
      <c r="E9" s="9" t="s">
        <v>85</v>
      </c>
      <c r="F9" s="9"/>
      <c r="G9" s="9" t="s">
        <v>86</v>
      </c>
      <c r="H9" s="9"/>
      <c r="I9" s="9" t="s">
        <v>87</v>
      </c>
      <c r="J9" s="9"/>
      <c r="K9" s="10">
        <v>16</v>
      </c>
      <c r="L9" s="9"/>
      <c r="M9" s="10">
        <v>16</v>
      </c>
      <c r="N9" s="9"/>
      <c r="O9" s="10">
        <v>979500</v>
      </c>
      <c r="P9" s="9"/>
      <c r="Q9" s="10">
        <v>920346325000</v>
      </c>
      <c r="R9" s="9"/>
      <c r="S9" s="10">
        <v>920317228825</v>
      </c>
      <c r="T9" s="9"/>
      <c r="U9" s="10">
        <v>0</v>
      </c>
      <c r="V9" s="9"/>
      <c r="W9" s="10">
        <v>0</v>
      </c>
      <c r="X9" s="9"/>
      <c r="Y9" s="10">
        <v>0</v>
      </c>
      <c r="Z9" s="9"/>
      <c r="AA9" s="10">
        <v>0</v>
      </c>
      <c r="AB9" s="10"/>
      <c r="AC9" s="10">
        <v>979500</v>
      </c>
      <c r="AD9" s="9"/>
      <c r="AE9" s="10">
        <v>939615</v>
      </c>
      <c r="AF9" s="9"/>
      <c r="AG9" s="10">
        <v>920346325000</v>
      </c>
      <c r="AH9" s="9"/>
      <c r="AI9" s="10">
        <v>920317228825</v>
      </c>
      <c r="AJ9" s="9"/>
      <c r="AK9" s="7">
        <v>5.9070926103619572E-3</v>
      </c>
    </row>
    <row r="10" spans="1:37" x14ac:dyDescent="0.55000000000000004">
      <c r="A10" s="1" t="s">
        <v>88</v>
      </c>
      <c r="C10" s="9" t="s">
        <v>85</v>
      </c>
      <c r="D10" s="9"/>
      <c r="E10" s="9" t="s">
        <v>85</v>
      </c>
      <c r="F10" s="9"/>
      <c r="G10" s="9" t="s">
        <v>86</v>
      </c>
      <c r="H10" s="9"/>
      <c r="I10" s="9" t="s">
        <v>87</v>
      </c>
      <c r="J10" s="9"/>
      <c r="K10" s="10">
        <v>16</v>
      </c>
      <c r="L10" s="9"/>
      <c r="M10" s="10">
        <v>16</v>
      </c>
      <c r="N10" s="9"/>
      <c r="O10" s="10">
        <v>1000</v>
      </c>
      <c r="P10" s="9"/>
      <c r="Q10" s="10">
        <v>790022434</v>
      </c>
      <c r="R10" s="9"/>
      <c r="S10" s="10">
        <v>970962373</v>
      </c>
      <c r="T10" s="9"/>
      <c r="U10" s="10">
        <v>0</v>
      </c>
      <c r="V10" s="9"/>
      <c r="W10" s="10">
        <v>0</v>
      </c>
      <c r="X10" s="9"/>
      <c r="Y10" s="10">
        <v>0</v>
      </c>
      <c r="Z10" s="9"/>
      <c r="AA10" s="10">
        <v>0</v>
      </c>
      <c r="AB10" s="10"/>
      <c r="AC10" s="10">
        <v>1000</v>
      </c>
      <c r="AD10" s="9"/>
      <c r="AE10" s="10">
        <v>985000</v>
      </c>
      <c r="AF10" s="9"/>
      <c r="AG10" s="10">
        <v>790022434</v>
      </c>
      <c r="AH10" s="9"/>
      <c r="AI10" s="10">
        <v>984961831</v>
      </c>
      <c r="AJ10" s="9"/>
      <c r="AK10" s="7">
        <v>6.3220165516373662E-6</v>
      </c>
    </row>
    <row r="11" spans="1:37" x14ac:dyDescent="0.55000000000000004">
      <c r="A11" s="1" t="s">
        <v>89</v>
      </c>
      <c r="C11" s="9" t="s">
        <v>85</v>
      </c>
      <c r="D11" s="9"/>
      <c r="E11" s="9" t="s">
        <v>85</v>
      </c>
      <c r="F11" s="9"/>
      <c r="G11" s="9" t="s">
        <v>90</v>
      </c>
      <c r="H11" s="9"/>
      <c r="I11" s="9" t="s">
        <v>91</v>
      </c>
      <c r="J11" s="9"/>
      <c r="K11" s="10">
        <v>18</v>
      </c>
      <c r="L11" s="9"/>
      <c r="M11" s="10">
        <v>18</v>
      </c>
      <c r="N11" s="9"/>
      <c r="O11" s="10">
        <v>4000000</v>
      </c>
      <c r="P11" s="9"/>
      <c r="Q11" s="10">
        <v>4000008125000</v>
      </c>
      <c r="R11" s="9"/>
      <c r="S11" s="10">
        <v>3979417791585</v>
      </c>
      <c r="T11" s="9"/>
      <c r="U11" s="10">
        <v>0</v>
      </c>
      <c r="V11" s="9"/>
      <c r="W11" s="10">
        <v>0</v>
      </c>
      <c r="X11" s="9"/>
      <c r="Y11" s="10">
        <v>0</v>
      </c>
      <c r="Z11" s="9"/>
      <c r="AA11" s="10">
        <v>0</v>
      </c>
      <c r="AB11" s="10"/>
      <c r="AC11" s="10">
        <v>4000000</v>
      </c>
      <c r="AD11" s="9"/>
      <c r="AE11" s="10">
        <v>989541</v>
      </c>
      <c r="AF11" s="9"/>
      <c r="AG11" s="10">
        <v>4000008125000</v>
      </c>
      <c r="AH11" s="9"/>
      <c r="AI11" s="10">
        <v>3958010621145</v>
      </c>
      <c r="AJ11" s="9"/>
      <c r="AK11" s="7">
        <v>2.5404648049184336E-2</v>
      </c>
    </row>
    <row r="12" spans="1:37" x14ac:dyDescent="0.55000000000000004">
      <c r="A12" s="1" t="s">
        <v>66</v>
      </c>
      <c r="C12" s="9" t="s">
        <v>85</v>
      </c>
      <c r="D12" s="9"/>
      <c r="E12" s="9" t="s">
        <v>85</v>
      </c>
      <c r="F12" s="9"/>
      <c r="G12" s="9" t="s">
        <v>92</v>
      </c>
      <c r="H12" s="9"/>
      <c r="I12" s="9" t="s">
        <v>93</v>
      </c>
      <c r="J12" s="9"/>
      <c r="K12" s="10">
        <v>18</v>
      </c>
      <c r="L12" s="9"/>
      <c r="M12" s="10">
        <v>18</v>
      </c>
      <c r="N12" s="9"/>
      <c r="O12" s="10">
        <v>1000000</v>
      </c>
      <c r="P12" s="9"/>
      <c r="Q12" s="10">
        <v>1000016250000</v>
      </c>
      <c r="R12" s="9"/>
      <c r="S12" s="10">
        <v>999961250000</v>
      </c>
      <c r="T12" s="9"/>
      <c r="U12" s="10">
        <v>0</v>
      </c>
      <c r="V12" s="9"/>
      <c r="W12" s="10">
        <v>0</v>
      </c>
      <c r="X12" s="9"/>
      <c r="Y12" s="10">
        <v>1000000</v>
      </c>
      <c r="Z12" s="9"/>
      <c r="AA12" s="10">
        <v>1005533750000</v>
      </c>
      <c r="AB12" s="10"/>
      <c r="AC12" s="10">
        <v>0</v>
      </c>
      <c r="AD12" s="9"/>
      <c r="AE12" s="10">
        <v>0</v>
      </c>
      <c r="AF12" s="9"/>
      <c r="AG12" s="10">
        <v>0</v>
      </c>
      <c r="AH12" s="9"/>
      <c r="AI12" s="10">
        <v>0</v>
      </c>
      <c r="AJ12" s="9"/>
      <c r="AK12" s="7">
        <v>0</v>
      </c>
    </row>
    <row r="13" spans="1:37" x14ac:dyDescent="0.55000000000000004">
      <c r="A13" s="1" t="s">
        <v>62</v>
      </c>
      <c r="C13" s="9" t="s">
        <v>85</v>
      </c>
      <c r="D13" s="9"/>
      <c r="E13" s="9" t="s">
        <v>85</v>
      </c>
      <c r="F13" s="9"/>
      <c r="G13" s="9" t="s">
        <v>94</v>
      </c>
      <c r="H13" s="9"/>
      <c r="I13" s="9" t="s">
        <v>95</v>
      </c>
      <c r="J13" s="9"/>
      <c r="K13" s="10">
        <v>0</v>
      </c>
      <c r="L13" s="9"/>
      <c r="M13" s="10">
        <v>0</v>
      </c>
      <c r="N13" s="9"/>
      <c r="O13" s="10">
        <v>1390608</v>
      </c>
      <c r="P13" s="9"/>
      <c r="Q13" s="10">
        <v>1156902418246</v>
      </c>
      <c r="R13" s="9"/>
      <c r="S13" s="10">
        <v>1338340197515</v>
      </c>
      <c r="T13" s="9"/>
      <c r="U13" s="10">
        <v>404</v>
      </c>
      <c r="V13" s="9"/>
      <c r="W13" s="10">
        <v>392706043</v>
      </c>
      <c r="X13" s="9"/>
      <c r="Y13" s="10">
        <v>0</v>
      </c>
      <c r="Z13" s="9"/>
      <c r="AA13" s="10">
        <v>0</v>
      </c>
      <c r="AB13" s="10"/>
      <c r="AC13" s="10">
        <v>1391012</v>
      </c>
      <c r="AD13" s="9"/>
      <c r="AE13" s="10">
        <v>978588</v>
      </c>
      <c r="AF13" s="9"/>
      <c r="AG13" s="10">
        <v>1157295124289</v>
      </c>
      <c r="AH13" s="9"/>
      <c r="AI13" s="10">
        <v>1361174903484</v>
      </c>
      <c r="AJ13" s="9"/>
      <c r="AK13" s="7">
        <v>8.7367550687344787E-3</v>
      </c>
    </row>
    <row r="14" spans="1:37" x14ac:dyDescent="0.55000000000000004">
      <c r="A14" s="1" t="s">
        <v>96</v>
      </c>
      <c r="C14" s="9" t="s">
        <v>85</v>
      </c>
      <c r="D14" s="9"/>
      <c r="E14" s="9" t="s">
        <v>85</v>
      </c>
      <c r="F14" s="9"/>
      <c r="G14" s="9" t="s">
        <v>97</v>
      </c>
      <c r="H14" s="9"/>
      <c r="I14" s="9" t="s">
        <v>98</v>
      </c>
      <c r="J14" s="9"/>
      <c r="K14" s="10">
        <v>0</v>
      </c>
      <c r="L14" s="9"/>
      <c r="M14" s="10">
        <v>0</v>
      </c>
      <c r="N14" s="9"/>
      <c r="O14" s="10">
        <v>59963</v>
      </c>
      <c r="P14" s="9"/>
      <c r="Q14" s="10">
        <v>37108015274</v>
      </c>
      <c r="R14" s="9"/>
      <c r="S14" s="10">
        <v>38693284070</v>
      </c>
      <c r="T14" s="9"/>
      <c r="U14" s="10">
        <v>0</v>
      </c>
      <c r="V14" s="9"/>
      <c r="W14" s="10">
        <v>0</v>
      </c>
      <c r="X14" s="9"/>
      <c r="Y14" s="10">
        <v>0</v>
      </c>
      <c r="Z14" s="9"/>
      <c r="AA14" s="10">
        <v>0</v>
      </c>
      <c r="AB14" s="10"/>
      <c r="AC14" s="10">
        <v>59963</v>
      </c>
      <c r="AD14" s="9"/>
      <c r="AE14" s="10">
        <v>651838</v>
      </c>
      <c r="AF14" s="9"/>
      <c r="AG14" s="10">
        <v>37108015274</v>
      </c>
      <c r="AH14" s="9"/>
      <c r="AI14" s="10">
        <v>39084647405</v>
      </c>
      <c r="AJ14" s="9"/>
      <c r="AK14" s="7">
        <v>2.5086635850493221E-4</v>
      </c>
    </row>
    <row r="15" spans="1:37" x14ac:dyDescent="0.55000000000000004">
      <c r="A15" s="1" t="s">
        <v>57</v>
      </c>
      <c r="C15" s="9" t="s">
        <v>85</v>
      </c>
      <c r="D15" s="9"/>
      <c r="E15" s="9" t="s">
        <v>85</v>
      </c>
      <c r="F15" s="9"/>
      <c r="G15" s="9" t="s">
        <v>99</v>
      </c>
      <c r="H15" s="9"/>
      <c r="I15" s="9" t="s">
        <v>100</v>
      </c>
      <c r="J15" s="9"/>
      <c r="K15" s="10">
        <v>0</v>
      </c>
      <c r="L15" s="9"/>
      <c r="M15" s="10">
        <v>0</v>
      </c>
      <c r="N15" s="9"/>
      <c r="O15" s="10">
        <v>3913573</v>
      </c>
      <c r="P15" s="9"/>
      <c r="Q15" s="10">
        <v>3237795888049</v>
      </c>
      <c r="R15" s="9"/>
      <c r="S15" s="10">
        <v>3751820527858</v>
      </c>
      <c r="T15" s="9"/>
      <c r="U15" s="10">
        <v>20120</v>
      </c>
      <c r="V15" s="9"/>
      <c r="W15" s="10">
        <v>19547097916</v>
      </c>
      <c r="X15" s="9"/>
      <c r="Y15" s="10">
        <v>0</v>
      </c>
      <c r="Z15" s="9"/>
      <c r="AA15" s="10">
        <v>0</v>
      </c>
      <c r="AB15" s="10"/>
      <c r="AC15" s="10">
        <v>3933693</v>
      </c>
      <c r="AD15" s="9"/>
      <c r="AE15" s="10">
        <v>974446</v>
      </c>
      <c r="AF15" s="9"/>
      <c r="AG15" s="10">
        <v>3257342985965</v>
      </c>
      <c r="AH15" s="9"/>
      <c r="AI15" s="10">
        <v>3833022873685</v>
      </c>
      <c r="AJ15" s="9"/>
      <c r="AK15" s="7">
        <v>2.4602409238171984E-2</v>
      </c>
    </row>
    <row r="16" spans="1:37" x14ac:dyDescent="0.55000000000000004">
      <c r="A16" s="1" t="s">
        <v>101</v>
      </c>
      <c r="C16" s="9" t="s">
        <v>85</v>
      </c>
      <c r="D16" s="9"/>
      <c r="E16" s="9" t="s">
        <v>85</v>
      </c>
      <c r="F16" s="9"/>
      <c r="G16" s="9" t="s">
        <v>102</v>
      </c>
      <c r="H16" s="9"/>
      <c r="I16" s="9" t="s">
        <v>103</v>
      </c>
      <c r="J16" s="9"/>
      <c r="K16" s="10">
        <v>0</v>
      </c>
      <c r="L16" s="9"/>
      <c r="M16" s="10">
        <v>0</v>
      </c>
      <c r="N16" s="9"/>
      <c r="O16" s="10">
        <v>53280</v>
      </c>
      <c r="P16" s="9"/>
      <c r="Q16" s="10">
        <v>32439046955</v>
      </c>
      <c r="R16" s="9"/>
      <c r="S16" s="10">
        <v>33794727203</v>
      </c>
      <c r="T16" s="9"/>
      <c r="U16" s="10">
        <v>0</v>
      </c>
      <c r="V16" s="9"/>
      <c r="W16" s="10">
        <v>0</v>
      </c>
      <c r="X16" s="9"/>
      <c r="Y16" s="10">
        <v>0</v>
      </c>
      <c r="Z16" s="9"/>
      <c r="AA16" s="10">
        <v>0</v>
      </c>
      <c r="AB16" s="10"/>
      <c r="AC16" s="10">
        <v>53280</v>
      </c>
      <c r="AD16" s="9"/>
      <c r="AE16" s="10">
        <v>640580</v>
      </c>
      <c r="AF16" s="9"/>
      <c r="AG16" s="10">
        <v>32439046955</v>
      </c>
      <c r="AH16" s="9"/>
      <c r="AI16" s="10">
        <v>34128779858</v>
      </c>
      <c r="AJ16" s="9"/>
      <c r="AK16" s="7">
        <v>2.1905692622668132E-4</v>
      </c>
    </row>
    <row r="17" spans="1:37" x14ac:dyDescent="0.55000000000000004">
      <c r="A17" s="1" t="s">
        <v>53</v>
      </c>
      <c r="C17" s="9" t="s">
        <v>85</v>
      </c>
      <c r="D17" s="9"/>
      <c r="E17" s="9" t="s">
        <v>85</v>
      </c>
      <c r="F17" s="9"/>
      <c r="G17" s="9" t="s">
        <v>104</v>
      </c>
      <c r="H17" s="9"/>
      <c r="I17" s="9" t="s">
        <v>105</v>
      </c>
      <c r="J17" s="9"/>
      <c r="K17" s="10">
        <v>0</v>
      </c>
      <c r="L17" s="9"/>
      <c r="M17" s="10">
        <v>0</v>
      </c>
      <c r="N17" s="9"/>
      <c r="O17" s="10">
        <v>4483953</v>
      </c>
      <c r="P17" s="9"/>
      <c r="Q17" s="10">
        <v>3699394229939</v>
      </c>
      <c r="R17" s="9"/>
      <c r="S17" s="10">
        <v>4229445836603</v>
      </c>
      <c r="T17" s="9"/>
      <c r="U17" s="10">
        <v>148379</v>
      </c>
      <c r="V17" s="9"/>
      <c r="W17" s="10">
        <v>141492951501</v>
      </c>
      <c r="X17" s="9"/>
      <c r="Y17" s="10">
        <v>0</v>
      </c>
      <c r="Z17" s="9"/>
      <c r="AA17" s="10">
        <v>0</v>
      </c>
      <c r="AB17" s="10"/>
      <c r="AC17" s="10">
        <v>4632332</v>
      </c>
      <c r="AD17" s="9"/>
      <c r="AE17" s="10">
        <v>957339</v>
      </c>
      <c r="AF17" s="9"/>
      <c r="AG17" s="10">
        <v>3840887181438</v>
      </c>
      <c r="AH17" s="9"/>
      <c r="AI17" s="10">
        <v>4434540239454</v>
      </c>
      <c r="AJ17" s="9"/>
      <c r="AK17" s="7">
        <v>2.8463272291746416E-2</v>
      </c>
    </row>
    <row r="18" spans="1:37" x14ac:dyDescent="0.55000000000000004">
      <c r="A18" s="1" t="s">
        <v>59</v>
      </c>
      <c r="C18" s="9" t="s">
        <v>85</v>
      </c>
      <c r="D18" s="9"/>
      <c r="E18" s="9" t="s">
        <v>85</v>
      </c>
      <c r="F18" s="9"/>
      <c r="G18" s="9" t="s">
        <v>106</v>
      </c>
      <c r="H18" s="9"/>
      <c r="I18" s="9" t="s">
        <v>107</v>
      </c>
      <c r="J18" s="9"/>
      <c r="K18" s="10">
        <v>0</v>
      </c>
      <c r="L18" s="9"/>
      <c r="M18" s="10">
        <v>0</v>
      </c>
      <c r="N18" s="9"/>
      <c r="O18" s="10">
        <v>824612</v>
      </c>
      <c r="P18" s="9"/>
      <c r="Q18" s="10">
        <v>700418834390</v>
      </c>
      <c r="R18" s="9"/>
      <c r="S18" s="10">
        <v>735738967518</v>
      </c>
      <c r="T18" s="9"/>
      <c r="U18" s="10">
        <v>40217</v>
      </c>
      <c r="V18" s="9"/>
      <c r="W18" s="10">
        <v>36049756659</v>
      </c>
      <c r="X18" s="9"/>
      <c r="Y18" s="10">
        <v>0</v>
      </c>
      <c r="Z18" s="9"/>
      <c r="AA18" s="10">
        <v>0</v>
      </c>
      <c r="AB18" s="10"/>
      <c r="AC18" s="10">
        <v>864829</v>
      </c>
      <c r="AD18" s="9"/>
      <c r="AE18" s="10">
        <v>904547</v>
      </c>
      <c r="AF18" s="9"/>
      <c r="AG18" s="10">
        <v>736468591047</v>
      </c>
      <c r="AH18" s="9"/>
      <c r="AI18" s="10">
        <v>782248164171</v>
      </c>
      <c r="AJ18" s="9"/>
      <c r="AK18" s="7">
        <v>5.0208908464565724E-3</v>
      </c>
    </row>
    <row r="19" spans="1:37" x14ac:dyDescent="0.55000000000000004">
      <c r="A19" s="1" t="s">
        <v>52</v>
      </c>
      <c r="C19" s="9" t="s">
        <v>85</v>
      </c>
      <c r="D19" s="9"/>
      <c r="E19" s="9" t="s">
        <v>85</v>
      </c>
      <c r="F19" s="9"/>
      <c r="G19" s="9" t="s">
        <v>108</v>
      </c>
      <c r="H19" s="9"/>
      <c r="I19" s="9" t="s">
        <v>109</v>
      </c>
      <c r="J19" s="9"/>
      <c r="K19" s="10">
        <v>0</v>
      </c>
      <c r="L19" s="9"/>
      <c r="M19" s="10">
        <v>0</v>
      </c>
      <c r="N19" s="9"/>
      <c r="O19" s="10">
        <v>2148723</v>
      </c>
      <c r="P19" s="9"/>
      <c r="Q19" s="10">
        <v>1639458277928</v>
      </c>
      <c r="R19" s="9"/>
      <c r="S19" s="10">
        <v>1884806115039</v>
      </c>
      <c r="T19" s="9"/>
      <c r="U19" s="10">
        <v>121922</v>
      </c>
      <c r="V19" s="9"/>
      <c r="W19" s="10">
        <v>107735362040</v>
      </c>
      <c r="X19" s="9"/>
      <c r="Y19" s="10">
        <v>0</v>
      </c>
      <c r="Z19" s="9"/>
      <c r="AA19" s="10">
        <v>0</v>
      </c>
      <c r="AB19" s="10"/>
      <c r="AC19" s="10">
        <v>2270645</v>
      </c>
      <c r="AD19" s="9"/>
      <c r="AE19" s="10">
        <v>889838</v>
      </c>
      <c r="AF19" s="9"/>
      <c r="AG19" s="10">
        <v>1747193639962</v>
      </c>
      <c r="AH19" s="9"/>
      <c r="AI19" s="10">
        <v>2020427910894</v>
      </c>
      <c r="AJ19" s="9"/>
      <c r="AK19" s="7">
        <v>1.2968196626557373E-2</v>
      </c>
    </row>
    <row r="20" spans="1:37" x14ac:dyDescent="0.55000000000000004">
      <c r="A20" s="1" t="s">
        <v>61</v>
      </c>
      <c r="C20" s="9" t="s">
        <v>85</v>
      </c>
      <c r="D20" s="9"/>
      <c r="E20" s="9" t="s">
        <v>85</v>
      </c>
      <c r="F20" s="9"/>
      <c r="G20" s="9" t="s">
        <v>110</v>
      </c>
      <c r="H20" s="9"/>
      <c r="I20" s="9" t="s">
        <v>111</v>
      </c>
      <c r="J20" s="9"/>
      <c r="K20" s="10">
        <v>0</v>
      </c>
      <c r="L20" s="9"/>
      <c r="M20" s="10">
        <v>0</v>
      </c>
      <c r="N20" s="9"/>
      <c r="O20" s="10">
        <v>688022</v>
      </c>
      <c r="P20" s="9"/>
      <c r="Q20" s="10">
        <v>584939173749</v>
      </c>
      <c r="R20" s="9"/>
      <c r="S20" s="10">
        <v>597768878390</v>
      </c>
      <c r="T20" s="9"/>
      <c r="U20" s="10">
        <v>76271</v>
      </c>
      <c r="V20" s="9"/>
      <c r="W20" s="10">
        <v>66470370212</v>
      </c>
      <c r="X20" s="9"/>
      <c r="Y20" s="10">
        <v>0</v>
      </c>
      <c r="Z20" s="9"/>
      <c r="AA20" s="10">
        <v>0</v>
      </c>
      <c r="AB20" s="10"/>
      <c r="AC20" s="10">
        <v>764293</v>
      </c>
      <c r="AD20" s="9"/>
      <c r="AE20" s="10">
        <v>876725</v>
      </c>
      <c r="AF20" s="9"/>
      <c r="AG20" s="10">
        <v>651409543958</v>
      </c>
      <c r="AH20" s="9"/>
      <c r="AI20" s="10">
        <v>670048815027</v>
      </c>
      <c r="AJ20" s="9"/>
      <c r="AK20" s="7">
        <v>4.3007348769088473E-3</v>
      </c>
    </row>
    <row r="21" spans="1:37" x14ac:dyDescent="0.55000000000000004">
      <c r="A21" s="1" t="s">
        <v>55</v>
      </c>
      <c r="C21" s="9" t="s">
        <v>85</v>
      </c>
      <c r="D21" s="9"/>
      <c r="E21" s="9" t="s">
        <v>85</v>
      </c>
      <c r="F21" s="9"/>
      <c r="G21" s="9" t="s">
        <v>112</v>
      </c>
      <c r="H21" s="9"/>
      <c r="I21" s="9" t="s">
        <v>113</v>
      </c>
      <c r="J21" s="9"/>
      <c r="K21" s="10">
        <v>0</v>
      </c>
      <c r="L21" s="9"/>
      <c r="M21" s="10">
        <v>0</v>
      </c>
      <c r="N21" s="9"/>
      <c r="O21" s="10">
        <v>503254</v>
      </c>
      <c r="P21" s="9"/>
      <c r="Q21" s="10">
        <v>403705009905</v>
      </c>
      <c r="R21" s="9"/>
      <c r="S21" s="10">
        <v>430197559908</v>
      </c>
      <c r="T21" s="9"/>
      <c r="U21" s="10">
        <v>174647</v>
      </c>
      <c r="V21" s="9"/>
      <c r="W21" s="10">
        <v>150376499824</v>
      </c>
      <c r="X21" s="9"/>
      <c r="Y21" s="10">
        <v>0</v>
      </c>
      <c r="Z21" s="9"/>
      <c r="AA21" s="10">
        <v>0</v>
      </c>
      <c r="AB21" s="10"/>
      <c r="AC21" s="10">
        <v>677901</v>
      </c>
      <c r="AD21" s="9"/>
      <c r="AE21" s="10">
        <v>864000</v>
      </c>
      <c r="AF21" s="9"/>
      <c r="AG21" s="10">
        <v>554081509721</v>
      </c>
      <c r="AH21" s="9"/>
      <c r="AI21" s="10">
        <v>585683767874</v>
      </c>
      <c r="AJ21" s="9"/>
      <c r="AK21" s="7">
        <v>3.7592344779142665E-3</v>
      </c>
    </row>
    <row r="22" spans="1:37" x14ac:dyDescent="0.55000000000000004">
      <c r="A22" s="1" t="s">
        <v>56</v>
      </c>
      <c r="C22" s="9" t="s">
        <v>85</v>
      </c>
      <c r="D22" s="9"/>
      <c r="E22" s="9" t="s">
        <v>85</v>
      </c>
      <c r="F22" s="9"/>
      <c r="G22" s="9" t="s">
        <v>114</v>
      </c>
      <c r="H22" s="9"/>
      <c r="I22" s="9" t="s">
        <v>115</v>
      </c>
      <c r="J22" s="9"/>
      <c r="K22" s="10">
        <v>0</v>
      </c>
      <c r="L22" s="9"/>
      <c r="M22" s="10">
        <v>0</v>
      </c>
      <c r="N22" s="9"/>
      <c r="O22" s="10">
        <v>494735</v>
      </c>
      <c r="P22" s="9"/>
      <c r="Q22" s="10">
        <v>418487472123</v>
      </c>
      <c r="R22" s="9"/>
      <c r="S22" s="10">
        <v>421956982613</v>
      </c>
      <c r="T22" s="9"/>
      <c r="U22" s="10">
        <v>39192</v>
      </c>
      <c r="V22" s="9"/>
      <c r="W22" s="10">
        <v>33464281629</v>
      </c>
      <c r="X22" s="9"/>
      <c r="Y22" s="10">
        <v>0</v>
      </c>
      <c r="Z22" s="9"/>
      <c r="AA22" s="10">
        <v>0</v>
      </c>
      <c r="AB22" s="10"/>
      <c r="AC22" s="10">
        <v>533927</v>
      </c>
      <c r="AD22" s="9"/>
      <c r="AE22" s="10">
        <v>858938</v>
      </c>
      <c r="AF22" s="9"/>
      <c r="AG22" s="10">
        <v>451951753748</v>
      </c>
      <c r="AH22" s="9"/>
      <c r="AI22" s="10">
        <v>458592418381</v>
      </c>
      <c r="AJ22" s="9"/>
      <c r="AK22" s="7">
        <v>2.9434936138759775E-3</v>
      </c>
    </row>
    <row r="23" spans="1:37" x14ac:dyDescent="0.55000000000000004">
      <c r="A23" s="1" t="s">
        <v>50</v>
      </c>
      <c r="C23" s="9" t="s">
        <v>85</v>
      </c>
      <c r="D23" s="9"/>
      <c r="E23" s="9" t="s">
        <v>85</v>
      </c>
      <c r="F23" s="9"/>
      <c r="G23" s="9" t="s">
        <v>116</v>
      </c>
      <c r="H23" s="9"/>
      <c r="I23" s="9" t="s">
        <v>117</v>
      </c>
      <c r="J23" s="9"/>
      <c r="K23" s="10">
        <v>0</v>
      </c>
      <c r="L23" s="9"/>
      <c r="M23" s="10">
        <v>0</v>
      </c>
      <c r="N23" s="9"/>
      <c r="O23" s="10">
        <v>106794</v>
      </c>
      <c r="P23" s="9"/>
      <c r="Q23" s="10">
        <v>94739554652</v>
      </c>
      <c r="R23" s="9"/>
      <c r="S23" s="10">
        <v>94081654606</v>
      </c>
      <c r="T23" s="9"/>
      <c r="U23" s="10">
        <v>246801</v>
      </c>
      <c r="V23" s="9"/>
      <c r="W23" s="10">
        <v>221353147192</v>
      </c>
      <c r="X23" s="9"/>
      <c r="Y23" s="10">
        <v>0</v>
      </c>
      <c r="Z23" s="9"/>
      <c r="AA23" s="10">
        <v>0</v>
      </c>
      <c r="AB23" s="10"/>
      <c r="AC23" s="10">
        <v>353595</v>
      </c>
      <c r="AD23" s="9"/>
      <c r="AE23" s="10">
        <v>899698</v>
      </c>
      <c r="AF23" s="9"/>
      <c r="AG23" s="10">
        <v>316092701842</v>
      </c>
      <c r="AH23" s="9"/>
      <c r="AI23" s="10">
        <v>318116386822</v>
      </c>
      <c r="AJ23" s="9"/>
      <c r="AK23" s="7">
        <v>2.0418426374897354E-3</v>
      </c>
    </row>
    <row r="24" spans="1:37" x14ac:dyDescent="0.55000000000000004">
      <c r="A24" s="1" t="s">
        <v>48</v>
      </c>
      <c r="C24" s="9" t="s">
        <v>85</v>
      </c>
      <c r="D24" s="9"/>
      <c r="E24" s="9" t="s">
        <v>85</v>
      </c>
      <c r="F24" s="9"/>
      <c r="G24" s="9" t="s">
        <v>118</v>
      </c>
      <c r="H24" s="9"/>
      <c r="I24" s="9" t="s">
        <v>119</v>
      </c>
      <c r="J24" s="9"/>
      <c r="K24" s="10">
        <v>0</v>
      </c>
      <c r="L24" s="9"/>
      <c r="M24" s="10">
        <v>0</v>
      </c>
      <c r="N24" s="9"/>
      <c r="O24" s="10">
        <v>1454052</v>
      </c>
      <c r="P24" s="9"/>
      <c r="Q24" s="10">
        <v>1194791973535</v>
      </c>
      <c r="R24" s="9"/>
      <c r="S24" s="10">
        <v>1219969238752</v>
      </c>
      <c r="T24" s="9"/>
      <c r="U24" s="10">
        <v>363837</v>
      </c>
      <c r="V24" s="9"/>
      <c r="W24" s="10">
        <v>305925976473</v>
      </c>
      <c r="X24" s="9"/>
      <c r="Y24" s="10">
        <v>0</v>
      </c>
      <c r="Z24" s="9"/>
      <c r="AA24" s="10">
        <v>0</v>
      </c>
      <c r="AB24" s="10"/>
      <c r="AC24" s="10">
        <v>1817889</v>
      </c>
      <c r="AD24" s="9"/>
      <c r="AE24" s="10">
        <v>842120</v>
      </c>
      <c r="AF24" s="9"/>
      <c r="AG24" s="10">
        <v>1500717950001</v>
      </c>
      <c r="AH24" s="9"/>
      <c r="AI24" s="10">
        <v>1530821363053</v>
      </c>
      <c r="AJ24" s="9"/>
      <c r="AK24" s="7">
        <v>9.8256375934847161E-3</v>
      </c>
    </row>
    <row r="25" spans="1:37" x14ac:dyDescent="0.55000000000000004">
      <c r="A25" s="1" t="s">
        <v>51</v>
      </c>
      <c r="C25" s="9" t="s">
        <v>85</v>
      </c>
      <c r="D25" s="9"/>
      <c r="E25" s="9" t="s">
        <v>85</v>
      </c>
      <c r="F25" s="9"/>
      <c r="G25" s="9" t="s">
        <v>120</v>
      </c>
      <c r="H25" s="9"/>
      <c r="I25" s="9" t="s">
        <v>121</v>
      </c>
      <c r="J25" s="9"/>
      <c r="K25" s="10">
        <v>0</v>
      </c>
      <c r="L25" s="9"/>
      <c r="M25" s="10">
        <v>0</v>
      </c>
      <c r="N25" s="9"/>
      <c r="O25" s="10">
        <v>802817</v>
      </c>
      <c r="P25" s="9"/>
      <c r="Q25" s="10">
        <v>655779304624</v>
      </c>
      <c r="R25" s="9"/>
      <c r="S25" s="10">
        <v>666416651564</v>
      </c>
      <c r="T25" s="9"/>
      <c r="U25" s="10">
        <v>12056</v>
      </c>
      <c r="V25" s="9"/>
      <c r="W25" s="10">
        <v>10046488525</v>
      </c>
      <c r="X25" s="9"/>
      <c r="Y25" s="10">
        <v>0</v>
      </c>
      <c r="Z25" s="9"/>
      <c r="AA25" s="10">
        <v>0</v>
      </c>
      <c r="AB25" s="10"/>
      <c r="AC25" s="10">
        <v>814873</v>
      </c>
      <c r="AD25" s="9"/>
      <c r="AE25" s="10">
        <v>836999</v>
      </c>
      <c r="AF25" s="9"/>
      <c r="AG25" s="10">
        <v>665825793148</v>
      </c>
      <c r="AH25" s="9"/>
      <c r="AI25" s="10">
        <v>682021456771</v>
      </c>
      <c r="AJ25" s="9"/>
      <c r="AK25" s="7">
        <v>4.3775817524832495E-3</v>
      </c>
    </row>
    <row r="26" spans="1:37" x14ac:dyDescent="0.55000000000000004">
      <c r="A26" s="1" t="s">
        <v>68</v>
      </c>
      <c r="C26" s="9" t="s">
        <v>85</v>
      </c>
      <c r="D26" s="9"/>
      <c r="E26" s="9" t="s">
        <v>85</v>
      </c>
      <c r="F26" s="9"/>
      <c r="G26" s="9" t="s">
        <v>122</v>
      </c>
      <c r="H26" s="9"/>
      <c r="I26" s="9" t="s">
        <v>123</v>
      </c>
      <c r="J26" s="9"/>
      <c r="K26" s="10">
        <v>0</v>
      </c>
      <c r="L26" s="9"/>
      <c r="M26" s="10">
        <v>0</v>
      </c>
      <c r="N26" s="9"/>
      <c r="O26" s="10">
        <v>802694</v>
      </c>
      <c r="P26" s="9"/>
      <c r="Q26" s="10">
        <v>611962529573</v>
      </c>
      <c r="R26" s="9"/>
      <c r="S26" s="10">
        <v>790701613137</v>
      </c>
      <c r="T26" s="9"/>
      <c r="U26" s="10">
        <v>0</v>
      </c>
      <c r="V26" s="9"/>
      <c r="W26" s="10">
        <v>0</v>
      </c>
      <c r="X26" s="9"/>
      <c r="Y26" s="10">
        <v>802694</v>
      </c>
      <c r="Z26" s="9"/>
      <c r="AA26" s="10">
        <v>802694000000</v>
      </c>
      <c r="AB26" s="10"/>
      <c r="AC26" s="10">
        <v>0</v>
      </c>
      <c r="AD26" s="9"/>
      <c r="AE26" s="10">
        <v>0</v>
      </c>
      <c r="AF26" s="9"/>
      <c r="AG26" s="10">
        <v>0</v>
      </c>
      <c r="AH26" s="9"/>
      <c r="AI26" s="10">
        <v>0</v>
      </c>
      <c r="AJ26" s="9"/>
      <c r="AK26" s="7">
        <v>0</v>
      </c>
    </row>
    <row r="27" spans="1:37" x14ac:dyDescent="0.55000000000000004">
      <c r="A27" s="1" t="s">
        <v>47</v>
      </c>
      <c r="C27" s="9" t="s">
        <v>85</v>
      </c>
      <c r="D27" s="9"/>
      <c r="E27" s="9" t="s">
        <v>85</v>
      </c>
      <c r="F27" s="9"/>
      <c r="G27" s="9" t="s">
        <v>124</v>
      </c>
      <c r="H27" s="9"/>
      <c r="I27" s="9" t="s">
        <v>87</v>
      </c>
      <c r="J27" s="9"/>
      <c r="K27" s="10">
        <v>0</v>
      </c>
      <c r="L27" s="9"/>
      <c r="M27" s="10">
        <v>0</v>
      </c>
      <c r="N27" s="9"/>
      <c r="O27" s="10">
        <v>1582804</v>
      </c>
      <c r="P27" s="9"/>
      <c r="Q27" s="10">
        <v>1223142702923</v>
      </c>
      <c r="R27" s="9"/>
      <c r="S27" s="10">
        <v>1233470928449</v>
      </c>
      <c r="T27" s="9"/>
      <c r="U27" s="10">
        <v>174435</v>
      </c>
      <c r="V27" s="9"/>
      <c r="W27" s="10">
        <v>136076328496</v>
      </c>
      <c r="X27" s="9"/>
      <c r="Y27" s="10">
        <v>0</v>
      </c>
      <c r="Z27" s="9"/>
      <c r="AA27" s="10">
        <v>0</v>
      </c>
      <c r="AB27" s="10"/>
      <c r="AC27" s="10">
        <v>1757239</v>
      </c>
      <c r="AD27" s="9"/>
      <c r="AE27" s="10">
        <v>780379</v>
      </c>
      <c r="AF27" s="9"/>
      <c r="AG27" s="10">
        <v>1359219031402</v>
      </c>
      <c r="AH27" s="9"/>
      <c r="AI27" s="10">
        <v>1371259275224</v>
      </c>
      <c r="AJ27" s="9"/>
      <c r="AK27" s="7">
        <v>8.8014820084458545E-3</v>
      </c>
    </row>
    <row r="28" spans="1:37" x14ac:dyDescent="0.55000000000000004">
      <c r="A28" s="1" t="s">
        <v>49</v>
      </c>
      <c r="C28" s="9" t="s">
        <v>85</v>
      </c>
      <c r="D28" s="9"/>
      <c r="E28" s="9" t="s">
        <v>85</v>
      </c>
      <c r="F28" s="9"/>
      <c r="G28" s="9" t="s">
        <v>125</v>
      </c>
      <c r="H28" s="9"/>
      <c r="I28" s="9" t="s">
        <v>126</v>
      </c>
      <c r="J28" s="9"/>
      <c r="K28" s="10">
        <v>0</v>
      </c>
      <c r="L28" s="9"/>
      <c r="M28" s="10">
        <v>0</v>
      </c>
      <c r="N28" s="9"/>
      <c r="O28" s="10">
        <v>2403967</v>
      </c>
      <c r="P28" s="9"/>
      <c r="Q28" s="10">
        <v>1806580591246</v>
      </c>
      <c r="R28" s="9"/>
      <c r="S28" s="10">
        <v>1851016515868</v>
      </c>
      <c r="T28" s="9"/>
      <c r="U28" s="10">
        <v>51461</v>
      </c>
      <c r="V28" s="9"/>
      <c r="W28" s="10">
        <v>39609909653</v>
      </c>
      <c r="X28" s="9"/>
      <c r="Y28" s="10">
        <v>0</v>
      </c>
      <c r="Z28" s="9"/>
      <c r="AA28" s="10">
        <v>0</v>
      </c>
      <c r="AB28" s="10"/>
      <c r="AC28" s="10">
        <v>2455428</v>
      </c>
      <c r="AD28" s="9"/>
      <c r="AE28" s="10">
        <v>770089</v>
      </c>
      <c r="AF28" s="9"/>
      <c r="AG28" s="10">
        <v>1846190500896</v>
      </c>
      <c r="AH28" s="9"/>
      <c r="AI28" s="10">
        <v>1890824820790</v>
      </c>
      <c r="AJ28" s="9"/>
      <c r="AK28" s="7">
        <v>1.2136334055853517E-2</v>
      </c>
    </row>
    <row r="29" spans="1:37" x14ac:dyDescent="0.55000000000000004">
      <c r="A29" s="1" t="s">
        <v>127</v>
      </c>
      <c r="C29" s="9" t="s">
        <v>85</v>
      </c>
      <c r="D29" s="9"/>
      <c r="E29" s="9" t="s">
        <v>85</v>
      </c>
      <c r="F29" s="9"/>
      <c r="G29" s="9" t="s">
        <v>128</v>
      </c>
      <c r="H29" s="9"/>
      <c r="I29" s="9" t="s">
        <v>129</v>
      </c>
      <c r="J29" s="9"/>
      <c r="K29" s="10">
        <v>0</v>
      </c>
      <c r="L29" s="9"/>
      <c r="M29" s="10">
        <v>0</v>
      </c>
      <c r="N29" s="9"/>
      <c r="O29" s="10">
        <v>900000</v>
      </c>
      <c r="P29" s="9"/>
      <c r="Q29" s="10">
        <v>496808125000</v>
      </c>
      <c r="R29" s="9"/>
      <c r="S29" s="10">
        <v>486625542529</v>
      </c>
      <c r="T29" s="9"/>
      <c r="U29" s="10">
        <v>0</v>
      </c>
      <c r="V29" s="9"/>
      <c r="W29" s="10">
        <v>0</v>
      </c>
      <c r="X29" s="9"/>
      <c r="Y29" s="10">
        <v>0</v>
      </c>
      <c r="Z29" s="9"/>
      <c r="AA29" s="10">
        <v>0</v>
      </c>
      <c r="AB29" s="10"/>
      <c r="AC29" s="10">
        <v>900000</v>
      </c>
      <c r="AD29" s="9"/>
      <c r="AE29" s="10">
        <v>547754</v>
      </c>
      <c r="AF29" s="9"/>
      <c r="AG29" s="10">
        <v>496808125000</v>
      </c>
      <c r="AH29" s="9"/>
      <c r="AI29" s="10">
        <v>492959497079</v>
      </c>
      <c r="AJ29" s="9"/>
      <c r="AK29" s="7">
        <v>3.1640800706522706E-3</v>
      </c>
    </row>
    <row r="30" spans="1:37" x14ac:dyDescent="0.55000000000000004">
      <c r="A30" s="1" t="s">
        <v>60</v>
      </c>
      <c r="C30" s="9" t="s">
        <v>85</v>
      </c>
      <c r="D30" s="9"/>
      <c r="E30" s="9" t="s">
        <v>85</v>
      </c>
      <c r="F30" s="9"/>
      <c r="G30" s="9" t="s">
        <v>130</v>
      </c>
      <c r="H30" s="9"/>
      <c r="I30" s="9" t="s">
        <v>131</v>
      </c>
      <c r="J30" s="9"/>
      <c r="K30" s="10">
        <v>0</v>
      </c>
      <c r="L30" s="9"/>
      <c r="M30" s="10">
        <v>0</v>
      </c>
      <c r="N30" s="9"/>
      <c r="O30" s="10">
        <v>829920</v>
      </c>
      <c r="P30" s="9"/>
      <c r="Q30" s="10">
        <v>614425114431</v>
      </c>
      <c r="R30" s="9"/>
      <c r="S30" s="10">
        <v>626186890797</v>
      </c>
      <c r="T30" s="9"/>
      <c r="U30" s="10">
        <v>74815</v>
      </c>
      <c r="V30" s="9"/>
      <c r="W30" s="10">
        <v>56555081087</v>
      </c>
      <c r="X30" s="9"/>
      <c r="Y30" s="10">
        <v>0</v>
      </c>
      <c r="Z30" s="9"/>
      <c r="AA30" s="10">
        <v>0</v>
      </c>
      <c r="AB30" s="10"/>
      <c r="AC30" s="10">
        <v>904735</v>
      </c>
      <c r="AD30" s="9"/>
      <c r="AE30" s="10">
        <v>760297</v>
      </c>
      <c r="AF30" s="9"/>
      <c r="AG30" s="10">
        <v>670980195516</v>
      </c>
      <c r="AH30" s="9"/>
      <c r="AI30" s="10">
        <v>687840651436</v>
      </c>
      <c r="AJ30" s="9"/>
      <c r="AK30" s="7">
        <v>4.4149324840867064E-3</v>
      </c>
    </row>
    <row r="31" spans="1:37" x14ac:dyDescent="0.55000000000000004">
      <c r="A31" s="1" t="s">
        <v>63</v>
      </c>
      <c r="C31" s="9" t="s">
        <v>85</v>
      </c>
      <c r="D31" s="9"/>
      <c r="E31" s="9" t="s">
        <v>85</v>
      </c>
      <c r="F31" s="9"/>
      <c r="G31" s="9" t="s">
        <v>132</v>
      </c>
      <c r="H31" s="9"/>
      <c r="I31" s="9" t="s">
        <v>133</v>
      </c>
      <c r="J31" s="9"/>
      <c r="K31" s="10">
        <v>0</v>
      </c>
      <c r="L31" s="9"/>
      <c r="M31" s="10">
        <v>0</v>
      </c>
      <c r="N31" s="9"/>
      <c r="O31" s="10">
        <v>1348959</v>
      </c>
      <c r="P31" s="9"/>
      <c r="Q31" s="10">
        <v>975724694385</v>
      </c>
      <c r="R31" s="9"/>
      <c r="S31" s="10">
        <v>983362446941</v>
      </c>
      <c r="T31" s="9"/>
      <c r="U31" s="10">
        <v>28575</v>
      </c>
      <c r="V31" s="9"/>
      <c r="W31" s="10">
        <v>20877170614</v>
      </c>
      <c r="X31" s="9"/>
      <c r="Y31" s="10">
        <v>0</v>
      </c>
      <c r="Z31" s="9"/>
      <c r="AA31" s="10">
        <v>0</v>
      </c>
      <c r="AB31" s="10"/>
      <c r="AC31" s="10">
        <v>1377534</v>
      </c>
      <c r="AD31" s="9"/>
      <c r="AE31" s="10">
        <v>725112</v>
      </c>
      <c r="AF31" s="9"/>
      <c r="AG31" s="10">
        <v>996601864998</v>
      </c>
      <c r="AH31" s="9"/>
      <c r="AI31" s="10">
        <v>998827727733</v>
      </c>
      <c r="AJ31" s="9"/>
      <c r="AK31" s="7">
        <v>6.4110153593985985E-3</v>
      </c>
    </row>
    <row r="32" spans="1:37" x14ac:dyDescent="0.55000000000000004">
      <c r="A32" s="1" t="s">
        <v>134</v>
      </c>
      <c r="C32" s="9" t="s">
        <v>85</v>
      </c>
      <c r="D32" s="9"/>
      <c r="E32" s="9" t="s">
        <v>85</v>
      </c>
      <c r="F32" s="9"/>
      <c r="G32" s="9" t="s">
        <v>135</v>
      </c>
      <c r="H32" s="9"/>
      <c r="I32" s="9" t="s">
        <v>136</v>
      </c>
      <c r="J32" s="9"/>
      <c r="K32" s="10">
        <v>0</v>
      </c>
      <c r="L32" s="9"/>
      <c r="M32" s="10">
        <v>0</v>
      </c>
      <c r="N32" s="9"/>
      <c r="O32" s="10">
        <v>68229</v>
      </c>
      <c r="P32" s="9"/>
      <c r="Q32" s="10">
        <v>43826970467</v>
      </c>
      <c r="R32" s="9"/>
      <c r="S32" s="10">
        <v>44991802321</v>
      </c>
      <c r="T32" s="9"/>
      <c r="U32" s="10">
        <v>0</v>
      </c>
      <c r="V32" s="9"/>
      <c r="W32" s="10">
        <v>0</v>
      </c>
      <c r="X32" s="9"/>
      <c r="Y32" s="10">
        <v>0</v>
      </c>
      <c r="Z32" s="9"/>
      <c r="AA32" s="10">
        <v>0</v>
      </c>
      <c r="AB32" s="10"/>
      <c r="AC32" s="10">
        <v>68229</v>
      </c>
      <c r="AD32" s="9"/>
      <c r="AE32" s="10">
        <v>664433</v>
      </c>
      <c r="AF32" s="9"/>
      <c r="AG32" s="10">
        <v>43826970467</v>
      </c>
      <c r="AH32" s="9"/>
      <c r="AI32" s="10">
        <v>45331842480</v>
      </c>
      <c r="AJ32" s="9"/>
      <c r="AK32" s="7">
        <v>2.9096422770394424E-4</v>
      </c>
    </row>
    <row r="33" spans="1:37" x14ac:dyDescent="0.55000000000000004">
      <c r="A33" s="1" t="s">
        <v>70</v>
      </c>
      <c r="C33" s="9" t="s">
        <v>85</v>
      </c>
      <c r="D33" s="9"/>
      <c r="E33" s="9" t="s">
        <v>85</v>
      </c>
      <c r="F33" s="9"/>
      <c r="G33" s="9" t="s">
        <v>137</v>
      </c>
      <c r="H33" s="9"/>
      <c r="I33" s="9" t="s">
        <v>138</v>
      </c>
      <c r="J33" s="9"/>
      <c r="K33" s="10">
        <v>0</v>
      </c>
      <c r="L33" s="9"/>
      <c r="M33" s="10">
        <v>0</v>
      </c>
      <c r="N33" s="9"/>
      <c r="O33" s="10">
        <v>1217849</v>
      </c>
      <c r="P33" s="9"/>
      <c r="Q33" s="10">
        <v>1022197978340</v>
      </c>
      <c r="R33" s="9"/>
      <c r="S33" s="10">
        <v>1204952781471</v>
      </c>
      <c r="T33" s="9"/>
      <c r="U33" s="10">
        <v>0</v>
      </c>
      <c r="V33" s="9"/>
      <c r="W33" s="10">
        <v>0</v>
      </c>
      <c r="X33" s="9"/>
      <c r="Y33" s="10">
        <v>1217849</v>
      </c>
      <c r="Z33" s="9"/>
      <c r="AA33" s="10">
        <v>1217849000000</v>
      </c>
      <c r="AB33" s="10"/>
      <c r="AC33" s="10">
        <v>0</v>
      </c>
      <c r="AD33" s="9"/>
      <c r="AE33" s="10">
        <v>0</v>
      </c>
      <c r="AF33" s="9"/>
      <c r="AG33" s="10">
        <v>0</v>
      </c>
      <c r="AH33" s="9"/>
      <c r="AI33" s="10">
        <v>0</v>
      </c>
      <c r="AJ33" s="9"/>
      <c r="AK33" s="7">
        <v>0</v>
      </c>
    </row>
    <row r="34" spans="1:37" x14ac:dyDescent="0.55000000000000004">
      <c r="A34" s="1" t="s">
        <v>139</v>
      </c>
      <c r="C34" s="9" t="s">
        <v>85</v>
      </c>
      <c r="D34" s="9"/>
      <c r="E34" s="9" t="s">
        <v>85</v>
      </c>
      <c r="F34" s="9"/>
      <c r="G34" s="9" t="s">
        <v>135</v>
      </c>
      <c r="H34" s="9"/>
      <c r="I34" s="9" t="s">
        <v>140</v>
      </c>
      <c r="J34" s="9"/>
      <c r="K34" s="10">
        <v>0</v>
      </c>
      <c r="L34" s="9"/>
      <c r="M34" s="10">
        <v>0</v>
      </c>
      <c r="N34" s="9"/>
      <c r="O34" s="10">
        <v>29670</v>
      </c>
      <c r="P34" s="9"/>
      <c r="Q34" s="10">
        <v>19378413883</v>
      </c>
      <c r="R34" s="9"/>
      <c r="S34" s="10">
        <v>19902962520</v>
      </c>
      <c r="T34" s="9"/>
      <c r="U34" s="10">
        <v>0</v>
      </c>
      <c r="V34" s="9"/>
      <c r="W34" s="10">
        <v>0</v>
      </c>
      <c r="X34" s="9"/>
      <c r="Y34" s="10">
        <v>0</v>
      </c>
      <c r="Z34" s="9"/>
      <c r="AA34" s="10">
        <v>0</v>
      </c>
      <c r="AB34" s="10"/>
      <c r="AC34" s="10">
        <v>29670</v>
      </c>
      <c r="AD34" s="9"/>
      <c r="AE34" s="10">
        <v>675926</v>
      </c>
      <c r="AF34" s="9"/>
      <c r="AG34" s="10">
        <v>19378413883</v>
      </c>
      <c r="AH34" s="9"/>
      <c r="AI34" s="10">
        <v>20053947299</v>
      </c>
      <c r="AJ34" s="9"/>
      <c r="AK34" s="7">
        <v>1.2871705558501124E-4</v>
      </c>
    </row>
    <row r="35" spans="1:37" x14ac:dyDescent="0.55000000000000004">
      <c r="A35" s="1" t="s">
        <v>141</v>
      </c>
      <c r="C35" s="9" t="s">
        <v>85</v>
      </c>
      <c r="D35" s="9"/>
      <c r="E35" s="9" t="s">
        <v>85</v>
      </c>
      <c r="F35" s="9"/>
      <c r="G35" s="9" t="s">
        <v>142</v>
      </c>
      <c r="H35" s="9"/>
      <c r="I35" s="9" t="s">
        <v>143</v>
      </c>
      <c r="J35" s="9"/>
      <c r="K35" s="10">
        <v>0</v>
      </c>
      <c r="L35" s="9"/>
      <c r="M35" s="10">
        <v>0</v>
      </c>
      <c r="N35" s="9"/>
      <c r="O35" s="10">
        <v>1804112</v>
      </c>
      <c r="P35" s="9"/>
      <c r="Q35" s="10">
        <v>1510775147648</v>
      </c>
      <c r="R35" s="9"/>
      <c r="S35" s="10">
        <v>1746338000348</v>
      </c>
      <c r="T35" s="9"/>
      <c r="U35" s="10">
        <v>0</v>
      </c>
      <c r="V35" s="9"/>
      <c r="W35" s="10">
        <v>0</v>
      </c>
      <c r="X35" s="9"/>
      <c r="Y35" s="10">
        <v>0</v>
      </c>
      <c r="Z35" s="9"/>
      <c r="AA35" s="10">
        <v>0</v>
      </c>
      <c r="AB35" s="10"/>
      <c r="AC35" s="10">
        <v>1804112</v>
      </c>
      <c r="AD35" s="9"/>
      <c r="AE35" s="10">
        <v>987081</v>
      </c>
      <c r="AF35" s="9"/>
      <c r="AG35" s="10">
        <v>1510775147648</v>
      </c>
      <c r="AH35" s="9"/>
      <c r="AI35" s="10">
        <v>1780735670890</v>
      </c>
      <c r="AJ35" s="9"/>
      <c r="AK35" s="7">
        <v>1.1429722483792013E-2</v>
      </c>
    </row>
    <row r="36" spans="1:37" x14ac:dyDescent="0.55000000000000004">
      <c r="A36" s="1" t="s">
        <v>144</v>
      </c>
      <c r="C36" s="9" t="s">
        <v>85</v>
      </c>
      <c r="D36" s="9"/>
      <c r="E36" s="9" t="s">
        <v>85</v>
      </c>
      <c r="F36" s="9"/>
      <c r="G36" s="9" t="s">
        <v>145</v>
      </c>
      <c r="H36" s="9"/>
      <c r="I36" s="9" t="s">
        <v>105</v>
      </c>
      <c r="J36" s="9"/>
      <c r="K36" s="10">
        <v>17</v>
      </c>
      <c r="L36" s="9"/>
      <c r="M36" s="10">
        <v>17</v>
      </c>
      <c r="N36" s="9"/>
      <c r="O36" s="10">
        <v>1510000</v>
      </c>
      <c r="P36" s="9"/>
      <c r="Q36" s="10">
        <v>1496871125000</v>
      </c>
      <c r="R36" s="9"/>
      <c r="S36" s="10">
        <v>1464643242875</v>
      </c>
      <c r="T36" s="9"/>
      <c r="U36" s="10">
        <v>0</v>
      </c>
      <c r="V36" s="9"/>
      <c r="W36" s="10">
        <v>0</v>
      </c>
      <c r="X36" s="9"/>
      <c r="Y36" s="10">
        <v>0</v>
      </c>
      <c r="Z36" s="9"/>
      <c r="AA36" s="10">
        <v>0</v>
      </c>
      <c r="AB36" s="10"/>
      <c r="AC36" s="10">
        <v>1510000</v>
      </c>
      <c r="AD36" s="9"/>
      <c r="AE36" s="10">
        <v>970000</v>
      </c>
      <c r="AF36" s="9"/>
      <c r="AG36" s="10">
        <v>1496871125000</v>
      </c>
      <c r="AH36" s="9"/>
      <c r="AI36" s="10">
        <v>1464643242875</v>
      </c>
      <c r="AJ36" s="9"/>
      <c r="AK36" s="7">
        <v>9.4008707061254398E-3</v>
      </c>
    </row>
    <row r="37" spans="1:37" x14ac:dyDescent="0.55000000000000004">
      <c r="A37" s="1" t="s">
        <v>146</v>
      </c>
      <c r="C37" s="9" t="s">
        <v>85</v>
      </c>
      <c r="D37" s="9"/>
      <c r="E37" s="9" t="s">
        <v>85</v>
      </c>
      <c r="F37" s="9"/>
      <c r="G37" s="9" t="s">
        <v>147</v>
      </c>
      <c r="H37" s="9"/>
      <c r="I37" s="9" t="s">
        <v>148</v>
      </c>
      <c r="J37" s="9"/>
      <c r="K37" s="10">
        <v>18</v>
      </c>
      <c r="L37" s="9"/>
      <c r="M37" s="10">
        <v>18</v>
      </c>
      <c r="N37" s="9"/>
      <c r="O37" s="10">
        <v>990000</v>
      </c>
      <c r="P37" s="9"/>
      <c r="Q37" s="10">
        <v>976593625000</v>
      </c>
      <c r="R37" s="9"/>
      <c r="S37" s="10">
        <v>976547657311</v>
      </c>
      <c r="T37" s="9"/>
      <c r="U37" s="10">
        <v>0</v>
      </c>
      <c r="V37" s="9"/>
      <c r="W37" s="10">
        <v>0</v>
      </c>
      <c r="X37" s="9"/>
      <c r="Y37" s="10">
        <v>0</v>
      </c>
      <c r="Z37" s="9"/>
      <c r="AA37" s="10">
        <v>0</v>
      </c>
      <c r="AB37" s="10"/>
      <c r="AC37" s="10">
        <v>990000</v>
      </c>
      <c r="AD37" s="9"/>
      <c r="AE37" s="10">
        <v>986450</v>
      </c>
      <c r="AF37" s="9"/>
      <c r="AG37" s="10">
        <v>976593625000</v>
      </c>
      <c r="AH37" s="9"/>
      <c r="AI37" s="10">
        <v>976547657311</v>
      </c>
      <c r="AJ37" s="9"/>
      <c r="AK37" s="7">
        <v>6.2680098443153136E-3</v>
      </c>
    </row>
    <row r="38" spans="1:37" x14ac:dyDescent="0.55000000000000004">
      <c r="A38" s="1" t="s">
        <v>149</v>
      </c>
      <c r="C38" s="9" t="s">
        <v>85</v>
      </c>
      <c r="D38" s="9"/>
      <c r="E38" s="9" t="s">
        <v>85</v>
      </c>
      <c r="F38" s="9"/>
      <c r="G38" s="9" t="s">
        <v>147</v>
      </c>
      <c r="H38" s="9"/>
      <c r="I38" s="9" t="s">
        <v>148</v>
      </c>
      <c r="J38" s="9"/>
      <c r="K38" s="10">
        <v>18</v>
      </c>
      <c r="L38" s="9"/>
      <c r="M38" s="10">
        <v>18</v>
      </c>
      <c r="N38" s="9"/>
      <c r="O38" s="10">
        <v>3000</v>
      </c>
      <c r="P38" s="9"/>
      <c r="Q38" s="10">
        <v>2643409665</v>
      </c>
      <c r="R38" s="9"/>
      <c r="S38" s="10">
        <v>2969887912</v>
      </c>
      <c r="T38" s="9"/>
      <c r="U38" s="10">
        <v>0</v>
      </c>
      <c r="V38" s="9"/>
      <c r="W38" s="10">
        <v>0</v>
      </c>
      <c r="X38" s="9"/>
      <c r="Y38" s="10">
        <v>0</v>
      </c>
      <c r="Z38" s="9"/>
      <c r="AA38" s="10">
        <v>0</v>
      </c>
      <c r="AB38" s="10"/>
      <c r="AC38" s="10">
        <v>3000</v>
      </c>
      <c r="AD38" s="9"/>
      <c r="AE38" s="10">
        <v>990002</v>
      </c>
      <c r="AF38" s="9"/>
      <c r="AG38" s="10">
        <v>2643409665</v>
      </c>
      <c r="AH38" s="9"/>
      <c r="AI38" s="10">
        <v>2969890912</v>
      </c>
      <c r="AJ38" s="9"/>
      <c r="AK38" s="7">
        <v>1.90623625315095E-5</v>
      </c>
    </row>
    <row r="39" spans="1:37" x14ac:dyDescent="0.55000000000000004">
      <c r="A39" s="1" t="s">
        <v>54</v>
      </c>
      <c r="C39" s="9" t="s">
        <v>85</v>
      </c>
      <c r="D39" s="9"/>
      <c r="E39" s="9" t="s">
        <v>85</v>
      </c>
      <c r="F39" s="9"/>
      <c r="G39" s="9" t="s">
        <v>150</v>
      </c>
      <c r="H39" s="9"/>
      <c r="I39" s="9" t="s">
        <v>151</v>
      </c>
      <c r="J39" s="9"/>
      <c r="K39" s="10">
        <v>16</v>
      </c>
      <c r="L39" s="9"/>
      <c r="M39" s="10">
        <v>16</v>
      </c>
      <c r="N39" s="9"/>
      <c r="O39" s="10">
        <v>6000000</v>
      </c>
      <c r="P39" s="9"/>
      <c r="Q39" s="10">
        <v>5868616250000</v>
      </c>
      <c r="R39" s="9"/>
      <c r="S39" s="10">
        <v>5861124872610</v>
      </c>
      <c r="T39" s="9"/>
      <c r="U39" s="10">
        <v>50000</v>
      </c>
      <c r="V39" s="9"/>
      <c r="W39" s="10">
        <v>49651923937</v>
      </c>
      <c r="X39" s="9"/>
      <c r="Y39" s="10">
        <v>0</v>
      </c>
      <c r="Z39" s="9"/>
      <c r="AA39" s="10">
        <v>0</v>
      </c>
      <c r="AB39" s="10"/>
      <c r="AC39" s="10">
        <v>6050000</v>
      </c>
      <c r="AD39" s="9"/>
      <c r="AE39" s="10">
        <v>976304</v>
      </c>
      <c r="AF39" s="9"/>
      <c r="AG39" s="10">
        <v>5918268173937</v>
      </c>
      <c r="AH39" s="9"/>
      <c r="AI39" s="10">
        <v>5906410317731</v>
      </c>
      <c r="AJ39" s="9"/>
      <c r="AK39" s="7">
        <v>3.7910528727338161E-2</v>
      </c>
    </row>
    <row r="40" spans="1:37" x14ac:dyDescent="0.55000000000000004">
      <c r="A40" s="1" t="s">
        <v>152</v>
      </c>
      <c r="C40" s="9" t="s">
        <v>85</v>
      </c>
      <c r="D40" s="9"/>
      <c r="E40" s="9" t="s">
        <v>85</v>
      </c>
      <c r="F40" s="9"/>
      <c r="G40" s="9" t="s">
        <v>153</v>
      </c>
      <c r="H40" s="9"/>
      <c r="I40" s="9" t="s">
        <v>154</v>
      </c>
      <c r="J40" s="9"/>
      <c r="K40" s="10">
        <v>18</v>
      </c>
      <c r="L40" s="9"/>
      <c r="M40" s="10">
        <v>18</v>
      </c>
      <c r="N40" s="9"/>
      <c r="O40" s="10">
        <v>1998800</v>
      </c>
      <c r="P40" s="9"/>
      <c r="Q40" s="10">
        <v>1998800000000</v>
      </c>
      <c r="R40" s="9"/>
      <c r="S40" s="10">
        <v>1768869453652</v>
      </c>
      <c r="T40" s="9"/>
      <c r="U40" s="10">
        <v>0</v>
      </c>
      <c r="V40" s="9"/>
      <c r="W40" s="10">
        <v>0</v>
      </c>
      <c r="X40" s="9"/>
      <c r="Y40" s="10">
        <v>0</v>
      </c>
      <c r="Z40" s="9"/>
      <c r="AA40" s="10">
        <v>0</v>
      </c>
      <c r="AB40" s="10"/>
      <c r="AC40" s="10">
        <v>1998800</v>
      </c>
      <c r="AD40" s="9"/>
      <c r="AE40" s="10">
        <v>885000</v>
      </c>
      <c r="AF40" s="9"/>
      <c r="AG40" s="10">
        <v>1998800000000</v>
      </c>
      <c r="AH40" s="9"/>
      <c r="AI40" s="10">
        <v>1768869453652</v>
      </c>
      <c r="AJ40" s="9"/>
      <c r="AK40" s="7">
        <v>1.135355869812755E-2</v>
      </c>
    </row>
    <row r="41" spans="1:37" x14ac:dyDescent="0.55000000000000004">
      <c r="A41" s="1" t="s">
        <v>71</v>
      </c>
      <c r="C41" s="9" t="s">
        <v>85</v>
      </c>
      <c r="D41" s="9"/>
      <c r="E41" s="9" t="s">
        <v>85</v>
      </c>
      <c r="F41" s="9"/>
      <c r="G41" s="9" t="s">
        <v>155</v>
      </c>
      <c r="H41" s="9"/>
      <c r="I41" s="9" t="s">
        <v>156</v>
      </c>
      <c r="J41" s="9"/>
      <c r="K41" s="10">
        <v>15</v>
      </c>
      <c r="L41" s="9"/>
      <c r="M41" s="10">
        <v>15</v>
      </c>
      <c r="N41" s="9"/>
      <c r="O41" s="10">
        <v>8494000</v>
      </c>
      <c r="P41" s="9"/>
      <c r="Q41" s="10">
        <v>8259542548469</v>
      </c>
      <c r="R41" s="9"/>
      <c r="S41" s="10">
        <v>8351911490888</v>
      </c>
      <c r="T41" s="9"/>
      <c r="U41" s="10">
        <v>0</v>
      </c>
      <c r="V41" s="9"/>
      <c r="W41" s="10">
        <v>0</v>
      </c>
      <c r="X41" s="9"/>
      <c r="Y41" s="10">
        <v>250000</v>
      </c>
      <c r="Z41" s="9"/>
      <c r="AA41" s="10">
        <v>242792699680</v>
      </c>
      <c r="AB41" s="10"/>
      <c r="AC41" s="10">
        <v>8244000</v>
      </c>
      <c r="AD41" s="9"/>
      <c r="AE41" s="10">
        <v>973515</v>
      </c>
      <c r="AF41" s="9"/>
      <c r="AG41" s="10">
        <v>8016443226934</v>
      </c>
      <c r="AH41" s="9"/>
      <c r="AI41" s="10">
        <v>8025346665765</v>
      </c>
      <c r="AJ41" s="9"/>
      <c r="AK41" s="7">
        <v>5.1511005662100706E-2</v>
      </c>
    </row>
    <row r="42" spans="1:37" x14ac:dyDescent="0.55000000000000004">
      <c r="A42" s="1" t="s">
        <v>157</v>
      </c>
      <c r="C42" s="9" t="s">
        <v>85</v>
      </c>
      <c r="D42" s="9"/>
      <c r="E42" s="9" t="s">
        <v>85</v>
      </c>
      <c r="F42" s="9"/>
      <c r="G42" s="9" t="s">
        <v>155</v>
      </c>
      <c r="H42" s="9"/>
      <c r="I42" s="9" t="s">
        <v>158</v>
      </c>
      <c r="J42" s="9"/>
      <c r="K42" s="10">
        <v>15</v>
      </c>
      <c r="L42" s="9"/>
      <c r="M42" s="10">
        <v>15</v>
      </c>
      <c r="N42" s="9"/>
      <c r="O42" s="10">
        <v>8719700</v>
      </c>
      <c r="P42" s="9"/>
      <c r="Q42" s="10">
        <v>8313692716207</v>
      </c>
      <c r="R42" s="9"/>
      <c r="S42" s="10">
        <v>8350070968111</v>
      </c>
      <c r="T42" s="9"/>
      <c r="U42" s="10">
        <v>0</v>
      </c>
      <c r="V42" s="9"/>
      <c r="W42" s="10">
        <v>0</v>
      </c>
      <c r="X42" s="9"/>
      <c r="Y42" s="10">
        <v>0</v>
      </c>
      <c r="Z42" s="9"/>
      <c r="AA42" s="10">
        <v>0</v>
      </c>
      <c r="AB42" s="10"/>
      <c r="AC42" s="10">
        <v>8719700</v>
      </c>
      <c r="AD42" s="9"/>
      <c r="AE42" s="10">
        <v>963550</v>
      </c>
      <c r="AF42" s="9"/>
      <c r="AG42" s="10">
        <v>8313692716207</v>
      </c>
      <c r="AH42" s="9"/>
      <c r="AI42" s="10">
        <v>8401541362656</v>
      </c>
      <c r="AJ42" s="9"/>
      <c r="AK42" s="7">
        <v>5.3925626234725826E-2</v>
      </c>
    </row>
    <row r="43" spans="1:37" x14ac:dyDescent="0.55000000000000004">
      <c r="A43" s="1" t="s">
        <v>74</v>
      </c>
      <c r="C43" s="9" t="s">
        <v>85</v>
      </c>
      <c r="D43" s="9"/>
      <c r="E43" s="9" t="s">
        <v>85</v>
      </c>
      <c r="F43" s="9"/>
      <c r="G43" s="9" t="s">
        <v>159</v>
      </c>
      <c r="H43" s="9"/>
      <c r="I43" s="9" t="s">
        <v>160</v>
      </c>
      <c r="J43" s="9"/>
      <c r="K43" s="10">
        <v>15</v>
      </c>
      <c r="L43" s="9"/>
      <c r="M43" s="10">
        <v>15</v>
      </c>
      <c r="N43" s="9"/>
      <c r="O43" s="10">
        <v>5819000</v>
      </c>
      <c r="P43" s="9"/>
      <c r="Q43" s="10">
        <v>5639480532418</v>
      </c>
      <c r="R43" s="9"/>
      <c r="S43" s="10">
        <v>5789680641181</v>
      </c>
      <c r="T43" s="9"/>
      <c r="U43" s="10">
        <v>0</v>
      </c>
      <c r="V43" s="9"/>
      <c r="W43" s="10">
        <v>0</v>
      </c>
      <c r="X43" s="9"/>
      <c r="Y43" s="10">
        <v>5819000</v>
      </c>
      <c r="Z43" s="9"/>
      <c r="AA43" s="10">
        <v>5819000000000</v>
      </c>
      <c r="AB43" s="10"/>
      <c r="AC43" s="10">
        <v>0</v>
      </c>
      <c r="AD43" s="9"/>
      <c r="AE43" s="10">
        <v>0</v>
      </c>
      <c r="AF43" s="9"/>
      <c r="AG43" s="10">
        <v>0</v>
      </c>
      <c r="AH43" s="9"/>
      <c r="AI43" s="10">
        <v>0</v>
      </c>
      <c r="AJ43" s="9"/>
      <c r="AK43" s="7">
        <v>0</v>
      </c>
    </row>
    <row r="44" spans="1:37" x14ac:dyDescent="0.55000000000000004">
      <c r="A44" s="1" t="s">
        <v>161</v>
      </c>
      <c r="C44" s="9" t="s">
        <v>85</v>
      </c>
      <c r="D44" s="9"/>
      <c r="E44" s="9" t="s">
        <v>85</v>
      </c>
      <c r="F44" s="9"/>
      <c r="G44" s="9" t="s">
        <v>162</v>
      </c>
      <c r="H44" s="9"/>
      <c r="I44" s="9" t="s">
        <v>163</v>
      </c>
      <c r="J44" s="9"/>
      <c r="K44" s="10">
        <v>15</v>
      </c>
      <c r="L44" s="9"/>
      <c r="M44" s="10">
        <v>15</v>
      </c>
      <c r="N44" s="9"/>
      <c r="O44" s="10">
        <v>7823000</v>
      </c>
      <c r="P44" s="9"/>
      <c r="Q44" s="10">
        <v>7565311293255</v>
      </c>
      <c r="R44" s="9"/>
      <c r="S44" s="10">
        <v>7666242921575</v>
      </c>
      <c r="T44" s="9"/>
      <c r="U44" s="10">
        <v>0</v>
      </c>
      <c r="V44" s="9"/>
      <c r="W44" s="10">
        <v>0</v>
      </c>
      <c r="X44" s="9"/>
      <c r="Y44" s="10">
        <v>0</v>
      </c>
      <c r="Z44" s="9"/>
      <c r="AA44" s="10">
        <v>0</v>
      </c>
      <c r="AB44" s="10"/>
      <c r="AC44" s="10">
        <v>7823000</v>
      </c>
      <c r="AD44" s="9"/>
      <c r="AE44" s="10">
        <v>1000000</v>
      </c>
      <c r="AF44" s="9"/>
      <c r="AG44" s="10">
        <v>7565311293255</v>
      </c>
      <c r="AH44" s="9"/>
      <c r="AI44" s="10">
        <v>7822696858750</v>
      </c>
      <c r="AJ44" s="9"/>
      <c r="AK44" s="7">
        <v>5.0210289843667183E-2</v>
      </c>
    </row>
    <row r="45" spans="1:37" x14ac:dyDescent="0.55000000000000004">
      <c r="A45" s="1" t="s">
        <v>164</v>
      </c>
      <c r="C45" s="9" t="s">
        <v>85</v>
      </c>
      <c r="D45" s="9"/>
      <c r="E45" s="9" t="s">
        <v>85</v>
      </c>
      <c r="F45" s="9"/>
      <c r="G45" s="9" t="s">
        <v>165</v>
      </c>
      <c r="H45" s="9"/>
      <c r="I45" s="9" t="s">
        <v>166</v>
      </c>
      <c r="J45" s="9"/>
      <c r="K45" s="10">
        <v>16</v>
      </c>
      <c r="L45" s="9"/>
      <c r="M45" s="10">
        <v>16</v>
      </c>
      <c r="N45" s="9"/>
      <c r="O45" s="10">
        <v>500000</v>
      </c>
      <c r="P45" s="9"/>
      <c r="Q45" s="10">
        <v>475186111875</v>
      </c>
      <c r="R45" s="9"/>
      <c r="S45" s="10">
        <v>489981012500</v>
      </c>
      <c r="T45" s="9"/>
      <c r="U45" s="10">
        <v>0</v>
      </c>
      <c r="V45" s="9"/>
      <c r="W45" s="10">
        <v>0</v>
      </c>
      <c r="X45" s="9"/>
      <c r="Y45" s="10">
        <v>0</v>
      </c>
      <c r="Z45" s="9"/>
      <c r="AA45" s="10">
        <v>0</v>
      </c>
      <c r="AB45" s="10"/>
      <c r="AC45" s="10">
        <v>500000</v>
      </c>
      <c r="AD45" s="9"/>
      <c r="AE45" s="10">
        <v>960000</v>
      </c>
      <c r="AF45" s="9"/>
      <c r="AG45" s="10">
        <v>475186111875</v>
      </c>
      <c r="AH45" s="9"/>
      <c r="AI45" s="10">
        <v>479981400000</v>
      </c>
      <c r="AJ45" s="9"/>
      <c r="AK45" s="7">
        <v>3.0807796401585387E-3</v>
      </c>
    </row>
    <row r="46" spans="1:37" x14ac:dyDescent="0.55000000000000004">
      <c r="A46" s="1" t="s">
        <v>73</v>
      </c>
      <c r="C46" s="9" t="s">
        <v>85</v>
      </c>
      <c r="D46" s="9"/>
      <c r="E46" s="9" t="s">
        <v>85</v>
      </c>
      <c r="F46" s="9"/>
      <c r="G46" s="9" t="s">
        <v>167</v>
      </c>
      <c r="H46" s="9"/>
      <c r="I46" s="9" t="s">
        <v>168</v>
      </c>
      <c r="J46" s="9"/>
      <c r="K46" s="10">
        <v>16</v>
      </c>
      <c r="L46" s="9"/>
      <c r="M46" s="10">
        <v>16</v>
      </c>
      <c r="N46" s="9"/>
      <c r="O46" s="10">
        <v>5000000</v>
      </c>
      <c r="P46" s="9"/>
      <c r="Q46" s="10">
        <v>4752709347507</v>
      </c>
      <c r="R46" s="9"/>
      <c r="S46" s="10">
        <v>4775604938137</v>
      </c>
      <c r="T46" s="9"/>
      <c r="U46" s="10">
        <v>0</v>
      </c>
      <c r="V46" s="9"/>
      <c r="W46" s="10">
        <v>0</v>
      </c>
      <c r="X46" s="9"/>
      <c r="Y46" s="10">
        <v>300000</v>
      </c>
      <c r="Z46" s="9"/>
      <c r="AA46" s="10">
        <v>287422578563</v>
      </c>
      <c r="AB46" s="10"/>
      <c r="AC46" s="10">
        <v>4700000</v>
      </c>
      <c r="AD46" s="9"/>
      <c r="AE46" s="10">
        <v>970495</v>
      </c>
      <c r="AF46" s="9"/>
      <c r="AG46" s="10">
        <v>4467546786657</v>
      </c>
      <c r="AH46" s="9"/>
      <c r="AI46" s="10">
        <v>4561149748598</v>
      </c>
      <c r="AJ46" s="9"/>
      <c r="AK46" s="7">
        <v>2.927592044440671E-2</v>
      </c>
    </row>
    <row r="47" spans="1:37" x14ac:dyDescent="0.55000000000000004">
      <c r="A47" s="1" t="s">
        <v>169</v>
      </c>
      <c r="C47" s="9" t="s">
        <v>85</v>
      </c>
      <c r="D47" s="9"/>
      <c r="E47" s="9" t="s">
        <v>85</v>
      </c>
      <c r="F47" s="9"/>
      <c r="G47" s="9" t="s">
        <v>162</v>
      </c>
      <c r="H47" s="9"/>
      <c r="I47" s="9" t="s">
        <v>170</v>
      </c>
      <c r="J47" s="9"/>
      <c r="K47" s="10">
        <v>17</v>
      </c>
      <c r="L47" s="9"/>
      <c r="M47" s="10">
        <v>17</v>
      </c>
      <c r="N47" s="9"/>
      <c r="O47" s="10">
        <v>100000</v>
      </c>
      <c r="P47" s="9"/>
      <c r="Q47" s="10">
        <v>93503623125</v>
      </c>
      <c r="R47" s="9"/>
      <c r="S47" s="10">
        <v>96996241250</v>
      </c>
      <c r="T47" s="9"/>
      <c r="U47" s="10">
        <v>0</v>
      </c>
      <c r="V47" s="9"/>
      <c r="W47" s="10">
        <v>0</v>
      </c>
      <c r="X47" s="9"/>
      <c r="Y47" s="10">
        <v>0</v>
      </c>
      <c r="Z47" s="9"/>
      <c r="AA47" s="10">
        <v>0</v>
      </c>
      <c r="AB47" s="10"/>
      <c r="AC47" s="10">
        <v>100000</v>
      </c>
      <c r="AD47" s="9"/>
      <c r="AE47" s="10">
        <v>952506</v>
      </c>
      <c r="AF47" s="9"/>
      <c r="AG47" s="10">
        <v>93503623125</v>
      </c>
      <c r="AH47" s="9"/>
      <c r="AI47" s="10">
        <v>95246909039</v>
      </c>
      <c r="AJ47" s="9"/>
      <c r="AK47" s="7">
        <v>6.1134606081690557E-4</v>
      </c>
    </row>
    <row r="48" spans="1:37" x14ac:dyDescent="0.55000000000000004">
      <c r="A48" s="1" t="s">
        <v>67</v>
      </c>
      <c r="C48" s="9" t="s">
        <v>85</v>
      </c>
      <c r="D48" s="9"/>
      <c r="E48" s="9" t="s">
        <v>85</v>
      </c>
      <c r="F48" s="9"/>
      <c r="G48" s="9" t="s">
        <v>171</v>
      </c>
      <c r="H48" s="9"/>
      <c r="I48" s="9" t="s">
        <v>172</v>
      </c>
      <c r="J48" s="9"/>
      <c r="K48" s="10">
        <v>15</v>
      </c>
      <c r="L48" s="9"/>
      <c r="M48" s="10">
        <v>15</v>
      </c>
      <c r="N48" s="9"/>
      <c r="O48" s="10">
        <v>2910155</v>
      </c>
      <c r="P48" s="9"/>
      <c r="Q48" s="10">
        <v>2805389420000</v>
      </c>
      <c r="R48" s="9"/>
      <c r="S48" s="10">
        <v>2851841386863</v>
      </c>
      <c r="T48" s="9"/>
      <c r="U48" s="10">
        <v>0</v>
      </c>
      <c r="V48" s="9"/>
      <c r="W48" s="10">
        <v>0</v>
      </c>
      <c r="X48" s="9"/>
      <c r="Y48" s="10">
        <v>100</v>
      </c>
      <c r="Z48" s="9"/>
      <c r="AA48" s="10">
        <v>99996125</v>
      </c>
      <c r="AB48" s="10"/>
      <c r="AC48" s="10">
        <v>2910055</v>
      </c>
      <c r="AD48" s="9"/>
      <c r="AE48" s="10">
        <v>980000</v>
      </c>
      <c r="AF48" s="9"/>
      <c r="AG48" s="10">
        <v>2805293020000</v>
      </c>
      <c r="AH48" s="9"/>
      <c r="AI48" s="10">
        <v>2851743390661</v>
      </c>
      <c r="AJ48" s="9"/>
      <c r="AK48" s="7">
        <v>1.8304027982969935E-2</v>
      </c>
    </row>
    <row r="49" spans="1:37" x14ac:dyDescent="0.55000000000000004">
      <c r="A49" s="1" t="s">
        <v>173</v>
      </c>
      <c r="C49" s="9" t="s">
        <v>85</v>
      </c>
      <c r="D49" s="9"/>
      <c r="E49" s="9" t="s">
        <v>85</v>
      </c>
      <c r="F49" s="9"/>
      <c r="G49" s="9" t="s">
        <v>171</v>
      </c>
      <c r="H49" s="9"/>
      <c r="I49" s="9" t="s">
        <v>174</v>
      </c>
      <c r="J49" s="9"/>
      <c r="K49" s="10">
        <v>16</v>
      </c>
      <c r="L49" s="9"/>
      <c r="M49" s="10">
        <v>16</v>
      </c>
      <c r="N49" s="9"/>
      <c r="O49" s="10">
        <v>4721729</v>
      </c>
      <c r="P49" s="9"/>
      <c r="Q49" s="10">
        <v>4474815073300</v>
      </c>
      <c r="R49" s="9"/>
      <c r="S49" s="10">
        <v>4615622869296</v>
      </c>
      <c r="T49" s="9"/>
      <c r="U49" s="10">
        <v>0</v>
      </c>
      <c r="V49" s="9"/>
      <c r="W49" s="10">
        <v>0</v>
      </c>
      <c r="X49" s="9"/>
      <c r="Y49" s="10">
        <v>0</v>
      </c>
      <c r="Z49" s="9"/>
      <c r="AA49" s="10">
        <v>0</v>
      </c>
      <c r="AB49" s="10"/>
      <c r="AC49" s="10">
        <v>4721729</v>
      </c>
      <c r="AD49" s="9"/>
      <c r="AE49" s="10">
        <v>996816</v>
      </c>
      <c r="AF49" s="9"/>
      <c r="AG49" s="10">
        <v>4474815073300</v>
      </c>
      <c r="AH49" s="9"/>
      <c r="AI49" s="10">
        <v>4706512630432</v>
      </c>
      <c r="AJ49" s="9"/>
      <c r="AK49" s="7">
        <v>3.0208937862975346E-2</v>
      </c>
    </row>
    <row r="50" spans="1:37" x14ac:dyDescent="0.55000000000000004">
      <c r="A50" s="1" t="s">
        <v>175</v>
      </c>
      <c r="C50" s="9" t="s">
        <v>85</v>
      </c>
      <c r="D50" s="9"/>
      <c r="E50" s="9" t="s">
        <v>85</v>
      </c>
      <c r="F50" s="9"/>
      <c r="G50" s="9" t="s">
        <v>176</v>
      </c>
      <c r="H50" s="9"/>
      <c r="I50" s="9" t="s">
        <v>177</v>
      </c>
      <c r="J50" s="9"/>
      <c r="K50" s="10">
        <v>16</v>
      </c>
      <c r="L50" s="9"/>
      <c r="M50" s="10">
        <v>16</v>
      </c>
      <c r="N50" s="9"/>
      <c r="O50" s="10">
        <v>1463222</v>
      </c>
      <c r="P50" s="9"/>
      <c r="Q50" s="10">
        <v>1382066732008</v>
      </c>
      <c r="R50" s="9"/>
      <c r="S50" s="10">
        <v>1409257900994</v>
      </c>
      <c r="T50" s="9"/>
      <c r="U50" s="10">
        <v>0</v>
      </c>
      <c r="V50" s="9"/>
      <c r="W50" s="10">
        <v>0</v>
      </c>
      <c r="X50" s="9"/>
      <c r="Y50" s="10">
        <v>0</v>
      </c>
      <c r="Z50" s="9"/>
      <c r="AA50" s="10">
        <v>0</v>
      </c>
      <c r="AB50" s="10"/>
      <c r="AC50" s="10">
        <v>1463222</v>
      </c>
      <c r="AD50" s="9"/>
      <c r="AE50" s="10">
        <v>965535</v>
      </c>
      <c r="AF50" s="9"/>
      <c r="AG50" s="10">
        <v>1382066732008</v>
      </c>
      <c r="AH50" s="9"/>
      <c r="AI50" s="10">
        <v>1412737308077</v>
      </c>
      <c r="AJ50" s="9"/>
      <c r="AK50" s="7">
        <v>9.067710406311583E-3</v>
      </c>
    </row>
    <row r="51" spans="1:37" x14ac:dyDescent="0.55000000000000004">
      <c r="A51" s="1" t="s">
        <v>178</v>
      </c>
      <c r="C51" s="9" t="s">
        <v>85</v>
      </c>
      <c r="D51" s="9"/>
      <c r="E51" s="9" t="s">
        <v>85</v>
      </c>
      <c r="F51" s="9"/>
      <c r="G51" s="9" t="s">
        <v>179</v>
      </c>
      <c r="H51" s="9"/>
      <c r="I51" s="9" t="s">
        <v>180</v>
      </c>
      <c r="J51" s="9"/>
      <c r="K51" s="10">
        <v>16</v>
      </c>
      <c r="L51" s="9"/>
      <c r="M51" s="10">
        <v>16</v>
      </c>
      <c r="N51" s="9"/>
      <c r="O51" s="10">
        <v>1238600</v>
      </c>
      <c r="P51" s="9"/>
      <c r="Q51" s="10">
        <v>1169358026865</v>
      </c>
      <c r="R51" s="9"/>
      <c r="S51" s="10">
        <v>1186125336462</v>
      </c>
      <c r="T51" s="9"/>
      <c r="U51" s="10">
        <v>0</v>
      </c>
      <c r="V51" s="9"/>
      <c r="W51" s="10">
        <v>0</v>
      </c>
      <c r="X51" s="9"/>
      <c r="Y51" s="10">
        <v>0</v>
      </c>
      <c r="Z51" s="9"/>
      <c r="AA51" s="10">
        <v>0</v>
      </c>
      <c r="AB51" s="10"/>
      <c r="AC51" s="10">
        <v>1238600</v>
      </c>
      <c r="AD51" s="9"/>
      <c r="AE51" s="10">
        <v>959247</v>
      </c>
      <c r="AF51" s="9"/>
      <c r="AG51" s="10">
        <v>1169358026865</v>
      </c>
      <c r="AH51" s="9"/>
      <c r="AI51" s="10">
        <v>1188077294420</v>
      </c>
      <c r="AJ51" s="9"/>
      <c r="AK51" s="7">
        <v>7.6257212041628648E-3</v>
      </c>
    </row>
    <row r="52" spans="1:37" x14ac:dyDescent="0.55000000000000004">
      <c r="A52" s="1" t="s">
        <v>181</v>
      </c>
      <c r="C52" s="9" t="s">
        <v>85</v>
      </c>
      <c r="D52" s="9"/>
      <c r="E52" s="9" t="s">
        <v>85</v>
      </c>
      <c r="F52" s="9"/>
      <c r="G52" s="9" t="s">
        <v>182</v>
      </c>
      <c r="H52" s="9"/>
      <c r="I52" s="9" t="s">
        <v>183</v>
      </c>
      <c r="J52" s="9"/>
      <c r="K52" s="10">
        <v>17</v>
      </c>
      <c r="L52" s="9"/>
      <c r="M52" s="10">
        <v>17</v>
      </c>
      <c r="N52" s="9"/>
      <c r="O52" s="10">
        <v>5500000</v>
      </c>
      <c r="P52" s="9"/>
      <c r="Q52" s="10">
        <v>5091194315235</v>
      </c>
      <c r="R52" s="9"/>
      <c r="S52" s="10">
        <v>5241615879513</v>
      </c>
      <c r="T52" s="9"/>
      <c r="U52" s="10">
        <v>0</v>
      </c>
      <c r="V52" s="9"/>
      <c r="W52" s="10">
        <v>0</v>
      </c>
      <c r="X52" s="9"/>
      <c r="Y52" s="10">
        <v>0</v>
      </c>
      <c r="Z52" s="9"/>
      <c r="AA52" s="10">
        <v>0</v>
      </c>
      <c r="AB52" s="10"/>
      <c r="AC52" s="10">
        <v>5500000</v>
      </c>
      <c r="AD52" s="9"/>
      <c r="AE52" s="10">
        <v>940359</v>
      </c>
      <c r="AF52" s="9"/>
      <c r="AG52" s="10">
        <v>5091194315235</v>
      </c>
      <c r="AH52" s="9"/>
      <c r="AI52" s="10">
        <v>5171774085988</v>
      </c>
      <c r="AJ52" s="9"/>
      <c r="AK52" s="7">
        <v>3.3195236956289065E-2</v>
      </c>
    </row>
    <row r="53" spans="1:37" x14ac:dyDescent="0.55000000000000004">
      <c r="A53" s="1" t="s">
        <v>184</v>
      </c>
      <c r="C53" s="9" t="s">
        <v>85</v>
      </c>
      <c r="D53" s="9"/>
      <c r="E53" s="9" t="s">
        <v>85</v>
      </c>
      <c r="F53" s="9"/>
      <c r="G53" s="9" t="s">
        <v>185</v>
      </c>
      <c r="H53" s="9"/>
      <c r="I53" s="9" t="s">
        <v>186</v>
      </c>
      <c r="J53" s="9"/>
      <c r="K53" s="10">
        <v>16</v>
      </c>
      <c r="L53" s="9"/>
      <c r="M53" s="10">
        <v>16</v>
      </c>
      <c r="N53" s="9"/>
      <c r="O53" s="10">
        <v>7000000</v>
      </c>
      <c r="P53" s="9"/>
      <c r="Q53" s="10">
        <v>6591290000000</v>
      </c>
      <c r="R53" s="9"/>
      <c r="S53" s="10">
        <v>6602851129603</v>
      </c>
      <c r="T53" s="9"/>
      <c r="U53" s="10">
        <v>0</v>
      </c>
      <c r="V53" s="9"/>
      <c r="W53" s="10">
        <v>0</v>
      </c>
      <c r="X53" s="9"/>
      <c r="Y53" s="10">
        <v>0</v>
      </c>
      <c r="Z53" s="9"/>
      <c r="AA53" s="10">
        <v>0</v>
      </c>
      <c r="AB53" s="10"/>
      <c r="AC53" s="10">
        <v>7000000</v>
      </c>
      <c r="AD53" s="9"/>
      <c r="AE53" s="10">
        <v>943301</v>
      </c>
      <c r="AF53" s="9"/>
      <c r="AG53" s="10">
        <v>6591290000000</v>
      </c>
      <c r="AH53" s="9"/>
      <c r="AI53" s="10">
        <v>6602851129603</v>
      </c>
      <c r="AJ53" s="9"/>
      <c r="AK53" s="7">
        <v>4.2380661682054198E-2</v>
      </c>
    </row>
    <row r="54" spans="1:37" x14ac:dyDescent="0.55000000000000004">
      <c r="A54" s="1" t="s">
        <v>187</v>
      </c>
      <c r="C54" s="9" t="s">
        <v>85</v>
      </c>
      <c r="D54" s="9"/>
      <c r="E54" s="9" t="s">
        <v>85</v>
      </c>
      <c r="F54" s="9"/>
      <c r="G54" s="9" t="s">
        <v>188</v>
      </c>
      <c r="H54" s="9"/>
      <c r="I54" s="9" t="s">
        <v>189</v>
      </c>
      <c r="J54" s="9"/>
      <c r="K54" s="10">
        <v>16</v>
      </c>
      <c r="L54" s="9"/>
      <c r="M54" s="10">
        <v>16</v>
      </c>
      <c r="N54" s="9"/>
      <c r="O54" s="10">
        <v>8000000</v>
      </c>
      <c r="P54" s="9"/>
      <c r="Q54" s="10">
        <v>7478860000000</v>
      </c>
      <c r="R54" s="9"/>
      <c r="S54" s="10">
        <v>7471710460000</v>
      </c>
      <c r="T54" s="9"/>
      <c r="U54" s="10">
        <v>0</v>
      </c>
      <c r="V54" s="9"/>
      <c r="W54" s="10">
        <v>0</v>
      </c>
      <c r="X54" s="9"/>
      <c r="Y54" s="10">
        <v>0</v>
      </c>
      <c r="Z54" s="9"/>
      <c r="AA54" s="10">
        <v>0</v>
      </c>
      <c r="AB54" s="10"/>
      <c r="AC54" s="10">
        <v>8000000</v>
      </c>
      <c r="AD54" s="9"/>
      <c r="AE54" s="10">
        <v>950882</v>
      </c>
      <c r="AF54" s="9"/>
      <c r="AG54" s="10">
        <v>7478860000000</v>
      </c>
      <c r="AH54" s="9"/>
      <c r="AI54" s="10">
        <v>7606761226580</v>
      </c>
      <c r="AJ54" s="9"/>
      <c r="AK54" s="7">
        <v>4.882429842988719E-2</v>
      </c>
    </row>
    <row r="55" spans="1:37" x14ac:dyDescent="0.55000000000000004">
      <c r="A55" s="1" t="s">
        <v>190</v>
      </c>
      <c r="C55" s="9" t="s">
        <v>85</v>
      </c>
      <c r="D55" s="9"/>
      <c r="E55" s="9" t="s">
        <v>85</v>
      </c>
      <c r="F55" s="9"/>
      <c r="G55" s="9" t="s">
        <v>188</v>
      </c>
      <c r="H55" s="9"/>
      <c r="I55" s="9" t="s">
        <v>191</v>
      </c>
      <c r="J55" s="9"/>
      <c r="K55" s="10">
        <v>17</v>
      </c>
      <c r="L55" s="9"/>
      <c r="M55" s="10">
        <v>17</v>
      </c>
      <c r="N55" s="9"/>
      <c r="O55" s="10">
        <v>3000000</v>
      </c>
      <c r="P55" s="9"/>
      <c r="Q55" s="10">
        <v>2778060000000</v>
      </c>
      <c r="R55" s="9"/>
      <c r="S55" s="10">
        <v>2780292259500</v>
      </c>
      <c r="T55" s="9"/>
      <c r="U55" s="10">
        <v>0</v>
      </c>
      <c r="V55" s="9"/>
      <c r="W55" s="10">
        <v>0</v>
      </c>
      <c r="X55" s="9"/>
      <c r="Y55" s="10">
        <v>0</v>
      </c>
      <c r="Z55" s="9"/>
      <c r="AA55" s="10">
        <v>0</v>
      </c>
      <c r="AB55" s="10"/>
      <c r="AC55" s="10">
        <v>3000000</v>
      </c>
      <c r="AD55" s="9"/>
      <c r="AE55" s="10">
        <v>920000</v>
      </c>
      <c r="AF55" s="9"/>
      <c r="AG55" s="10">
        <v>2778060000000</v>
      </c>
      <c r="AH55" s="9"/>
      <c r="AI55" s="10">
        <v>2759893050000</v>
      </c>
      <c r="AJ55" s="9"/>
      <c r="AK55" s="7">
        <v>1.7714482930911598E-2</v>
      </c>
    </row>
    <row r="56" spans="1:37" x14ac:dyDescent="0.55000000000000004">
      <c r="A56" s="1" t="s">
        <v>192</v>
      </c>
      <c r="C56" s="9" t="s">
        <v>85</v>
      </c>
      <c r="D56" s="9"/>
      <c r="E56" s="9" t="s">
        <v>85</v>
      </c>
      <c r="F56" s="9"/>
      <c r="G56" s="9" t="s">
        <v>193</v>
      </c>
      <c r="H56" s="9"/>
      <c r="I56" s="9" t="s">
        <v>194</v>
      </c>
      <c r="J56" s="9"/>
      <c r="K56" s="10">
        <v>16</v>
      </c>
      <c r="L56" s="9"/>
      <c r="M56" s="10">
        <v>16</v>
      </c>
      <c r="N56" s="9"/>
      <c r="O56" s="10">
        <v>7021051</v>
      </c>
      <c r="P56" s="9"/>
      <c r="Q56" s="10">
        <v>6626532669500</v>
      </c>
      <c r="R56" s="9"/>
      <c r="S56" s="10">
        <v>6613959898927</v>
      </c>
      <c r="T56" s="9"/>
      <c r="U56" s="10">
        <v>0</v>
      </c>
      <c r="V56" s="9"/>
      <c r="W56" s="10">
        <v>0</v>
      </c>
      <c r="X56" s="9"/>
      <c r="Y56" s="10">
        <v>0</v>
      </c>
      <c r="Z56" s="9"/>
      <c r="AA56" s="10">
        <v>0</v>
      </c>
      <c r="AB56" s="10"/>
      <c r="AC56" s="10">
        <v>7021051</v>
      </c>
      <c r="AD56" s="9"/>
      <c r="AE56" s="10">
        <v>942055</v>
      </c>
      <c r="AF56" s="9"/>
      <c r="AG56" s="10">
        <v>6626532669500</v>
      </c>
      <c r="AH56" s="9"/>
      <c r="AI56" s="10">
        <v>6613959898927</v>
      </c>
      <c r="AJ56" s="9"/>
      <c r="AK56" s="7">
        <v>4.2451963758260901E-2</v>
      </c>
    </row>
    <row r="57" spans="1:37" x14ac:dyDescent="0.55000000000000004">
      <c r="A57" s="1" t="s">
        <v>72</v>
      </c>
      <c r="C57" s="9" t="s">
        <v>85</v>
      </c>
      <c r="D57" s="9"/>
      <c r="E57" s="9" t="s">
        <v>85</v>
      </c>
      <c r="F57" s="9"/>
      <c r="G57" s="9" t="s">
        <v>135</v>
      </c>
      <c r="H57" s="9"/>
      <c r="I57" s="9" t="s">
        <v>195</v>
      </c>
      <c r="J57" s="9"/>
      <c r="K57" s="10">
        <v>17</v>
      </c>
      <c r="L57" s="9"/>
      <c r="M57" s="10">
        <v>17</v>
      </c>
      <c r="N57" s="9"/>
      <c r="O57" s="10">
        <v>6684400</v>
      </c>
      <c r="P57" s="9"/>
      <c r="Q57" s="10">
        <v>6185301320425</v>
      </c>
      <c r="R57" s="9"/>
      <c r="S57" s="10">
        <v>6282130004428</v>
      </c>
      <c r="T57" s="9"/>
      <c r="U57" s="10">
        <v>0</v>
      </c>
      <c r="V57" s="9"/>
      <c r="W57" s="10">
        <v>0</v>
      </c>
      <c r="X57" s="9"/>
      <c r="Y57" s="10">
        <v>2000</v>
      </c>
      <c r="Z57" s="9"/>
      <c r="AA57" s="10">
        <v>1859927925</v>
      </c>
      <c r="AB57" s="10"/>
      <c r="AC57" s="10">
        <v>6682400</v>
      </c>
      <c r="AD57" s="9"/>
      <c r="AE57" s="10">
        <v>941402</v>
      </c>
      <c r="AF57" s="9"/>
      <c r="AG57" s="10">
        <v>6183450652805</v>
      </c>
      <c r="AH57" s="9"/>
      <c r="AI57" s="10">
        <v>6290580955341</v>
      </c>
      <c r="AJ57" s="9"/>
      <c r="AK57" s="7">
        <v>4.0376343191597844E-2</v>
      </c>
    </row>
    <row r="58" spans="1:37" x14ac:dyDescent="0.55000000000000004">
      <c r="A58" s="1" t="s">
        <v>69</v>
      </c>
      <c r="C58" s="9" t="s">
        <v>85</v>
      </c>
      <c r="D58" s="9"/>
      <c r="E58" s="9" t="s">
        <v>85</v>
      </c>
      <c r="F58" s="9"/>
      <c r="G58" s="9" t="s">
        <v>196</v>
      </c>
      <c r="H58" s="9"/>
      <c r="I58" s="9" t="s">
        <v>197</v>
      </c>
      <c r="J58" s="9"/>
      <c r="K58" s="10">
        <v>17</v>
      </c>
      <c r="L58" s="9"/>
      <c r="M58" s="10">
        <v>17</v>
      </c>
      <c r="N58" s="9"/>
      <c r="O58" s="10">
        <v>1275000</v>
      </c>
      <c r="P58" s="9"/>
      <c r="Q58" s="10">
        <v>1248718900594</v>
      </c>
      <c r="R58" s="9"/>
      <c r="S58" s="10">
        <v>1274950593750</v>
      </c>
      <c r="T58" s="9"/>
      <c r="U58" s="10">
        <v>0</v>
      </c>
      <c r="V58" s="9"/>
      <c r="W58" s="10">
        <v>0</v>
      </c>
      <c r="X58" s="9"/>
      <c r="Y58" s="10">
        <v>1275000</v>
      </c>
      <c r="Z58" s="9"/>
      <c r="AA58" s="10">
        <v>1275000000000</v>
      </c>
      <c r="AB58" s="10"/>
      <c r="AC58" s="10">
        <v>0</v>
      </c>
      <c r="AD58" s="9"/>
      <c r="AE58" s="10">
        <v>0</v>
      </c>
      <c r="AF58" s="9"/>
      <c r="AG58" s="10">
        <v>0</v>
      </c>
      <c r="AH58" s="9"/>
      <c r="AI58" s="10">
        <v>0</v>
      </c>
      <c r="AJ58" s="9"/>
      <c r="AK58" s="7">
        <v>0</v>
      </c>
    </row>
    <row r="59" spans="1:37" x14ac:dyDescent="0.55000000000000004">
      <c r="A59" s="1" t="s">
        <v>198</v>
      </c>
      <c r="C59" s="9" t="s">
        <v>85</v>
      </c>
      <c r="D59" s="9"/>
      <c r="E59" s="9" t="s">
        <v>85</v>
      </c>
      <c r="F59" s="9"/>
      <c r="G59" s="9" t="s">
        <v>199</v>
      </c>
      <c r="H59" s="9"/>
      <c r="I59" s="9" t="s">
        <v>200</v>
      </c>
      <c r="J59" s="9"/>
      <c r="K59" s="10">
        <v>18</v>
      </c>
      <c r="L59" s="9"/>
      <c r="M59" s="10">
        <v>18</v>
      </c>
      <c r="N59" s="9"/>
      <c r="O59" s="10">
        <v>1000000</v>
      </c>
      <c r="P59" s="9"/>
      <c r="Q59" s="10">
        <v>1000000000000</v>
      </c>
      <c r="R59" s="9"/>
      <c r="S59" s="10">
        <v>972962296250</v>
      </c>
      <c r="T59" s="9"/>
      <c r="U59" s="10">
        <v>0</v>
      </c>
      <c r="V59" s="9"/>
      <c r="W59" s="10">
        <v>0</v>
      </c>
      <c r="X59" s="9"/>
      <c r="Y59" s="10">
        <v>0</v>
      </c>
      <c r="Z59" s="9"/>
      <c r="AA59" s="10">
        <v>0</v>
      </c>
      <c r="AB59" s="10"/>
      <c r="AC59" s="10">
        <v>1000000</v>
      </c>
      <c r="AD59" s="9"/>
      <c r="AE59" s="10">
        <v>973000</v>
      </c>
      <c r="AF59" s="9"/>
      <c r="AG59" s="10">
        <v>1000000000000</v>
      </c>
      <c r="AH59" s="9"/>
      <c r="AI59" s="10">
        <v>972962296250</v>
      </c>
      <c r="AJ59" s="9"/>
      <c r="AK59" s="7">
        <v>6.2449970622380372E-3</v>
      </c>
    </row>
    <row r="60" spans="1:37" x14ac:dyDescent="0.55000000000000004">
      <c r="A60" s="1" t="s">
        <v>201</v>
      </c>
      <c r="C60" s="9" t="s">
        <v>85</v>
      </c>
      <c r="D60" s="9"/>
      <c r="E60" s="9" t="s">
        <v>85</v>
      </c>
      <c r="F60" s="9"/>
      <c r="G60" s="9" t="s">
        <v>199</v>
      </c>
      <c r="H60" s="9"/>
      <c r="I60" s="9" t="s">
        <v>200</v>
      </c>
      <c r="J60" s="9"/>
      <c r="K60" s="10">
        <v>18</v>
      </c>
      <c r="L60" s="9"/>
      <c r="M60" s="10">
        <v>18</v>
      </c>
      <c r="N60" s="9"/>
      <c r="O60" s="10">
        <v>729312</v>
      </c>
      <c r="P60" s="9"/>
      <c r="Q60" s="10">
        <v>656403437950</v>
      </c>
      <c r="R60" s="9"/>
      <c r="S60" s="10">
        <v>692819552202</v>
      </c>
      <c r="T60" s="9"/>
      <c r="U60" s="10">
        <v>0</v>
      </c>
      <c r="V60" s="9"/>
      <c r="W60" s="10">
        <v>0</v>
      </c>
      <c r="X60" s="9"/>
      <c r="Y60" s="10">
        <v>0</v>
      </c>
      <c r="Z60" s="9"/>
      <c r="AA60" s="10">
        <v>0</v>
      </c>
      <c r="AB60" s="10"/>
      <c r="AC60" s="10">
        <v>729312</v>
      </c>
      <c r="AD60" s="9"/>
      <c r="AE60" s="10">
        <v>950000</v>
      </c>
      <c r="AF60" s="9"/>
      <c r="AG60" s="10">
        <v>656403437950</v>
      </c>
      <c r="AH60" s="9"/>
      <c r="AI60" s="10">
        <v>692819552223</v>
      </c>
      <c r="AJ60" s="9"/>
      <c r="AK60" s="7">
        <v>4.4468897559940389E-3</v>
      </c>
    </row>
    <row r="61" spans="1:37" x14ac:dyDescent="0.55000000000000004">
      <c r="A61" s="1" t="s">
        <v>58</v>
      </c>
      <c r="C61" s="9" t="s">
        <v>85</v>
      </c>
      <c r="D61" s="9"/>
      <c r="E61" s="9" t="s">
        <v>85</v>
      </c>
      <c r="F61" s="9"/>
      <c r="G61" s="9" t="s">
        <v>199</v>
      </c>
      <c r="H61" s="9"/>
      <c r="I61" s="9" t="s">
        <v>200</v>
      </c>
      <c r="J61" s="9"/>
      <c r="K61" s="10">
        <v>18</v>
      </c>
      <c r="L61" s="9"/>
      <c r="M61" s="10">
        <v>18</v>
      </c>
      <c r="N61" s="9"/>
      <c r="O61" s="10">
        <v>1500000</v>
      </c>
      <c r="P61" s="9"/>
      <c r="Q61" s="10">
        <v>1500000000000</v>
      </c>
      <c r="R61" s="9"/>
      <c r="S61" s="10">
        <v>1454943618770</v>
      </c>
      <c r="T61" s="9"/>
      <c r="U61" s="10">
        <v>200000</v>
      </c>
      <c r="V61" s="9"/>
      <c r="W61" s="10">
        <v>200006215308</v>
      </c>
      <c r="X61" s="9"/>
      <c r="Y61" s="10">
        <v>0</v>
      </c>
      <c r="Z61" s="9"/>
      <c r="AA61" s="10">
        <v>0</v>
      </c>
      <c r="AB61" s="10"/>
      <c r="AC61" s="10">
        <v>1700000</v>
      </c>
      <c r="AD61" s="9"/>
      <c r="AE61" s="10">
        <v>972708</v>
      </c>
      <c r="AF61" s="9"/>
      <c r="AG61" s="10">
        <v>1700006215308</v>
      </c>
      <c r="AH61" s="9"/>
      <c r="AI61" s="10">
        <v>1653539522860</v>
      </c>
      <c r="AJ61" s="9"/>
      <c r="AK61" s="7">
        <v>1.0613308966190258E-2</v>
      </c>
    </row>
    <row r="62" spans="1:37" x14ac:dyDescent="0.55000000000000004">
      <c r="A62" s="1" t="s">
        <v>202</v>
      </c>
      <c r="C62" s="9" t="s">
        <v>85</v>
      </c>
      <c r="D62" s="9"/>
      <c r="E62" s="9" t="s">
        <v>85</v>
      </c>
      <c r="F62" s="9"/>
      <c r="G62" s="9" t="s">
        <v>203</v>
      </c>
      <c r="H62" s="9"/>
      <c r="I62" s="9" t="s">
        <v>204</v>
      </c>
      <c r="J62" s="9"/>
      <c r="K62" s="10">
        <v>18</v>
      </c>
      <c r="L62" s="9"/>
      <c r="M62" s="10">
        <v>18</v>
      </c>
      <c r="N62" s="9"/>
      <c r="O62" s="10">
        <v>1000000</v>
      </c>
      <c r="P62" s="9"/>
      <c r="Q62" s="10">
        <v>1000000000000</v>
      </c>
      <c r="R62" s="9"/>
      <c r="S62" s="10">
        <v>938333638162</v>
      </c>
      <c r="T62" s="9"/>
      <c r="U62" s="10">
        <v>0</v>
      </c>
      <c r="V62" s="9"/>
      <c r="W62" s="10">
        <v>0</v>
      </c>
      <c r="X62" s="9"/>
      <c r="Y62" s="10">
        <v>0</v>
      </c>
      <c r="Z62" s="9"/>
      <c r="AA62" s="10">
        <v>0</v>
      </c>
      <c r="AB62" s="10"/>
      <c r="AC62" s="10">
        <v>1000000</v>
      </c>
      <c r="AD62" s="9"/>
      <c r="AE62" s="10">
        <v>941164</v>
      </c>
      <c r="AF62" s="9"/>
      <c r="AG62" s="10">
        <v>1000000000000</v>
      </c>
      <c r="AH62" s="9"/>
      <c r="AI62" s="10">
        <v>941127529895</v>
      </c>
      <c r="AJ62" s="9"/>
      <c r="AK62" s="7">
        <v>6.0406643526045222E-3</v>
      </c>
    </row>
    <row r="63" spans="1:37" x14ac:dyDescent="0.55000000000000004">
      <c r="A63" s="1" t="s">
        <v>205</v>
      </c>
      <c r="C63" s="9" t="s">
        <v>85</v>
      </c>
      <c r="D63" s="9"/>
      <c r="E63" s="9" t="s">
        <v>85</v>
      </c>
      <c r="F63" s="9"/>
      <c r="G63" s="9" t="s">
        <v>206</v>
      </c>
      <c r="H63" s="9"/>
      <c r="I63" s="9" t="s">
        <v>207</v>
      </c>
      <c r="J63" s="9"/>
      <c r="K63" s="10">
        <v>18</v>
      </c>
      <c r="L63" s="9"/>
      <c r="M63" s="10">
        <v>18</v>
      </c>
      <c r="N63" s="9"/>
      <c r="O63" s="10">
        <v>7484000</v>
      </c>
      <c r="P63" s="9"/>
      <c r="Q63" s="10">
        <v>7344053773778</v>
      </c>
      <c r="R63" s="9"/>
      <c r="S63" s="10">
        <v>7337351078627</v>
      </c>
      <c r="T63" s="9"/>
      <c r="U63" s="10">
        <v>0</v>
      </c>
      <c r="V63" s="9"/>
      <c r="W63" s="10">
        <v>0</v>
      </c>
      <c r="X63" s="9"/>
      <c r="Y63" s="10">
        <v>0</v>
      </c>
      <c r="Z63" s="9"/>
      <c r="AA63" s="10">
        <v>0</v>
      </c>
      <c r="AB63" s="10"/>
      <c r="AC63" s="10">
        <v>7484000</v>
      </c>
      <c r="AD63" s="9"/>
      <c r="AE63" s="10">
        <v>988157</v>
      </c>
      <c r="AF63" s="9"/>
      <c r="AG63" s="10">
        <v>7344053773778</v>
      </c>
      <c r="AH63" s="9"/>
      <c r="AI63" s="10">
        <v>7395080417529</v>
      </c>
      <c r="AJ63" s="9"/>
      <c r="AK63" s="7">
        <v>4.7465616766938154E-2</v>
      </c>
    </row>
    <row r="64" spans="1:37" x14ac:dyDescent="0.55000000000000004">
      <c r="A64" s="1" t="s">
        <v>64</v>
      </c>
      <c r="C64" s="9" t="s">
        <v>85</v>
      </c>
      <c r="D64" s="9"/>
      <c r="E64" s="9" t="s">
        <v>85</v>
      </c>
      <c r="F64" s="9"/>
      <c r="G64" s="9" t="s">
        <v>199</v>
      </c>
      <c r="H64" s="9"/>
      <c r="I64" s="9" t="s">
        <v>200</v>
      </c>
      <c r="J64" s="9"/>
      <c r="K64" s="10">
        <v>18</v>
      </c>
      <c r="L64" s="9"/>
      <c r="M64" s="10">
        <v>18</v>
      </c>
      <c r="N64" s="9"/>
      <c r="O64" s="10">
        <v>0</v>
      </c>
      <c r="P64" s="9"/>
      <c r="Q64" s="10">
        <v>0</v>
      </c>
      <c r="R64" s="9"/>
      <c r="S64" s="10">
        <v>0</v>
      </c>
      <c r="T64" s="9"/>
      <c r="U64" s="10">
        <v>3850000</v>
      </c>
      <c r="V64" s="9"/>
      <c r="W64" s="10">
        <v>3726816187650</v>
      </c>
      <c r="X64" s="9"/>
      <c r="Y64" s="10">
        <v>0</v>
      </c>
      <c r="Z64" s="9"/>
      <c r="AA64" s="10">
        <v>0</v>
      </c>
      <c r="AB64" s="10"/>
      <c r="AC64" s="10">
        <v>3850000</v>
      </c>
      <c r="AD64" s="9"/>
      <c r="AE64" s="10">
        <v>999687</v>
      </c>
      <c r="AF64" s="9"/>
      <c r="AG64" s="10">
        <v>3726816187650</v>
      </c>
      <c r="AH64" s="9"/>
      <c r="AI64" s="10">
        <v>3848645809195</v>
      </c>
      <c r="AJ64" s="9"/>
      <c r="AK64" s="7">
        <v>2.4702685668964337E-2</v>
      </c>
    </row>
    <row r="65" spans="3:37" ht="24.75" thickBot="1" x14ac:dyDescent="0.6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1">
        <f>SUM(Q9:Q64)</f>
        <v>130876936441875</v>
      </c>
      <c r="R65" s="9"/>
      <c r="S65" s="11">
        <f>SUM(S9:S64)</f>
        <v>133652658570152</v>
      </c>
      <c r="T65" s="9"/>
      <c r="U65" s="9"/>
      <c r="V65" s="9"/>
      <c r="W65" s="11">
        <f>SUM(W9:W64)</f>
        <v>5322447454759</v>
      </c>
      <c r="X65" s="9"/>
      <c r="Y65" s="9"/>
      <c r="Z65" s="9"/>
      <c r="AA65" s="11">
        <f>SUM(AA9:AA64)</f>
        <v>10652251952293</v>
      </c>
      <c r="AB65" s="9"/>
      <c r="AC65" s="9"/>
      <c r="AD65" s="9"/>
      <c r="AE65" s="9"/>
      <c r="AF65" s="9"/>
      <c r="AG65" s="11">
        <f>SUM(AG9:AG64)</f>
        <v>126146798755646</v>
      </c>
      <c r="AH65" s="9"/>
      <c r="AI65" s="11">
        <f>SUM(AI9:AI64)</f>
        <v>129131527576881</v>
      </c>
      <c r="AJ65" s="9"/>
      <c r="AK65" s="16">
        <f>SUM(AK9:AK64)</f>
        <v>0.82883582793283495</v>
      </c>
    </row>
    <row r="66" spans="3:37" ht="24.75" thickTop="1" x14ac:dyDescent="0.55000000000000004">
      <c r="Q66" s="3"/>
      <c r="S66" s="3"/>
      <c r="AG66" s="3"/>
      <c r="AI66" s="3"/>
    </row>
    <row r="67" spans="3:37" x14ac:dyDescent="0.55000000000000004">
      <c r="Q67" s="3"/>
      <c r="R67" s="3"/>
      <c r="S67" s="3"/>
      <c r="AG67" s="3"/>
      <c r="AH67" s="3"/>
      <c r="AI67" s="3"/>
      <c r="AK67" s="1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rightToLeft="1" workbookViewId="0">
      <selection activeCell="K38" sqref="K38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3" ht="24.75" x14ac:dyDescent="0.55000000000000004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4.75" x14ac:dyDescent="0.55000000000000004">
      <c r="A7" s="24" t="s">
        <v>3</v>
      </c>
      <c r="C7" s="24" t="s">
        <v>7</v>
      </c>
      <c r="E7" s="24" t="s">
        <v>208</v>
      </c>
      <c r="G7" s="24" t="s">
        <v>209</v>
      </c>
      <c r="I7" s="24" t="s">
        <v>210</v>
      </c>
      <c r="K7" s="24" t="s">
        <v>211</v>
      </c>
      <c r="M7" s="24" t="s">
        <v>212</v>
      </c>
    </row>
    <row r="8" spans="1:13" x14ac:dyDescent="0.55000000000000004">
      <c r="A8" s="1" t="s">
        <v>144</v>
      </c>
      <c r="C8" s="3">
        <v>1510000</v>
      </c>
      <c r="E8" s="10">
        <v>970000</v>
      </c>
      <c r="F8" s="9"/>
      <c r="G8" s="10">
        <v>970000</v>
      </c>
      <c r="I8" s="7">
        <f>(G8-E8)/G8</f>
        <v>0</v>
      </c>
      <c r="K8" s="10">
        <v>1464700000000</v>
      </c>
      <c r="M8" s="1" t="s">
        <v>264</v>
      </c>
    </row>
    <row r="9" spans="1:13" x14ac:dyDescent="0.55000000000000004">
      <c r="A9" s="1" t="s">
        <v>146</v>
      </c>
      <c r="C9" s="3">
        <v>990000</v>
      </c>
      <c r="E9" s="10">
        <v>992000</v>
      </c>
      <c r="F9" s="9"/>
      <c r="G9" s="10">
        <v>986450</v>
      </c>
      <c r="I9" s="7">
        <f t="shared" ref="I9:I35" si="0">(G9-E9)/G9</f>
        <v>-5.626235490901718E-3</v>
      </c>
      <c r="K9" s="10">
        <v>976585500000</v>
      </c>
      <c r="M9" s="1" t="s">
        <v>264</v>
      </c>
    </row>
    <row r="10" spans="1:13" x14ac:dyDescent="0.55000000000000004">
      <c r="A10" s="1" t="s">
        <v>54</v>
      </c>
      <c r="C10" s="3">
        <v>6050000</v>
      </c>
      <c r="E10" s="10">
        <v>980000</v>
      </c>
      <c r="F10" s="9"/>
      <c r="G10" s="10">
        <v>976304</v>
      </c>
      <c r="I10" s="7">
        <f t="shared" si="0"/>
        <v>-3.7857060915452564E-3</v>
      </c>
      <c r="K10" s="10">
        <v>5906639200000</v>
      </c>
      <c r="M10" s="1" t="s">
        <v>264</v>
      </c>
    </row>
    <row r="11" spans="1:13" x14ac:dyDescent="0.55000000000000004">
      <c r="A11" s="1" t="s">
        <v>84</v>
      </c>
      <c r="C11" s="3">
        <v>979500</v>
      </c>
      <c r="E11" s="10">
        <v>940000</v>
      </c>
      <c r="F11" s="9"/>
      <c r="G11" s="10">
        <v>939615</v>
      </c>
      <c r="I11" s="7">
        <f t="shared" si="0"/>
        <v>-4.097422880647925E-4</v>
      </c>
      <c r="K11" s="10">
        <v>920352892500</v>
      </c>
      <c r="M11" s="1" t="s">
        <v>264</v>
      </c>
    </row>
    <row r="12" spans="1:13" x14ac:dyDescent="0.55000000000000004">
      <c r="A12" s="1" t="s">
        <v>57</v>
      </c>
      <c r="C12" s="3">
        <v>3933693</v>
      </c>
      <c r="E12" s="10">
        <v>973976</v>
      </c>
      <c r="F12" s="9"/>
      <c r="G12" s="10">
        <v>974446</v>
      </c>
      <c r="I12" s="7">
        <f t="shared" si="0"/>
        <v>4.8232534178394698E-4</v>
      </c>
      <c r="K12" s="10">
        <v>3833171409078</v>
      </c>
      <c r="M12" s="1" t="s">
        <v>264</v>
      </c>
    </row>
    <row r="13" spans="1:13" x14ac:dyDescent="0.55000000000000004">
      <c r="A13" s="1" t="s">
        <v>205</v>
      </c>
      <c r="C13" s="3">
        <v>7484000</v>
      </c>
      <c r="E13" s="10">
        <v>999999</v>
      </c>
      <c r="F13" s="9"/>
      <c r="G13" s="10">
        <v>988157</v>
      </c>
      <c r="I13" s="7">
        <f t="shared" si="0"/>
        <v>-1.1983925631250905E-2</v>
      </c>
      <c r="K13" s="10">
        <v>7395366988000</v>
      </c>
      <c r="M13" s="1" t="s">
        <v>264</v>
      </c>
    </row>
    <row r="14" spans="1:13" x14ac:dyDescent="0.55000000000000004">
      <c r="A14" s="1" t="s">
        <v>58</v>
      </c>
      <c r="C14" s="3">
        <v>1700000</v>
      </c>
      <c r="E14" s="10">
        <v>999999</v>
      </c>
      <c r="F14" s="9"/>
      <c r="G14" s="10">
        <v>972708</v>
      </c>
      <c r="I14" s="7">
        <f t="shared" si="0"/>
        <v>-2.805672411453386E-2</v>
      </c>
      <c r="K14" s="10">
        <v>1653603600000</v>
      </c>
      <c r="M14" s="1" t="s">
        <v>264</v>
      </c>
    </row>
    <row r="15" spans="1:13" x14ac:dyDescent="0.55000000000000004">
      <c r="A15" s="1" t="s">
        <v>201</v>
      </c>
      <c r="C15" s="3">
        <v>729312</v>
      </c>
      <c r="E15" s="10">
        <v>987777</v>
      </c>
      <c r="F15" s="9"/>
      <c r="G15" s="10">
        <v>950000</v>
      </c>
      <c r="I15" s="7">
        <f t="shared" si="0"/>
        <v>-3.9765263157894734E-2</v>
      </c>
      <c r="K15" s="10">
        <v>692846400000</v>
      </c>
      <c r="M15" s="1" t="s">
        <v>264</v>
      </c>
    </row>
    <row r="16" spans="1:13" x14ac:dyDescent="0.55000000000000004">
      <c r="A16" s="1" t="s">
        <v>198</v>
      </c>
      <c r="C16" s="3">
        <v>1000000</v>
      </c>
      <c r="E16" s="10">
        <v>973159</v>
      </c>
      <c r="F16" s="9"/>
      <c r="G16" s="10">
        <v>973000</v>
      </c>
      <c r="I16" s="7">
        <f t="shared" si="0"/>
        <v>-1.6341212744090441E-4</v>
      </c>
      <c r="K16" s="10">
        <v>973000000000</v>
      </c>
      <c r="M16" s="1" t="s">
        <v>264</v>
      </c>
    </row>
    <row r="17" spans="1:13" x14ac:dyDescent="0.55000000000000004">
      <c r="A17" s="1" t="s">
        <v>53</v>
      </c>
      <c r="C17" s="3">
        <v>4632332</v>
      </c>
      <c r="E17" s="10">
        <v>958973</v>
      </c>
      <c r="F17" s="9"/>
      <c r="G17" s="10">
        <v>957339</v>
      </c>
      <c r="I17" s="7">
        <f t="shared" si="0"/>
        <v>-1.7068144095247347E-3</v>
      </c>
      <c r="K17" s="10">
        <v>4434712084548</v>
      </c>
      <c r="M17" s="1" t="s">
        <v>264</v>
      </c>
    </row>
    <row r="18" spans="1:13" x14ac:dyDescent="0.55000000000000004">
      <c r="A18" s="1" t="s">
        <v>202</v>
      </c>
      <c r="C18" s="3">
        <v>1000000</v>
      </c>
      <c r="E18" s="10">
        <v>999999</v>
      </c>
      <c r="F18" s="9"/>
      <c r="G18" s="10">
        <v>941164</v>
      </c>
      <c r="I18" s="7">
        <f t="shared" si="0"/>
        <v>-6.2513015797459312E-2</v>
      </c>
      <c r="K18" s="10">
        <v>941164000000</v>
      </c>
      <c r="M18" s="1" t="s">
        <v>264</v>
      </c>
    </row>
    <row r="19" spans="1:13" x14ac:dyDescent="0.55000000000000004">
      <c r="A19" s="1" t="s">
        <v>62</v>
      </c>
      <c r="C19" s="3">
        <v>1391012</v>
      </c>
      <c r="E19" s="10">
        <v>978243</v>
      </c>
      <c r="F19" s="9"/>
      <c r="G19" s="10">
        <v>978588</v>
      </c>
      <c r="I19" s="7">
        <f t="shared" si="0"/>
        <v>3.5254877435652183E-4</v>
      </c>
      <c r="K19" s="10">
        <v>1361227651056</v>
      </c>
      <c r="M19" s="1" t="s">
        <v>264</v>
      </c>
    </row>
    <row r="20" spans="1:13" x14ac:dyDescent="0.55000000000000004">
      <c r="A20" s="1" t="s">
        <v>152</v>
      </c>
      <c r="C20" s="3">
        <v>1998800</v>
      </c>
      <c r="E20" s="10">
        <v>885000</v>
      </c>
      <c r="F20" s="9"/>
      <c r="G20" s="10">
        <v>885000</v>
      </c>
      <c r="I20" s="7">
        <f t="shared" si="0"/>
        <v>0</v>
      </c>
      <c r="K20" s="10">
        <v>1768938000000</v>
      </c>
      <c r="M20" s="1" t="s">
        <v>264</v>
      </c>
    </row>
    <row r="21" spans="1:13" x14ac:dyDescent="0.55000000000000004">
      <c r="A21" s="1" t="s">
        <v>71</v>
      </c>
      <c r="C21" s="3">
        <v>8244000</v>
      </c>
      <c r="E21" s="10">
        <v>978000</v>
      </c>
      <c r="F21" s="9"/>
      <c r="G21" s="10">
        <v>973515</v>
      </c>
      <c r="I21" s="7">
        <f t="shared" si="0"/>
        <v>-4.6070168410348071E-3</v>
      </c>
      <c r="K21" s="10">
        <v>8025657660000</v>
      </c>
      <c r="M21" s="1" t="s">
        <v>264</v>
      </c>
    </row>
    <row r="22" spans="1:13" x14ac:dyDescent="0.55000000000000004">
      <c r="A22" s="1" t="s">
        <v>157</v>
      </c>
      <c r="C22" s="3">
        <v>8719700</v>
      </c>
      <c r="E22" s="10">
        <v>966200</v>
      </c>
      <c r="F22" s="9"/>
      <c r="G22" s="10">
        <v>963550</v>
      </c>
      <c r="I22" s="7">
        <f t="shared" si="0"/>
        <v>-2.75024648435473E-3</v>
      </c>
      <c r="K22" s="10">
        <v>8401866935000</v>
      </c>
      <c r="M22" s="1" t="s">
        <v>264</v>
      </c>
    </row>
    <row r="23" spans="1:13" x14ac:dyDescent="0.55000000000000004">
      <c r="A23" s="1" t="s">
        <v>164</v>
      </c>
      <c r="C23" s="3">
        <v>500000</v>
      </c>
      <c r="E23" s="10">
        <v>998500</v>
      </c>
      <c r="F23" s="9"/>
      <c r="G23" s="10">
        <v>960000</v>
      </c>
      <c r="I23" s="7">
        <f t="shared" si="0"/>
        <v>-4.010416666666667E-2</v>
      </c>
      <c r="K23" s="10">
        <v>480000000000</v>
      </c>
      <c r="M23" s="1" t="s">
        <v>264</v>
      </c>
    </row>
    <row r="24" spans="1:13" x14ac:dyDescent="0.55000000000000004">
      <c r="A24" s="1" t="s">
        <v>73</v>
      </c>
      <c r="C24" s="3">
        <v>4700000</v>
      </c>
      <c r="E24" s="10">
        <v>980740</v>
      </c>
      <c r="F24" s="9"/>
      <c r="G24" s="10">
        <v>970495</v>
      </c>
      <c r="I24" s="7">
        <f t="shared" si="0"/>
        <v>-1.0556468606226719E-2</v>
      </c>
      <c r="K24" s="10">
        <v>4561326500000</v>
      </c>
      <c r="M24" s="1" t="s">
        <v>264</v>
      </c>
    </row>
    <row r="25" spans="1:13" x14ac:dyDescent="0.55000000000000004">
      <c r="A25" s="1" t="s">
        <v>161</v>
      </c>
      <c r="C25" s="3">
        <v>7823000</v>
      </c>
      <c r="E25" s="10">
        <v>1000000</v>
      </c>
      <c r="F25" s="9"/>
      <c r="G25" s="10">
        <v>1000000</v>
      </c>
      <c r="I25" s="7">
        <f t="shared" si="0"/>
        <v>0</v>
      </c>
      <c r="K25" s="10">
        <v>7823000000000</v>
      </c>
      <c r="M25" s="1" t="s">
        <v>264</v>
      </c>
    </row>
    <row r="26" spans="1:13" x14ac:dyDescent="0.55000000000000004">
      <c r="A26" s="1" t="s">
        <v>67</v>
      </c>
      <c r="C26" s="3">
        <v>2910055</v>
      </c>
      <c r="E26" s="10">
        <v>1000000</v>
      </c>
      <c r="F26" s="9"/>
      <c r="G26" s="10">
        <v>980000</v>
      </c>
      <c r="I26" s="7">
        <f t="shared" si="0"/>
        <v>-2.0408163265306121E-2</v>
      </c>
      <c r="K26" s="10">
        <v>2851853900000</v>
      </c>
      <c r="M26" s="1" t="s">
        <v>264</v>
      </c>
    </row>
    <row r="27" spans="1:13" x14ac:dyDescent="0.55000000000000004">
      <c r="A27" s="1" t="s">
        <v>173</v>
      </c>
      <c r="C27" s="3">
        <v>4721729</v>
      </c>
      <c r="E27" s="10">
        <v>1000000</v>
      </c>
      <c r="F27" s="9"/>
      <c r="G27" s="10">
        <v>996816</v>
      </c>
      <c r="I27" s="7">
        <f t="shared" si="0"/>
        <v>-3.1941702380379128E-3</v>
      </c>
      <c r="K27" s="10">
        <v>4706695014864</v>
      </c>
      <c r="M27" s="1" t="s">
        <v>264</v>
      </c>
    </row>
    <row r="28" spans="1:13" x14ac:dyDescent="0.55000000000000004">
      <c r="A28" s="1" t="s">
        <v>175</v>
      </c>
      <c r="C28" s="3">
        <v>1463222</v>
      </c>
      <c r="E28" s="10">
        <v>990000</v>
      </c>
      <c r="F28" s="9"/>
      <c r="G28" s="10">
        <v>965535</v>
      </c>
      <c r="I28" s="7">
        <f t="shared" si="0"/>
        <v>-2.5338283956562943E-2</v>
      </c>
      <c r="K28" s="10">
        <v>1412792053770</v>
      </c>
      <c r="M28" s="1" t="s">
        <v>264</v>
      </c>
    </row>
    <row r="29" spans="1:13" x14ac:dyDescent="0.55000000000000004">
      <c r="A29" s="1" t="s">
        <v>181</v>
      </c>
      <c r="C29" s="3">
        <v>5500000</v>
      </c>
      <c r="E29" s="10">
        <v>940359</v>
      </c>
      <c r="F29" s="9"/>
      <c r="G29" s="10">
        <v>940359</v>
      </c>
      <c r="I29" s="7">
        <f t="shared" si="0"/>
        <v>0</v>
      </c>
      <c r="K29" s="10">
        <v>5171974500000</v>
      </c>
      <c r="M29" s="1" t="s">
        <v>264</v>
      </c>
    </row>
    <row r="30" spans="1:13" x14ac:dyDescent="0.55000000000000004">
      <c r="A30" s="1" t="s">
        <v>178</v>
      </c>
      <c r="C30" s="3">
        <v>1238600</v>
      </c>
      <c r="E30" s="10">
        <v>960000</v>
      </c>
      <c r="F30" s="9"/>
      <c r="G30" s="10">
        <v>959247</v>
      </c>
      <c r="I30" s="7">
        <f t="shared" si="0"/>
        <v>-7.8499072710157031E-4</v>
      </c>
      <c r="K30" s="10">
        <v>1188123334200</v>
      </c>
      <c r="M30" s="1" t="s">
        <v>264</v>
      </c>
    </row>
    <row r="31" spans="1:13" x14ac:dyDescent="0.55000000000000004">
      <c r="A31" s="1" t="s">
        <v>72</v>
      </c>
      <c r="C31" s="3">
        <v>6682400</v>
      </c>
      <c r="E31" s="10">
        <v>935666</v>
      </c>
      <c r="F31" s="9"/>
      <c r="G31" s="10">
        <v>941402</v>
      </c>
      <c r="I31" s="7">
        <f t="shared" si="0"/>
        <v>6.0930399553007107E-3</v>
      </c>
      <c r="K31" s="10">
        <v>6290824724800</v>
      </c>
      <c r="M31" s="1" t="s">
        <v>264</v>
      </c>
    </row>
    <row r="32" spans="1:13" x14ac:dyDescent="0.55000000000000004">
      <c r="A32" s="1" t="s">
        <v>192</v>
      </c>
      <c r="C32" s="3">
        <v>7021051</v>
      </c>
      <c r="E32" s="10">
        <v>944500</v>
      </c>
      <c r="F32" s="9"/>
      <c r="G32" s="10">
        <v>942055</v>
      </c>
      <c r="I32" s="7">
        <f t="shared" si="0"/>
        <v>-2.5953898657721684E-3</v>
      </c>
      <c r="K32" s="10">
        <v>6614216199805</v>
      </c>
      <c r="M32" s="1" t="s">
        <v>264</v>
      </c>
    </row>
    <row r="33" spans="1:13" x14ac:dyDescent="0.55000000000000004">
      <c r="A33" s="1" t="s">
        <v>184</v>
      </c>
      <c r="C33" s="3">
        <v>7000000</v>
      </c>
      <c r="E33" s="10">
        <v>943750</v>
      </c>
      <c r="F33" s="9"/>
      <c r="G33" s="10">
        <v>943301</v>
      </c>
      <c r="I33" s="7">
        <f t="shared" si="0"/>
        <v>-4.759880462333868E-4</v>
      </c>
      <c r="K33" s="10">
        <v>6603107000000</v>
      </c>
      <c r="M33" s="1" t="s">
        <v>264</v>
      </c>
    </row>
    <row r="34" spans="1:13" x14ac:dyDescent="0.55000000000000004">
      <c r="A34" s="1" t="s">
        <v>89</v>
      </c>
      <c r="C34" s="3">
        <v>4000000</v>
      </c>
      <c r="E34" s="10">
        <v>969600</v>
      </c>
      <c r="F34" s="9"/>
      <c r="G34" s="10">
        <v>989541</v>
      </c>
      <c r="I34" s="7">
        <f t="shared" si="0"/>
        <v>2.0151767334552081E-2</v>
      </c>
      <c r="K34" s="10">
        <v>3958164000000</v>
      </c>
      <c r="M34" s="1" t="s">
        <v>264</v>
      </c>
    </row>
    <row r="35" spans="1:13" x14ac:dyDescent="0.55000000000000004">
      <c r="A35" s="1" t="s">
        <v>187</v>
      </c>
      <c r="C35" s="3">
        <v>8000000</v>
      </c>
      <c r="E35" s="10">
        <v>960000</v>
      </c>
      <c r="F35" s="9"/>
      <c r="G35" s="10">
        <v>950882</v>
      </c>
      <c r="I35" s="7">
        <f t="shared" si="0"/>
        <v>-9.5889921146893094E-3</v>
      </c>
      <c r="K35" s="10">
        <v>7607056000000</v>
      </c>
      <c r="M35" s="1" t="s">
        <v>264</v>
      </c>
    </row>
    <row r="36" spans="1:13" ht="24.75" thickBot="1" x14ac:dyDescent="0.6">
      <c r="E36" s="9"/>
      <c r="F36" s="9"/>
      <c r="G36" s="9"/>
      <c r="K36" s="11">
        <f>SUM(K8:K35)</f>
        <v>108018965547621</v>
      </c>
    </row>
    <row r="37" spans="1:13" ht="24.75" thickTop="1" x14ac:dyDescent="0.55000000000000004">
      <c r="E37" s="9"/>
      <c r="F37" s="9"/>
      <c r="G37" s="9"/>
      <c r="K37" s="9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G18" sqref="G18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214</v>
      </c>
      <c r="C6" s="24" t="s">
        <v>215</v>
      </c>
      <c r="D6" s="24" t="s">
        <v>215</v>
      </c>
      <c r="E6" s="24" t="s">
        <v>215</v>
      </c>
      <c r="F6" s="24" t="s">
        <v>215</v>
      </c>
      <c r="G6" s="24" t="s">
        <v>215</v>
      </c>
      <c r="H6" s="24" t="s">
        <v>215</v>
      </c>
      <c r="I6" s="24" t="s">
        <v>215</v>
      </c>
      <c r="K6" s="24" t="s">
        <v>263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 x14ac:dyDescent="0.55000000000000004">
      <c r="A7" s="24" t="s">
        <v>214</v>
      </c>
      <c r="C7" s="24" t="s">
        <v>216</v>
      </c>
      <c r="E7" s="24" t="s">
        <v>217</v>
      </c>
      <c r="G7" s="24" t="s">
        <v>218</v>
      </c>
      <c r="I7" s="24" t="s">
        <v>82</v>
      </c>
      <c r="K7" s="24" t="s">
        <v>219</v>
      </c>
      <c r="M7" s="24" t="s">
        <v>220</v>
      </c>
      <c r="O7" s="24" t="s">
        <v>221</v>
      </c>
      <c r="Q7" s="24" t="s">
        <v>219</v>
      </c>
      <c r="S7" s="24" t="s">
        <v>213</v>
      </c>
    </row>
    <row r="8" spans="1:19" x14ac:dyDescent="0.55000000000000004">
      <c r="A8" s="1" t="s">
        <v>222</v>
      </c>
      <c r="C8" s="9" t="s">
        <v>223</v>
      </c>
      <c r="D8" s="9"/>
      <c r="E8" s="9" t="s">
        <v>224</v>
      </c>
      <c r="F8" s="9"/>
      <c r="G8" s="9" t="s">
        <v>225</v>
      </c>
      <c r="H8" s="9"/>
      <c r="I8" s="9">
        <v>8</v>
      </c>
      <c r="J8" s="9"/>
      <c r="K8" s="10">
        <v>312165724054</v>
      </c>
      <c r="L8" s="9"/>
      <c r="M8" s="10">
        <v>1772582295</v>
      </c>
      <c r="N8" s="9"/>
      <c r="O8" s="10">
        <v>300200290000</v>
      </c>
      <c r="P8" s="9"/>
      <c r="Q8" s="10">
        <f>K8+M8-O8</f>
        <v>13738016349</v>
      </c>
      <c r="R8" s="9"/>
      <c r="S8" s="7">
        <v>8.8178002447937234E-5</v>
      </c>
    </row>
    <row r="9" spans="1:19" x14ac:dyDescent="0.55000000000000004">
      <c r="A9" s="1" t="s">
        <v>226</v>
      </c>
      <c r="C9" s="9" t="s">
        <v>227</v>
      </c>
      <c r="D9" s="9"/>
      <c r="E9" s="9" t="s">
        <v>224</v>
      </c>
      <c r="F9" s="9"/>
      <c r="G9" s="9" t="s">
        <v>228</v>
      </c>
      <c r="H9" s="9"/>
      <c r="I9" s="9">
        <v>10</v>
      </c>
      <c r="J9" s="9"/>
      <c r="K9" s="10">
        <v>3272027836115</v>
      </c>
      <c r="L9" s="9"/>
      <c r="M9" s="10">
        <v>19301482552677</v>
      </c>
      <c r="N9" s="9"/>
      <c r="O9" s="10">
        <v>19958001198676</v>
      </c>
      <c r="P9" s="9"/>
      <c r="Q9" s="10">
        <f t="shared" ref="Q9:Q11" si="0">K9+M9-O9</f>
        <v>2615509190116</v>
      </c>
      <c r="R9" s="9"/>
      <c r="S9" s="7">
        <v>1.6787749403532972E-2</v>
      </c>
    </row>
    <row r="10" spans="1:19" x14ac:dyDescent="0.55000000000000004">
      <c r="A10" s="1" t="s">
        <v>229</v>
      </c>
      <c r="C10" s="9" t="s">
        <v>230</v>
      </c>
      <c r="D10" s="9"/>
      <c r="E10" s="9" t="s">
        <v>224</v>
      </c>
      <c r="F10" s="9"/>
      <c r="G10" s="9" t="s">
        <v>231</v>
      </c>
      <c r="H10" s="9"/>
      <c r="I10" s="9">
        <v>10</v>
      </c>
      <c r="J10" s="9"/>
      <c r="K10" s="10">
        <v>372100220019</v>
      </c>
      <c r="L10" s="9"/>
      <c r="M10" s="10">
        <v>17494405478</v>
      </c>
      <c r="N10" s="9"/>
      <c r="O10" s="10">
        <v>97000670000</v>
      </c>
      <c r="P10" s="9"/>
      <c r="Q10" s="10">
        <f t="shared" si="0"/>
        <v>292593955497</v>
      </c>
      <c r="R10" s="9"/>
      <c r="S10" s="7">
        <v>1.8780259004382484E-3</v>
      </c>
    </row>
    <row r="11" spans="1:19" x14ac:dyDescent="0.55000000000000004">
      <c r="A11" s="1" t="s">
        <v>229</v>
      </c>
      <c r="C11" s="9" t="s">
        <v>232</v>
      </c>
      <c r="D11" s="9"/>
      <c r="E11" s="9" t="s">
        <v>233</v>
      </c>
      <c r="F11" s="9"/>
      <c r="G11" s="9" t="s">
        <v>234</v>
      </c>
      <c r="H11" s="9"/>
      <c r="I11" s="9">
        <v>10</v>
      </c>
      <c r="J11" s="9"/>
      <c r="K11" s="10">
        <v>1029659000000</v>
      </c>
      <c r="L11" s="9"/>
      <c r="M11" s="10">
        <v>16925901369</v>
      </c>
      <c r="N11" s="9"/>
      <c r="O11" s="10">
        <v>16925901369</v>
      </c>
      <c r="P11" s="9"/>
      <c r="Q11" s="10">
        <f t="shared" si="0"/>
        <v>1029659000000</v>
      </c>
      <c r="R11" s="9"/>
      <c r="S11" s="7">
        <v>6.6089071024543885E-3</v>
      </c>
    </row>
    <row r="12" spans="1:19" ht="24.75" thickBot="1" x14ac:dyDescent="0.6">
      <c r="C12" s="9"/>
      <c r="D12" s="9"/>
      <c r="E12" s="9"/>
      <c r="F12" s="9"/>
      <c r="G12" s="9"/>
      <c r="H12" s="9"/>
      <c r="I12" s="9"/>
      <c r="J12" s="9"/>
      <c r="K12" s="11">
        <f>SUM(K8:K11)</f>
        <v>4985952780188</v>
      </c>
      <c r="L12" s="9"/>
      <c r="M12" s="11">
        <f>SUM(M8:M11)</f>
        <v>19337675441819</v>
      </c>
      <c r="N12" s="9"/>
      <c r="O12" s="11">
        <f>SUM(O8:O11)</f>
        <v>20372128060045</v>
      </c>
      <c r="P12" s="9"/>
      <c r="Q12" s="11">
        <f>SUM(Q8:Q11)</f>
        <v>3951500161962</v>
      </c>
      <c r="R12" s="9"/>
      <c r="S12" s="8">
        <f>SUM(S8:S11)</f>
        <v>2.5362860408873547E-2</v>
      </c>
    </row>
    <row r="13" spans="1:19" ht="24.75" thickTop="1" x14ac:dyDescent="0.55000000000000004"/>
    <row r="14" spans="1:19" x14ac:dyDescent="0.55000000000000004">
      <c r="S14" s="15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8" sqref="G18"/>
    </sheetView>
  </sheetViews>
  <sheetFormatPr defaultRowHeight="24.75" x14ac:dyDescent="0.6"/>
  <cols>
    <col min="1" max="1" width="25" style="2" bestFit="1" customWidth="1"/>
    <col min="2" max="2" width="1" style="2" customWidth="1"/>
    <col min="3" max="3" width="26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33.42578125" style="2" bestFit="1" customWidth="1"/>
    <col min="8" max="8" width="1" style="2" customWidth="1"/>
    <col min="9" max="9" width="9.140625" style="2" customWidth="1"/>
    <col min="10" max="10" width="25" style="2" bestFit="1" customWidth="1"/>
    <col min="11" max="16384" width="9.140625" style="2"/>
  </cols>
  <sheetData>
    <row r="2" spans="1:10" x14ac:dyDescent="0.6">
      <c r="A2" s="22" t="s">
        <v>0</v>
      </c>
      <c r="B2" s="22"/>
      <c r="C2" s="22"/>
      <c r="D2" s="22"/>
      <c r="E2" s="22"/>
      <c r="F2" s="22"/>
      <c r="G2" s="22"/>
    </row>
    <row r="3" spans="1:10" x14ac:dyDescent="0.6">
      <c r="A3" s="22" t="s">
        <v>235</v>
      </c>
      <c r="B3" s="22"/>
      <c r="C3" s="22"/>
      <c r="D3" s="22"/>
      <c r="E3" s="22"/>
      <c r="F3" s="22"/>
      <c r="G3" s="22"/>
    </row>
    <row r="4" spans="1:10" x14ac:dyDescent="0.6">
      <c r="A4" s="22" t="s">
        <v>2</v>
      </c>
      <c r="B4" s="22"/>
      <c r="C4" s="22"/>
      <c r="D4" s="22"/>
      <c r="E4" s="22"/>
      <c r="F4" s="22"/>
      <c r="G4" s="22"/>
    </row>
    <row r="6" spans="1:10" x14ac:dyDescent="0.6">
      <c r="A6" s="24" t="s">
        <v>239</v>
      </c>
      <c r="C6" s="24" t="s">
        <v>219</v>
      </c>
      <c r="E6" s="24" t="s">
        <v>252</v>
      </c>
      <c r="G6" s="24" t="s">
        <v>13</v>
      </c>
    </row>
    <row r="7" spans="1:10" x14ac:dyDescent="0.6">
      <c r="A7" s="1" t="s">
        <v>260</v>
      </c>
      <c r="B7" s="1"/>
      <c r="C7" s="13">
        <f>'سرمایه‌گذاری در سهام'!I41</f>
        <v>-108743397010</v>
      </c>
      <c r="D7" s="1"/>
      <c r="E7" s="7">
        <f>C7/$C$11</f>
        <v>-4.8433993263939649E-2</v>
      </c>
      <c r="F7" s="1"/>
      <c r="G7" s="7">
        <v>-6.9797380379757403E-4</v>
      </c>
      <c r="J7" s="20"/>
    </row>
    <row r="8" spans="1:10" x14ac:dyDescent="0.6">
      <c r="A8" s="1" t="s">
        <v>261</v>
      </c>
      <c r="B8" s="1"/>
      <c r="C8" s="13">
        <f>'سرمایه‌گذاری در اوراق بهادار'!I64</f>
        <v>2318979619005</v>
      </c>
      <c r="D8" s="1"/>
      <c r="E8" s="7">
        <f t="shared" ref="E8:E10" si="0">C8/$C$11</f>
        <v>1.0328667885533578</v>
      </c>
      <c r="F8" s="1"/>
      <c r="G8" s="7">
        <v>1.4884462598286536E-2</v>
      </c>
      <c r="J8" s="20"/>
    </row>
    <row r="9" spans="1:10" x14ac:dyDescent="0.6">
      <c r="A9" s="1" t="s">
        <v>262</v>
      </c>
      <c r="B9" s="1"/>
      <c r="C9" s="13">
        <f>'درآمد سپرده بانکی'!E12</f>
        <v>26146011623</v>
      </c>
      <c r="D9" s="1"/>
      <c r="E9" s="7">
        <f t="shared" si="0"/>
        <v>1.1645357655240586E-2</v>
      </c>
      <c r="F9" s="1"/>
      <c r="G9" s="7">
        <v>1.6781921191005923E-4</v>
      </c>
      <c r="J9" s="20"/>
    </row>
    <row r="10" spans="1:10" x14ac:dyDescent="0.6">
      <c r="A10" s="1" t="s">
        <v>270</v>
      </c>
      <c r="B10" s="1"/>
      <c r="C10" s="13">
        <f>'سایر درآمدها'!C10</f>
        <v>8805282047</v>
      </c>
      <c r="D10" s="1"/>
      <c r="E10" s="7">
        <f t="shared" si="0"/>
        <v>3.9218470553413765E-3</v>
      </c>
      <c r="F10" s="1"/>
      <c r="G10" s="7">
        <v>5.6517051819614471E-5</v>
      </c>
      <c r="J10" s="20"/>
    </row>
    <row r="11" spans="1:10" ht="25.5" thickBot="1" x14ac:dyDescent="0.65">
      <c r="C11" s="17">
        <f>SUM(C7:C10)</f>
        <v>2245187515665</v>
      </c>
      <c r="D11" s="1"/>
      <c r="E11" s="16">
        <f>SUM(E7:E10)</f>
        <v>1</v>
      </c>
      <c r="F11" s="1"/>
      <c r="G11" s="8">
        <f>SUM(G7:G10)</f>
        <v>1.4410825058218635E-2</v>
      </c>
      <c r="J11" s="20"/>
    </row>
    <row r="12" spans="1:10" ht="25.5" thickTop="1" x14ac:dyDescent="0.6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2"/>
  <sheetViews>
    <sheetView rightToLeft="1" topLeftCell="A31" workbookViewId="0">
      <selection activeCell="K48" sqref="K48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9" bestFit="1" customWidth="1"/>
    <col min="6" max="6" width="1" style="9" customWidth="1"/>
    <col min="7" max="7" width="10.28515625" style="9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4" t="s">
        <v>236</v>
      </c>
      <c r="B6" s="24" t="s">
        <v>236</v>
      </c>
      <c r="C6" s="24" t="s">
        <v>236</v>
      </c>
      <c r="D6" s="24" t="s">
        <v>236</v>
      </c>
      <c r="E6" s="24" t="s">
        <v>236</v>
      </c>
      <c r="F6" s="24" t="s">
        <v>236</v>
      </c>
      <c r="G6" s="24" t="s">
        <v>236</v>
      </c>
      <c r="I6" s="24" t="s">
        <v>237</v>
      </c>
      <c r="J6" s="24" t="s">
        <v>237</v>
      </c>
      <c r="K6" s="24" t="s">
        <v>237</v>
      </c>
      <c r="L6" s="24" t="s">
        <v>237</v>
      </c>
      <c r="M6" s="24" t="s">
        <v>237</v>
      </c>
      <c r="O6" s="24" t="s">
        <v>238</v>
      </c>
      <c r="P6" s="24" t="s">
        <v>238</v>
      </c>
      <c r="Q6" s="24" t="s">
        <v>238</v>
      </c>
      <c r="R6" s="24" t="s">
        <v>238</v>
      </c>
      <c r="S6" s="24" t="s">
        <v>238</v>
      </c>
    </row>
    <row r="7" spans="1:19" ht="24.75" x14ac:dyDescent="0.55000000000000004">
      <c r="A7" s="24" t="s">
        <v>239</v>
      </c>
      <c r="C7" s="24" t="s">
        <v>240</v>
      </c>
      <c r="E7" s="24" t="s">
        <v>81</v>
      </c>
      <c r="G7" s="24" t="s">
        <v>82</v>
      </c>
      <c r="I7" s="24" t="s">
        <v>241</v>
      </c>
      <c r="K7" s="24" t="s">
        <v>242</v>
      </c>
      <c r="M7" s="24" t="s">
        <v>243</v>
      </c>
      <c r="O7" s="24" t="s">
        <v>241</v>
      </c>
      <c r="Q7" s="24" t="s">
        <v>242</v>
      </c>
      <c r="S7" s="24" t="s">
        <v>243</v>
      </c>
    </row>
    <row r="8" spans="1:19" x14ac:dyDescent="0.55000000000000004">
      <c r="A8" s="1" t="s">
        <v>190</v>
      </c>
      <c r="C8" s="9" t="s">
        <v>265</v>
      </c>
      <c r="D8" s="9"/>
      <c r="E8" s="9" t="s">
        <v>191</v>
      </c>
      <c r="G8" s="10">
        <v>17</v>
      </c>
      <c r="H8" s="9"/>
      <c r="I8" s="10">
        <v>44760431170</v>
      </c>
      <c r="J8" s="9"/>
      <c r="K8" s="10">
        <v>0</v>
      </c>
      <c r="L8" s="9"/>
      <c r="M8" s="10">
        <v>44760431170</v>
      </c>
      <c r="N8" s="9"/>
      <c r="O8" s="10">
        <v>44760431170</v>
      </c>
      <c r="P8" s="9"/>
      <c r="Q8" s="10">
        <v>0</v>
      </c>
      <c r="R8" s="9"/>
      <c r="S8" s="10">
        <v>44760431170</v>
      </c>
    </row>
    <row r="9" spans="1:19" x14ac:dyDescent="0.55000000000000004">
      <c r="A9" s="1" t="s">
        <v>187</v>
      </c>
      <c r="C9" s="9" t="s">
        <v>265</v>
      </c>
      <c r="D9" s="9"/>
      <c r="E9" s="9" t="s">
        <v>189</v>
      </c>
      <c r="G9" s="10">
        <v>16</v>
      </c>
      <c r="H9" s="9"/>
      <c r="I9" s="10">
        <v>111920233550</v>
      </c>
      <c r="J9" s="9"/>
      <c r="K9" s="10">
        <v>0</v>
      </c>
      <c r="L9" s="9"/>
      <c r="M9" s="10">
        <v>111920233550</v>
      </c>
      <c r="N9" s="9"/>
      <c r="O9" s="10">
        <v>111920233550</v>
      </c>
      <c r="P9" s="9"/>
      <c r="Q9" s="10">
        <v>0</v>
      </c>
      <c r="R9" s="9"/>
      <c r="S9" s="10">
        <v>111920233550</v>
      </c>
    </row>
    <row r="10" spans="1:19" x14ac:dyDescent="0.55000000000000004">
      <c r="A10" s="1" t="s">
        <v>66</v>
      </c>
      <c r="C10" s="9" t="s">
        <v>265</v>
      </c>
      <c r="D10" s="9"/>
      <c r="E10" s="9" t="s">
        <v>93</v>
      </c>
      <c r="G10" s="10">
        <v>18</v>
      </c>
      <c r="H10" s="9"/>
      <c r="I10" s="10">
        <v>12551793135</v>
      </c>
      <c r="J10" s="9"/>
      <c r="K10" s="10">
        <v>0</v>
      </c>
      <c r="L10" s="9"/>
      <c r="M10" s="10">
        <v>12551793135</v>
      </c>
      <c r="N10" s="9"/>
      <c r="O10" s="10">
        <v>12551793135</v>
      </c>
      <c r="P10" s="9"/>
      <c r="Q10" s="10">
        <v>0</v>
      </c>
      <c r="R10" s="9"/>
      <c r="S10" s="10">
        <v>12551793135</v>
      </c>
    </row>
    <row r="11" spans="1:19" x14ac:dyDescent="0.55000000000000004">
      <c r="A11" s="1" t="s">
        <v>89</v>
      </c>
      <c r="C11" s="9" t="s">
        <v>265</v>
      </c>
      <c r="D11" s="9"/>
      <c r="E11" s="9" t="s">
        <v>91</v>
      </c>
      <c r="G11" s="10">
        <v>18</v>
      </c>
      <c r="H11" s="9"/>
      <c r="I11" s="10">
        <v>60639344262</v>
      </c>
      <c r="J11" s="9"/>
      <c r="K11" s="10">
        <v>0</v>
      </c>
      <c r="L11" s="9"/>
      <c r="M11" s="10">
        <v>60639344262</v>
      </c>
      <c r="N11" s="9"/>
      <c r="O11" s="10">
        <v>60639344262</v>
      </c>
      <c r="P11" s="9"/>
      <c r="Q11" s="10">
        <v>0</v>
      </c>
      <c r="R11" s="9"/>
      <c r="S11" s="10">
        <v>60639344262</v>
      </c>
    </row>
    <row r="12" spans="1:19" x14ac:dyDescent="0.55000000000000004">
      <c r="A12" s="1" t="s">
        <v>184</v>
      </c>
      <c r="C12" s="9" t="s">
        <v>265</v>
      </c>
      <c r="D12" s="9"/>
      <c r="E12" s="9" t="s">
        <v>186</v>
      </c>
      <c r="G12" s="10">
        <v>16</v>
      </c>
      <c r="H12" s="9"/>
      <c r="I12" s="10">
        <v>92533647315</v>
      </c>
      <c r="J12" s="9"/>
      <c r="K12" s="10">
        <v>0</v>
      </c>
      <c r="L12" s="9"/>
      <c r="M12" s="10">
        <v>92533647315</v>
      </c>
      <c r="N12" s="9"/>
      <c r="O12" s="10">
        <v>92533647315</v>
      </c>
      <c r="P12" s="9"/>
      <c r="Q12" s="10">
        <v>0</v>
      </c>
      <c r="R12" s="9"/>
      <c r="S12" s="10">
        <v>92533647315</v>
      </c>
    </row>
    <row r="13" spans="1:19" x14ac:dyDescent="0.55000000000000004">
      <c r="A13" s="1" t="s">
        <v>192</v>
      </c>
      <c r="C13" s="9" t="s">
        <v>265</v>
      </c>
      <c r="D13" s="9"/>
      <c r="E13" s="9" t="s">
        <v>194</v>
      </c>
      <c r="G13" s="10">
        <v>16</v>
      </c>
      <c r="H13" s="9"/>
      <c r="I13" s="10">
        <v>95114940587</v>
      </c>
      <c r="J13" s="9"/>
      <c r="K13" s="10">
        <v>0</v>
      </c>
      <c r="L13" s="9"/>
      <c r="M13" s="10">
        <v>95114940587</v>
      </c>
      <c r="N13" s="9"/>
      <c r="O13" s="10">
        <v>95114940587</v>
      </c>
      <c r="P13" s="9"/>
      <c r="Q13" s="10">
        <v>0</v>
      </c>
      <c r="R13" s="9"/>
      <c r="S13" s="10">
        <v>95114940587</v>
      </c>
    </row>
    <row r="14" spans="1:19" x14ac:dyDescent="0.55000000000000004">
      <c r="A14" s="1" t="s">
        <v>72</v>
      </c>
      <c r="C14" s="9" t="s">
        <v>265</v>
      </c>
      <c r="D14" s="9"/>
      <c r="E14" s="9" t="s">
        <v>195</v>
      </c>
      <c r="G14" s="10">
        <v>17</v>
      </c>
      <c r="H14" s="9"/>
      <c r="I14" s="10">
        <v>97624065859</v>
      </c>
      <c r="J14" s="9"/>
      <c r="K14" s="10">
        <v>0</v>
      </c>
      <c r="L14" s="9"/>
      <c r="M14" s="10">
        <v>97624065859</v>
      </c>
      <c r="N14" s="9"/>
      <c r="O14" s="10">
        <v>97624065859</v>
      </c>
      <c r="P14" s="9"/>
      <c r="Q14" s="10">
        <v>0</v>
      </c>
      <c r="R14" s="9"/>
      <c r="S14" s="10">
        <v>97624065859</v>
      </c>
    </row>
    <row r="15" spans="1:19" x14ac:dyDescent="0.55000000000000004">
      <c r="A15" s="1" t="s">
        <v>178</v>
      </c>
      <c r="C15" s="9" t="s">
        <v>265</v>
      </c>
      <c r="D15" s="9"/>
      <c r="E15" s="9" t="s">
        <v>180</v>
      </c>
      <c r="G15" s="10">
        <v>16</v>
      </c>
      <c r="H15" s="9"/>
      <c r="I15" s="10">
        <v>17181289331</v>
      </c>
      <c r="J15" s="9"/>
      <c r="K15" s="10">
        <v>0</v>
      </c>
      <c r="L15" s="9"/>
      <c r="M15" s="10">
        <v>17181289331</v>
      </c>
      <c r="N15" s="9"/>
      <c r="O15" s="10">
        <v>17181289331</v>
      </c>
      <c r="P15" s="9"/>
      <c r="Q15" s="10">
        <v>0</v>
      </c>
      <c r="R15" s="9"/>
      <c r="S15" s="10">
        <v>17181289331</v>
      </c>
    </row>
    <row r="16" spans="1:19" x14ac:dyDescent="0.55000000000000004">
      <c r="A16" s="1" t="s">
        <v>181</v>
      </c>
      <c r="C16" s="9" t="s">
        <v>265</v>
      </c>
      <c r="D16" s="9"/>
      <c r="E16" s="9" t="s">
        <v>183</v>
      </c>
      <c r="G16" s="10">
        <v>17</v>
      </c>
      <c r="H16" s="9"/>
      <c r="I16" s="10">
        <v>81048875887</v>
      </c>
      <c r="J16" s="9"/>
      <c r="K16" s="10">
        <v>0</v>
      </c>
      <c r="L16" s="9"/>
      <c r="M16" s="10">
        <v>81048875887</v>
      </c>
      <c r="N16" s="9"/>
      <c r="O16" s="10">
        <v>81048875887</v>
      </c>
      <c r="P16" s="9"/>
      <c r="Q16" s="10">
        <v>0</v>
      </c>
      <c r="R16" s="9"/>
      <c r="S16" s="10">
        <v>81048875887</v>
      </c>
    </row>
    <row r="17" spans="1:19" x14ac:dyDescent="0.55000000000000004">
      <c r="A17" s="1" t="s">
        <v>175</v>
      </c>
      <c r="C17" s="9" t="s">
        <v>265</v>
      </c>
      <c r="D17" s="9"/>
      <c r="E17" s="9" t="s">
        <v>177</v>
      </c>
      <c r="G17" s="10">
        <v>16</v>
      </c>
      <c r="H17" s="9"/>
      <c r="I17" s="10">
        <v>18334304537</v>
      </c>
      <c r="J17" s="9"/>
      <c r="K17" s="10">
        <v>0</v>
      </c>
      <c r="L17" s="9"/>
      <c r="M17" s="10">
        <v>18334304537</v>
      </c>
      <c r="N17" s="9"/>
      <c r="O17" s="10">
        <v>18334304537</v>
      </c>
      <c r="P17" s="9"/>
      <c r="Q17" s="10">
        <v>0</v>
      </c>
      <c r="R17" s="9"/>
      <c r="S17" s="10">
        <v>18334304537</v>
      </c>
    </row>
    <row r="18" spans="1:19" x14ac:dyDescent="0.55000000000000004">
      <c r="A18" s="1" t="s">
        <v>173</v>
      </c>
      <c r="C18" s="9" t="s">
        <v>265</v>
      </c>
      <c r="D18" s="9"/>
      <c r="E18" s="9" t="s">
        <v>174</v>
      </c>
      <c r="G18" s="10">
        <v>16</v>
      </c>
      <c r="H18" s="9"/>
      <c r="I18" s="10">
        <v>59913782116</v>
      </c>
      <c r="J18" s="9"/>
      <c r="K18" s="10">
        <v>0</v>
      </c>
      <c r="L18" s="9"/>
      <c r="M18" s="10">
        <v>59913782116</v>
      </c>
      <c r="N18" s="9"/>
      <c r="O18" s="10">
        <v>59913782116</v>
      </c>
      <c r="P18" s="9"/>
      <c r="Q18" s="10">
        <v>0</v>
      </c>
      <c r="R18" s="9"/>
      <c r="S18" s="10">
        <v>59913782116</v>
      </c>
    </row>
    <row r="19" spans="1:19" x14ac:dyDescent="0.55000000000000004">
      <c r="A19" s="1" t="s">
        <v>67</v>
      </c>
      <c r="C19" s="9" t="s">
        <v>265</v>
      </c>
      <c r="D19" s="9"/>
      <c r="E19" s="9" t="s">
        <v>172</v>
      </c>
      <c r="G19" s="10">
        <v>15</v>
      </c>
      <c r="H19" s="9"/>
      <c r="I19" s="10">
        <v>35594542919</v>
      </c>
      <c r="J19" s="9"/>
      <c r="K19" s="10">
        <v>0</v>
      </c>
      <c r="L19" s="9"/>
      <c r="M19" s="10">
        <v>35594542919</v>
      </c>
      <c r="N19" s="9"/>
      <c r="O19" s="10">
        <v>35594542919</v>
      </c>
      <c r="P19" s="9"/>
      <c r="Q19" s="10">
        <v>0</v>
      </c>
      <c r="R19" s="9"/>
      <c r="S19" s="10">
        <v>35594542919</v>
      </c>
    </row>
    <row r="20" spans="1:19" x14ac:dyDescent="0.55000000000000004">
      <c r="A20" s="1" t="s">
        <v>169</v>
      </c>
      <c r="C20" s="9" t="s">
        <v>265</v>
      </c>
      <c r="D20" s="9"/>
      <c r="E20" s="9" t="s">
        <v>170</v>
      </c>
      <c r="G20" s="10">
        <v>17</v>
      </c>
      <c r="H20" s="9"/>
      <c r="I20" s="10">
        <v>1362289955</v>
      </c>
      <c r="J20" s="9"/>
      <c r="K20" s="10">
        <v>0</v>
      </c>
      <c r="L20" s="9"/>
      <c r="M20" s="10">
        <v>1362289955</v>
      </c>
      <c r="N20" s="9"/>
      <c r="O20" s="10">
        <v>1362289955</v>
      </c>
      <c r="P20" s="9"/>
      <c r="Q20" s="10">
        <v>0</v>
      </c>
      <c r="R20" s="9"/>
      <c r="S20" s="10">
        <v>1362289955</v>
      </c>
    </row>
    <row r="21" spans="1:19" x14ac:dyDescent="0.55000000000000004">
      <c r="A21" s="1" t="s">
        <v>161</v>
      </c>
      <c r="C21" s="9" t="s">
        <v>265</v>
      </c>
      <c r="D21" s="9"/>
      <c r="E21" s="9" t="s">
        <v>163</v>
      </c>
      <c r="G21" s="10">
        <v>15</v>
      </c>
      <c r="H21" s="9"/>
      <c r="I21" s="10">
        <v>97934851028</v>
      </c>
      <c r="J21" s="9"/>
      <c r="K21" s="10">
        <v>0</v>
      </c>
      <c r="L21" s="9"/>
      <c r="M21" s="10">
        <v>97934851028</v>
      </c>
      <c r="N21" s="9"/>
      <c r="O21" s="10">
        <v>97934851028</v>
      </c>
      <c r="P21" s="9"/>
      <c r="Q21" s="10">
        <v>0</v>
      </c>
      <c r="R21" s="9"/>
      <c r="S21" s="10">
        <v>97934851028</v>
      </c>
    </row>
    <row r="22" spans="1:19" x14ac:dyDescent="0.55000000000000004">
      <c r="A22" s="1" t="s">
        <v>74</v>
      </c>
      <c r="C22" s="9" t="s">
        <v>265</v>
      </c>
      <c r="D22" s="9"/>
      <c r="E22" s="9" t="s">
        <v>160</v>
      </c>
      <c r="G22" s="10">
        <v>15</v>
      </c>
      <c r="H22" s="9"/>
      <c r="I22" s="10">
        <v>9792659588</v>
      </c>
      <c r="J22" s="9"/>
      <c r="K22" s="10">
        <v>0</v>
      </c>
      <c r="L22" s="9"/>
      <c r="M22" s="10">
        <v>9792659588</v>
      </c>
      <c r="N22" s="9"/>
      <c r="O22" s="10">
        <v>9792659588</v>
      </c>
      <c r="P22" s="9"/>
      <c r="Q22" s="10">
        <v>0</v>
      </c>
      <c r="R22" s="9"/>
      <c r="S22" s="10">
        <v>9792659588</v>
      </c>
    </row>
    <row r="23" spans="1:19" x14ac:dyDescent="0.55000000000000004">
      <c r="A23" s="1" t="s">
        <v>73</v>
      </c>
      <c r="C23" s="9" t="s">
        <v>265</v>
      </c>
      <c r="D23" s="9"/>
      <c r="E23" s="9" t="s">
        <v>168</v>
      </c>
      <c r="G23" s="10">
        <v>16</v>
      </c>
      <c r="H23" s="9"/>
      <c r="I23" s="10">
        <v>62832664800</v>
      </c>
      <c r="J23" s="9"/>
      <c r="K23" s="10">
        <v>0</v>
      </c>
      <c r="L23" s="9"/>
      <c r="M23" s="10">
        <v>62832664800</v>
      </c>
      <c r="N23" s="9"/>
      <c r="O23" s="10">
        <v>62832664800</v>
      </c>
      <c r="P23" s="9"/>
      <c r="Q23" s="10">
        <v>0</v>
      </c>
      <c r="R23" s="9"/>
      <c r="S23" s="10">
        <v>62832664800</v>
      </c>
    </row>
    <row r="24" spans="1:19" x14ac:dyDescent="0.55000000000000004">
      <c r="A24" s="1" t="s">
        <v>164</v>
      </c>
      <c r="C24" s="9" t="s">
        <v>265</v>
      </c>
      <c r="D24" s="9"/>
      <c r="E24" s="9" t="s">
        <v>166</v>
      </c>
      <c r="G24" s="10">
        <v>16</v>
      </c>
      <c r="H24" s="9"/>
      <c r="I24" s="10">
        <v>6627654583</v>
      </c>
      <c r="J24" s="9"/>
      <c r="K24" s="10">
        <v>0</v>
      </c>
      <c r="L24" s="9"/>
      <c r="M24" s="10">
        <v>6627654583</v>
      </c>
      <c r="N24" s="9"/>
      <c r="O24" s="10">
        <v>6627654583</v>
      </c>
      <c r="P24" s="9"/>
      <c r="Q24" s="10">
        <v>0</v>
      </c>
      <c r="R24" s="9"/>
      <c r="S24" s="10">
        <v>6627654583</v>
      </c>
    </row>
    <row r="25" spans="1:19" x14ac:dyDescent="0.55000000000000004">
      <c r="A25" s="1" t="s">
        <v>157</v>
      </c>
      <c r="C25" s="9" t="s">
        <v>265</v>
      </c>
      <c r="D25" s="9"/>
      <c r="E25" s="9" t="s">
        <v>158</v>
      </c>
      <c r="G25" s="10">
        <v>15</v>
      </c>
      <c r="H25" s="9"/>
      <c r="I25" s="10">
        <v>111357315840</v>
      </c>
      <c r="J25" s="9"/>
      <c r="K25" s="10">
        <v>0</v>
      </c>
      <c r="L25" s="9"/>
      <c r="M25" s="10">
        <v>111357315840</v>
      </c>
      <c r="N25" s="9"/>
      <c r="O25" s="10">
        <v>111357315840</v>
      </c>
      <c r="P25" s="9"/>
      <c r="Q25" s="10">
        <v>0</v>
      </c>
      <c r="R25" s="9"/>
      <c r="S25" s="10">
        <v>111357315840</v>
      </c>
    </row>
    <row r="26" spans="1:19" x14ac:dyDescent="0.55000000000000004">
      <c r="A26" s="1" t="s">
        <v>71</v>
      </c>
      <c r="C26" s="9" t="s">
        <v>265</v>
      </c>
      <c r="D26" s="9"/>
      <c r="E26" s="9" t="s">
        <v>156</v>
      </c>
      <c r="G26" s="10">
        <v>15</v>
      </c>
      <c r="H26" s="9"/>
      <c r="I26" s="10">
        <v>106550191178</v>
      </c>
      <c r="J26" s="9"/>
      <c r="K26" s="10">
        <v>0</v>
      </c>
      <c r="L26" s="9"/>
      <c r="M26" s="10">
        <v>106550191178</v>
      </c>
      <c r="N26" s="9"/>
      <c r="O26" s="10">
        <v>106550191178</v>
      </c>
      <c r="P26" s="9"/>
      <c r="Q26" s="10">
        <v>0</v>
      </c>
      <c r="R26" s="9"/>
      <c r="S26" s="10">
        <v>106550191178</v>
      </c>
    </row>
    <row r="27" spans="1:19" x14ac:dyDescent="0.55000000000000004">
      <c r="A27" s="1" t="s">
        <v>152</v>
      </c>
      <c r="C27" s="9" t="s">
        <v>265</v>
      </c>
      <c r="D27" s="9"/>
      <c r="E27" s="9" t="s">
        <v>154</v>
      </c>
      <c r="G27" s="10">
        <v>18</v>
      </c>
      <c r="H27" s="9"/>
      <c r="I27" s="10">
        <v>28325617377</v>
      </c>
      <c r="J27" s="9"/>
      <c r="K27" s="10">
        <v>0</v>
      </c>
      <c r="L27" s="9"/>
      <c r="M27" s="10">
        <v>28325617377</v>
      </c>
      <c r="N27" s="9"/>
      <c r="O27" s="10">
        <v>28325617377</v>
      </c>
      <c r="P27" s="9"/>
      <c r="Q27" s="10">
        <v>0</v>
      </c>
      <c r="R27" s="9"/>
      <c r="S27" s="10">
        <v>28325617377</v>
      </c>
    </row>
    <row r="28" spans="1:19" x14ac:dyDescent="0.55000000000000004">
      <c r="A28" s="1" t="s">
        <v>202</v>
      </c>
      <c r="C28" s="9" t="s">
        <v>265</v>
      </c>
      <c r="D28" s="9"/>
      <c r="E28" s="9" t="s">
        <v>204</v>
      </c>
      <c r="G28" s="10">
        <v>18</v>
      </c>
      <c r="H28" s="9"/>
      <c r="I28" s="10">
        <v>15533216878</v>
      </c>
      <c r="J28" s="9"/>
      <c r="K28" s="10">
        <v>0</v>
      </c>
      <c r="L28" s="9"/>
      <c r="M28" s="10">
        <v>15533216878</v>
      </c>
      <c r="N28" s="9"/>
      <c r="O28" s="10">
        <v>15533216878</v>
      </c>
      <c r="P28" s="9"/>
      <c r="Q28" s="10">
        <v>0</v>
      </c>
      <c r="R28" s="9"/>
      <c r="S28" s="10">
        <v>15533216878</v>
      </c>
    </row>
    <row r="29" spans="1:19" x14ac:dyDescent="0.55000000000000004">
      <c r="A29" s="1" t="s">
        <v>198</v>
      </c>
      <c r="C29" s="9" t="s">
        <v>265</v>
      </c>
      <c r="D29" s="9"/>
      <c r="E29" s="9" t="s">
        <v>200</v>
      </c>
      <c r="G29" s="10">
        <v>18</v>
      </c>
      <c r="H29" s="9"/>
      <c r="I29" s="10">
        <v>14908974888</v>
      </c>
      <c r="J29" s="9"/>
      <c r="K29" s="10">
        <v>0</v>
      </c>
      <c r="L29" s="9"/>
      <c r="M29" s="10">
        <v>14908974888</v>
      </c>
      <c r="N29" s="9"/>
      <c r="O29" s="10">
        <v>14908974888</v>
      </c>
      <c r="P29" s="9"/>
      <c r="Q29" s="10">
        <v>0</v>
      </c>
      <c r="R29" s="9"/>
      <c r="S29" s="10">
        <v>14908974888</v>
      </c>
    </row>
    <row r="30" spans="1:19" x14ac:dyDescent="0.55000000000000004">
      <c r="A30" s="1" t="s">
        <v>64</v>
      </c>
      <c r="C30" s="9" t="s">
        <v>265</v>
      </c>
      <c r="D30" s="9"/>
      <c r="E30" s="9" t="s">
        <v>200</v>
      </c>
      <c r="G30" s="10">
        <v>18</v>
      </c>
      <c r="H30" s="9"/>
      <c r="I30" s="10">
        <v>49307341659</v>
      </c>
      <c r="J30" s="9"/>
      <c r="K30" s="10">
        <v>0</v>
      </c>
      <c r="L30" s="9"/>
      <c r="M30" s="10">
        <v>49307341659</v>
      </c>
      <c r="N30" s="9"/>
      <c r="O30" s="10">
        <v>49307341659</v>
      </c>
      <c r="P30" s="9"/>
      <c r="Q30" s="10">
        <v>0</v>
      </c>
      <c r="R30" s="9"/>
      <c r="S30" s="10">
        <v>49307341659</v>
      </c>
    </row>
    <row r="31" spans="1:19" x14ac:dyDescent="0.55000000000000004">
      <c r="A31" s="1" t="s">
        <v>201</v>
      </c>
      <c r="C31" s="9" t="s">
        <v>265</v>
      </c>
      <c r="D31" s="9"/>
      <c r="E31" s="9" t="s">
        <v>200</v>
      </c>
      <c r="G31" s="10">
        <v>18</v>
      </c>
      <c r="H31" s="9"/>
      <c r="I31" s="10">
        <v>10873294293</v>
      </c>
      <c r="J31" s="9"/>
      <c r="K31" s="10">
        <v>0</v>
      </c>
      <c r="L31" s="9"/>
      <c r="M31" s="10">
        <v>10873294293</v>
      </c>
      <c r="N31" s="9"/>
      <c r="O31" s="10">
        <v>10873294293</v>
      </c>
      <c r="P31" s="9"/>
      <c r="Q31" s="10">
        <v>0</v>
      </c>
      <c r="R31" s="9"/>
      <c r="S31" s="10">
        <v>10873294293</v>
      </c>
    </row>
    <row r="32" spans="1:19" x14ac:dyDescent="0.55000000000000004">
      <c r="A32" s="1" t="s">
        <v>58</v>
      </c>
      <c r="C32" s="9" t="s">
        <v>265</v>
      </c>
      <c r="D32" s="9"/>
      <c r="E32" s="9" t="s">
        <v>200</v>
      </c>
      <c r="G32" s="10">
        <v>18</v>
      </c>
      <c r="H32" s="9"/>
      <c r="I32" s="10">
        <v>22814395209</v>
      </c>
      <c r="J32" s="9"/>
      <c r="K32" s="10">
        <v>0</v>
      </c>
      <c r="L32" s="9"/>
      <c r="M32" s="10">
        <v>22814395209</v>
      </c>
      <c r="N32" s="9"/>
      <c r="O32" s="10">
        <v>22814395209</v>
      </c>
      <c r="P32" s="9"/>
      <c r="Q32" s="10">
        <v>0</v>
      </c>
      <c r="R32" s="9"/>
      <c r="S32" s="10">
        <v>22814395209</v>
      </c>
    </row>
    <row r="33" spans="1:19" x14ac:dyDescent="0.55000000000000004">
      <c r="A33" s="1" t="s">
        <v>205</v>
      </c>
      <c r="C33" s="9" t="s">
        <v>265</v>
      </c>
      <c r="D33" s="9"/>
      <c r="E33" s="9" t="s">
        <v>207</v>
      </c>
      <c r="G33" s="10">
        <v>18</v>
      </c>
      <c r="H33" s="9"/>
      <c r="I33" s="10">
        <v>101968733400</v>
      </c>
      <c r="J33" s="9"/>
      <c r="K33" s="10">
        <v>0</v>
      </c>
      <c r="L33" s="9"/>
      <c r="M33" s="10">
        <v>101968733400</v>
      </c>
      <c r="N33" s="9"/>
      <c r="O33" s="10">
        <v>101968733400</v>
      </c>
      <c r="P33" s="9"/>
      <c r="Q33" s="10">
        <v>0</v>
      </c>
      <c r="R33" s="9"/>
      <c r="S33" s="10">
        <v>101968733400</v>
      </c>
    </row>
    <row r="34" spans="1:19" x14ac:dyDescent="0.55000000000000004">
      <c r="A34" s="1" t="s">
        <v>88</v>
      </c>
      <c r="C34" s="9" t="s">
        <v>265</v>
      </c>
      <c r="D34" s="9"/>
      <c r="E34" s="9" t="s">
        <v>87</v>
      </c>
      <c r="G34" s="10">
        <v>16</v>
      </c>
      <c r="H34" s="9"/>
      <c r="I34" s="10">
        <v>13431814</v>
      </c>
      <c r="J34" s="9"/>
      <c r="K34" s="10">
        <v>0</v>
      </c>
      <c r="L34" s="9"/>
      <c r="M34" s="10">
        <v>13431814</v>
      </c>
      <c r="N34" s="9"/>
      <c r="O34" s="10">
        <v>13431814</v>
      </c>
      <c r="P34" s="9"/>
      <c r="Q34" s="10">
        <v>0</v>
      </c>
      <c r="R34" s="9"/>
      <c r="S34" s="10">
        <v>13431814</v>
      </c>
    </row>
    <row r="35" spans="1:19" x14ac:dyDescent="0.55000000000000004">
      <c r="A35" s="1" t="s">
        <v>84</v>
      </c>
      <c r="C35" s="9" t="s">
        <v>265</v>
      </c>
      <c r="D35" s="9"/>
      <c r="E35" s="9" t="s">
        <v>87</v>
      </c>
      <c r="G35" s="10">
        <v>16</v>
      </c>
      <c r="H35" s="9"/>
      <c r="I35" s="10">
        <v>13156461899</v>
      </c>
      <c r="J35" s="9"/>
      <c r="K35" s="10">
        <v>0</v>
      </c>
      <c r="L35" s="9"/>
      <c r="M35" s="10">
        <v>13156461899</v>
      </c>
      <c r="N35" s="9"/>
      <c r="O35" s="10">
        <v>13156461899</v>
      </c>
      <c r="P35" s="9"/>
      <c r="Q35" s="10">
        <v>0</v>
      </c>
      <c r="R35" s="9"/>
      <c r="S35" s="10">
        <v>13156461899</v>
      </c>
    </row>
    <row r="36" spans="1:19" x14ac:dyDescent="0.55000000000000004">
      <c r="A36" s="1" t="s">
        <v>54</v>
      </c>
      <c r="C36" s="9" t="s">
        <v>265</v>
      </c>
      <c r="D36" s="9"/>
      <c r="E36" s="9" t="s">
        <v>151</v>
      </c>
      <c r="G36" s="10">
        <v>16</v>
      </c>
      <c r="H36" s="9"/>
      <c r="I36" s="10">
        <v>81077257865</v>
      </c>
      <c r="J36" s="9"/>
      <c r="K36" s="10">
        <v>0</v>
      </c>
      <c r="L36" s="9"/>
      <c r="M36" s="10">
        <v>81077257865</v>
      </c>
      <c r="N36" s="9"/>
      <c r="O36" s="10">
        <v>81077257865</v>
      </c>
      <c r="P36" s="9"/>
      <c r="Q36" s="10">
        <v>0</v>
      </c>
      <c r="R36" s="9"/>
      <c r="S36" s="10">
        <v>81077257865</v>
      </c>
    </row>
    <row r="37" spans="1:19" x14ac:dyDescent="0.55000000000000004">
      <c r="A37" s="1" t="s">
        <v>149</v>
      </c>
      <c r="C37" s="9" t="s">
        <v>265</v>
      </c>
      <c r="D37" s="9"/>
      <c r="E37" s="9" t="s">
        <v>148</v>
      </c>
      <c r="G37" s="10">
        <v>18</v>
      </c>
      <c r="H37" s="9"/>
      <c r="I37" s="10">
        <v>45390983</v>
      </c>
      <c r="J37" s="9"/>
      <c r="K37" s="10">
        <v>0</v>
      </c>
      <c r="L37" s="9"/>
      <c r="M37" s="10">
        <v>45390983</v>
      </c>
      <c r="N37" s="9"/>
      <c r="O37" s="10">
        <v>45390983</v>
      </c>
      <c r="P37" s="9"/>
      <c r="Q37" s="10">
        <v>0</v>
      </c>
      <c r="R37" s="9"/>
      <c r="S37" s="10">
        <v>45390983</v>
      </c>
    </row>
    <row r="38" spans="1:19" x14ac:dyDescent="0.55000000000000004">
      <c r="A38" s="1" t="s">
        <v>146</v>
      </c>
      <c r="C38" s="9" t="s">
        <v>265</v>
      </c>
      <c r="D38" s="9"/>
      <c r="E38" s="9" t="s">
        <v>148</v>
      </c>
      <c r="G38" s="10">
        <v>18</v>
      </c>
      <c r="H38" s="9"/>
      <c r="I38" s="10">
        <v>14979024592</v>
      </c>
      <c r="J38" s="9"/>
      <c r="K38" s="10">
        <v>0</v>
      </c>
      <c r="L38" s="9"/>
      <c r="M38" s="10">
        <v>14979024592</v>
      </c>
      <c r="N38" s="9"/>
      <c r="O38" s="10">
        <v>14979024592</v>
      </c>
      <c r="P38" s="9"/>
      <c r="Q38" s="10">
        <v>0</v>
      </c>
      <c r="R38" s="9"/>
      <c r="S38" s="10">
        <v>14979024592</v>
      </c>
    </row>
    <row r="39" spans="1:19" x14ac:dyDescent="0.55000000000000004">
      <c r="A39" s="1" t="s">
        <v>144</v>
      </c>
      <c r="C39" s="9" t="s">
        <v>265</v>
      </c>
      <c r="D39" s="9"/>
      <c r="E39" s="9" t="s">
        <v>105</v>
      </c>
      <c r="G39" s="10">
        <v>17</v>
      </c>
      <c r="H39" s="9"/>
      <c r="I39" s="10">
        <v>20881030729</v>
      </c>
      <c r="J39" s="9"/>
      <c r="K39" s="10">
        <v>0</v>
      </c>
      <c r="L39" s="9"/>
      <c r="M39" s="10">
        <v>20881030729</v>
      </c>
      <c r="N39" s="9"/>
      <c r="O39" s="10">
        <v>20881030729</v>
      </c>
      <c r="P39" s="9"/>
      <c r="Q39" s="10">
        <v>0</v>
      </c>
      <c r="R39" s="9"/>
      <c r="S39" s="10">
        <v>20881030729</v>
      </c>
    </row>
    <row r="40" spans="1:19" x14ac:dyDescent="0.55000000000000004">
      <c r="A40" s="1" t="s">
        <v>69</v>
      </c>
      <c r="C40" s="9" t="s">
        <v>265</v>
      </c>
      <c r="D40" s="9"/>
      <c r="E40" s="9" t="s">
        <v>197</v>
      </c>
      <c r="G40" s="10">
        <v>17</v>
      </c>
      <c r="H40" s="9"/>
      <c r="I40" s="10">
        <v>12747065441</v>
      </c>
      <c r="J40" s="9"/>
      <c r="K40" s="10">
        <v>0</v>
      </c>
      <c r="L40" s="9"/>
      <c r="M40" s="10">
        <v>12747065441</v>
      </c>
      <c r="N40" s="9"/>
      <c r="O40" s="10">
        <v>12747065441</v>
      </c>
      <c r="P40" s="9"/>
      <c r="Q40" s="10">
        <v>0</v>
      </c>
      <c r="R40" s="9"/>
      <c r="S40" s="10">
        <v>12747065441</v>
      </c>
    </row>
    <row r="41" spans="1:19" x14ac:dyDescent="0.55000000000000004">
      <c r="A41" s="1" t="s">
        <v>222</v>
      </c>
      <c r="C41" s="9" t="s">
        <v>265</v>
      </c>
      <c r="D41" s="9"/>
      <c r="E41" s="9" t="s">
        <v>265</v>
      </c>
      <c r="G41" s="9">
        <v>8</v>
      </c>
      <c r="H41" s="9"/>
      <c r="I41" s="10">
        <v>79992158</v>
      </c>
      <c r="J41" s="9"/>
      <c r="K41" s="10">
        <v>0</v>
      </c>
      <c r="L41" s="9"/>
      <c r="M41" s="10">
        <v>79992158</v>
      </c>
      <c r="N41" s="9"/>
      <c r="O41" s="10">
        <v>79992158</v>
      </c>
      <c r="P41" s="9"/>
      <c r="Q41" s="10">
        <v>0</v>
      </c>
      <c r="R41" s="9"/>
      <c r="S41" s="10">
        <v>79992158</v>
      </c>
    </row>
    <row r="42" spans="1:19" x14ac:dyDescent="0.55000000000000004">
      <c r="A42" s="1" t="s">
        <v>226</v>
      </c>
      <c r="C42" s="9" t="s">
        <v>265</v>
      </c>
      <c r="D42" s="9"/>
      <c r="E42" s="9" t="s">
        <v>265</v>
      </c>
      <c r="G42" s="9">
        <v>10</v>
      </c>
      <c r="H42" s="9"/>
      <c r="I42" s="10">
        <v>6870398596</v>
      </c>
      <c r="J42" s="9"/>
      <c r="K42" s="10">
        <v>0</v>
      </c>
      <c r="L42" s="9"/>
      <c r="M42" s="10">
        <v>6870398596</v>
      </c>
      <c r="N42" s="9"/>
      <c r="O42" s="10">
        <v>6870398596</v>
      </c>
      <c r="P42" s="9"/>
      <c r="Q42" s="10">
        <v>0</v>
      </c>
      <c r="R42" s="9"/>
      <c r="S42" s="10">
        <v>6870398596</v>
      </c>
    </row>
    <row r="43" spans="1:19" x14ac:dyDescent="0.55000000000000004">
      <c r="A43" s="1" t="s">
        <v>229</v>
      </c>
      <c r="C43" s="9" t="s">
        <v>265</v>
      </c>
      <c r="D43" s="9"/>
      <c r="E43" s="9" t="s">
        <v>265</v>
      </c>
      <c r="G43" s="9">
        <v>10</v>
      </c>
      <c r="H43" s="9"/>
      <c r="I43" s="10">
        <v>2261094246</v>
      </c>
      <c r="J43" s="9"/>
      <c r="K43" s="10">
        <v>0</v>
      </c>
      <c r="L43" s="9"/>
      <c r="M43" s="10">
        <v>2261094246</v>
      </c>
      <c r="N43" s="9"/>
      <c r="O43" s="10">
        <v>2261094246</v>
      </c>
      <c r="P43" s="9"/>
      <c r="Q43" s="10">
        <v>0</v>
      </c>
      <c r="R43" s="9"/>
      <c r="S43" s="10">
        <v>2261094246</v>
      </c>
    </row>
    <row r="44" spans="1:19" x14ac:dyDescent="0.55000000000000004">
      <c r="A44" s="1" t="s">
        <v>229</v>
      </c>
      <c r="C44" s="9" t="s">
        <v>265</v>
      </c>
      <c r="D44" s="9"/>
      <c r="E44" s="9" t="s">
        <v>265</v>
      </c>
      <c r="G44" s="9">
        <v>10</v>
      </c>
      <c r="H44" s="9"/>
      <c r="I44" s="10">
        <v>16934526623</v>
      </c>
      <c r="J44" s="9"/>
      <c r="K44" s="10">
        <v>71829179</v>
      </c>
      <c r="L44" s="9"/>
      <c r="M44" s="10">
        <v>16862697444</v>
      </c>
      <c r="N44" s="9"/>
      <c r="O44" s="10">
        <v>16934526623</v>
      </c>
      <c r="P44" s="9"/>
      <c r="Q44" s="10">
        <v>71829179</v>
      </c>
      <c r="R44" s="9"/>
      <c r="S44" s="10">
        <v>16862697444</v>
      </c>
    </row>
    <row r="45" spans="1:19" ht="24.75" thickBot="1" x14ac:dyDescent="0.6">
      <c r="I45" s="4">
        <f>SUM(I8:I44)</f>
        <v>1536452126290</v>
      </c>
      <c r="K45" s="4">
        <f>SUM(K8:K44)</f>
        <v>71829179</v>
      </c>
      <c r="M45" s="4">
        <f>SUM(M8:M44)</f>
        <v>1536380297111</v>
      </c>
      <c r="O45" s="4">
        <f>SUM(O8:O44)</f>
        <v>1536452126290</v>
      </c>
      <c r="Q45" s="4">
        <f>SUM(Q8:Q44)</f>
        <v>71829179</v>
      </c>
      <c r="S45" s="4">
        <f>SUM(S8:S44)</f>
        <v>1536380297111</v>
      </c>
    </row>
    <row r="46" spans="1:19" ht="24.75" thickTop="1" x14ac:dyDescent="0.55000000000000004"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55000000000000004">
      <c r="S47" s="3"/>
    </row>
    <row r="48" spans="1:19" x14ac:dyDescent="0.55000000000000004">
      <c r="K48" s="3"/>
    </row>
    <row r="50" spans="11:19" x14ac:dyDescent="0.55000000000000004">
      <c r="K50" s="3"/>
      <c r="L50" s="3"/>
      <c r="M50" s="3"/>
      <c r="N50" s="3"/>
      <c r="O50" s="3"/>
      <c r="P50" s="3"/>
      <c r="Q50" s="3"/>
      <c r="R50" s="3"/>
      <c r="S50" s="3"/>
    </row>
    <row r="51" spans="11:19" x14ac:dyDescent="0.55000000000000004">
      <c r="S51" s="3"/>
    </row>
    <row r="52" spans="11:19" x14ac:dyDescent="0.55000000000000004">
      <c r="S5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0"/>
  <sheetViews>
    <sheetView rightToLeft="1" topLeftCell="A79" workbookViewId="0">
      <selection activeCell="I85" sqref="I85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24.75" x14ac:dyDescent="0.55000000000000004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9" ht="24.75" x14ac:dyDescent="0.55000000000000004">
      <c r="A6" s="23" t="s">
        <v>3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K6" s="24" t="s">
        <v>238</v>
      </c>
      <c r="L6" s="24" t="s">
        <v>238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</row>
    <row r="7" spans="1:19" ht="24.75" x14ac:dyDescent="0.55000000000000004">
      <c r="A7" s="24" t="s">
        <v>3</v>
      </c>
      <c r="C7" s="24" t="s">
        <v>7</v>
      </c>
      <c r="E7" s="24" t="s">
        <v>245</v>
      </c>
      <c r="G7" s="24" t="s">
        <v>246</v>
      </c>
      <c r="I7" s="24" t="s">
        <v>247</v>
      </c>
      <c r="K7" s="24" t="s">
        <v>7</v>
      </c>
      <c r="M7" s="24" t="s">
        <v>245</v>
      </c>
      <c r="O7" s="24" t="s">
        <v>246</v>
      </c>
      <c r="Q7" s="24" t="s">
        <v>247</v>
      </c>
    </row>
    <row r="8" spans="1:19" x14ac:dyDescent="0.55000000000000004">
      <c r="A8" s="1" t="s">
        <v>65</v>
      </c>
      <c r="C8" s="13">
        <v>31242500</v>
      </c>
      <c r="D8" s="13"/>
      <c r="E8" s="13">
        <v>260754187721</v>
      </c>
      <c r="F8" s="13"/>
      <c r="G8" s="13">
        <v>187253275113</v>
      </c>
      <c r="H8" s="13"/>
      <c r="I8" s="13">
        <f>E8-G8</f>
        <v>73500912608</v>
      </c>
      <c r="J8" s="13"/>
      <c r="K8" s="13">
        <v>31242500</v>
      </c>
      <c r="L8" s="13"/>
      <c r="M8" s="13">
        <v>260754187721</v>
      </c>
      <c r="N8" s="13"/>
      <c r="O8" s="13">
        <v>187253275113</v>
      </c>
      <c r="P8" s="13"/>
      <c r="Q8" s="13">
        <f>M8-O8</f>
        <v>73500912608</v>
      </c>
      <c r="R8" s="13"/>
      <c r="S8" s="13"/>
    </row>
    <row r="9" spans="1:19" x14ac:dyDescent="0.55000000000000004">
      <c r="A9" s="1" t="s">
        <v>44</v>
      </c>
      <c r="C9" s="13">
        <v>13346643</v>
      </c>
      <c r="D9" s="13"/>
      <c r="E9" s="13">
        <v>311608062631</v>
      </c>
      <c r="F9" s="13"/>
      <c r="G9" s="13">
        <v>311197338058</v>
      </c>
      <c r="H9" s="13"/>
      <c r="I9" s="13">
        <f t="shared" ref="I9:I72" si="0">E9-G9</f>
        <v>410724573</v>
      </c>
      <c r="J9" s="13"/>
      <c r="K9" s="13">
        <v>13346643</v>
      </c>
      <c r="L9" s="13"/>
      <c r="M9" s="13">
        <v>311608062631</v>
      </c>
      <c r="N9" s="13"/>
      <c r="O9" s="13">
        <v>311197338058</v>
      </c>
      <c r="P9" s="13"/>
      <c r="Q9" s="13">
        <f t="shared" ref="Q9:Q72" si="1">M9-O9</f>
        <v>410724573</v>
      </c>
      <c r="R9" s="13"/>
      <c r="S9" s="13"/>
    </row>
    <row r="10" spans="1:19" x14ac:dyDescent="0.55000000000000004">
      <c r="A10" s="1" t="s">
        <v>22</v>
      </c>
      <c r="C10" s="13">
        <v>21610695</v>
      </c>
      <c r="D10" s="13"/>
      <c r="E10" s="13">
        <v>1039844440039</v>
      </c>
      <c r="F10" s="13"/>
      <c r="G10" s="13">
        <v>1037638485279</v>
      </c>
      <c r="H10" s="13"/>
      <c r="I10" s="13">
        <f t="shared" si="0"/>
        <v>2205954760</v>
      </c>
      <c r="J10" s="13"/>
      <c r="K10" s="13">
        <v>21610695</v>
      </c>
      <c r="L10" s="13"/>
      <c r="M10" s="13">
        <v>1039844440039</v>
      </c>
      <c r="N10" s="13"/>
      <c r="O10" s="13">
        <v>1037638485279</v>
      </c>
      <c r="P10" s="13"/>
      <c r="Q10" s="13">
        <f t="shared" si="1"/>
        <v>2205954760</v>
      </c>
      <c r="R10" s="13"/>
      <c r="S10" s="13"/>
    </row>
    <row r="11" spans="1:19" x14ac:dyDescent="0.55000000000000004">
      <c r="A11" s="1" t="s">
        <v>40</v>
      </c>
      <c r="C11" s="13">
        <v>15621250</v>
      </c>
      <c r="D11" s="13"/>
      <c r="E11" s="13">
        <v>175908069428</v>
      </c>
      <c r="F11" s="13"/>
      <c r="G11" s="13">
        <v>235733397541</v>
      </c>
      <c r="H11" s="13"/>
      <c r="I11" s="13">
        <f t="shared" si="0"/>
        <v>-59825328113</v>
      </c>
      <c r="J11" s="13"/>
      <c r="K11" s="13">
        <v>15621250</v>
      </c>
      <c r="L11" s="13"/>
      <c r="M11" s="13">
        <v>175908069428</v>
      </c>
      <c r="N11" s="13"/>
      <c r="O11" s="13">
        <v>235733397541</v>
      </c>
      <c r="P11" s="13"/>
      <c r="Q11" s="13">
        <f t="shared" si="1"/>
        <v>-59825328113</v>
      </c>
      <c r="R11" s="13"/>
      <c r="S11" s="13"/>
    </row>
    <row r="12" spans="1:19" x14ac:dyDescent="0.55000000000000004">
      <c r="A12" s="1" t="s">
        <v>18</v>
      </c>
      <c r="C12" s="13">
        <v>34000000</v>
      </c>
      <c r="D12" s="13"/>
      <c r="E12" s="13">
        <v>148378201976</v>
      </c>
      <c r="F12" s="13"/>
      <c r="G12" s="13">
        <v>147980498734</v>
      </c>
      <c r="H12" s="13"/>
      <c r="I12" s="13">
        <f t="shared" si="0"/>
        <v>397703242</v>
      </c>
      <c r="J12" s="13"/>
      <c r="K12" s="13">
        <v>34000000</v>
      </c>
      <c r="L12" s="13"/>
      <c r="M12" s="13">
        <v>148378201976</v>
      </c>
      <c r="N12" s="13"/>
      <c r="O12" s="13">
        <v>147980498734</v>
      </c>
      <c r="P12" s="13"/>
      <c r="Q12" s="13">
        <f t="shared" si="1"/>
        <v>397703242</v>
      </c>
      <c r="R12" s="13"/>
      <c r="S12" s="13"/>
    </row>
    <row r="13" spans="1:19" x14ac:dyDescent="0.55000000000000004">
      <c r="A13" s="1" t="s">
        <v>36</v>
      </c>
      <c r="C13" s="13">
        <v>5825716</v>
      </c>
      <c r="D13" s="13"/>
      <c r="E13" s="13">
        <v>1095951171068</v>
      </c>
      <c r="F13" s="13"/>
      <c r="G13" s="13">
        <v>1116015905725</v>
      </c>
      <c r="H13" s="13"/>
      <c r="I13" s="13">
        <f t="shared" si="0"/>
        <v>-20064734657</v>
      </c>
      <c r="J13" s="13"/>
      <c r="K13" s="13">
        <v>5825716</v>
      </c>
      <c r="L13" s="13"/>
      <c r="M13" s="13">
        <v>1095951171068</v>
      </c>
      <c r="N13" s="13"/>
      <c r="O13" s="13">
        <v>1116015905725</v>
      </c>
      <c r="P13" s="13"/>
      <c r="Q13" s="13">
        <f t="shared" si="1"/>
        <v>-20064734657</v>
      </c>
      <c r="R13" s="13"/>
      <c r="S13" s="13"/>
    </row>
    <row r="14" spans="1:19" x14ac:dyDescent="0.55000000000000004">
      <c r="A14" s="1" t="s">
        <v>21</v>
      </c>
      <c r="C14" s="13">
        <v>50000000</v>
      </c>
      <c r="D14" s="13"/>
      <c r="E14" s="13">
        <v>525239616000</v>
      </c>
      <c r="F14" s="13"/>
      <c r="G14" s="13">
        <v>525485826140</v>
      </c>
      <c r="H14" s="13"/>
      <c r="I14" s="13">
        <f t="shared" si="0"/>
        <v>-246210140</v>
      </c>
      <c r="J14" s="13"/>
      <c r="K14" s="13">
        <v>50000000</v>
      </c>
      <c r="L14" s="13"/>
      <c r="M14" s="13">
        <v>525239616000</v>
      </c>
      <c r="N14" s="13"/>
      <c r="O14" s="13">
        <v>525485826140</v>
      </c>
      <c r="P14" s="13"/>
      <c r="Q14" s="13">
        <f t="shared" si="1"/>
        <v>-246210140</v>
      </c>
      <c r="R14" s="13"/>
      <c r="S14" s="13"/>
    </row>
    <row r="15" spans="1:19" x14ac:dyDescent="0.55000000000000004">
      <c r="A15" s="1" t="s">
        <v>24</v>
      </c>
      <c r="C15" s="13">
        <v>1335000</v>
      </c>
      <c r="D15" s="13"/>
      <c r="E15" s="13">
        <v>151960087464</v>
      </c>
      <c r="F15" s="13"/>
      <c r="G15" s="13">
        <v>151475293053</v>
      </c>
      <c r="H15" s="13"/>
      <c r="I15" s="13">
        <f t="shared" si="0"/>
        <v>484794411</v>
      </c>
      <c r="J15" s="13"/>
      <c r="K15" s="13">
        <v>1335000</v>
      </c>
      <c r="L15" s="13"/>
      <c r="M15" s="13">
        <v>151960087464</v>
      </c>
      <c r="N15" s="13"/>
      <c r="O15" s="13">
        <v>151475293053</v>
      </c>
      <c r="P15" s="13"/>
      <c r="Q15" s="13">
        <f t="shared" si="1"/>
        <v>484794411</v>
      </c>
      <c r="R15" s="13"/>
      <c r="S15" s="13"/>
    </row>
    <row r="16" spans="1:19" x14ac:dyDescent="0.55000000000000004">
      <c r="A16" s="1" t="s">
        <v>31</v>
      </c>
      <c r="C16" s="13">
        <v>13800000</v>
      </c>
      <c r="D16" s="13"/>
      <c r="E16" s="13">
        <v>84385116079</v>
      </c>
      <c r="F16" s="13"/>
      <c r="G16" s="13">
        <v>84418818492</v>
      </c>
      <c r="H16" s="13"/>
      <c r="I16" s="13">
        <f t="shared" si="0"/>
        <v>-33702413</v>
      </c>
      <c r="J16" s="13"/>
      <c r="K16" s="13">
        <v>13800000</v>
      </c>
      <c r="L16" s="13"/>
      <c r="M16" s="13">
        <v>84385116079</v>
      </c>
      <c r="N16" s="13"/>
      <c r="O16" s="13">
        <v>84418818492</v>
      </c>
      <c r="P16" s="13"/>
      <c r="Q16" s="13">
        <f t="shared" si="1"/>
        <v>-33702413</v>
      </c>
      <c r="R16" s="13"/>
      <c r="S16" s="13"/>
    </row>
    <row r="17" spans="1:19" x14ac:dyDescent="0.55000000000000004">
      <c r="A17" s="1" t="s">
        <v>19</v>
      </c>
      <c r="C17" s="13">
        <v>3300000</v>
      </c>
      <c r="D17" s="13"/>
      <c r="E17" s="13">
        <v>382597667284</v>
      </c>
      <c r="F17" s="13"/>
      <c r="G17" s="13">
        <v>382651175152</v>
      </c>
      <c r="H17" s="13"/>
      <c r="I17" s="13">
        <f t="shared" si="0"/>
        <v>-53507868</v>
      </c>
      <c r="J17" s="13"/>
      <c r="K17" s="13">
        <v>3300000</v>
      </c>
      <c r="L17" s="13"/>
      <c r="M17" s="13">
        <v>382597667284</v>
      </c>
      <c r="N17" s="13"/>
      <c r="O17" s="13">
        <v>382651175152</v>
      </c>
      <c r="P17" s="13"/>
      <c r="Q17" s="13">
        <f t="shared" si="1"/>
        <v>-53507868</v>
      </c>
      <c r="R17" s="13"/>
      <c r="S17" s="13"/>
    </row>
    <row r="18" spans="1:19" x14ac:dyDescent="0.55000000000000004">
      <c r="A18" s="1" t="s">
        <v>17</v>
      </c>
      <c r="C18" s="13">
        <v>92000000</v>
      </c>
      <c r="D18" s="13"/>
      <c r="E18" s="13">
        <v>586636943840</v>
      </c>
      <c r="F18" s="13"/>
      <c r="G18" s="13">
        <v>584463620303</v>
      </c>
      <c r="H18" s="13"/>
      <c r="I18" s="13">
        <f t="shared" si="0"/>
        <v>2173323537</v>
      </c>
      <c r="J18" s="13"/>
      <c r="K18" s="13">
        <v>92000000</v>
      </c>
      <c r="L18" s="13"/>
      <c r="M18" s="13">
        <v>586636943840</v>
      </c>
      <c r="N18" s="13"/>
      <c r="O18" s="13">
        <v>584463620303</v>
      </c>
      <c r="P18" s="13"/>
      <c r="Q18" s="13">
        <f t="shared" si="1"/>
        <v>2173323537</v>
      </c>
      <c r="R18" s="13"/>
      <c r="S18" s="13"/>
    </row>
    <row r="19" spans="1:19" x14ac:dyDescent="0.55000000000000004">
      <c r="A19" s="1" t="s">
        <v>43</v>
      </c>
      <c r="C19" s="13">
        <v>4034104</v>
      </c>
      <c r="D19" s="13"/>
      <c r="E19" s="13">
        <v>126610582370</v>
      </c>
      <c r="F19" s="13"/>
      <c r="G19" s="13">
        <v>127005428013</v>
      </c>
      <c r="H19" s="13"/>
      <c r="I19" s="13">
        <f t="shared" si="0"/>
        <v>-394845643</v>
      </c>
      <c r="J19" s="13"/>
      <c r="K19" s="13">
        <v>4034104</v>
      </c>
      <c r="L19" s="13"/>
      <c r="M19" s="13">
        <v>126610582370</v>
      </c>
      <c r="N19" s="13"/>
      <c r="O19" s="13">
        <v>127005428013</v>
      </c>
      <c r="P19" s="13"/>
      <c r="Q19" s="13">
        <f t="shared" si="1"/>
        <v>-394845643</v>
      </c>
      <c r="R19" s="13"/>
      <c r="S19" s="13"/>
    </row>
    <row r="20" spans="1:19" x14ac:dyDescent="0.55000000000000004">
      <c r="A20" s="1" t="s">
        <v>20</v>
      </c>
      <c r="C20" s="13">
        <v>1048429</v>
      </c>
      <c r="D20" s="13"/>
      <c r="E20" s="13">
        <v>188794413143</v>
      </c>
      <c r="F20" s="13"/>
      <c r="G20" s="13">
        <v>188607812085</v>
      </c>
      <c r="H20" s="13"/>
      <c r="I20" s="13">
        <f t="shared" si="0"/>
        <v>186601058</v>
      </c>
      <c r="J20" s="13"/>
      <c r="K20" s="13">
        <v>1048429</v>
      </c>
      <c r="L20" s="13"/>
      <c r="M20" s="13">
        <v>188794413143</v>
      </c>
      <c r="N20" s="13"/>
      <c r="O20" s="13">
        <v>188607812085</v>
      </c>
      <c r="P20" s="13"/>
      <c r="Q20" s="13">
        <f t="shared" si="1"/>
        <v>186601058</v>
      </c>
      <c r="R20" s="13"/>
      <c r="S20" s="13"/>
    </row>
    <row r="21" spans="1:19" x14ac:dyDescent="0.55000000000000004">
      <c r="A21" s="1" t="s">
        <v>37</v>
      </c>
      <c r="C21" s="13">
        <v>4101114</v>
      </c>
      <c r="D21" s="13"/>
      <c r="E21" s="13">
        <v>939913812090</v>
      </c>
      <c r="F21" s="13"/>
      <c r="G21" s="13">
        <v>950308992648</v>
      </c>
      <c r="H21" s="13"/>
      <c r="I21" s="13">
        <f t="shared" si="0"/>
        <v>-10395180558</v>
      </c>
      <c r="J21" s="13"/>
      <c r="K21" s="13">
        <v>4101114</v>
      </c>
      <c r="L21" s="13"/>
      <c r="M21" s="13">
        <v>939913812090</v>
      </c>
      <c r="N21" s="13"/>
      <c r="O21" s="13">
        <v>950308992648</v>
      </c>
      <c r="P21" s="13"/>
      <c r="Q21" s="13">
        <f t="shared" si="1"/>
        <v>-10395180558</v>
      </c>
      <c r="R21" s="13"/>
      <c r="S21" s="13"/>
    </row>
    <row r="22" spans="1:19" x14ac:dyDescent="0.55000000000000004">
      <c r="A22" s="1" t="s">
        <v>39</v>
      </c>
      <c r="C22" s="13">
        <v>2387020</v>
      </c>
      <c r="D22" s="13"/>
      <c r="E22" s="13">
        <v>1579102049740</v>
      </c>
      <c r="F22" s="13"/>
      <c r="G22" s="13">
        <v>1623535791625</v>
      </c>
      <c r="H22" s="13"/>
      <c r="I22" s="13">
        <f t="shared" si="0"/>
        <v>-44433741885</v>
      </c>
      <c r="J22" s="13"/>
      <c r="K22" s="13">
        <v>2387020</v>
      </c>
      <c r="L22" s="13"/>
      <c r="M22" s="13">
        <v>1579102049740</v>
      </c>
      <c r="N22" s="13"/>
      <c r="O22" s="13">
        <v>1623535791625</v>
      </c>
      <c r="P22" s="13"/>
      <c r="Q22" s="13">
        <f t="shared" si="1"/>
        <v>-44433741885</v>
      </c>
      <c r="R22" s="13"/>
      <c r="S22" s="13"/>
    </row>
    <row r="23" spans="1:19" x14ac:dyDescent="0.55000000000000004">
      <c r="A23" s="1" t="s">
        <v>38</v>
      </c>
      <c r="C23" s="13">
        <v>483611</v>
      </c>
      <c r="D23" s="13"/>
      <c r="E23" s="13">
        <v>1611871110501</v>
      </c>
      <c r="F23" s="13"/>
      <c r="G23" s="13">
        <v>1632792379325</v>
      </c>
      <c r="H23" s="13"/>
      <c r="I23" s="13">
        <f t="shared" si="0"/>
        <v>-20921268824</v>
      </c>
      <c r="J23" s="13"/>
      <c r="K23" s="13">
        <v>483611</v>
      </c>
      <c r="L23" s="13"/>
      <c r="M23" s="13">
        <v>1611871110501</v>
      </c>
      <c r="N23" s="13"/>
      <c r="O23" s="13">
        <v>1632792379325</v>
      </c>
      <c r="P23" s="13"/>
      <c r="Q23" s="13">
        <f t="shared" si="1"/>
        <v>-20921268824</v>
      </c>
      <c r="R23" s="13"/>
      <c r="S23" s="13"/>
    </row>
    <row r="24" spans="1:19" x14ac:dyDescent="0.55000000000000004">
      <c r="A24" s="1" t="s">
        <v>29</v>
      </c>
      <c r="C24" s="13">
        <v>885273</v>
      </c>
      <c r="D24" s="13"/>
      <c r="E24" s="13">
        <v>54009945139</v>
      </c>
      <c r="F24" s="13"/>
      <c r="G24" s="13">
        <v>53861345502</v>
      </c>
      <c r="H24" s="13"/>
      <c r="I24" s="13">
        <f t="shared" si="0"/>
        <v>148599637</v>
      </c>
      <c r="J24" s="13"/>
      <c r="K24" s="13">
        <v>885273</v>
      </c>
      <c r="L24" s="13"/>
      <c r="M24" s="13">
        <v>54009945139</v>
      </c>
      <c r="N24" s="13"/>
      <c r="O24" s="13">
        <v>53861345502</v>
      </c>
      <c r="P24" s="13"/>
      <c r="Q24" s="13">
        <f t="shared" si="1"/>
        <v>148599637</v>
      </c>
      <c r="R24" s="13"/>
      <c r="S24" s="13"/>
    </row>
    <row r="25" spans="1:19" x14ac:dyDescent="0.55000000000000004">
      <c r="A25" s="1" t="s">
        <v>15</v>
      </c>
      <c r="C25" s="13">
        <v>5619605</v>
      </c>
      <c r="D25" s="13"/>
      <c r="E25" s="13">
        <v>151215605321</v>
      </c>
      <c r="F25" s="13"/>
      <c r="G25" s="13">
        <v>151169976393</v>
      </c>
      <c r="H25" s="13"/>
      <c r="I25" s="13">
        <f t="shared" si="0"/>
        <v>45628928</v>
      </c>
      <c r="J25" s="13"/>
      <c r="K25" s="13">
        <v>5619605</v>
      </c>
      <c r="L25" s="13"/>
      <c r="M25" s="13">
        <v>151215605321</v>
      </c>
      <c r="N25" s="13"/>
      <c r="O25" s="13">
        <v>151169976393</v>
      </c>
      <c r="P25" s="13"/>
      <c r="Q25" s="13">
        <f t="shared" si="1"/>
        <v>45628928</v>
      </c>
      <c r="R25" s="13"/>
      <c r="S25" s="13"/>
    </row>
    <row r="26" spans="1:19" x14ac:dyDescent="0.55000000000000004">
      <c r="A26" s="1" t="s">
        <v>28</v>
      </c>
      <c r="C26" s="13">
        <v>1394767</v>
      </c>
      <c r="D26" s="13"/>
      <c r="E26" s="13">
        <v>8281839218</v>
      </c>
      <c r="F26" s="13"/>
      <c r="G26" s="13">
        <v>8261759631</v>
      </c>
      <c r="H26" s="13"/>
      <c r="I26" s="13">
        <f t="shared" si="0"/>
        <v>20079587</v>
      </c>
      <c r="J26" s="13"/>
      <c r="K26" s="13">
        <v>1394767</v>
      </c>
      <c r="L26" s="13"/>
      <c r="M26" s="13">
        <v>8281839218</v>
      </c>
      <c r="N26" s="13"/>
      <c r="O26" s="13">
        <v>8261759631</v>
      </c>
      <c r="P26" s="13"/>
      <c r="Q26" s="13">
        <f t="shared" si="1"/>
        <v>20079587</v>
      </c>
      <c r="R26" s="13"/>
      <c r="S26" s="13"/>
    </row>
    <row r="27" spans="1:19" x14ac:dyDescent="0.55000000000000004">
      <c r="A27" s="1" t="s">
        <v>25</v>
      </c>
      <c r="C27" s="13">
        <v>325402</v>
      </c>
      <c r="D27" s="13"/>
      <c r="E27" s="13">
        <v>6646224791</v>
      </c>
      <c r="F27" s="13"/>
      <c r="G27" s="13">
        <v>6611950024</v>
      </c>
      <c r="H27" s="13"/>
      <c r="I27" s="13">
        <f t="shared" si="0"/>
        <v>34274767</v>
      </c>
      <c r="J27" s="13"/>
      <c r="K27" s="13">
        <v>325402</v>
      </c>
      <c r="L27" s="13"/>
      <c r="M27" s="13">
        <v>6646224791</v>
      </c>
      <c r="N27" s="13"/>
      <c r="O27" s="13">
        <v>6611950024</v>
      </c>
      <c r="P27" s="13"/>
      <c r="Q27" s="13">
        <f t="shared" si="1"/>
        <v>34274767</v>
      </c>
      <c r="R27" s="13"/>
      <c r="S27" s="13"/>
    </row>
    <row r="28" spans="1:19" x14ac:dyDescent="0.55000000000000004">
      <c r="A28" s="1" t="s">
        <v>32</v>
      </c>
      <c r="C28" s="13">
        <v>11000000</v>
      </c>
      <c r="D28" s="13"/>
      <c r="E28" s="13">
        <v>206703673880</v>
      </c>
      <c r="F28" s="13"/>
      <c r="G28" s="13">
        <v>206978101837</v>
      </c>
      <c r="H28" s="13"/>
      <c r="I28" s="13">
        <f t="shared" si="0"/>
        <v>-274427957</v>
      </c>
      <c r="J28" s="13"/>
      <c r="K28" s="13">
        <v>11000000</v>
      </c>
      <c r="L28" s="13"/>
      <c r="M28" s="13">
        <v>206703673880</v>
      </c>
      <c r="N28" s="13"/>
      <c r="O28" s="13">
        <v>206978101837</v>
      </c>
      <c r="P28" s="13"/>
      <c r="Q28" s="13">
        <f t="shared" si="1"/>
        <v>-274427957</v>
      </c>
      <c r="R28" s="13"/>
      <c r="S28" s="13"/>
    </row>
    <row r="29" spans="1:19" x14ac:dyDescent="0.55000000000000004">
      <c r="A29" s="1" t="s">
        <v>33</v>
      </c>
      <c r="C29" s="13">
        <v>35000000</v>
      </c>
      <c r="D29" s="13"/>
      <c r="E29" s="13">
        <v>505543130400</v>
      </c>
      <c r="F29" s="13"/>
      <c r="G29" s="13">
        <v>504903963155</v>
      </c>
      <c r="H29" s="13"/>
      <c r="I29" s="13">
        <f t="shared" si="0"/>
        <v>639167245</v>
      </c>
      <c r="J29" s="13"/>
      <c r="K29" s="13">
        <v>35000000</v>
      </c>
      <c r="L29" s="13"/>
      <c r="M29" s="13">
        <v>505543130400</v>
      </c>
      <c r="N29" s="13"/>
      <c r="O29" s="13">
        <v>504903963155</v>
      </c>
      <c r="P29" s="13"/>
      <c r="Q29" s="13">
        <f t="shared" si="1"/>
        <v>639167245</v>
      </c>
      <c r="R29" s="13"/>
      <c r="S29" s="13"/>
    </row>
    <row r="30" spans="1:19" x14ac:dyDescent="0.55000000000000004">
      <c r="A30" s="1" t="s">
        <v>46</v>
      </c>
      <c r="C30" s="13">
        <v>50000000</v>
      </c>
      <c r="D30" s="13"/>
      <c r="E30" s="13">
        <v>661025994000</v>
      </c>
      <c r="F30" s="13"/>
      <c r="G30" s="13">
        <v>660885083399</v>
      </c>
      <c r="H30" s="13"/>
      <c r="I30" s="13">
        <f t="shared" si="0"/>
        <v>140910601</v>
      </c>
      <c r="J30" s="13"/>
      <c r="K30" s="13">
        <v>50000000</v>
      </c>
      <c r="L30" s="13"/>
      <c r="M30" s="13">
        <v>661025994000</v>
      </c>
      <c r="N30" s="13"/>
      <c r="O30" s="13">
        <v>660885083399</v>
      </c>
      <c r="P30" s="13"/>
      <c r="Q30" s="13">
        <f t="shared" si="1"/>
        <v>140910601</v>
      </c>
      <c r="R30" s="13"/>
      <c r="S30" s="13"/>
    </row>
    <row r="31" spans="1:19" x14ac:dyDescent="0.55000000000000004">
      <c r="A31" s="1" t="s">
        <v>27</v>
      </c>
      <c r="C31" s="13">
        <v>30601092</v>
      </c>
      <c r="D31" s="13"/>
      <c r="E31" s="13">
        <v>301062572866</v>
      </c>
      <c r="F31" s="13"/>
      <c r="G31" s="13">
        <v>300229921621</v>
      </c>
      <c r="H31" s="13"/>
      <c r="I31" s="13">
        <f t="shared" si="0"/>
        <v>832651245</v>
      </c>
      <c r="J31" s="13"/>
      <c r="K31" s="13">
        <v>30601092</v>
      </c>
      <c r="L31" s="13"/>
      <c r="M31" s="13">
        <v>301062572866</v>
      </c>
      <c r="N31" s="13"/>
      <c r="O31" s="13">
        <v>300229921621</v>
      </c>
      <c r="P31" s="13"/>
      <c r="Q31" s="13">
        <f t="shared" si="1"/>
        <v>832651245</v>
      </c>
      <c r="R31" s="13"/>
      <c r="S31" s="13"/>
    </row>
    <row r="32" spans="1:19" x14ac:dyDescent="0.55000000000000004">
      <c r="A32" s="1" t="s">
        <v>23</v>
      </c>
      <c r="C32" s="13">
        <v>2010777</v>
      </c>
      <c r="D32" s="13"/>
      <c r="E32" s="13">
        <v>169622442985</v>
      </c>
      <c r="F32" s="13"/>
      <c r="G32" s="13">
        <v>169462069716</v>
      </c>
      <c r="H32" s="13"/>
      <c r="I32" s="13">
        <f t="shared" si="0"/>
        <v>160373269</v>
      </c>
      <c r="J32" s="13"/>
      <c r="K32" s="13">
        <v>2010777</v>
      </c>
      <c r="L32" s="13"/>
      <c r="M32" s="13">
        <v>169622442985</v>
      </c>
      <c r="N32" s="13"/>
      <c r="O32" s="13">
        <v>169462069716</v>
      </c>
      <c r="P32" s="13"/>
      <c r="Q32" s="13">
        <f t="shared" si="1"/>
        <v>160373269</v>
      </c>
      <c r="R32" s="13"/>
      <c r="S32" s="13"/>
    </row>
    <row r="33" spans="1:19" x14ac:dyDescent="0.55000000000000004">
      <c r="A33" s="1" t="s">
        <v>16</v>
      </c>
      <c r="C33" s="13">
        <v>67902037</v>
      </c>
      <c r="D33" s="13"/>
      <c r="E33" s="13">
        <v>405620006129</v>
      </c>
      <c r="F33" s="13"/>
      <c r="G33" s="13">
        <v>405231946592</v>
      </c>
      <c r="H33" s="13"/>
      <c r="I33" s="13">
        <f t="shared" si="0"/>
        <v>388059537</v>
      </c>
      <c r="J33" s="13"/>
      <c r="K33" s="13">
        <v>67902037</v>
      </c>
      <c r="L33" s="13"/>
      <c r="M33" s="13">
        <v>405620006129</v>
      </c>
      <c r="N33" s="13"/>
      <c r="O33" s="13">
        <v>405231946592</v>
      </c>
      <c r="P33" s="13"/>
      <c r="Q33" s="13">
        <f t="shared" si="1"/>
        <v>388059537</v>
      </c>
      <c r="R33" s="13"/>
      <c r="S33" s="13"/>
    </row>
    <row r="34" spans="1:19" x14ac:dyDescent="0.55000000000000004">
      <c r="A34" s="1" t="s">
        <v>45</v>
      </c>
      <c r="C34" s="13">
        <v>18500000</v>
      </c>
      <c r="D34" s="13"/>
      <c r="E34" s="13">
        <v>521180946240</v>
      </c>
      <c r="F34" s="13"/>
      <c r="G34" s="13">
        <v>520849040747</v>
      </c>
      <c r="H34" s="13"/>
      <c r="I34" s="13">
        <f t="shared" si="0"/>
        <v>331905493</v>
      </c>
      <c r="J34" s="13"/>
      <c r="K34" s="13">
        <v>18500000</v>
      </c>
      <c r="L34" s="13"/>
      <c r="M34" s="13">
        <v>521180946240</v>
      </c>
      <c r="N34" s="13"/>
      <c r="O34" s="13">
        <v>520849040747</v>
      </c>
      <c r="P34" s="13"/>
      <c r="Q34" s="13">
        <f t="shared" si="1"/>
        <v>331905493</v>
      </c>
      <c r="R34" s="13"/>
      <c r="S34" s="13"/>
    </row>
    <row r="35" spans="1:19" x14ac:dyDescent="0.55000000000000004">
      <c r="A35" s="1" t="s">
        <v>42</v>
      </c>
      <c r="C35" s="13">
        <v>172823685</v>
      </c>
      <c r="D35" s="13"/>
      <c r="E35" s="13">
        <v>1870491370999</v>
      </c>
      <c r="F35" s="13"/>
      <c r="G35" s="13">
        <v>1871056100795</v>
      </c>
      <c r="H35" s="13"/>
      <c r="I35" s="13">
        <f t="shared" si="0"/>
        <v>-564729796</v>
      </c>
      <c r="J35" s="13"/>
      <c r="K35" s="13">
        <v>172823685</v>
      </c>
      <c r="L35" s="13"/>
      <c r="M35" s="13">
        <v>1870491370999</v>
      </c>
      <c r="N35" s="13"/>
      <c r="O35" s="13">
        <v>1871056100795</v>
      </c>
      <c r="P35" s="13"/>
      <c r="Q35" s="13">
        <f t="shared" si="1"/>
        <v>-564729796</v>
      </c>
      <c r="R35" s="13"/>
      <c r="S35" s="13"/>
    </row>
    <row r="36" spans="1:19" x14ac:dyDescent="0.55000000000000004">
      <c r="A36" s="1" t="s">
        <v>41</v>
      </c>
      <c r="C36" s="13">
        <v>163200000</v>
      </c>
      <c r="D36" s="13"/>
      <c r="E36" s="13">
        <v>1056877605504</v>
      </c>
      <c r="F36" s="13"/>
      <c r="G36" s="13">
        <v>1055360381835</v>
      </c>
      <c r="H36" s="13"/>
      <c r="I36" s="13">
        <f t="shared" si="0"/>
        <v>1517223669</v>
      </c>
      <c r="J36" s="13"/>
      <c r="K36" s="13">
        <v>163200000</v>
      </c>
      <c r="L36" s="13"/>
      <c r="M36" s="13">
        <v>1056877605504</v>
      </c>
      <c r="N36" s="13"/>
      <c r="O36" s="13">
        <v>1055360381835</v>
      </c>
      <c r="P36" s="13"/>
      <c r="Q36" s="13">
        <f t="shared" si="1"/>
        <v>1517223669</v>
      </c>
      <c r="R36" s="13"/>
      <c r="S36" s="13"/>
    </row>
    <row r="37" spans="1:19" x14ac:dyDescent="0.55000000000000004">
      <c r="A37" s="1" t="s">
        <v>34</v>
      </c>
      <c r="C37" s="13">
        <v>35000000</v>
      </c>
      <c r="D37" s="13"/>
      <c r="E37" s="13">
        <v>370801263000</v>
      </c>
      <c r="F37" s="13"/>
      <c r="G37" s="13">
        <v>371818537403</v>
      </c>
      <c r="H37" s="13"/>
      <c r="I37" s="13">
        <f t="shared" si="0"/>
        <v>-1017274403</v>
      </c>
      <c r="J37" s="13"/>
      <c r="K37" s="13">
        <v>35000000</v>
      </c>
      <c r="L37" s="13"/>
      <c r="M37" s="13">
        <v>370801263000</v>
      </c>
      <c r="N37" s="13"/>
      <c r="O37" s="13">
        <v>371818537403</v>
      </c>
      <c r="P37" s="13"/>
      <c r="Q37" s="13">
        <f t="shared" si="1"/>
        <v>-1017274403</v>
      </c>
      <c r="R37" s="13"/>
      <c r="S37" s="13"/>
    </row>
    <row r="38" spans="1:19" x14ac:dyDescent="0.55000000000000004">
      <c r="A38" s="1" t="s">
        <v>30</v>
      </c>
      <c r="C38" s="13">
        <v>4669445</v>
      </c>
      <c r="D38" s="13"/>
      <c r="E38" s="13">
        <v>102933934416</v>
      </c>
      <c r="F38" s="13"/>
      <c r="G38" s="13">
        <v>103055839138</v>
      </c>
      <c r="H38" s="13"/>
      <c r="I38" s="13">
        <f t="shared" si="0"/>
        <v>-121904722</v>
      </c>
      <c r="J38" s="13"/>
      <c r="K38" s="13">
        <v>4669445</v>
      </c>
      <c r="L38" s="13"/>
      <c r="M38" s="13">
        <v>102933934416</v>
      </c>
      <c r="N38" s="13"/>
      <c r="O38" s="13">
        <v>103055839138</v>
      </c>
      <c r="P38" s="13"/>
      <c r="Q38" s="13">
        <f t="shared" si="1"/>
        <v>-121904722</v>
      </c>
      <c r="R38" s="13"/>
      <c r="S38" s="13"/>
    </row>
    <row r="39" spans="1:19" x14ac:dyDescent="0.55000000000000004">
      <c r="A39" s="1" t="s">
        <v>35</v>
      </c>
      <c r="C39" s="13">
        <v>5511072</v>
      </c>
      <c r="D39" s="13"/>
      <c r="E39" s="13">
        <v>1352780922118</v>
      </c>
      <c r="F39" s="13"/>
      <c r="G39" s="13">
        <v>1387435652620</v>
      </c>
      <c r="H39" s="13"/>
      <c r="I39" s="13">
        <f t="shared" si="0"/>
        <v>-34654730502</v>
      </c>
      <c r="J39" s="13"/>
      <c r="K39" s="13">
        <v>5511072</v>
      </c>
      <c r="L39" s="13"/>
      <c r="M39" s="13">
        <v>1352780922118</v>
      </c>
      <c r="N39" s="13"/>
      <c r="O39" s="13">
        <v>1387435652620</v>
      </c>
      <c r="P39" s="13"/>
      <c r="Q39" s="13">
        <f t="shared" si="1"/>
        <v>-34654730502</v>
      </c>
      <c r="R39" s="13"/>
      <c r="S39" s="13"/>
    </row>
    <row r="40" spans="1:19" x14ac:dyDescent="0.55000000000000004">
      <c r="A40" s="1" t="s">
        <v>26</v>
      </c>
      <c r="C40" s="13">
        <v>15000000</v>
      </c>
      <c r="D40" s="13"/>
      <c r="E40" s="13">
        <v>276496877400</v>
      </c>
      <c r="F40" s="13"/>
      <c r="G40" s="13">
        <v>275928523961</v>
      </c>
      <c r="H40" s="13"/>
      <c r="I40" s="13">
        <f t="shared" si="0"/>
        <v>568353439</v>
      </c>
      <c r="J40" s="13"/>
      <c r="K40" s="13">
        <v>15000000</v>
      </c>
      <c r="L40" s="13"/>
      <c r="M40" s="13">
        <v>276496877400</v>
      </c>
      <c r="N40" s="13"/>
      <c r="O40" s="13">
        <v>275928523961</v>
      </c>
      <c r="P40" s="13"/>
      <c r="Q40" s="13">
        <f t="shared" si="1"/>
        <v>568353439</v>
      </c>
      <c r="R40" s="13"/>
      <c r="S40" s="13"/>
    </row>
    <row r="41" spans="1:19" x14ac:dyDescent="0.55000000000000004">
      <c r="A41" s="1" t="s">
        <v>149</v>
      </c>
      <c r="C41" s="13">
        <v>3000</v>
      </c>
      <c r="D41" s="13"/>
      <c r="E41" s="13">
        <v>2969890912</v>
      </c>
      <c r="F41" s="13"/>
      <c r="G41" s="13">
        <v>2969887912</v>
      </c>
      <c r="H41" s="13"/>
      <c r="I41" s="13">
        <f t="shared" si="0"/>
        <v>3000</v>
      </c>
      <c r="J41" s="13"/>
      <c r="K41" s="13">
        <v>3000</v>
      </c>
      <c r="L41" s="13"/>
      <c r="M41" s="13">
        <v>2969890912</v>
      </c>
      <c r="N41" s="13"/>
      <c r="O41" s="13">
        <v>2969887912</v>
      </c>
      <c r="P41" s="13"/>
      <c r="Q41" s="13">
        <f t="shared" si="1"/>
        <v>3000</v>
      </c>
      <c r="R41" s="13"/>
      <c r="S41" s="13"/>
    </row>
    <row r="42" spans="1:19" x14ac:dyDescent="0.55000000000000004">
      <c r="A42" s="1" t="s">
        <v>54</v>
      </c>
      <c r="C42" s="13">
        <v>6050000</v>
      </c>
      <c r="D42" s="13"/>
      <c r="E42" s="13">
        <v>5906410317731</v>
      </c>
      <c r="F42" s="13"/>
      <c r="G42" s="13">
        <v>5910776796547</v>
      </c>
      <c r="H42" s="13"/>
      <c r="I42" s="13">
        <f t="shared" si="0"/>
        <v>-4366478816</v>
      </c>
      <c r="J42" s="13"/>
      <c r="K42" s="13">
        <v>6050000</v>
      </c>
      <c r="L42" s="13"/>
      <c r="M42" s="13">
        <v>5906410317731</v>
      </c>
      <c r="N42" s="13"/>
      <c r="O42" s="13">
        <v>5910776796547</v>
      </c>
      <c r="P42" s="13"/>
      <c r="Q42" s="13">
        <f t="shared" si="1"/>
        <v>-4366478816</v>
      </c>
      <c r="R42" s="13"/>
      <c r="S42" s="13"/>
    </row>
    <row r="43" spans="1:19" x14ac:dyDescent="0.55000000000000004">
      <c r="A43" s="1" t="s">
        <v>88</v>
      </c>
      <c r="C43" s="13">
        <v>1000</v>
      </c>
      <c r="D43" s="13"/>
      <c r="E43" s="13">
        <v>984961831</v>
      </c>
      <c r="F43" s="13"/>
      <c r="G43" s="13">
        <v>970962373</v>
      </c>
      <c r="H43" s="13"/>
      <c r="I43" s="13">
        <f t="shared" si="0"/>
        <v>13999458</v>
      </c>
      <c r="J43" s="13"/>
      <c r="K43" s="13">
        <v>1000</v>
      </c>
      <c r="L43" s="13"/>
      <c r="M43" s="13">
        <v>984961831</v>
      </c>
      <c r="N43" s="13"/>
      <c r="O43" s="13">
        <v>970962373</v>
      </c>
      <c r="P43" s="13"/>
      <c r="Q43" s="13">
        <f t="shared" si="1"/>
        <v>13999458</v>
      </c>
      <c r="R43" s="13"/>
      <c r="S43" s="13"/>
    </row>
    <row r="44" spans="1:19" x14ac:dyDescent="0.55000000000000004">
      <c r="A44" s="1" t="s">
        <v>61</v>
      </c>
      <c r="C44" s="13">
        <v>764293</v>
      </c>
      <c r="D44" s="13"/>
      <c r="E44" s="13">
        <v>670048815027</v>
      </c>
      <c r="F44" s="13"/>
      <c r="G44" s="13">
        <v>664239248599</v>
      </c>
      <c r="H44" s="13"/>
      <c r="I44" s="13">
        <f t="shared" si="0"/>
        <v>5809566428</v>
      </c>
      <c r="J44" s="13"/>
      <c r="K44" s="13">
        <v>764293</v>
      </c>
      <c r="L44" s="13"/>
      <c r="M44" s="13">
        <v>670048815027</v>
      </c>
      <c r="N44" s="13"/>
      <c r="O44" s="13">
        <v>664239248599</v>
      </c>
      <c r="P44" s="13"/>
      <c r="Q44" s="13">
        <f t="shared" si="1"/>
        <v>5809566428</v>
      </c>
      <c r="R44" s="13"/>
      <c r="S44" s="13"/>
    </row>
    <row r="45" spans="1:19" x14ac:dyDescent="0.55000000000000004">
      <c r="A45" s="1" t="s">
        <v>57</v>
      </c>
      <c r="C45" s="13">
        <v>3933693</v>
      </c>
      <c r="D45" s="13"/>
      <c r="E45" s="13">
        <v>3833022873685</v>
      </c>
      <c r="F45" s="13"/>
      <c r="G45" s="13">
        <v>3771367625774</v>
      </c>
      <c r="H45" s="13"/>
      <c r="I45" s="13">
        <f t="shared" si="0"/>
        <v>61655247911</v>
      </c>
      <c r="J45" s="13"/>
      <c r="K45" s="13">
        <v>3933693</v>
      </c>
      <c r="L45" s="13"/>
      <c r="M45" s="13">
        <v>3833022873685</v>
      </c>
      <c r="N45" s="13"/>
      <c r="O45" s="13">
        <v>3771367625774</v>
      </c>
      <c r="P45" s="13"/>
      <c r="Q45" s="13">
        <f t="shared" si="1"/>
        <v>61655247911</v>
      </c>
      <c r="R45" s="13"/>
      <c r="S45" s="13"/>
    </row>
    <row r="46" spans="1:19" x14ac:dyDescent="0.55000000000000004">
      <c r="A46" s="1" t="s">
        <v>141</v>
      </c>
      <c r="C46" s="13">
        <v>1804112</v>
      </c>
      <c r="D46" s="13"/>
      <c r="E46" s="13">
        <v>1780735670890</v>
      </c>
      <c r="F46" s="13"/>
      <c r="G46" s="13">
        <v>1746338000348</v>
      </c>
      <c r="H46" s="13"/>
      <c r="I46" s="13">
        <f t="shared" si="0"/>
        <v>34397670542</v>
      </c>
      <c r="J46" s="13"/>
      <c r="K46" s="13">
        <v>1804112</v>
      </c>
      <c r="L46" s="13"/>
      <c r="M46" s="13">
        <v>1780735670890</v>
      </c>
      <c r="N46" s="13"/>
      <c r="O46" s="13">
        <v>1746338000348</v>
      </c>
      <c r="P46" s="13"/>
      <c r="Q46" s="13">
        <f t="shared" si="1"/>
        <v>34397670542</v>
      </c>
      <c r="R46" s="13"/>
      <c r="S46" s="13"/>
    </row>
    <row r="47" spans="1:19" x14ac:dyDescent="0.55000000000000004">
      <c r="A47" s="1" t="s">
        <v>205</v>
      </c>
      <c r="C47" s="13">
        <v>7484000</v>
      </c>
      <c r="D47" s="13"/>
      <c r="E47" s="13">
        <v>7395080417529</v>
      </c>
      <c r="F47" s="13"/>
      <c r="G47" s="13">
        <v>7337351078627</v>
      </c>
      <c r="H47" s="13"/>
      <c r="I47" s="13">
        <f t="shared" si="0"/>
        <v>57729338902</v>
      </c>
      <c r="J47" s="13"/>
      <c r="K47" s="13">
        <v>7484000</v>
      </c>
      <c r="L47" s="13"/>
      <c r="M47" s="13">
        <v>7395080417529</v>
      </c>
      <c r="N47" s="13"/>
      <c r="O47" s="13">
        <v>7337351078627</v>
      </c>
      <c r="P47" s="13"/>
      <c r="Q47" s="13">
        <f t="shared" si="1"/>
        <v>57729338902</v>
      </c>
      <c r="R47" s="13"/>
      <c r="S47" s="13"/>
    </row>
    <row r="48" spans="1:19" x14ac:dyDescent="0.55000000000000004">
      <c r="A48" s="1" t="s">
        <v>55</v>
      </c>
      <c r="C48" s="13">
        <v>677901</v>
      </c>
      <c r="D48" s="13"/>
      <c r="E48" s="13">
        <v>585683767874</v>
      </c>
      <c r="F48" s="13"/>
      <c r="G48" s="13">
        <v>580574059724</v>
      </c>
      <c r="H48" s="13"/>
      <c r="I48" s="13">
        <f t="shared" si="0"/>
        <v>5109708150</v>
      </c>
      <c r="J48" s="13"/>
      <c r="K48" s="13">
        <v>677901</v>
      </c>
      <c r="L48" s="13"/>
      <c r="M48" s="13">
        <v>585683767874</v>
      </c>
      <c r="N48" s="13"/>
      <c r="O48" s="13">
        <v>580574059724</v>
      </c>
      <c r="P48" s="13"/>
      <c r="Q48" s="13">
        <f t="shared" si="1"/>
        <v>5109708150</v>
      </c>
      <c r="R48" s="13"/>
      <c r="S48" s="13"/>
    </row>
    <row r="49" spans="1:19" x14ac:dyDescent="0.55000000000000004">
      <c r="A49" s="1" t="s">
        <v>52</v>
      </c>
      <c r="C49" s="13">
        <v>2270645</v>
      </c>
      <c r="D49" s="13"/>
      <c r="E49" s="13">
        <v>2020427910894</v>
      </c>
      <c r="F49" s="13"/>
      <c r="G49" s="13">
        <v>1992541477073</v>
      </c>
      <c r="H49" s="13"/>
      <c r="I49" s="13">
        <f t="shared" si="0"/>
        <v>27886433821</v>
      </c>
      <c r="J49" s="13"/>
      <c r="K49" s="13">
        <v>2270645</v>
      </c>
      <c r="L49" s="13"/>
      <c r="M49" s="13">
        <v>2020427910894</v>
      </c>
      <c r="N49" s="13"/>
      <c r="O49" s="13">
        <v>1992541477073</v>
      </c>
      <c r="P49" s="13"/>
      <c r="Q49" s="13">
        <f t="shared" si="1"/>
        <v>27886433821</v>
      </c>
      <c r="R49" s="13"/>
      <c r="S49" s="13"/>
    </row>
    <row r="50" spans="1:19" x14ac:dyDescent="0.55000000000000004">
      <c r="A50" s="1" t="s">
        <v>58</v>
      </c>
      <c r="C50" s="13">
        <v>1700000</v>
      </c>
      <c r="D50" s="13"/>
      <c r="E50" s="13">
        <v>1653539522860</v>
      </c>
      <c r="F50" s="13"/>
      <c r="G50" s="13">
        <v>1654949834058</v>
      </c>
      <c r="H50" s="13"/>
      <c r="I50" s="13">
        <f t="shared" si="0"/>
        <v>-1410311198</v>
      </c>
      <c r="J50" s="13"/>
      <c r="K50" s="13">
        <v>1700000</v>
      </c>
      <c r="L50" s="13"/>
      <c r="M50" s="13">
        <v>1653539522860</v>
      </c>
      <c r="N50" s="13"/>
      <c r="O50" s="13">
        <v>1654949834058</v>
      </c>
      <c r="P50" s="13"/>
      <c r="Q50" s="13">
        <f t="shared" si="1"/>
        <v>-1410311198</v>
      </c>
      <c r="R50" s="13"/>
      <c r="S50" s="13"/>
    </row>
    <row r="51" spans="1:19" x14ac:dyDescent="0.55000000000000004">
      <c r="A51" s="1" t="s">
        <v>64</v>
      </c>
      <c r="C51" s="13">
        <v>3850000</v>
      </c>
      <c r="D51" s="13"/>
      <c r="E51" s="13">
        <v>3848645809195</v>
      </c>
      <c r="F51" s="13"/>
      <c r="G51" s="13">
        <v>3726816187650</v>
      </c>
      <c r="H51" s="13"/>
      <c r="I51" s="13">
        <f t="shared" si="0"/>
        <v>121829621545</v>
      </c>
      <c r="J51" s="13"/>
      <c r="K51" s="13">
        <v>3850000</v>
      </c>
      <c r="L51" s="13"/>
      <c r="M51" s="13">
        <v>3848645809195</v>
      </c>
      <c r="N51" s="13"/>
      <c r="O51" s="13">
        <v>3726816187650</v>
      </c>
      <c r="P51" s="13"/>
      <c r="Q51" s="13">
        <f t="shared" si="1"/>
        <v>121829621545</v>
      </c>
      <c r="R51" s="13"/>
      <c r="S51" s="13"/>
    </row>
    <row r="52" spans="1:19" x14ac:dyDescent="0.55000000000000004">
      <c r="A52" s="1" t="s">
        <v>59</v>
      </c>
      <c r="C52" s="13">
        <v>864829</v>
      </c>
      <c r="D52" s="13"/>
      <c r="E52" s="13">
        <v>782248164171</v>
      </c>
      <c r="F52" s="13"/>
      <c r="G52" s="13">
        <v>771788724175</v>
      </c>
      <c r="H52" s="13"/>
      <c r="I52" s="13">
        <f t="shared" si="0"/>
        <v>10459439996</v>
      </c>
      <c r="J52" s="13"/>
      <c r="K52" s="13">
        <v>864829</v>
      </c>
      <c r="L52" s="13"/>
      <c r="M52" s="13">
        <v>782248164171</v>
      </c>
      <c r="N52" s="13"/>
      <c r="O52" s="13">
        <v>771788724175</v>
      </c>
      <c r="P52" s="13"/>
      <c r="Q52" s="13">
        <f t="shared" si="1"/>
        <v>10459439996</v>
      </c>
      <c r="R52" s="13"/>
      <c r="S52" s="13"/>
    </row>
    <row r="53" spans="1:19" x14ac:dyDescent="0.55000000000000004">
      <c r="A53" s="1" t="s">
        <v>53</v>
      </c>
      <c r="C53" s="13">
        <v>4632332</v>
      </c>
      <c r="D53" s="13"/>
      <c r="E53" s="13">
        <v>4434540239454</v>
      </c>
      <c r="F53" s="13"/>
      <c r="G53" s="13">
        <v>4370938788102</v>
      </c>
      <c r="H53" s="13"/>
      <c r="I53" s="13">
        <f t="shared" si="0"/>
        <v>63601451352</v>
      </c>
      <c r="J53" s="13"/>
      <c r="K53" s="13">
        <v>4632332</v>
      </c>
      <c r="L53" s="13"/>
      <c r="M53" s="13">
        <v>4434540239454</v>
      </c>
      <c r="N53" s="13"/>
      <c r="O53" s="13">
        <v>4370938788102</v>
      </c>
      <c r="P53" s="13"/>
      <c r="Q53" s="13">
        <f t="shared" si="1"/>
        <v>63601451352</v>
      </c>
      <c r="R53" s="13"/>
      <c r="S53" s="13"/>
    </row>
    <row r="54" spans="1:19" x14ac:dyDescent="0.55000000000000004">
      <c r="A54" s="1" t="s">
        <v>202</v>
      </c>
      <c r="C54" s="13">
        <v>1000000</v>
      </c>
      <c r="D54" s="13"/>
      <c r="E54" s="13">
        <v>941127529895</v>
      </c>
      <c r="F54" s="13"/>
      <c r="G54" s="13">
        <v>938333638162</v>
      </c>
      <c r="H54" s="13"/>
      <c r="I54" s="13">
        <f t="shared" si="0"/>
        <v>2793891733</v>
      </c>
      <c r="J54" s="13"/>
      <c r="K54" s="13">
        <v>1000000</v>
      </c>
      <c r="L54" s="13"/>
      <c r="M54" s="13">
        <v>941127529895</v>
      </c>
      <c r="N54" s="13"/>
      <c r="O54" s="13">
        <v>938333638162</v>
      </c>
      <c r="P54" s="13"/>
      <c r="Q54" s="13">
        <f t="shared" si="1"/>
        <v>2793891733</v>
      </c>
      <c r="R54" s="13"/>
      <c r="S54" s="13"/>
    </row>
    <row r="55" spans="1:19" x14ac:dyDescent="0.55000000000000004">
      <c r="A55" s="1" t="s">
        <v>62</v>
      </c>
      <c r="C55" s="13">
        <v>1391012</v>
      </c>
      <c r="D55" s="13"/>
      <c r="E55" s="13">
        <v>1361174903484</v>
      </c>
      <c r="F55" s="13"/>
      <c r="G55" s="13">
        <v>1338732903558</v>
      </c>
      <c r="H55" s="13"/>
      <c r="I55" s="13">
        <f t="shared" si="0"/>
        <v>22441999926</v>
      </c>
      <c r="J55" s="13"/>
      <c r="K55" s="13">
        <v>1391012</v>
      </c>
      <c r="L55" s="13"/>
      <c r="M55" s="13">
        <v>1361174903484</v>
      </c>
      <c r="N55" s="13"/>
      <c r="O55" s="13">
        <v>1338732903558</v>
      </c>
      <c r="P55" s="13"/>
      <c r="Q55" s="13">
        <f t="shared" si="1"/>
        <v>22441999926</v>
      </c>
      <c r="R55" s="13"/>
      <c r="S55" s="13"/>
    </row>
    <row r="56" spans="1:19" x14ac:dyDescent="0.55000000000000004">
      <c r="A56" s="1" t="s">
        <v>56</v>
      </c>
      <c r="C56" s="13">
        <v>533927</v>
      </c>
      <c r="D56" s="13"/>
      <c r="E56" s="13">
        <v>458592418381</v>
      </c>
      <c r="F56" s="13"/>
      <c r="G56" s="13">
        <v>455421264238</v>
      </c>
      <c r="H56" s="13"/>
      <c r="I56" s="13">
        <f t="shared" si="0"/>
        <v>3171154143</v>
      </c>
      <c r="J56" s="13"/>
      <c r="K56" s="13">
        <v>533927</v>
      </c>
      <c r="L56" s="13"/>
      <c r="M56" s="13">
        <v>458592418381</v>
      </c>
      <c r="N56" s="13"/>
      <c r="O56" s="13">
        <v>455421264238</v>
      </c>
      <c r="P56" s="13"/>
      <c r="Q56" s="13">
        <f t="shared" si="1"/>
        <v>3171154143</v>
      </c>
      <c r="R56" s="13"/>
      <c r="S56" s="13"/>
    </row>
    <row r="57" spans="1:19" x14ac:dyDescent="0.55000000000000004">
      <c r="A57" s="1" t="s">
        <v>48</v>
      </c>
      <c r="C57" s="13">
        <v>1817889</v>
      </c>
      <c r="D57" s="13"/>
      <c r="E57" s="13">
        <v>1530821363053</v>
      </c>
      <c r="F57" s="13"/>
      <c r="G57" s="13">
        <v>1525895215218</v>
      </c>
      <c r="H57" s="13"/>
      <c r="I57" s="13">
        <f t="shared" si="0"/>
        <v>4926147835</v>
      </c>
      <c r="J57" s="13"/>
      <c r="K57" s="13">
        <v>1817889</v>
      </c>
      <c r="L57" s="13"/>
      <c r="M57" s="13">
        <v>1530821363053</v>
      </c>
      <c r="N57" s="13"/>
      <c r="O57" s="13">
        <v>1525895215218</v>
      </c>
      <c r="P57" s="13"/>
      <c r="Q57" s="13">
        <f t="shared" si="1"/>
        <v>4926147835</v>
      </c>
      <c r="R57" s="13"/>
      <c r="S57" s="13"/>
    </row>
    <row r="58" spans="1:19" x14ac:dyDescent="0.55000000000000004">
      <c r="A58" s="1" t="s">
        <v>71</v>
      </c>
      <c r="C58" s="13">
        <v>8244000</v>
      </c>
      <c r="D58" s="13"/>
      <c r="E58" s="13">
        <v>8025346665765</v>
      </c>
      <c r="F58" s="13"/>
      <c r="G58" s="13">
        <v>8106093516704</v>
      </c>
      <c r="H58" s="13"/>
      <c r="I58" s="13">
        <f t="shared" si="0"/>
        <v>-80746850939</v>
      </c>
      <c r="J58" s="13"/>
      <c r="K58" s="13">
        <v>8244000</v>
      </c>
      <c r="L58" s="13"/>
      <c r="M58" s="13">
        <v>8025346665765</v>
      </c>
      <c r="N58" s="13"/>
      <c r="O58" s="13">
        <v>8106093516704</v>
      </c>
      <c r="P58" s="13"/>
      <c r="Q58" s="13">
        <f t="shared" si="1"/>
        <v>-80746850939</v>
      </c>
      <c r="R58" s="13"/>
      <c r="S58" s="13"/>
    </row>
    <row r="59" spans="1:19" x14ac:dyDescent="0.55000000000000004">
      <c r="A59" s="1" t="s">
        <v>157</v>
      </c>
      <c r="C59" s="13">
        <v>8719700</v>
      </c>
      <c r="D59" s="13"/>
      <c r="E59" s="13">
        <v>8401541362656</v>
      </c>
      <c r="F59" s="13"/>
      <c r="G59" s="13">
        <v>8350070968111</v>
      </c>
      <c r="H59" s="13"/>
      <c r="I59" s="13">
        <f t="shared" si="0"/>
        <v>51470394545</v>
      </c>
      <c r="J59" s="13"/>
      <c r="K59" s="13">
        <v>8719700</v>
      </c>
      <c r="L59" s="13"/>
      <c r="M59" s="13">
        <v>8401541362656</v>
      </c>
      <c r="N59" s="13"/>
      <c r="O59" s="13">
        <v>8350070968111</v>
      </c>
      <c r="P59" s="13"/>
      <c r="Q59" s="13">
        <f t="shared" si="1"/>
        <v>51470394545</v>
      </c>
      <c r="R59" s="13"/>
      <c r="S59" s="13"/>
    </row>
    <row r="60" spans="1:19" x14ac:dyDescent="0.55000000000000004">
      <c r="A60" s="1" t="s">
        <v>164</v>
      </c>
      <c r="C60" s="13">
        <v>500000</v>
      </c>
      <c r="D60" s="13"/>
      <c r="E60" s="13">
        <v>479981400000</v>
      </c>
      <c r="F60" s="13"/>
      <c r="G60" s="13">
        <v>489981012500</v>
      </c>
      <c r="H60" s="13"/>
      <c r="I60" s="13">
        <f t="shared" si="0"/>
        <v>-9999612500</v>
      </c>
      <c r="J60" s="13"/>
      <c r="K60" s="13">
        <v>500000</v>
      </c>
      <c r="L60" s="13"/>
      <c r="M60" s="13">
        <v>479981400000</v>
      </c>
      <c r="N60" s="13"/>
      <c r="O60" s="13">
        <v>489981012500</v>
      </c>
      <c r="P60" s="13"/>
      <c r="Q60" s="13">
        <f t="shared" si="1"/>
        <v>-9999612500</v>
      </c>
      <c r="R60" s="13"/>
      <c r="S60" s="13"/>
    </row>
    <row r="61" spans="1:19" x14ac:dyDescent="0.55000000000000004">
      <c r="A61" s="1" t="s">
        <v>73</v>
      </c>
      <c r="C61" s="13">
        <v>4700000</v>
      </c>
      <c r="D61" s="13"/>
      <c r="E61" s="13">
        <v>4561149748598</v>
      </c>
      <c r="F61" s="13"/>
      <c r="G61" s="13">
        <v>4489068641850</v>
      </c>
      <c r="H61" s="13"/>
      <c r="I61" s="13">
        <f t="shared" si="0"/>
        <v>72081106748</v>
      </c>
      <c r="J61" s="13"/>
      <c r="K61" s="13">
        <v>4700000</v>
      </c>
      <c r="L61" s="13"/>
      <c r="M61" s="13">
        <v>4561149748598</v>
      </c>
      <c r="N61" s="13"/>
      <c r="O61" s="13">
        <v>4489068641850</v>
      </c>
      <c r="P61" s="13"/>
      <c r="Q61" s="13">
        <f t="shared" si="1"/>
        <v>72081106748</v>
      </c>
      <c r="R61" s="13"/>
      <c r="S61" s="13"/>
    </row>
    <row r="62" spans="1:19" x14ac:dyDescent="0.55000000000000004">
      <c r="A62" s="1" t="s">
        <v>161</v>
      </c>
      <c r="C62" s="13">
        <v>7823000</v>
      </c>
      <c r="D62" s="13"/>
      <c r="E62" s="13">
        <v>7822696858750</v>
      </c>
      <c r="F62" s="13"/>
      <c r="G62" s="13">
        <v>7666242921575</v>
      </c>
      <c r="H62" s="13"/>
      <c r="I62" s="13">
        <f t="shared" si="0"/>
        <v>156453937175</v>
      </c>
      <c r="J62" s="13"/>
      <c r="K62" s="13">
        <v>7823000</v>
      </c>
      <c r="L62" s="13"/>
      <c r="M62" s="13">
        <v>7822696858750</v>
      </c>
      <c r="N62" s="13"/>
      <c r="O62" s="13">
        <v>7666242921575</v>
      </c>
      <c r="P62" s="13"/>
      <c r="Q62" s="13">
        <f t="shared" si="1"/>
        <v>156453937175</v>
      </c>
      <c r="R62" s="13"/>
      <c r="S62" s="13"/>
    </row>
    <row r="63" spans="1:19" x14ac:dyDescent="0.55000000000000004">
      <c r="A63" s="1" t="s">
        <v>169</v>
      </c>
      <c r="C63" s="13">
        <v>100000</v>
      </c>
      <c r="D63" s="13"/>
      <c r="E63" s="13">
        <v>95246909039</v>
      </c>
      <c r="F63" s="13"/>
      <c r="G63" s="13">
        <v>96996241250</v>
      </c>
      <c r="H63" s="13"/>
      <c r="I63" s="13">
        <f t="shared" si="0"/>
        <v>-1749332211</v>
      </c>
      <c r="J63" s="13"/>
      <c r="K63" s="13">
        <v>100000</v>
      </c>
      <c r="L63" s="13"/>
      <c r="M63" s="13">
        <v>95246909039</v>
      </c>
      <c r="N63" s="13"/>
      <c r="O63" s="13">
        <v>96996241250</v>
      </c>
      <c r="P63" s="13"/>
      <c r="Q63" s="13">
        <f t="shared" si="1"/>
        <v>-1749332211</v>
      </c>
      <c r="R63" s="13"/>
      <c r="S63" s="13"/>
    </row>
    <row r="64" spans="1:19" x14ac:dyDescent="0.55000000000000004">
      <c r="A64" s="1" t="s">
        <v>47</v>
      </c>
      <c r="C64" s="13">
        <v>1757239</v>
      </c>
      <c r="D64" s="13"/>
      <c r="E64" s="13">
        <v>1371259275224</v>
      </c>
      <c r="F64" s="13"/>
      <c r="G64" s="13">
        <v>1369547256928</v>
      </c>
      <c r="H64" s="13"/>
      <c r="I64" s="13">
        <f t="shared" si="0"/>
        <v>1712018296</v>
      </c>
      <c r="J64" s="13"/>
      <c r="K64" s="13">
        <v>1757239</v>
      </c>
      <c r="L64" s="13"/>
      <c r="M64" s="13">
        <v>1371259275224</v>
      </c>
      <c r="N64" s="13"/>
      <c r="O64" s="13">
        <v>1369547256928</v>
      </c>
      <c r="P64" s="13"/>
      <c r="Q64" s="13">
        <f t="shared" si="1"/>
        <v>1712018296</v>
      </c>
      <c r="R64" s="13"/>
      <c r="S64" s="13"/>
    </row>
    <row r="65" spans="1:19" x14ac:dyDescent="0.55000000000000004">
      <c r="A65" s="1" t="s">
        <v>49</v>
      </c>
      <c r="C65" s="13">
        <v>2455428</v>
      </c>
      <c r="D65" s="13"/>
      <c r="E65" s="13">
        <v>1890824820790</v>
      </c>
      <c r="F65" s="13"/>
      <c r="G65" s="13">
        <v>1890626425518</v>
      </c>
      <c r="H65" s="13"/>
      <c r="I65" s="13">
        <f t="shared" si="0"/>
        <v>198395272</v>
      </c>
      <c r="J65" s="13"/>
      <c r="K65" s="13">
        <v>2455428</v>
      </c>
      <c r="L65" s="13"/>
      <c r="M65" s="13">
        <v>1890824820790</v>
      </c>
      <c r="N65" s="13"/>
      <c r="O65" s="13">
        <v>1890626425518</v>
      </c>
      <c r="P65" s="13"/>
      <c r="Q65" s="13">
        <f t="shared" si="1"/>
        <v>198395272</v>
      </c>
      <c r="R65" s="13"/>
      <c r="S65" s="13"/>
    </row>
    <row r="66" spans="1:19" x14ac:dyDescent="0.55000000000000004">
      <c r="A66" s="1" t="s">
        <v>173</v>
      </c>
      <c r="C66" s="13">
        <v>4721729</v>
      </c>
      <c r="D66" s="13"/>
      <c r="E66" s="13">
        <v>4706512630432</v>
      </c>
      <c r="F66" s="13"/>
      <c r="G66" s="13">
        <v>4615622869296</v>
      </c>
      <c r="H66" s="13"/>
      <c r="I66" s="13">
        <f t="shared" si="0"/>
        <v>90889761136</v>
      </c>
      <c r="J66" s="13"/>
      <c r="K66" s="13">
        <v>4721729</v>
      </c>
      <c r="L66" s="13"/>
      <c r="M66" s="13">
        <v>4706512630432</v>
      </c>
      <c r="N66" s="13"/>
      <c r="O66" s="13">
        <v>4615622869296</v>
      </c>
      <c r="P66" s="13"/>
      <c r="Q66" s="13">
        <f t="shared" si="1"/>
        <v>90889761136</v>
      </c>
      <c r="R66" s="13"/>
      <c r="S66" s="13"/>
    </row>
    <row r="67" spans="1:19" x14ac:dyDescent="0.55000000000000004">
      <c r="A67" s="1" t="s">
        <v>175</v>
      </c>
      <c r="C67" s="13">
        <v>1463222</v>
      </c>
      <c r="D67" s="13"/>
      <c r="E67" s="13">
        <v>1412737308077</v>
      </c>
      <c r="F67" s="13"/>
      <c r="G67" s="13">
        <v>1409257900994</v>
      </c>
      <c r="H67" s="13"/>
      <c r="I67" s="13">
        <f t="shared" si="0"/>
        <v>3479407083</v>
      </c>
      <c r="J67" s="13"/>
      <c r="K67" s="13">
        <v>1463222</v>
      </c>
      <c r="L67" s="13"/>
      <c r="M67" s="13">
        <v>1412737308077</v>
      </c>
      <c r="N67" s="13"/>
      <c r="O67" s="13">
        <v>1409257900994</v>
      </c>
      <c r="P67" s="13"/>
      <c r="Q67" s="13">
        <f t="shared" si="1"/>
        <v>3479407083</v>
      </c>
      <c r="R67" s="13"/>
      <c r="S67" s="13"/>
    </row>
    <row r="68" spans="1:19" x14ac:dyDescent="0.55000000000000004">
      <c r="A68" s="1" t="s">
        <v>60</v>
      </c>
      <c r="C68" s="13">
        <v>904735</v>
      </c>
      <c r="D68" s="13"/>
      <c r="E68" s="13">
        <v>687840651436</v>
      </c>
      <c r="F68" s="13"/>
      <c r="G68" s="13">
        <v>682741971882</v>
      </c>
      <c r="H68" s="13"/>
      <c r="I68" s="13">
        <f t="shared" si="0"/>
        <v>5098679554</v>
      </c>
      <c r="J68" s="13"/>
      <c r="K68" s="13">
        <v>904735</v>
      </c>
      <c r="L68" s="13"/>
      <c r="M68" s="13">
        <v>687840651436</v>
      </c>
      <c r="N68" s="13"/>
      <c r="O68" s="13">
        <v>682741971882</v>
      </c>
      <c r="P68" s="13"/>
      <c r="Q68" s="13">
        <f t="shared" si="1"/>
        <v>5098679554</v>
      </c>
      <c r="R68" s="13"/>
      <c r="S68" s="13"/>
    </row>
    <row r="69" spans="1:19" x14ac:dyDescent="0.55000000000000004">
      <c r="A69" s="1" t="s">
        <v>134</v>
      </c>
      <c r="C69" s="13">
        <v>68229</v>
      </c>
      <c r="D69" s="13"/>
      <c r="E69" s="13">
        <v>45331842480</v>
      </c>
      <c r="F69" s="13"/>
      <c r="G69" s="13">
        <v>44991802321</v>
      </c>
      <c r="H69" s="13"/>
      <c r="I69" s="13">
        <f t="shared" si="0"/>
        <v>340040159</v>
      </c>
      <c r="J69" s="13"/>
      <c r="K69" s="13">
        <v>68229</v>
      </c>
      <c r="L69" s="13"/>
      <c r="M69" s="13">
        <v>45331842480</v>
      </c>
      <c r="N69" s="13"/>
      <c r="O69" s="13">
        <v>44991802321</v>
      </c>
      <c r="P69" s="13"/>
      <c r="Q69" s="13">
        <f t="shared" si="1"/>
        <v>340040159</v>
      </c>
      <c r="R69" s="13"/>
      <c r="S69" s="13"/>
    </row>
    <row r="70" spans="1:19" x14ac:dyDescent="0.55000000000000004">
      <c r="A70" s="1" t="s">
        <v>139</v>
      </c>
      <c r="C70" s="13">
        <v>29670</v>
      </c>
      <c r="D70" s="13"/>
      <c r="E70" s="13">
        <v>20053947299</v>
      </c>
      <c r="F70" s="13"/>
      <c r="G70" s="13">
        <v>19902962520</v>
      </c>
      <c r="H70" s="13"/>
      <c r="I70" s="13">
        <f t="shared" si="0"/>
        <v>150984779</v>
      </c>
      <c r="J70" s="13"/>
      <c r="K70" s="13">
        <v>29670</v>
      </c>
      <c r="L70" s="13"/>
      <c r="M70" s="13">
        <v>20053947299</v>
      </c>
      <c r="N70" s="13"/>
      <c r="O70" s="13">
        <v>19902962520</v>
      </c>
      <c r="P70" s="13"/>
      <c r="Q70" s="13">
        <f t="shared" si="1"/>
        <v>150984779</v>
      </c>
      <c r="R70" s="13"/>
      <c r="S70" s="13"/>
    </row>
    <row r="71" spans="1:19" x14ac:dyDescent="0.55000000000000004">
      <c r="A71" s="1" t="s">
        <v>181</v>
      </c>
      <c r="C71" s="13">
        <v>5500000</v>
      </c>
      <c r="D71" s="13"/>
      <c r="E71" s="13">
        <v>5171774085988</v>
      </c>
      <c r="F71" s="13"/>
      <c r="G71" s="13">
        <v>5241615879513</v>
      </c>
      <c r="H71" s="13"/>
      <c r="I71" s="13">
        <f t="shared" si="0"/>
        <v>-69841793525</v>
      </c>
      <c r="J71" s="13"/>
      <c r="K71" s="13">
        <v>5500000</v>
      </c>
      <c r="L71" s="13"/>
      <c r="M71" s="13">
        <v>5171774085988</v>
      </c>
      <c r="N71" s="13"/>
      <c r="O71" s="13">
        <v>5241615879513</v>
      </c>
      <c r="P71" s="13"/>
      <c r="Q71" s="13">
        <f t="shared" si="1"/>
        <v>-69841793525</v>
      </c>
      <c r="R71" s="13"/>
      <c r="S71" s="13"/>
    </row>
    <row r="72" spans="1:19" x14ac:dyDescent="0.55000000000000004">
      <c r="A72" s="1" t="s">
        <v>51</v>
      </c>
      <c r="C72" s="13">
        <v>814873</v>
      </c>
      <c r="D72" s="13"/>
      <c r="E72" s="13">
        <v>682021456771</v>
      </c>
      <c r="F72" s="13"/>
      <c r="G72" s="13">
        <v>676463140088</v>
      </c>
      <c r="H72" s="13"/>
      <c r="I72" s="13">
        <f t="shared" si="0"/>
        <v>5558316683</v>
      </c>
      <c r="J72" s="13"/>
      <c r="K72" s="13">
        <v>814873</v>
      </c>
      <c r="L72" s="13"/>
      <c r="M72" s="13">
        <v>682021456771</v>
      </c>
      <c r="N72" s="13"/>
      <c r="O72" s="13">
        <v>676463140088</v>
      </c>
      <c r="P72" s="13"/>
      <c r="Q72" s="13">
        <f t="shared" si="1"/>
        <v>5558316683</v>
      </c>
      <c r="R72" s="13"/>
      <c r="S72" s="13"/>
    </row>
    <row r="73" spans="1:19" x14ac:dyDescent="0.55000000000000004">
      <c r="A73" s="1" t="s">
        <v>63</v>
      </c>
      <c r="C73" s="13">
        <v>1377534</v>
      </c>
      <c r="D73" s="13"/>
      <c r="E73" s="13">
        <v>998827727733</v>
      </c>
      <c r="F73" s="13"/>
      <c r="G73" s="13">
        <v>1004239617554</v>
      </c>
      <c r="H73" s="13"/>
      <c r="I73" s="13">
        <f t="shared" ref="I73:I82" si="2">E73-G73</f>
        <v>-5411889821</v>
      </c>
      <c r="J73" s="13"/>
      <c r="K73" s="13">
        <v>1377534</v>
      </c>
      <c r="L73" s="13"/>
      <c r="M73" s="13">
        <v>998827727733</v>
      </c>
      <c r="N73" s="13"/>
      <c r="O73" s="13">
        <v>1004239617554</v>
      </c>
      <c r="P73" s="13"/>
      <c r="Q73" s="13">
        <f t="shared" ref="Q73:Q82" si="3">M73-O73</f>
        <v>-5411889821</v>
      </c>
      <c r="R73" s="13"/>
      <c r="S73" s="13"/>
    </row>
    <row r="74" spans="1:19" x14ac:dyDescent="0.55000000000000004">
      <c r="A74" s="1" t="s">
        <v>178</v>
      </c>
      <c r="C74" s="13">
        <v>1238600</v>
      </c>
      <c r="D74" s="13"/>
      <c r="E74" s="13">
        <v>1188077294420</v>
      </c>
      <c r="F74" s="13"/>
      <c r="G74" s="13">
        <v>1186125336462</v>
      </c>
      <c r="H74" s="13"/>
      <c r="I74" s="13">
        <f t="shared" si="2"/>
        <v>1951957958</v>
      </c>
      <c r="J74" s="13"/>
      <c r="K74" s="13">
        <v>1238600</v>
      </c>
      <c r="L74" s="13"/>
      <c r="M74" s="13">
        <v>1188077294420</v>
      </c>
      <c r="N74" s="13"/>
      <c r="O74" s="13">
        <v>1186125336462</v>
      </c>
      <c r="P74" s="13"/>
      <c r="Q74" s="13">
        <f t="shared" si="3"/>
        <v>1951957958</v>
      </c>
      <c r="R74" s="13"/>
      <c r="S74" s="13"/>
    </row>
    <row r="75" spans="1:19" x14ac:dyDescent="0.55000000000000004">
      <c r="A75" s="1" t="s">
        <v>72</v>
      </c>
      <c r="C75" s="13">
        <v>6682400</v>
      </c>
      <c r="D75" s="13"/>
      <c r="E75" s="13">
        <v>6290580955341</v>
      </c>
      <c r="F75" s="13"/>
      <c r="G75" s="13">
        <v>6280250365268</v>
      </c>
      <c r="H75" s="13"/>
      <c r="I75" s="13">
        <f t="shared" si="2"/>
        <v>10330590073</v>
      </c>
      <c r="J75" s="13"/>
      <c r="K75" s="13">
        <v>6682400</v>
      </c>
      <c r="L75" s="13"/>
      <c r="M75" s="13">
        <v>6290580955341</v>
      </c>
      <c r="N75" s="13"/>
      <c r="O75" s="13">
        <v>6280250365268</v>
      </c>
      <c r="P75" s="13"/>
      <c r="Q75" s="13">
        <f t="shared" si="3"/>
        <v>10330590073</v>
      </c>
      <c r="R75" s="13"/>
      <c r="S75" s="13"/>
    </row>
    <row r="76" spans="1:19" x14ac:dyDescent="0.55000000000000004">
      <c r="A76" s="1" t="s">
        <v>96</v>
      </c>
      <c r="C76" s="13">
        <v>59963</v>
      </c>
      <c r="D76" s="13"/>
      <c r="E76" s="13">
        <v>39084647405</v>
      </c>
      <c r="F76" s="13"/>
      <c r="G76" s="13">
        <v>38693284070</v>
      </c>
      <c r="H76" s="13"/>
      <c r="I76" s="13">
        <f t="shared" si="2"/>
        <v>391363335</v>
      </c>
      <c r="J76" s="13"/>
      <c r="K76" s="13">
        <v>59963</v>
      </c>
      <c r="L76" s="13"/>
      <c r="M76" s="13">
        <v>39084647405</v>
      </c>
      <c r="N76" s="13"/>
      <c r="O76" s="13">
        <v>38693284070</v>
      </c>
      <c r="P76" s="13"/>
      <c r="Q76" s="13">
        <f t="shared" si="3"/>
        <v>391363335</v>
      </c>
      <c r="R76" s="13"/>
      <c r="S76" s="13"/>
    </row>
    <row r="77" spans="1:19" x14ac:dyDescent="0.55000000000000004">
      <c r="A77" s="1" t="s">
        <v>89</v>
      </c>
      <c r="C77" s="13">
        <v>4000000</v>
      </c>
      <c r="D77" s="13"/>
      <c r="E77" s="13">
        <v>3958010621145</v>
      </c>
      <c r="F77" s="13"/>
      <c r="G77" s="13">
        <v>3979417791585</v>
      </c>
      <c r="H77" s="13"/>
      <c r="I77" s="13">
        <f t="shared" si="2"/>
        <v>-21407170440</v>
      </c>
      <c r="J77" s="13"/>
      <c r="K77" s="13">
        <v>4000000</v>
      </c>
      <c r="L77" s="13"/>
      <c r="M77" s="13">
        <v>3958010621145</v>
      </c>
      <c r="N77" s="13"/>
      <c r="O77" s="13">
        <v>3979417791585</v>
      </c>
      <c r="P77" s="13"/>
      <c r="Q77" s="13">
        <f t="shared" si="3"/>
        <v>-21407170440</v>
      </c>
      <c r="R77" s="13"/>
      <c r="S77" s="13"/>
    </row>
    <row r="78" spans="1:19" x14ac:dyDescent="0.55000000000000004">
      <c r="A78" s="1" t="s">
        <v>101</v>
      </c>
      <c r="C78" s="13">
        <v>53280</v>
      </c>
      <c r="D78" s="13"/>
      <c r="E78" s="13">
        <v>34128779858</v>
      </c>
      <c r="F78" s="13"/>
      <c r="G78" s="13">
        <v>33794727203</v>
      </c>
      <c r="H78" s="13"/>
      <c r="I78" s="13">
        <f t="shared" si="2"/>
        <v>334052655</v>
      </c>
      <c r="J78" s="13"/>
      <c r="K78" s="13">
        <v>53280</v>
      </c>
      <c r="L78" s="13"/>
      <c r="M78" s="13">
        <v>34128779858</v>
      </c>
      <c r="N78" s="13"/>
      <c r="O78" s="13">
        <v>33794727203</v>
      </c>
      <c r="P78" s="13"/>
      <c r="Q78" s="13">
        <f t="shared" si="3"/>
        <v>334052655</v>
      </c>
      <c r="R78" s="13"/>
      <c r="S78" s="13"/>
    </row>
    <row r="79" spans="1:19" x14ac:dyDescent="0.55000000000000004">
      <c r="A79" s="1" t="s">
        <v>190</v>
      </c>
      <c r="C79" s="13">
        <v>3000000</v>
      </c>
      <c r="D79" s="13"/>
      <c r="E79" s="13">
        <v>2759893050000</v>
      </c>
      <c r="F79" s="13"/>
      <c r="G79" s="13">
        <v>2780292259500</v>
      </c>
      <c r="H79" s="13"/>
      <c r="I79" s="13">
        <f t="shared" si="2"/>
        <v>-20399209500</v>
      </c>
      <c r="J79" s="13"/>
      <c r="K79" s="13">
        <v>3000000</v>
      </c>
      <c r="L79" s="13"/>
      <c r="M79" s="13">
        <v>2759893050000</v>
      </c>
      <c r="N79" s="13"/>
      <c r="O79" s="13">
        <v>2780292259500</v>
      </c>
      <c r="P79" s="13"/>
      <c r="Q79" s="13">
        <f t="shared" si="3"/>
        <v>-20399209500</v>
      </c>
      <c r="R79" s="13"/>
      <c r="S79" s="13"/>
    </row>
    <row r="80" spans="1:19" x14ac:dyDescent="0.55000000000000004">
      <c r="A80" s="1" t="s">
        <v>187</v>
      </c>
      <c r="C80" s="13">
        <v>8000000</v>
      </c>
      <c r="D80" s="13"/>
      <c r="E80" s="13">
        <v>7606761226598</v>
      </c>
      <c r="F80" s="13"/>
      <c r="G80" s="13">
        <v>7471710460000</v>
      </c>
      <c r="H80" s="13"/>
      <c r="I80" s="13">
        <f t="shared" si="2"/>
        <v>135050766598</v>
      </c>
      <c r="J80" s="13"/>
      <c r="K80" s="13">
        <v>8000000</v>
      </c>
      <c r="L80" s="13"/>
      <c r="M80" s="13">
        <v>7606761226598</v>
      </c>
      <c r="N80" s="13"/>
      <c r="O80" s="13">
        <v>7471710460000</v>
      </c>
      <c r="P80" s="13"/>
      <c r="Q80" s="13">
        <f t="shared" si="3"/>
        <v>135050766598</v>
      </c>
      <c r="R80" s="13"/>
      <c r="S80" s="13"/>
    </row>
    <row r="81" spans="1:19" x14ac:dyDescent="0.55000000000000004">
      <c r="A81" s="1" t="s">
        <v>50</v>
      </c>
      <c r="C81" s="13">
        <v>353595</v>
      </c>
      <c r="D81" s="13"/>
      <c r="E81" s="13">
        <v>318116386822</v>
      </c>
      <c r="F81" s="13"/>
      <c r="G81" s="13">
        <v>315434801796</v>
      </c>
      <c r="H81" s="13"/>
      <c r="I81" s="13">
        <f t="shared" si="2"/>
        <v>2681585026</v>
      </c>
      <c r="J81" s="13"/>
      <c r="K81" s="13">
        <v>353595</v>
      </c>
      <c r="L81" s="13"/>
      <c r="M81" s="13">
        <v>318116386822</v>
      </c>
      <c r="N81" s="13"/>
      <c r="O81" s="13">
        <v>315434801796</v>
      </c>
      <c r="P81" s="13"/>
      <c r="Q81" s="13">
        <f t="shared" si="3"/>
        <v>2681585026</v>
      </c>
      <c r="R81" s="13"/>
      <c r="S81" s="13"/>
    </row>
    <row r="82" spans="1:19" x14ac:dyDescent="0.55000000000000004">
      <c r="A82" s="1" t="s">
        <v>127</v>
      </c>
      <c r="C82" s="13">
        <v>900000</v>
      </c>
      <c r="D82" s="13"/>
      <c r="E82" s="13">
        <v>492959497079</v>
      </c>
      <c r="F82" s="13"/>
      <c r="G82" s="13">
        <v>486625542529</v>
      </c>
      <c r="H82" s="13"/>
      <c r="I82" s="13">
        <f t="shared" si="2"/>
        <v>6333954550</v>
      </c>
      <c r="J82" s="13"/>
      <c r="K82" s="13">
        <v>900000</v>
      </c>
      <c r="L82" s="13"/>
      <c r="M82" s="13">
        <v>492959497079</v>
      </c>
      <c r="N82" s="13"/>
      <c r="O82" s="13">
        <v>486625542529</v>
      </c>
      <c r="P82" s="13"/>
      <c r="Q82" s="13">
        <f t="shared" si="3"/>
        <v>6333954550</v>
      </c>
      <c r="R82" s="13"/>
      <c r="S82" s="13"/>
    </row>
    <row r="83" spans="1:19" ht="24.75" thickBot="1" x14ac:dyDescent="0.6">
      <c r="C83" s="13"/>
      <c r="D83" s="13"/>
      <c r="E83" s="17">
        <f>SUM(E8:E82)</f>
        <v>123497663612352</v>
      </c>
      <c r="F83" s="13"/>
      <c r="G83" s="17">
        <f>SUM(G8:G82)</f>
        <v>122855477620810</v>
      </c>
      <c r="H83" s="13"/>
      <c r="I83" s="17">
        <f>SUM(I8:I82)</f>
        <v>642185991542</v>
      </c>
      <c r="J83" s="13"/>
      <c r="K83" s="13"/>
      <c r="L83" s="13"/>
      <c r="M83" s="17">
        <f>SUM(M8:M82)</f>
        <v>123497663612352</v>
      </c>
      <c r="N83" s="13"/>
      <c r="O83" s="17">
        <f>SUM(O8:O82)</f>
        <v>122855477620810</v>
      </c>
      <c r="P83" s="13"/>
      <c r="Q83" s="17">
        <f>SUM(Q8:Q82)</f>
        <v>642185991542</v>
      </c>
      <c r="R83" s="13"/>
      <c r="S83" s="13"/>
    </row>
    <row r="84" spans="1:19" ht="24.75" thickTop="1" x14ac:dyDescent="0.55000000000000004"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1:19" x14ac:dyDescent="0.55000000000000004">
      <c r="G85" s="3"/>
      <c r="I85" s="3"/>
      <c r="O85" s="3"/>
      <c r="Q85" s="3"/>
    </row>
    <row r="86" spans="1:19" x14ac:dyDescent="0.55000000000000004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8" spans="1:19" x14ac:dyDescent="0.55000000000000004"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</row>
    <row r="89" spans="1:19" x14ac:dyDescent="0.55000000000000004">
      <c r="G89" s="3"/>
      <c r="I89" s="3"/>
      <c r="O89" s="3"/>
      <c r="Q89" s="3"/>
    </row>
    <row r="90" spans="1:19" x14ac:dyDescent="0.55000000000000004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workbookViewId="0">
      <selection activeCell="I20" sqref="I20"/>
    </sheetView>
  </sheetViews>
  <sheetFormatPr defaultRowHeight="24" x14ac:dyDescent="0.55000000000000004"/>
  <cols>
    <col min="1" max="1" width="33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2.5703125" style="1" bestFit="1" customWidth="1"/>
    <col min="8" max="8" width="1" style="1" customWidth="1"/>
    <col min="9" max="9" width="34.140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3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235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237</v>
      </c>
      <c r="D6" s="24" t="s">
        <v>237</v>
      </c>
      <c r="E6" s="24" t="s">
        <v>237</v>
      </c>
      <c r="F6" s="24" t="s">
        <v>237</v>
      </c>
      <c r="G6" s="24" t="s">
        <v>237</v>
      </c>
      <c r="H6" s="24" t="s">
        <v>237</v>
      </c>
      <c r="I6" s="24" t="s">
        <v>237</v>
      </c>
      <c r="K6" s="24" t="s">
        <v>238</v>
      </c>
      <c r="L6" s="24" t="s">
        <v>238</v>
      </c>
      <c r="M6" s="24" t="s">
        <v>238</v>
      </c>
      <c r="N6" s="24" t="s">
        <v>238</v>
      </c>
      <c r="O6" s="24" t="s">
        <v>238</v>
      </c>
      <c r="P6" s="24" t="s">
        <v>238</v>
      </c>
      <c r="Q6" s="24" t="s">
        <v>238</v>
      </c>
    </row>
    <row r="7" spans="1:17" ht="24.75" x14ac:dyDescent="0.55000000000000004">
      <c r="A7" s="24" t="s">
        <v>3</v>
      </c>
      <c r="C7" s="24" t="s">
        <v>7</v>
      </c>
      <c r="E7" s="24" t="s">
        <v>245</v>
      </c>
      <c r="G7" s="24" t="s">
        <v>246</v>
      </c>
      <c r="I7" s="24" t="s">
        <v>248</v>
      </c>
      <c r="K7" s="24" t="s">
        <v>7</v>
      </c>
      <c r="M7" s="24" t="s">
        <v>245</v>
      </c>
      <c r="O7" s="24" t="s">
        <v>246</v>
      </c>
      <c r="Q7" s="24" t="s">
        <v>248</v>
      </c>
    </row>
    <row r="8" spans="1:17" x14ac:dyDescent="0.55000000000000004">
      <c r="A8" s="1" t="s">
        <v>31</v>
      </c>
      <c r="C8" s="13">
        <v>5072142</v>
      </c>
      <c r="D8" s="13"/>
      <c r="E8" s="13">
        <v>30365382203</v>
      </c>
      <c r="F8" s="13"/>
      <c r="G8" s="13">
        <v>30294433338</v>
      </c>
      <c r="H8" s="13"/>
      <c r="I8" s="13">
        <f>E8-G8</f>
        <v>70948865</v>
      </c>
      <c r="J8" s="13"/>
      <c r="K8" s="13">
        <v>5072142</v>
      </c>
      <c r="L8" s="13"/>
      <c r="M8" s="13">
        <v>30365382203</v>
      </c>
      <c r="N8" s="13"/>
      <c r="O8" s="13">
        <v>30294433338</v>
      </c>
      <c r="P8" s="13"/>
      <c r="Q8" s="13">
        <f>M8-O8</f>
        <v>70948865</v>
      </c>
    </row>
    <row r="9" spans="1:17" x14ac:dyDescent="0.55000000000000004">
      <c r="A9" s="1" t="s">
        <v>68</v>
      </c>
      <c r="C9" s="13">
        <v>802694</v>
      </c>
      <c r="D9" s="13"/>
      <c r="E9" s="13">
        <v>802694000000</v>
      </c>
      <c r="F9" s="13"/>
      <c r="G9" s="13">
        <v>790701613137</v>
      </c>
      <c r="H9" s="13"/>
      <c r="I9" s="13">
        <f t="shared" ref="I9:I17" si="0">E9-G9</f>
        <v>11992386863</v>
      </c>
      <c r="J9" s="13"/>
      <c r="K9" s="13">
        <v>802694</v>
      </c>
      <c r="L9" s="13"/>
      <c r="M9" s="13">
        <v>802694000000</v>
      </c>
      <c r="N9" s="13"/>
      <c r="O9" s="13">
        <v>790701613137</v>
      </c>
      <c r="P9" s="13"/>
      <c r="Q9" s="13">
        <f t="shared" ref="Q9:Q17" si="1">M9-O9</f>
        <v>11992386863</v>
      </c>
    </row>
    <row r="10" spans="1:17" x14ac:dyDescent="0.55000000000000004">
      <c r="A10" s="1" t="s">
        <v>73</v>
      </c>
      <c r="C10" s="13">
        <v>300000</v>
      </c>
      <c r="D10" s="13"/>
      <c r="E10" s="13">
        <v>287422578563</v>
      </c>
      <c r="F10" s="13"/>
      <c r="G10" s="13">
        <v>286536296287</v>
      </c>
      <c r="H10" s="13"/>
      <c r="I10" s="13">
        <f t="shared" si="0"/>
        <v>886282276</v>
      </c>
      <c r="J10" s="13"/>
      <c r="K10" s="13">
        <v>300000</v>
      </c>
      <c r="L10" s="13"/>
      <c r="M10" s="13">
        <v>287422578563</v>
      </c>
      <c r="N10" s="13"/>
      <c r="O10" s="13">
        <v>286536296287</v>
      </c>
      <c r="P10" s="13"/>
      <c r="Q10" s="13">
        <f t="shared" si="1"/>
        <v>886282276</v>
      </c>
    </row>
    <row r="11" spans="1:17" x14ac:dyDescent="0.55000000000000004">
      <c r="A11" s="1" t="s">
        <v>67</v>
      </c>
      <c r="C11" s="13">
        <v>100</v>
      </c>
      <c r="D11" s="13"/>
      <c r="E11" s="13">
        <v>99996125</v>
      </c>
      <c r="F11" s="13"/>
      <c r="G11" s="13">
        <v>97996202</v>
      </c>
      <c r="H11" s="13"/>
      <c r="I11" s="13">
        <f t="shared" si="0"/>
        <v>1999923</v>
      </c>
      <c r="J11" s="13"/>
      <c r="K11" s="13">
        <v>100</v>
      </c>
      <c r="L11" s="13"/>
      <c r="M11" s="13">
        <v>99996125</v>
      </c>
      <c r="N11" s="13"/>
      <c r="O11" s="13">
        <v>97996202</v>
      </c>
      <c r="P11" s="13"/>
      <c r="Q11" s="13">
        <f t="shared" si="1"/>
        <v>1999923</v>
      </c>
    </row>
    <row r="12" spans="1:17" x14ac:dyDescent="0.55000000000000004">
      <c r="A12" s="1" t="s">
        <v>66</v>
      </c>
      <c r="C12" s="13">
        <v>1000000</v>
      </c>
      <c r="D12" s="13"/>
      <c r="E12" s="13">
        <v>1005533750000</v>
      </c>
      <c r="F12" s="13"/>
      <c r="G12" s="13">
        <v>999961250000</v>
      </c>
      <c r="H12" s="13"/>
      <c r="I12" s="13">
        <f t="shared" si="0"/>
        <v>5572500000</v>
      </c>
      <c r="J12" s="13"/>
      <c r="K12" s="13">
        <v>1000000</v>
      </c>
      <c r="L12" s="13"/>
      <c r="M12" s="13">
        <v>1005533750000</v>
      </c>
      <c r="N12" s="13"/>
      <c r="O12" s="13">
        <v>999961250000</v>
      </c>
      <c r="P12" s="13"/>
      <c r="Q12" s="13">
        <f t="shared" si="1"/>
        <v>5572500000</v>
      </c>
    </row>
    <row r="13" spans="1:17" x14ac:dyDescent="0.55000000000000004">
      <c r="A13" s="1" t="s">
        <v>69</v>
      </c>
      <c r="C13" s="13">
        <v>1275000</v>
      </c>
      <c r="D13" s="13"/>
      <c r="E13" s="13">
        <v>1275000000000</v>
      </c>
      <c r="F13" s="13"/>
      <c r="G13" s="13">
        <v>1274950593750</v>
      </c>
      <c r="H13" s="13"/>
      <c r="I13" s="13">
        <f t="shared" si="0"/>
        <v>49406250</v>
      </c>
      <c r="J13" s="13"/>
      <c r="K13" s="13">
        <v>1275000</v>
      </c>
      <c r="L13" s="13"/>
      <c r="M13" s="13">
        <v>1275000000000</v>
      </c>
      <c r="N13" s="13"/>
      <c r="O13" s="13">
        <v>1274950593750</v>
      </c>
      <c r="P13" s="13"/>
      <c r="Q13" s="13">
        <f t="shared" si="1"/>
        <v>49406250</v>
      </c>
    </row>
    <row r="14" spans="1:17" x14ac:dyDescent="0.55000000000000004">
      <c r="A14" s="1" t="s">
        <v>72</v>
      </c>
      <c r="C14" s="13">
        <v>2000</v>
      </c>
      <c r="D14" s="13"/>
      <c r="E14" s="13">
        <v>1859927925</v>
      </c>
      <c r="F14" s="13"/>
      <c r="G14" s="13">
        <v>1879639160</v>
      </c>
      <c r="H14" s="13"/>
      <c r="I14" s="13">
        <f t="shared" si="0"/>
        <v>-19711235</v>
      </c>
      <c r="J14" s="13"/>
      <c r="K14" s="13">
        <v>2000</v>
      </c>
      <c r="L14" s="13"/>
      <c r="M14" s="13">
        <v>1859927925</v>
      </c>
      <c r="N14" s="13"/>
      <c r="O14" s="13">
        <v>1879639160</v>
      </c>
      <c r="P14" s="13"/>
      <c r="Q14" s="13">
        <f t="shared" si="1"/>
        <v>-19711235</v>
      </c>
    </row>
    <row r="15" spans="1:17" x14ac:dyDescent="0.55000000000000004">
      <c r="A15" s="1" t="s">
        <v>70</v>
      </c>
      <c r="C15" s="13">
        <v>1217849</v>
      </c>
      <c r="D15" s="13"/>
      <c r="E15" s="13">
        <v>1217849000000</v>
      </c>
      <c r="F15" s="13"/>
      <c r="G15" s="13">
        <v>1204952781471</v>
      </c>
      <c r="H15" s="13"/>
      <c r="I15" s="13">
        <f t="shared" si="0"/>
        <v>12896218529</v>
      </c>
      <c r="J15" s="13"/>
      <c r="K15" s="13">
        <v>1217849</v>
      </c>
      <c r="L15" s="13"/>
      <c r="M15" s="13">
        <v>1217849000000</v>
      </c>
      <c r="N15" s="13"/>
      <c r="O15" s="13">
        <v>1204952781471</v>
      </c>
      <c r="P15" s="13"/>
      <c r="Q15" s="13">
        <f t="shared" si="1"/>
        <v>12896218529</v>
      </c>
    </row>
    <row r="16" spans="1:17" x14ac:dyDescent="0.55000000000000004">
      <c r="A16" s="1" t="s">
        <v>71</v>
      </c>
      <c r="C16" s="13">
        <v>250000</v>
      </c>
      <c r="D16" s="13"/>
      <c r="E16" s="13">
        <v>242792699680</v>
      </c>
      <c r="F16" s="13"/>
      <c r="G16" s="13">
        <v>245817974184</v>
      </c>
      <c r="H16" s="13"/>
      <c r="I16" s="13">
        <f t="shared" si="0"/>
        <v>-3025274504</v>
      </c>
      <c r="J16" s="13"/>
      <c r="K16" s="13">
        <v>250000</v>
      </c>
      <c r="L16" s="13"/>
      <c r="M16" s="13">
        <v>242792699680</v>
      </c>
      <c r="N16" s="13"/>
      <c r="O16" s="13">
        <v>245817974184</v>
      </c>
      <c r="P16" s="13"/>
      <c r="Q16" s="13">
        <f t="shared" si="1"/>
        <v>-3025274504</v>
      </c>
    </row>
    <row r="17" spans="1:17" x14ac:dyDescent="0.55000000000000004">
      <c r="A17" s="1" t="s">
        <v>74</v>
      </c>
      <c r="C17" s="13">
        <v>5819000</v>
      </c>
      <c r="D17" s="13"/>
      <c r="E17" s="13">
        <v>5819000000000</v>
      </c>
      <c r="F17" s="13"/>
      <c r="G17" s="13">
        <v>5789680641181</v>
      </c>
      <c r="H17" s="13"/>
      <c r="I17" s="13">
        <f t="shared" si="0"/>
        <v>29319358819</v>
      </c>
      <c r="J17" s="13"/>
      <c r="K17" s="13">
        <v>5819000</v>
      </c>
      <c r="L17" s="13"/>
      <c r="M17" s="13">
        <v>5819000000000</v>
      </c>
      <c r="N17" s="13"/>
      <c r="O17" s="13">
        <v>5789680641181</v>
      </c>
      <c r="P17" s="13"/>
      <c r="Q17" s="13">
        <f t="shared" si="1"/>
        <v>29319358819</v>
      </c>
    </row>
    <row r="18" spans="1:17" ht="24.75" thickBot="1" x14ac:dyDescent="0.6">
      <c r="C18" s="13"/>
      <c r="D18" s="13"/>
      <c r="E18" s="17">
        <f>SUM(E8:E17)</f>
        <v>10682617334496</v>
      </c>
      <c r="F18" s="13"/>
      <c r="G18" s="17">
        <f>SUM(G8:G17)</f>
        <v>10624873218710</v>
      </c>
      <c r="H18" s="13"/>
      <c r="I18" s="17">
        <f>SUM(I8:I17)</f>
        <v>57744115786</v>
      </c>
      <c r="J18" s="13"/>
      <c r="K18" s="13"/>
      <c r="L18" s="13"/>
      <c r="M18" s="17">
        <f>SUM(M8:M17)</f>
        <v>10682617334496</v>
      </c>
      <c r="N18" s="13"/>
      <c r="O18" s="17">
        <f>SUM(O8:O17)</f>
        <v>10624873218710</v>
      </c>
      <c r="P18" s="13"/>
      <c r="Q18" s="17">
        <f>SUM(Q8:Q17)</f>
        <v>57744115786</v>
      </c>
    </row>
    <row r="19" spans="1:17" ht="24.75" thickTop="1" x14ac:dyDescent="0.55000000000000004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55000000000000004">
      <c r="G20" s="10"/>
      <c r="H20" s="9"/>
      <c r="I20" s="10"/>
      <c r="O20" s="10"/>
      <c r="P20" s="9"/>
      <c r="Q20" s="10"/>
    </row>
    <row r="21" spans="1:17" x14ac:dyDescent="0.55000000000000004"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55000000000000004">
      <c r="O22" s="9"/>
      <c r="P22" s="9"/>
      <c r="Q22" s="9"/>
    </row>
    <row r="23" spans="1:17" x14ac:dyDescent="0.55000000000000004"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55000000000000004">
      <c r="G24" s="10"/>
      <c r="H24" s="9"/>
      <c r="I24" s="10"/>
      <c r="J24" s="9"/>
      <c r="K24" s="9"/>
      <c r="L24" s="9"/>
      <c r="M24" s="9"/>
      <c r="N24" s="9"/>
      <c r="O24" s="10"/>
      <c r="P24" s="9"/>
      <c r="Q24" s="10"/>
    </row>
    <row r="25" spans="1:17" x14ac:dyDescent="0.55000000000000004">
      <c r="F25" s="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2021-11-27T12:39:35Z</dcterms:created>
  <dcterms:modified xsi:type="dcterms:W3CDTF">2021-11-30T12:07:58Z</dcterms:modified>
</cp:coreProperties>
</file>