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نهایی\"/>
    </mc:Choice>
  </mc:AlternateContent>
  <xr:revisionPtr revIDLastSave="0" documentId="13_ncr:1_{160DA197-A092-4EE5-A5F0-9A134FDC4F10}" xr6:coauthVersionLast="47" xr6:coauthVersionMax="47" xr10:uidLastSave="{00000000-0000-0000-0000-000000000000}"/>
  <bookViews>
    <workbookView xWindow="-120" yWindow="-120" windowWidth="20730" windowHeight="11160" tabRatio="829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 و سپرده بانکی" sheetId="7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2" l="1"/>
  <c r="C10" i="14" l="1"/>
  <c r="C10" i="15" s="1"/>
  <c r="E12" i="13"/>
  <c r="G11" i="13" s="1"/>
  <c r="I65" i="12"/>
  <c r="C8" i="15" s="1"/>
  <c r="I44" i="11"/>
  <c r="C7" i="15" s="1"/>
  <c r="E10" i="14"/>
  <c r="G11" i="15"/>
  <c r="K12" i="13"/>
  <c r="K9" i="13"/>
  <c r="K10" i="13"/>
  <c r="K11" i="13"/>
  <c r="K8" i="13"/>
  <c r="G10" i="13"/>
  <c r="I12" i="13"/>
  <c r="Q62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5" i="12" s="1"/>
  <c r="Q61" i="12"/>
  <c r="Q63" i="12"/>
  <c r="Q64" i="12"/>
  <c r="Q8" i="12"/>
  <c r="I9" i="12"/>
  <c r="I10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8" i="12"/>
  <c r="C65" i="12"/>
  <c r="E65" i="12"/>
  <c r="G65" i="12"/>
  <c r="K65" i="12"/>
  <c r="M65" i="12"/>
  <c r="O65" i="12"/>
  <c r="S43" i="11"/>
  <c r="I43" i="11"/>
  <c r="S44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8" i="11"/>
  <c r="C44" i="11"/>
  <c r="E44" i="11"/>
  <c r="G44" i="11"/>
  <c r="M44" i="11"/>
  <c r="O44" i="11"/>
  <c r="Q44" i="11"/>
  <c r="G31" i="10"/>
  <c r="M31" i="10"/>
  <c r="O31" i="10"/>
  <c r="Q31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8" i="10"/>
  <c r="I9" i="10"/>
  <c r="I10" i="10"/>
  <c r="I11" i="10"/>
  <c r="I12" i="10"/>
  <c r="I13" i="10"/>
  <c r="I14" i="10"/>
  <c r="I15" i="10"/>
  <c r="I16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8" i="9"/>
  <c r="E90" i="9"/>
  <c r="G90" i="9"/>
  <c r="M90" i="9"/>
  <c r="O90" i="9"/>
  <c r="S46" i="7"/>
  <c r="Q46" i="7"/>
  <c r="O46" i="7"/>
  <c r="M46" i="7"/>
  <c r="K46" i="7"/>
  <c r="I46" i="7"/>
  <c r="S12" i="6"/>
  <c r="K12" i="6"/>
  <c r="M12" i="6"/>
  <c r="O12" i="6"/>
  <c r="Q12" i="6"/>
  <c r="G9" i="13" l="1"/>
  <c r="G8" i="13"/>
  <c r="G12" i="13" s="1"/>
  <c r="C9" i="15"/>
  <c r="C11" i="15"/>
  <c r="U10" i="11"/>
  <c r="U21" i="11"/>
  <c r="U37" i="11"/>
  <c r="U33" i="11"/>
  <c r="U9" i="11"/>
  <c r="U25" i="11"/>
  <c r="U41" i="11"/>
  <c r="U17" i="11"/>
  <c r="U13" i="11"/>
  <c r="U29" i="11"/>
  <c r="U8" i="11"/>
  <c r="U40" i="11"/>
  <c r="U36" i="11"/>
  <c r="U32" i="11"/>
  <c r="U28" i="11"/>
  <c r="U24" i="11"/>
  <c r="U20" i="11"/>
  <c r="U16" i="11"/>
  <c r="U12" i="11"/>
  <c r="U43" i="11"/>
  <c r="U39" i="11"/>
  <c r="U35" i="11"/>
  <c r="U31" i="11"/>
  <c r="U27" i="11"/>
  <c r="U23" i="11"/>
  <c r="U19" i="11"/>
  <c r="U15" i="11"/>
  <c r="U11" i="11"/>
  <c r="U42" i="11"/>
  <c r="U38" i="11"/>
  <c r="U34" i="11"/>
  <c r="U30" i="11"/>
  <c r="U26" i="11"/>
  <c r="U22" i="11"/>
  <c r="U18" i="11"/>
  <c r="U14" i="11"/>
  <c r="Q90" i="9"/>
  <c r="I90" i="9"/>
  <c r="E7" i="15" l="1"/>
  <c r="E10" i="15"/>
  <c r="E8" i="15"/>
  <c r="E9" i="15"/>
  <c r="U44" i="11"/>
  <c r="K10" i="11"/>
  <c r="K14" i="11"/>
  <c r="K18" i="11"/>
  <c r="K22" i="11"/>
  <c r="K26" i="11"/>
  <c r="K30" i="11"/>
  <c r="K34" i="11"/>
  <c r="K38" i="11"/>
  <c r="K42" i="11"/>
  <c r="K11" i="11"/>
  <c r="K15" i="11"/>
  <c r="K19" i="11"/>
  <c r="K23" i="11"/>
  <c r="K27" i="11"/>
  <c r="K31" i="11"/>
  <c r="K35" i="11"/>
  <c r="K39" i="11"/>
  <c r="K43" i="11"/>
  <c r="K12" i="11"/>
  <c r="K16" i="11"/>
  <c r="K20" i="11"/>
  <c r="K24" i="11"/>
  <c r="K28" i="11"/>
  <c r="K32" i="11"/>
  <c r="K36" i="11"/>
  <c r="K40" i="11"/>
  <c r="K9" i="11"/>
  <c r="K13" i="11"/>
  <c r="K17" i="11"/>
  <c r="K21" i="11"/>
  <c r="K25" i="11"/>
  <c r="K29" i="11"/>
  <c r="K33" i="11"/>
  <c r="K37" i="11"/>
  <c r="K41" i="11"/>
  <c r="K8" i="11"/>
  <c r="E11" i="15" l="1"/>
  <c r="K44" i="11"/>
  <c r="I9" i="4" l="1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8" i="4"/>
  <c r="AK61" i="3"/>
  <c r="AG61" i="3"/>
  <c r="AI61" i="3"/>
  <c r="AA61" i="3"/>
  <c r="W61" i="3"/>
  <c r="S61" i="3"/>
  <c r="Q61" i="3"/>
  <c r="Y45" i="1"/>
  <c r="G45" i="1"/>
  <c r="K45" i="1"/>
  <c r="W45" i="1"/>
  <c r="U45" i="1"/>
  <c r="I17" i="10"/>
  <c r="I31" i="10" s="1"/>
  <c r="E31" i="10"/>
</calcChain>
</file>

<file path=xl/sharedStrings.xml><?xml version="1.0" encoding="utf-8"?>
<sst xmlns="http://schemas.openxmlformats.org/spreadsheetml/2006/main" count="1088" uniqueCount="277">
  <si>
    <t>صندوق سرمایه‌گذاری ثابت حامی</t>
  </si>
  <si>
    <t>صورت وضعیت پورتفوی</t>
  </si>
  <si>
    <t>برای ماه منتهی به 1400/09/30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</si>
  <si>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</si>
  <si>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</si>
  <si>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</si>
  <si>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</si>
  <si>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</si>
  <si>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</si>
  <si>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</si>
  <si>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</si>
  <si>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</si>
  <si>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</si>
  <si>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</si>
  <si>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</si>
  <si>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</si>
  <si>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پالایش نفت اصفهان</t>
  </si>
  <si>
    <t>پالایش نفت بندرعباس</t>
  </si>
  <si>
    <t>پالایش نفت تهران</t>
  </si>
  <si>
    <t>پالایش نفت شیراز</t>
  </si>
  <si>
    <t>پتروشیمی پردیس</t>
  </si>
  <si>
    <t>پتروشیمی تندگویان</t>
  </si>
  <si>
    <t>پتروشیمی جم</t>
  </si>
  <si>
    <t>پتروشیمی‌شیراز</t>
  </si>
  <si>
    <t>پلیمر آریا ساسول</t>
  </si>
  <si>
    <t>توسعه سامانه ی نرم افزاری نگین</t>
  </si>
  <si>
    <t>توسعه معدنی و صنعتی صبانور</t>
  </si>
  <si>
    <t>توسعه‌معادن‌وفلزات‌</t>
  </si>
  <si>
    <t>ح . فجر انرژی خلیج فارس</t>
  </si>
  <si>
    <t>ریل پرداز نو آفرین</t>
  </si>
  <si>
    <t>سپید ماکیان</t>
  </si>
  <si>
    <t>سرمایه گذاری دارویی تامین</t>
  </si>
  <si>
    <t>سرمایه گذاری صبا تامین</t>
  </si>
  <si>
    <t>سرمایه‌گذاری‌صندوق‌بازنشستگی‌</t>
  </si>
  <si>
    <t>سرمایه‌گذاری‌غدیر(هلدینگ‌</t>
  </si>
  <si>
    <t>صنایع پتروشیمی خلیج فارس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</si>
  <si>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</si>
  <si>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</si>
  <si>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</si>
  <si>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</si>
  <si>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</si>
  <si>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فجر انرژی خلیج فارس</t>
  </si>
  <si>
    <t>فولاد  خوزستان</t>
  </si>
  <si>
    <t>فولاد مبارکه اصفهان</t>
  </si>
  <si>
    <t>گسترش نفت و گاز پارسیان</t>
  </si>
  <si>
    <t>مبین انرژی خلیج فارس</t>
  </si>
  <si>
    <t>معدنی‌وصنعتی‌چادرملو</t>
  </si>
  <si>
    <t>ملی‌ صنایع‌ مس‌ ایران‌</t>
  </si>
  <si>
    <t>ح.سرمایه گذاری صندوق بازنشستگی</t>
  </si>
  <si>
    <t>ح . سرمایه گذاری دارویی تامین</t>
  </si>
  <si>
    <t>پتروشیمی پارس</t>
  </si>
  <si>
    <t>تعداد اوراق تبعی</t>
  </si>
  <si>
    <t>قیمت اعمال</t>
  </si>
  <si>
    <t>تاریخ اعمال</t>
  </si>
  <si>
    <t>نرخ موثر</t>
  </si>
  <si>
    <t>اختیارف ت کیمیا-28750-01/06/16</t>
  </si>
  <si>
    <t/>
  </si>
  <si>
    <t>1401/06/16</t>
  </si>
  <si>
    <t>اختیارف ت سپید22620-01/04/22</t>
  </si>
  <si>
    <t>1401/04/22</t>
  </si>
  <si>
    <t>اختیارف.ت. حآفرین-3996-010621</t>
  </si>
  <si>
    <t>1401/06/21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</si>
  <si>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</si>
  <si>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</si>
  <si>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</si>
  <si>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</si>
  <si>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</si>
  <si>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</si>
  <si>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</si>
  <si>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</si>
  <si>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امید011019</t>
  </si>
  <si>
    <t>بله</t>
  </si>
  <si>
    <t>1397/10/19</t>
  </si>
  <si>
    <t>1401/10/19</t>
  </si>
  <si>
    <t>اجاره اعتماد مبین لوتوس011019</t>
  </si>
  <si>
    <t>اجاره تابان سپهر14031126</t>
  </si>
  <si>
    <t>1399/12/03</t>
  </si>
  <si>
    <t>1403/12/03</t>
  </si>
  <si>
    <t>اسنادخزانه-م10بودجه98-001006</t>
  </si>
  <si>
    <t>1398/09/20</t>
  </si>
  <si>
    <t>1400/10/06</t>
  </si>
  <si>
    <t>اسنادخزانه-م10بودجه99-020807</t>
  </si>
  <si>
    <t>1399/11/21</t>
  </si>
  <si>
    <t>1402/08/07</t>
  </si>
  <si>
    <t>اسنادخزانه-م11بودجه98-001013</t>
  </si>
  <si>
    <t>1398/07/09</t>
  </si>
  <si>
    <t>1400/10/13</t>
  </si>
  <si>
    <t>اسنادخزانه-م11بودجه99-020906</t>
  </si>
  <si>
    <t>1400/01/11</t>
  </si>
  <si>
    <t>1402/09/06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</si>
  <si>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</si>
  <si>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</si>
  <si>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</si>
  <si>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</si>
  <si>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</si>
  <si>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</si>
  <si>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</si>
  <si>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</si>
  <si>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</si>
  <si>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</si>
  <si>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</si>
  <si>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</si>
  <si>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</si>
  <si>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</si>
  <si>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</si>
  <si>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</si>
  <si>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</si>
  <si>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</si>
  <si>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اسنادخزانه-م17بودجه99-010226</t>
  </si>
  <si>
    <t>1400/01/14</t>
  </si>
  <si>
    <t>1401/02/26</t>
  </si>
  <si>
    <t>اسنادخزانه-م18بودجه98-010614</t>
  </si>
  <si>
    <t>1398/11/12</t>
  </si>
  <si>
    <t>1401/06/14</t>
  </si>
  <si>
    <t>اسنادخزانه-م1بودجه99-010621</t>
  </si>
  <si>
    <t>1399/09/01</t>
  </si>
  <si>
    <t>اسنادخزانه-م2بودجه99-011019</t>
  </si>
  <si>
    <t>1399/06/19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</si>
  <si>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</si>
  <si>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</si>
  <si>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</si>
  <si>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</si>
  <si>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</si>
  <si>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</si>
  <si>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</si>
  <si>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</si>
  <si>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</si>
  <si>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</si>
  <si>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</si>
  <si>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</si>
  <si>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اسنادخزانه-م7بودجه99-020704</t>
  </si>
  <si>
    <t>1399/09/25</t>
  </si>
  <si>
    <t>1402/07/04</t>
  </si>
  <si>
    <t>اسنادخزانه-م8بودجه99-020606</t>
  </si>
  <si>
    <t>1402/06/06</t>
  </si>
  <si>
    <t>اسنادخزانه-م9بودجه98-000923</t>
  </si>
  <si>
    <t>1398/07/23</t>
  </si>
  <si>
    <t>1400/09/23</t>
  </si>
  <si>
    <t>ص اجاره گل گهر 1411-3 ماهه 17%</t>
  </si>
  <si>
    <t>1396/11/11</t>
  </si>
  <si>
    <t>ص مرابحه خودرو1412- 3ماهه 18%</t>
  </si>
  <si>
    <t>1396/12/05</t>
  </si>
  <si>
    <t>1400/12/05</t>
  </si>
  <si>
    <t>ص مرابحه خودرو412- 3ماهه 18%</t>
  </si>
  <si>
    <t>صکوک اجاره مخابرات-3 ماهه 16%</t>
  </si>
  <si>
    <t>1397/02/30</t>
  </si>
  <si>
    <t>1401/02/30</t>
  </si>
  <si>
    <t>مرابحه عام دولت1-ش.خ سایر0206</t>
  </si>
  <si>
    <t>1398/12/25</t>
  </si>
  <si>
    <t>1402/06/25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</si>
  <si>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</si>
  <si>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</si>
  <si>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</si>
  <si>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</si>
  <si>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</si>
  <si>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0009</t>
  </si>
  <si>
    <t>1399/06/12</t>
  </si>
  <si>
    <t>1400/09/12</t>
  </si>
  <si>
    <t>مرابحه عام دولت4-ش.خ 0106</t>
  </si>
  <si>
    <t>1399/05/07</t>
  </si>
  <si>
    <t>1401/06/07</t>
  </si>
  <si>
    <t>مرابحه عام دولت4-ش.خ 0107</t>
  </si>
  <si>
    <t>1399/05/21</t>
  </si>
  <si>
    <t>1401/07/21</t>
  </si>
  <si>
    <t>مرابحه عام دولت4-ش.خ 0206</t>
  </si>
  <si>
    <t>1402/06/12</t>
  </si>
  <si>
    <t>مرابحه عام دولت5-ش.خ 0010</t>
  </si>
  <si>
    <t>1399/06/25</t>
  </si>
  <si>
    <t>1400/10/25</t>
  </si>
  <si>
    <t>مرابحه عام دولت5-ش.خ 0108</t>
  </si>
  <si>
    <t>1401/08/25</t>
  </si>
  <si>
    <t>مرابحه عام دولت5-ش.خ 0109</t>
  </si>
  <si>
    <t>1399/07/08</t>
  </si>
  <si>
    <t>1401/09/08</t>
  </si>
  <si>
    <t>مرابحه عام دولت5-ش.خ 0110</t>
  </si>
  <si>
    <t>1399/09/11</t>
  </si>
  <si>
    <t>1401/10/11</t>
  </si>
  <si>
    <t>مرابحه عام دولت5-ش.خ 0209</t>
  </si>
  <si>
    <t>1399/08/27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</si>
  <si>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</si>
  <si>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</si>
  <si>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</si>
  <si>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</si>
  <si>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</si>
  <si>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</si>
  <si>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</si>
  <si>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دولت87-ش.خ030304</t>
  </si>
  <si>
    <t>1403/03/04</t>
  </si>
  <si>
    <t>مرابحه عام دولتی64-ش.خ0111</t>
  </si>
  <si>
    <t>1399/10/09</t>
  </si>
  <si>
    <t>1401/11/09</t>
  </si>
  <si>
    <t>مرابحه عام دولتی6-ش.خ0210</t>
  </si>
  <si>
    <t>1402/10/25</t>
  </si>
  <si>
    <t>منفعت دولت5-ش.خاص سایر0108</t>
  </si>
  <si>
    <t>1398/08/18</t>
  </si>
  <si>
    <t>1401/08/18</t>
  </si>
  <si>
    <t>منفعت دولت5-ش.خاص سپهر0108</t>
  </si>
  <si>
    <t>منفعت دولت5-ش.خاص کاردان0108</t>
  </si>
  <si>
    <t>منفعت دولت5-ش.خاص کاریزما0108</t>
  </si>
  <si>
    <t>منفعت دولت6-ش.خاص140109</t>
  </si>
  <si>
    <t>1398/09/17</t>
  </si>
  <si>
    <t>1401/09/17</t>
  </si>
  <si>
    <t>منفعت دولتی4-شرایط خاص14010729</t>
  </si>
  <si>
    <t>1398/07/29</t>
  </si>
  <si>
    <t>1401/07/29</t>
  </si>
  <si>
    <t>منفعت صبا اروند ملت 14001222</t>
  </si>
  <si>
    <t>1397/12/22</t>
  </si>
  <si>
    <t>1400/12/22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</si>
  <si>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</si>
  <si>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</si>
  <si>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</si>
  <si>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</si>
  <si>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</si>
  <si>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</si>
  <si>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</si>
  <si>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</si>
  <si>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</si>
  <si>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</si>
  <si>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</si>
  <si>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</si>
  <si>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</si>
  <si>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</si>
  <si>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</si>
  <si>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</si>
  <si>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</si>
  <si>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</si>
  <si>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</si>
  <si>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</si>
  <si>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</si>
  <si>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</si>
  <si>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</si>
  <si>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</si>
  <si>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</si>
  <si>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</si>
  <si>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1399/11/13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</si>
  <si>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</si>
  <si>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</si>
  <si>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</si>
  <si>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</si>
  <si>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</si>
  <si>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</si>
  <si>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</si>
  <si>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</si>
  <si>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</si>
  <si>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اجاصبابدون ضامن بارتبه اعتباری</t>
  </si>
  <si>
    <t>1404/01/27</t>
  </si>
  <si>
    <t>مرابحه عام دولت4-ش.خ 0008</t>
  </si>
  <si>
    <t>1400/08/04</t>
  </si>
  <si>
    <t>مرابحه گندم2-واجدشرایط خاص1400</t>
  </si>
  <si>
    <t>1400/08/20</t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</si>
  <si>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</si>
  <si>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</si>
  <si>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</si>
  <si>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</si>
  <si>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اسنادخزانه-م8بودجه98-000817</t>
  </si>
  <si>
    <t>اسنادخزانه-م23بودجه97-000824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</si>
  <si>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</si>
  <si>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</si>
  <si>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</si>
  <si>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</si>
  <si>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</si>
  <si>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</si>
  <si>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</si>
  <si>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</si>
  <si>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</si>
  <si>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</si>
  <si>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</si>
  <si>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</si>
  <si>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</si>
  <si>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</si>
  <si>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1400/09/01</t>
  </si>
  <si>
    <t>-</t>
  </si>
  <si>
    <t>بابت جلوگیری از نوسانات ناگهانی</t>
  </si>
  <si>
    <t xml:space="preserve">از ابتدای سال مالی تا </t>
  </si>
  <si>
    <t>پایان ماه</t>
  </si>
  <si>
    <t>سایر درآمدهای تنزیل سود سهام</t>
  </si>
  <si>
    <t xml:space="preserve"> سایر درآمدهای تنزیل سود بانک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</si>
</sst>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2" xfId="0" applyFont="1" applyBorder="1"/>
    <xf numFmtId="10" fontId="2" fillId="0" borderId="0" xfId="2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/>
    <xf numFmtId="164" fontId="2" fillId="0" borderId="0" xfId="1" applyNumberFormat="1" applyFont="1"/>
    <xf numFmtId="164" fontId="2" fillId="0" borderId="0" xfId="0" applyNumberFormat="1" applyFont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/>
    </xf>
    <xf numFmtId="10" fontId="2" fillId="0" borderId="2" xfId="2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9" fontId="2" fillId="0" borderId="0" xfId="2" applyNumberFormat="1" applyFont="1" applyAlignment="1">
      <alignment horizontal="center"/>
    </xf>
    <xf numFmtId="0" fontId="2" fillId="0" borderId="0" xfId="0" applyFont="1" applyFill="1"/>
    <xf numFmtId="3" fontId="2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9525</xdr:rowOff>
        </xdr:from>
        <xdr:to>
          <xdr:col>10</xdr:col>
          <xdr:colOff>257175</xdr:colOff>
          <xdr:row>33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97F1971-3AE4-4E4E-AD7C-4A43F498B0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54690-11FF-40DC-B2A7-A2441CE2440A}">
  <dimension ref="A1"/>
  <sheetViews>
    <sheetView rightToLeft="1" tabSelected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38100</xdr:colOff>
                <xdr:row>0</xdr:row>
                <xdr:rowOff>9525</xdr:rowOff>
              </from>
              <to>
                <xdr:col>10</xdr:col>
                <xdr:colOff>257175</xdr:colOff>
                <xdr:row>33</xdr:row>
                <xdr:rowOff>47625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8"/>
  <sheetViews>
    <sheetView rightToLeft="1" topLeftCell="C23" workbookViewId="0">
      <selection activeCell="M34" sqref="M34"/>
    </sheetView>
  </sheetViews>
  <sheetFormatPr defaultRowHeight="24"/>
  <cols>
    <col min="1" max="1" width="33.285156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>
      <c r="A3" s="22" t="s">
        <v>235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>
      <c r="A6" s="23" t="s">
        <v>3</v>
      </c>
      <c r="C6" s="24" t="s">
        <v>237</v>
      </c>
      <c r="D6" s="24" t="s">
        <v>237</v>
      </c>
      <c r="E6" s="24" t="s">
        <v>237</v>
      </c>
      <c r="F6" s="24" t="s">
        <v>237</v>
      </c>
      <c r="G6" s="24" t="s">
        <v>237</v>
      </c>
      <c r="H6" s="24" t="s">
        <v>237</v>
      </c>
      <c r="I6" s="24" t="s">
        <v>237</v>
      </c>
      <c r="K6" s="24" t="s">
        <v>238</v>
      </c>
      <c r="L6" s="24" t="s">
        <v>238</v>
      </c>
      <c r="M6" s="24" t="s">
        <v>238</v>
      </c>
      <c r="N6" s="24" t="s">
        <v>238</v>
      </c>
      <c r="O6" s="24" t="s">
        <v>238</v>
      </c>
      <c r="P6" s="24" t="s">
        <v>238</v>
      </c>
      <c r="Q6" s="24" t="s">
        <v>238</v>
      </c>
    </row>
    <row r="7" spans="1:17" ht="24.75">
      <c r="A7" s="24" t="s">
        <v>3</v>
      </c>
      <c r="C7" s="24" t="s">
        <v>7</v>
      </c>
      <c r="E7" s="24" t="s">
        <v>250</v>
      </c>
      <c r="G7" s="24" t="s">
        <v>251</v>
      </c>
      <c r="I7" s="24" t="s">
        <v>253</v>
      </c>
      <c r="K7" s="24" t="s">
        <v>7</v>
      </c>
      <c r="M7" s="24" t="s">
        <v>250</v>
      </c>
      <c r="O7" s="24" t="s">
        <v>251</v>
      </c>
      <c r="Q7" s="24" t="s">
        <v>253</v>
      </c>
    </row>
    <row r="8" spans="1:17">
      <c r="A8" s="1" t="s">
        <v>50</v>
      </c>
      <c r="C8" s="9">
        <v>1394</v>
      </c>
      <c r="D8" s="9"/>
      <c r="E8" s="9">
        <v>266902247</v>
      </c>
      <c r="F8" s="9"/>
      <c r="G8" s="9">
        <v>264679564</v>
      </c>
      <c r="H8" s="9"/>
      <c r="I8" s="9">
        <f>E8-G8</f>
        <v>2222683</v>
      </c>
      <c r="J8" s="9"/>
      <c r="K8" s="9">
        <v>1394</v>
      </c>
      <c r="L8" s="9"/>
      <c r="M8" s="9">
        <v>266902247</v>
      </c>
      <c r="N8" s="9"/>
      <c r="O8" s="9">
        <v>264679564</v>
      </c>
      <c r="P8" s="9"/>
      <c r="Q8" s="9">
        <f>M8-O8</f>
        <v>2222683</v>
      </c>
    </row>
    <row r="9" spans="1:17">
      <c r="A9" s="1" t="s">
        <v>41</v>
      </c>
      <c r="C9" s="9">
        <v>200636</v>
      </c>
      <c r="D9" s="9"/>
      <c r="E9" s="9">
        <v>2271973770</v>
      </c>
      <c r="F9" s="9"/>
      <c r="G9" s="9">
        <v>3001516366</v>
      </c>
      <c r="H9" s="9"/>
      <c r="I9" s="9">
        <f t="shared" ref="I9:I30" si="0">E9-G9</f>
        <v>-729542596</v>
      </c>
      <c r="J9" s="9"/>
      <c r="K9" s="9">
        <v>200636</v>
      </c>
      <c r="L9" s="9"/>
      <c r="M9" s="9">
        <v>2271973770</v>
      </c>
      <c r="N9" s="9"/>
      <c r="O9" s="9">
        <v>3001516366</v>
      </c>
      <c r="P9" s="9"/>
      <c r="Q9" s="9">
        <f t="shared" ref="Q9:Q30" si="1">M9-O9</f>
        <v>-729542596</v>
      </c>
    </row>
    <row r="10" spans="1:17">
      <c r="A10" s="1" t="s">
        <v>49</v>
      </c>
      <c r="C10" s="9">
        <v>5383718</v>
      </c>
      <c r="D10" s="9"/>
      <c r="E10" s="9">
        <v>87946810029</v>
      </c>
      <c r="F10" s="9"/>
      <c r="G10" s="9">
        <v>87946810029</v>
      </c>
      <c r="H10" s="9"/>
      <c r="I10" s="9">
        <f t="shared" si="0"/>
        <v>0</v>
      </c>
      <c r="J10" s="9"/>
      <c r="K10" s="9">
        <v>5383718</v>
      </c>
      <c r="L10" s="9"/>
      <c r="M10" s="9">
        <v>87946810029</v>
      </c>
      <c r="N10" s="9"/>
      <c r="O10" s="9">
        <v>87946810029</v>
      </c>
      <c r="P10" s="9"/>
      <c r="Q10" s="9">
        <f t="shared" si="1"/>
        <v>0</v>
      </c>
    </row>
    <row r="11" spans="1:17">
      <c r="A11" s="1" t="s">
        <v>31</v>
      </c>
      <c r="C11" s="9">
        <v>30000</v>
      </c>
      <c r="D11" s="9"/>
      <c r="E11" s="9">
        <v>571561296</v>
      </c>
      <c r="F11" s="9"/>
      <c r="G11" s="9">
        <v>579880159</v>
      </c>
      <c r="H11" s="9"/>
      <c r="I11" s="9">
        <f t="shared" si="0"/>
        <v>-8318863</v>
      </c>
      <c r="J11" s="9"/>
      <c r="K11" s="9">
        <v>30000</v>
      </c>
      <c r="L11" s="9"/>
      <c r="M11" s="9">
        <v>571561296</v>
      </c>
      <c r="N11" s="9"/>
      <c r="O11" s="9">
        <v>579880159</v>
      </c>
      <c r="P11" s="9"/>
      <c r="Q11" s="9">
        <f t="shared" si="1"/>
        <v>-8318863</v>
      </c>
    </row>
    <row r="12" spans="1:17">
      <c r="A12" s="1" t="s">
        <v>36</v>
      </c>
      <c r="C12" s="9">
        <v>2118</v>
      </c>
      <c r="D12" s="9"/>
      <c r="E12" s="9">
        <v>524278516</v>
      </c>
      <c r="F12" s="9"/>
      <c r="G12" s="9">
        <v>540176810</v>
      </c>
      <c r="H12" s="9"/>
      <c r="I12" s="9">
        <f t="shared" si="0"/>
        <v>-15898294</v>
      </c>
      <c r="J12" s="9"/>
      <c r="K12" s="9">
        <v>2118</v>
      </c>
      <c r="L12" s="9"/>
      <c r="M12" s="9">
        <v>524278516</v>
      </c>
      <c r="N12" s="9"/>
      <c r="O12" s="9">
        <v>540176810</v>
      </c>
      <c r="P12" s="9"/>
      <c r="Q12" s="9">
        <f t="shared" si="1"/>
        <v>-15898294</v>
      </c>
    </row>
    <row r="13" spans="1:17">
      <c r="A13" s="1" t="s">
        <v>32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f t="shared" si="0"/>
        <v>0</v>
      </c>
      <c r="J13" s="9"/>
      <c r="K13" s="9">
        <v>5072142</v>
      </c>
      <c r="L13" s="9"/>
      <c r="M13" s="9">
        <v>30365382203</v>
      </c>
      <c r="N13" s="9"/>
      <c r="O13" s="9">
        <v>30294433338</v>
      </c>
      <c r="P13" s="9"/>
      <c r="Q13" s="9">
        <f t="shared" si="1"/>
        <v>70948865</v>
      </c>
    </row>
    <row r="14" spans="1:17">
      <c r="A14" s="1" t="s">
        <v>161</v>
      </c>
      <c r="C14" s="9">
        <v>100</v>
      </c>
      <c r="D14" s="9"/>
      <c r="E14" s="9">
        <v>99996125</v>
      </c>
      <c r="F14" s="9"/>
      <c r="G14" s="9">
        <v>95512099</v>
      </c>
      <c r="H14" s="9"/>
      <c r="I14" s="9">
        <f t="shared" si="0"/>
        <v>4484026</v>
      </c>
      <c r="J14" s="9"/>
      <c r="K14" s="9">
        <v>300100</v>
      </c>
      <c r="L14" s="9"/>
      <c r="M14" s="9">
        <v>287522574688</v>
      </c>
      <c r="N14" s="9"/>
      <c r="O14" s="9">
        <v>286631808386</v>
      </c>
      <c r="P14" s="9"/>
      <c r="Q14" s="9">
        <f t="shared" si="1"/>
        <v>890766302</v>
      </c>
    </row>
    <row r="15" spans="1:17">
      <c r="A15" s="1" t="s">
        <v>155</v>
      </c>
      <c r="C15" s="9">
        <v>7823000</v>
      </c>
      <c r="D15" s="9"/>
      <c r="E15" s="9">
        <v>7823000000000</v>
      </c>
      <c r="F15" s="9"/>
      <c r="G15" s="9">
        <v>7666242921575</v>
      </c>
      <c r="H15" s="9"/>
      <c r="I15" s="9">
        <f t="shared" si="0"/>
        <v>156757078425</v>
      </c>
      <c r="J15" s="9"/>
      <c r="K15" s="9">
        <v>7823000</v>
      </c>
      <c r="L15" s="9"/>
      <c r="M15" s="9">
        <v>7823000000000</v>
      </c>
      <c r="N15" s="9"/>
      <c r="O15" s="9">
        <v>7666242921575</v>
      </c>
      <c r="P15" s="9"/>
      <c r="Q15" s="9">
        <f t="shared" si="1"/>
        <v>156757078425</v>
      </c>
    </row>
    <row r="16" spans="1:17">
      <c r="A16" s="1" t="s">
        <v>150</v>
      </c>
      <c r="C16" s="9">
        <v>401000</v>
      </c>
      <c r="D16" s="9"/>
      <c r="E16" s="9">
        <v>390559917702</v>
      </c>
      <c r="F16" s="9"/>
      <c r="G16" s="9">
        <v>394292030589</v>
      </c>
      <c r="H16" s="9"/>
      <c r="I16" s="9">
        <f t="shared" si="0"/>
        <v>-3732112887</v>
      </c>
      <c r="J16" s="9"/>
      <c r="K16" s="9">
        <v>651000</v>
      </c>
      <c r="L16" s="9"/>
      <c r="M16" s="9">
        <v>633352617382</v>
      </c>
      <c r="N16" s="9"/>
      <c r="O16" s="9">
        <v>640110004773</v>
      </c>
      <c r="P16" s="9"/>
      <c r="Q16" s="9">
        <f t="shared" si="1"/>
        <v>-6757387391</v>
      </c>
    </row>
    <row r="17" spans="1:17">
      <c r="A17" s="1" t="s">
        <v>153</v>
      </c>
      <c r="C17" s="9">
        <v>1000000</v>
      </c>
      <c r="D17" s="9"/>
      <c r="E17" s="9">
        <v>969190486775</v>
      </c>
      <c r="F17" s="9"/>
      <c r="G17" s="9">
        <v>957609891179</v>
      </c>
      <c r="H17" s="9"/>
      <c r="I17" s="9">
        <f t="shared" si="0"/>
        <v>11580595596</v>
      </c>
      <c r="J17" s="9"/>
      <c r="K17" s="9">
        <v>1000000</v>
      </c>
      <c r="L17" s="9"/>
      <c r="M17" s="9">
        <v>969141442688</v>
      </c>
      <c r="N17" s="9"/>
      <c r="O17" s="9">
        <v>957609891179</v>
      </c>
      <c r="P17" s="9"/>
      <c r="Q17" s="9">
        <f t="shared" si="1"/>
        <v>11531551509</v>
      </c>
    </row>
    <row r="18" spans="1:17">
      <c r="A18" s="1" t="s">
        <v>205</v>
      </c>
      <c r="C18" s="9">
        <v>20000</v>
      </c>
      <c r="D18" s="9"/>
      <c r="E18" s="9">
        <v>19999205004</v>
      </c>
      <c r="F18" s="9"/>
      <c r="G18" s="9">
        <v>19862573409</v>
      </c>
      <c r="H18" s="9"/>
      <c r="I18" s="9">
        <f t="shared" si="0"/>
        <v>136631595</v>
      </c>
      <c r="J18" s="9"/>
      <c r="K18" s="9">
        <v>20000</v>
      </c>
      <c r="L18" s="9"/>
      <c r="M18" s="9">
        <v>19999205004</v>
      </c>
      <c r="N18" s="9"/>
      <c r="O18" s="9">
        <v>19862573409</v>
      </c>
      <c r="P18" s="9"/>
      <c r="Q18" s="9">
        <f t="shared" si="1"/>
        <v>136631595</v>
      </c>
    </row>
    <row r="19" spans="1:17">
      <c r="A19" s="1" t="s">
        <v>196</v>
      </c>
      <c r="C19" s="9">
        <v>2700</v>
      </c>
      <c r="D19" s="9"/>
      <c r="E19" s="9">
        <v>2699895375</v>
      </c>
      <c r="F19" s="9"/>
      <c r="G19" s="9">
        <v>2564900601</v>
      </c>
      <c r="H19" s="9"/>
      <c r="I19" s="9">
        <f t="shared" si="0"/>
        <v>134994774</v>
      </c>
      <c r="J19" s="9"/>
      <c r="K19" s="9">
        <v>2700</v>
      </c>
      <c r="L19" s="9"/>
      <c r="M19" s="9">
        <v>2699895375</v>
      </c>
      <c r="N19" s="9"/>
      <c r="O19" s="9">
        <v>2564900601</v>
      </c>
      <c r="P19" s="9"/>
      <c r="Q19" s="9">
        <f t="shared" si="1"/>
        <v>134994774</v>
      </c>
    </row>
    <row r="20" spans="1:17">
      <c r="A20" s="1" t="s">
        <v>90</v>
      </c>
      <c r="C20" s="9">
        <v>100000</v>
      </c>
      <c r="D20" s="9"/>
      <c r="E20" s="9">
        <v>95996280000</v>
      </c>
      <c r="F20" s="9"/>
      <c r="G20" s="9">
        <v>94357200393</v>
      </c>
      <c r="H20" s="9"/>
      <c r="I20" s="9">
        <f t="shared" si="0"/>
        <v>1639079607</v>
      </c>
      <c r="J20" s="9"/>
      <c r="K20" s="9">
        <v>100000</v>
      </c>
      <c r="L20" s="9"/>
      <c r="M20" s="9">
        <v>95996280000</v>
      </c>
      <c r="N20" s="9"/>
      <c r="O20" s="9">
        <v>94357200393</v>
      </c>
      <c r="P20" s="9"/>
      <c r="Q20" s="9">
        <f t="shared" si="1"/>
        <v>1639079607</v>
      </c>
    </row>
    <row r="21" spans="1:17">
      <c r="A21" s="1" t="s">
        <v>135</v>
      </c>
      <c r="C21" s="9">
        <v>1804112</v>
      </c>
      <c r="D21" s="9"/>
      <c r="E21" s="9">
        <v>1804112000000</v>
      </c>
      <c r="F21" s="9"/>
      <c r="G21" s="9">
        <v>1746338000348</v>
      </c>
      <c r="H21" s="9"/>
      <c r="I21" s="9">
        <f t="shared" si="0"/>
        <v>57773999652</v>
      </c>
      <c r="J21" s="9"/>
      <c r="K21" s="9">
        <v>1804112</v>
      </c>
      <c r="L21" s="9"/>
      <c r="M21" s="9">
        <v>1804112000000</v>
      </c>
      <c r="N21" s="9"/>
      <c r="O21" s="9">
        <v>1746338000348</v>
      </c>
      <c r="P21" s="9"/>
      <c r="Q21" s="9">
        <f t="shared" si="1"/>
        <v>57773999652</v>
      </c>
    </row>
    <row r="22" spans="1:17">
      <c r="A22" s="1" t="s">
        <v>93</v>
      </c>
      <c r="C22" s="9">
        <v>50000</v>
      </c>
      <c r="D22" s="9"/>
      <c r="E22" s="9">
        <v>45778226026</v>
      </c>
      <c r="F22" s="9"/>
      <c r="G22" s="9">
        <v>44620885990</v>
      </c>
      <c r="H22" s="9"/>
      <c r="I22" s="9">
        <f t="shared" si="0"/>
        <v>1157340036</v>
      </c>
      <c r="J22" s="9"/>
      <c r="K22" s="9">
        <v>50000</v>
      </c>
      <c r="L22" s="9"/>
      <c r="M22" s="9">
        <v>45778226026</v>
      </c>
      <c r="N22" s="9"/>
      <c r="O22" s="9">
        <v>44620885990</v>
      </c>
      <c r="P22" s="9"/>
      <c r="Q22" s="9">
        <f t="shared" si="1"/>
        <v>1157340036</v>
      </c>
    </row>
    <row r="23" spans="1:17">
      <c r="A23" s="1" t="s">
        <v>166</v>
      </c>
      <c r="C23" s="9">
        <v>600</v>
      </c>
      <c r="D23" s="9"/>
      <c r="E23" s="9">
        <v>599976750</v>
      </c>
      <c r="F23" s="9"/>
      <c r="G23" s="9">
        <v>587977215</v>
      </c>
      <c r="H23" s="9"/>
      <c r="I23" s="9">
        <f t="shared" si="0"/>
        <v>11999535</v>
      </c>
      <c r="J23" s="9"/>
      <c r="K23" s="9">
        <v>700</v>
      </c>
      <c r="L23" s="9"/>
      <c r="M23" s="9">
        <v>699972875</v>
      </c>
      <c r="N23" s="9"/>
      <c r="O23" s="9">
        <v>685973417</v>
      </c>
      <c r="P23" s="9"/>
      <c r="Q23" s="9">
        <f t="shared" si="1"/>
        <v>13999458</v>
      </c>
    </row>
    <row r="24" spans="1:17">
      <c r="A24" s="1" t="s">
        <v>186</v>
      </c>
      <c r="C24" s="9">
        <v>100</v>
      </c>
      <c r="D24" s="9"/>
      <c r="E24" s="9">
        <v>96996243</v>
      </c>
      <c r="F24" s="9"/>
      <c r="G24" s="9">
        <v>92676409</v>
      </c>
      <c r="H24" s="9"/>
      <c r="I24" s="9">
        <f t="shared" si="0"/>
        <v>4319834</v>
      </c>
      <c r="J24" s="9"/>
      <c r="K24" s="9">
        <v>100</v>
      </c>
      <c r="L24" s="9"/>
      <c r="M24" s="9">
        <v>96996243</v>
      </c>
      <c r="N24" s="9"/>
      <c r="O24" s="9">
        <v>92676409</v>
      </c>
      <c r="P24" s="9"/>
      <c r="Q24" s="9">
        <f t="shared" si="1"/>
        <v>4319834</v>
      </c>
    </row>
    <row r="25" spans="1:17">
      <c r="A25" s="1" t="s">
        <v>254</v>
      </c>
      <c r="C25" s="9">
        <v>0</v>
      </c>
      <c r="D25" s="9"/>
      <c r="E25" s="9">
        <v>0</v>
      </c>
      <c r="F25" s="9"/>
      <c r="G25" s="9">
        <v>0</v>
      </c>
      <c r="H25" s="9"/>
      <c r="I25" s="9">
        <f t="shared" si="0"/>
        <v>0</v>
      </c>
      <c r="J25" s="9"/>
      <c r="K25" s="9">
        <v>1217849</v>
      </c>
      <c r="L25" s="9"/>
      <c r="M25" s="9">
        <v>1217849000000</v>
      </c>
      <c r="N25" s="9"/>
      <c r="O25" s="9">
        <v>1204952781471</v>
      </c>
      <c r="P25" s="9"/>
      <c r="Q25" s="9">
        <f t="shared" si="1"/>
        <v>12896218529</v>
      </c>
    </row>
    <row r="26" spans="1:17">
      <c r="A26" s="1" t="s">
        <v>246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f t="shared" si="0"/>
        <v>0</v>
      </c>
      <c r="J26" s="9"/>
      <c r="K26" s="9">
        <v>5819000</v>
      </c>
      <c r="L26" s="9"/>
      <c r="M26" s="9">
        <v>5819000000000</v>
      </c>
      <c r="N26" s="9"/>
      <c r="O26" s="9">
        <v>5789680641181</v>
      </c>
      <c r="P26" s="9"/>
      <c r="Q26" s="9">
        <f t="shared" si="1"/>
        <v>29319358819</v>
      </c>
    </row>
    <row r="27" spans="1:17">
      <c r="A27" s="1" t="s">
        <v>255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f t="shared" si="0"/>
        <v>0</v>
      </c>
      <c r="J27" s="9"/>
      <c r="K27" s="9">
        <v>802694</v>
      </c>
      <c r="L27" s="9"/>
      <c r="M27" s="9">
        <v>802694000000</v>
      </c>
      <c r="N27" s="9"/>
      <c r="O27" s="9">
        <v>790701613137</v>
      </c>
      <c r="P27" s="9"/>
      <c r="Q27" s="9">
        <f t="shared" si="1"/>
        <v>11992386863</v>
      </c>
    </row>
    <row r="28" spans="1:17">
      <c r="A28" s="1" t="s">
        <v>244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f t="shared" si="0"/>
        <v>0</v>
      </c>
      <c r="J28" s="9"/>
      <c r="K28" s="9">
        <v>1000000</v>
      </c>
      <c r="L28" s="9"/>
      <c r="M28" s="9">
        <v>1005533750000</v>
      </c>
      <c r="N28" s="9"/>
      <c r="O28" s="9">
        <v>999961250000</v>
      </c>
      <c r="P28" s="9"/>
      <c r="Q28" s="9">
        <f t="shared" si="1"/>
        <v>5572500000</v>
      </c>
    </row>
    <row r="29" spans="1:17">
      <c r="A29" s="1" t="s">
        <v>248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f t="shared" si="0"/>
        <v>0</v>
      </c>
      <c r="J29" s="9"/>
      <c r="K29" s="9">
        <v>1275000</v>
      </c>
      <c r="L29" s="9"/>
      <c r="M29" s="9">
        <v>1275000000000</v>
      </c>
      <c r="N29" s="9"/>
      <c r="O29" s="9">
        <v>1274950593750</v>
      </c>
      <c r="P29" s="9"/>
      <c r="Q29" s="9">
        <f t="shared" si="1"/>
        <v>49406250</v>
      </c>
    </row>
    <row r="30" spans="1:17">
      <c r="A30" s="1" t="s">
        <v>191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f t="shared" si="0"/>
        <v>0</v>
      </c>
      <c r="J30" s="9"/>
      <c r="K30" s="9">
        <v>2000</v>
      </c>
      <c r="L30" s="9"/>
      <c r="M30" s="9">
        <v>1859927925</v>
      </c>
      <c r="N30" s="9"/>
      <c r="O30" s="9">
        <v>1879639160</v>
      </c>
      <c r="P30" s="9"/>
      <c r="Q30" s="9">
        <f t="shared" si="1"/>
        <v>-19711235</v>
      </c>
    </row>
    <row r="31" spans="1:17" ht="24.75" thickBot="1">
      <c r="C31" s="9"/>
      <c r="D31" s="9"/>
      <c r="E31" s="17">
        <f>SUM(E8:E30)</f>
        <v>11243714505858</v>
      </c>
      <c r="F31" s="9"/>
      <c r="G31" s="17">
        <f>SUM(G8:G30)</f>
        <v>11018997632735</v>
      </c>
      <c r="H31" s="9"/>
      <c r="I31" s="17">
        <f>SUM(I8:I30)</f>
        <v>224716873123</v>
      </c>
      <c r="J31" s="9"/>
      <c r="K31" s="9"/>
      <c r="L31" s="9"/>
      <c r="M31" s="17">
        <f>SUM(M8:M30)</f>
        <v>21926282796267</v>
      </c>
      <c r="N31" s="9"/>
      <c r="O31" s="17">
        <f>SUM(O8:O30)</f>
        <v>21643870851445</v>
      </c>
      <c r="P31" s="9"/>
      <c r="Q31" s="17">
        <f>SUM(Q8:Q30)</f>
        <v>282411944822</v>
      </c>
    </row>
    <row r="32" spans="1:17" ht="24.75" thickTop="1"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7:17">
      <c r="G33" s="3"/>
      <c r="I33" s="3"/>
      <c r="O33" s="3"/>
      <c r="Q33" s="3"/>
    </row>
    <row r="34" spans="7:17"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7:17">
      <c r="I35" s="3"/>
    </row>
    <row r="36" spans="7:17">
      <c r="G36" s="18"/>
      <c r="H36" s="18"/>
      <c r="J36" s="18"/>
      <c r="K36" s="18"/>
      <c r="L36" s="18"/>
      <c r="M36" s="18"/>
      <c r="N36" s="18"/>
      <c r="O36" s="18"/>
      <c r="P36" s="18"/>
      <c r="Q36" s="18"/>
    </row>
    <row r="37" spans="7:17">
      <c r="G37" s="3"/>
      <c r="I37" s="3"/>
      <c r="O37" s="3"/>
      <c r="Q37" s="3"/>
    </row>
    <row r="38" spans="7:17"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5"/>
  <sheetViews>
    <sheetView rightToLeft="1" topLeftCell="D41" workbookViewId="0">
      <selection activeCell="I49" sqref="I49:X50"/>
    </sheetView>
  </sheetViews>
  <sheetFormatPr defaultRowHeight="24"/>
  <cols>
    <col min="1" max="1" width="36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6.855468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8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4.75">
      <c r="A3" s="22" t="s">
        <v>235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6" spans="1:21" ht="24.75">
      <c r="A6" s="23" t="s">
        <v>3</v>
      </c>
      <c r="C6" s="24" t="s">
        <v>237</v>
      </c>
      <c r="D6" s="24" t="s">
        <v>237</v>
      </c>
      <c r="E6" s="24" t="s">
        <v>237</v>
      </c>
      <c r="F6" s="24" t="s">
        <v>237</v>
      </c>
      <c r="G6" s="24" t="s">
        <v>237</v>
      </c>
      <c r="H6" s="24" t="s">
        <v>237</v>
      </c>
      <c r="I6" s="24" t="s">
        <v>237</v>
      </c>
      <c r="J6" s="24" t="s">
        <v>237</v>
      </c>
      <c r="K6" s="24" t="s">
        <v>237</v>
      </c>
      <c r="M6" s="24" t="s">
        <v>238</v>
      </c>
      <c r="N6" s="24" t="s">
        <v>238</v>
      </c>
      <c r="O6" s="24" t="s">
        <v>238</v>
      </c>
      <c r="P6" s="24" t="s">
        <v>238</v>
      </c>
      <c r="Q6" s="24" t="s">
        <v>238</v>
      </c>
      <c r="R6" s="24" t="s">
        <v>238</v>
      </c>
      <c r="S6" s="24" t="s">
        <v>238</v>
      </c>
      <c r="T6" s="24" t="s">
        <v>238</v>
      </c>
      <c r="U6" s="24" t="s">
        <v>238</v>
      </c>
    </row>
    <row r="7" spans="1:21" ht="24.75">
      <c r="A7" s="24" t="s">
        <v>3</v>
      </c>
      <c r="C7" s="24" t="s">
        <v>256</v>
      </c>
      <c r="E7" s="24" t="s">
        <v>257</v>
      </c>
      <c r="G7" s="24" t="s">
        <v>258</v>
      </c>
      <c r="I7" s="24" t="s">
        <v>219</v>
      </c>
      <c r="K7" s="24" t="s">
        <v>259</v>
      </c>
      <c r="M7" s="24" t="s">
        <v>256</v>
      </c>
      <c r="O7" s="24" t="s">
        <v>257</v>
      </c>
      <c r="Q7" s="24" t="s">
        <v>258</v>
      </c>
      <c r="S7" s="24" t="s">
        <v>219</v>
      </c>
      <c r="U7" s="24" t="s">
        <v>259</v>
      </c>
    </row>
    <row r="8" spans="1:21">
      <c r="A8" s="1" t="s">
        <v>50</v>
      </c>
      <c r="C8" s="9">
        <v>0</v>
      </c>
      <c r="D8" s="9"/>
      <c r="E8" s="9">
        <v>-141206984</v>
      </c>
      <c r="F8" s="9"/>
      <c r="G8" s="9">
        <v>2222683</v>
      </c>
      <c r="H8" s="9"/>
      <c r="I8" s="9">
        <f>C8+E8+G8</f>
        <v>-138984301</v>
      </c>
      <c r="J8" s="9"/>
      <c r="K8" s="19">
        <f>I8/$I$44</f>
        <v>0.25315186125676037</v>
      </c>
      <c r="L8" s="9"/>
      <c r="M8" s="9">
        <v>0</v>
      </c>
      <c r="N8" s="9"/>
      <c r="O8" s="9">
        <v>-141206984</v>
      </c>
      <c r="P8" s="9"/>
      <c r="Q8" s="9">
        <v>2222683</v>
      </c>
      <c r="R8" s="9"/>
      <c r="S8" s="9">
        <f>M8+O8+Q8</f>
        <v>-138984301</v>
      </c>
      <c r="T8" s="9"/>
      <c r="U8" s="6">
        <f>S8/$S$44</f>
        <v>1.2716725515154351E-3</v>
      </c>
    </row>
    <row r="9" spans="1:21">
      <c r="A9" s="1" t="s">
        <v>41</v>
      </c>
      <c r="C9" s="9">
        <v>0</v>
      </c>
      <c r="D9" s="9"/>
      <c r="E9" s="9">
        <v>454480541</v>
      </c>
      <c r="F9" s="9"/>
      <c r="G9" s="9">
        <v>-729542596</v>
      </c>
      <c r="H9" s="9"/>
      <c r="I9" s="9">
        <f t="shared" ref="I9:I42" si="0">C9+E9+G9</f>
        <v>-275062055</v>
      </c>
      <c r="J9" s="9"/>
      <c r="K9" s="19">
        <f t="shared" ref="K9:K43" si="1">I9/$I$44</f>
        <v>0.50100961535475419</v>
      </c>
      <c r="L9" s="9"/>
      <c r="M9" s="9">
        <v>0</v>
      </c>
      <c r="N9" s="9"/>
      <c r="O9" s="9">
        <v>-59370847571</v>
      </c>
      <c r="P9" s="9"/>
      <c r="Q9" s="9">
        <v>-729542596</v>
      </c>
      <c r="R9" s="9"/>
      <c r="S9" s="9">
        <f t="shared" ref="S9:S42" si="2">M9+O9+Q9</f>
        <v>-60100390167</v>
      </c>
      <c r="T9" s="9"/>
      <c r="U9" s="6">
        <f t="shared" ref="U9:U43" si="3">S9/$S$44</f>
        <v>0.5499039528985511</v>
      </c>
    </row>
    <row r="10" spans="1:21">
      <c r="A10" s="1" t="s">
        <v>49</v>
      </c>
      <c r="C10" s="9">
        <v>0</v>
      </c>
      <c r="D10" s="9"/>
      <c r="E10" s="9">
        <v>0</v>
      </c>
      <c r="F10" s="9"/>
      <c r="G10" s="9">
        <v>0</v>
      </c>
      <c r="H10" s="9"/>
      <c r="I10" s="9">
        <f t="shared" si="0"/>
        <v>0</v>
      </c>
      <c r="J10" s="9"/>
      <c r="K10" s="19">
        <f t="shared" si="1"/>
        <v>0</v>
      </c>
      <c r="L10" s="9"/>
      <c r="M10" s="9">
        <v>0</v>
      </c>
      <c r="N10" s="9"/>
      <c r="O10" s="9">
        <v>0</v>
      </c>
      <c r="P10" s="9"/>
      <c r="Q10" s="9">
        <v>0</v>
      </c>
      <c r="R10" s="9"/>
      <c r="S10" s="9">
        <f t="shared" si="2"/>
        <v>0</v>
      </c>
      <c r="T10" s="9"/>
      <c r="U10" s="6">
        <f t="shared" si="3"/>
        <v>0</v>
      </c>
    </row>
    <row r="11" spans="1:21">
      <c r="A11" s="1" t="s">
        <v>31</v>
      </c>
      <c r="C11" s="9">
        <v>0</v>
      </c>
      <c r="D11" s="9"/>
      <c r="E11" s="9">
        <v>-1939616297</v>
      </c>
      <c r="F11" s="9"/>
      <c r="G11" s="9">
        <v>-8318863</v>
      </c>
      <c r="H11" s="9"/>
      <c r="I11" s="9">
        <f t="shared" si="0"/>
        <v>-1947935160</v>
      </c>
      <c r="J11" s="9"/>
      <c r="K11" s="19">
        <f t="shared" si="1"/>
        <v>3.5480511670270247</v>
      </c>
      <c r="L11" s="9"/>
      <c r="M11" s="9">
        <v>0</v>
      </c>
      <c r="N11" s="9"/>
      <c r="O11" s="9">
        <v>-2061521019</v>
      </c>
      <c r="P11" s="9"/>
      <c r="Q11" s="9">
        <v>-8318863</v>
      </c>
      <c r="R11" s="9"/>
      <c r="S11" s="9">
        <f t="shared" si="2"/>
        <v>-2069839882</v>
      </c>
      <c r="T11" s="9"/>
      <c r="U11" s="6">
        <f t="shared" si="3"/>
        <v>1.8938531510629731E-2</v>
      </c>
    </row>
    <row r="12" spans="1:21">
      <c r="A12" s="1" t="s">
        <v>36</v>
      </c>
      <c r="C12" s="9">
        <v>0</v>
      </c>
      <c r="D12" s="9"/>
      <c r="E12" s="9">
        <v>1119158844</v>
      </c>
      <c r="F12" s="9"/>
      <c r="G12" s="9">
        <v>-15898294</v>
      </c>
      <c r="H12" s="9"/>
      <c r="I12" s="9">
        <f t="shared" si="0"/>
        <v>1103260550</v>
      </c>
      <c r="J12" s="9"/>
      <c r="K12" s="19">
        <f t="shared" si="1"/>
        <v>-2.0095252461906266</v>
      </c>
      <c r="L12" s="9"/>
      <c r="M12" s="9">
        <v>0</v>
      </c>
      <c r="N12" s="9"/>
      <c r="O12" s="9">
        <v>-33535571657</v>
      </c>
      <c r="P12" s="9"/>
      <c r="Q12" s="9">
        <v>-15898294</v>
      </c>
      <c r="R12" s="9"/>
      <c r="S12" s="9">
        <f t="shared" si="2"/>
        <v>-33551469951</v>
      </c>
      <c r="T12" s="9"/>
      <c r="U12" s="6">
        <f t="shared" si="3"/>
        <v>0.30698778993522169</v>
      </c>
    </row>
    <row r="13" spans="1:21">
      <c r="A13" s="1" t="s">
        <v>32</v>
      </c>
      <c r="C13" s="9">
        <v>0</v>
      </c>
      <c r="D13" s="9"/>
      <c r="E13" s="9">
        <v>-71644562</v>
      </c>
      <c r="F13" s="9"/>
      <c r="G13" s="9">
        <v>0</v>
      </c>
      <c r="H13" s="9"/>
      <c r="I13" s="9">
        <f t="shared" si="0"/>
        <v>-71644562</v>
      </c>
      <c r="J13" s="9"/>
      <c r="K13" s="19">
        <f t="shared" si="1"/>
        <v>0.13049642361568134</v>
      </c>
      <c r="L13" s="9"/>
      <c r="M13" s="9">
        <v>0</v>
      </c>
      <c r="N13" s="9"/>
      <c r="O13" s="9">
        <v>-105346975</v>
      </c>
      <c r="P13" s="9"/>
      <c r="Q13" s="9">
        <v>70948865</v>
      </c>
      <c r="R13" s="9"/>
      <c r="S13" s="9">
        <f t="shared" si="2"/>
        <v>-34398110</v>
      </c>
      <c r="T13" s="9"/>
      <c r="U13" s="6">
        <f t="shared" si="3"/>
        <v>3.1473434047064495E-4</v>
      </c>
    </row>
    <row r="14" spans="1:21">
      <c r="A14" s="1" t="s">
        <v>48</v>
      </c>
      <c r="C14" s="9">
        <v>0</v>
      </c>
      <c r="D14" s="9"/>
      <c r="E14" s="9">
        <v>33429541648</v>
      </c>
      <c r="F14" s="9"/>
      <c r="G14" s="9">
        <v>0</v>
      </c>
      <c r="H14" s="9"/>
      <c r="I14" s="9">
        <f t="shared" si="0"/>
        <v>33429541648</v>
      </c>
      <c r="J14" s="9"/>
      <c r="K14" s="19">
        <f t="shared" si="1"/>
        <v>-60.889975545882606</v>
      </c>
      <c r="L14" s="9"/>
      <c r="M14" s="9">
        <v>0</v>
      </c>
      <c r="N14" s="9"/>
      <c r="O14" s="9">
        <v>33429541648</v>
      </c>
      <c r="P14" s="9"/>
      <c r="Q14" s="9">
        <v>0</v>
      </c>
      <c r="R14" s="9"/>
      <c r="S14" s="9">
        <f t="shared" si="2"/>
        <v>33429541648</v>
      </c>
      <c r="T14" s="9"/>
      <c r="U14" s="6">
        <f t="shared" si="3"/>
        <v>-0.30587217561718472</v>
      </c>
    </row>
    <row r="15" spans="1:21">
      <c r="A15" s="1" t="s">
        <v>33</v>
      </c>
      <c r="C15" s="9">
        <v>0</v>
      </c>
      <c r="D15" s="9"/>
      <c r="E15" s="9">
        <v>-34911123732</v>
      </c>
      <c r="F15" s="9"/>
      <c r="G15" s="9">
        <v>0</v>
      </c>
      <c r="H15" s="9"/>
      <c r="I15" s="9">
        <f t="shared" si="0"/>
        <v>-34911123732</v>
      </c>
      <c r="J15" s="9"/>
      <c r="K15" s="19">
        <f t="shared" si="1"/>
        <v>63.588591572805463</v>
      </c>
      <c r="L15" s="9"/>
      <c r="M15" s="9">
        <v>0</v>
      </c>
      <c r="N15" s="9"/>
      <c r="O15" s="9">
        <v>-35185551689</v>
      </c>
      <c r="P15" s="9"/>
      <c r="Q15" s="9">
        <v>0</v>
      </c>
      <c r="R15" s="9"/>
      <c r="S15" s="9">
        <f t="shared" si="2"/>
        <v>-35185551689</v>
      </c>
      <c r="T15" s="9"/>
      <c r="U15" s="6">
        <f t="shared" si="3"/>
        <v>0.32193924040981331</v>
      </c>
    </row>
    <row r="16" spans="1:21">
      <c r="A16" s="1" t="s">
        <v>34</v>
      </c>
      <c r="C16" s="9">
        <v>0</v>
      </c>
      <c r="D16" s="9"/>
      <c r="E16" s="9">
        <v>824656880</v>
      </c>
      <c r="F16" s="9"/>
      <c r="G16" s="9">
        <v>0</v>
      </c>
      <c r="H16" s="9"/>
      <c r="I16" s="9">
        <f t="shared" si="0"/>
        <v>824656880</v>
      </c>
      <c r="J16" s="9"/>
      <c r="K16" s="19">
        <f t="shared" si="1"/>
        <v>-1.50206478406646</v>
      </c>
      <c r="L16" s="9"/>
      <c r="M16" s="9">
        <v>0</v>
      </c>
      <c r="N16" s="9"/>
      <c r="O16" s="9">
        <v>1463824125</v>
      </c>
      <c r="P16" s="9"/>
      <c r="Q16" s="9">
        <v>0</v>
      </c>
      <c r="R16" s="9"/>
      <c r="S16" s="9">
        <f t="shared" si="2"/>
        <v>1463824125</v>
      </c>
      <c r="T16" s="9"/>
      <c r="U16" s="6">
        <f t="shared" si="3"/>
        <v>-1.3393634724317528E-2</v>
      </c>
    </row>
    <row r="17" spans="1:21">
      <c r="A17" s="1" t="s">
        <v>47</v>
      </c>
      <c r="C17" s="9">
        <v>0</v>
      </c>
      <c r="D17" s="9"/>
      <c r="E17" s="9">
        <v>-950093776</v>
      </c>
      <c r="F17" s="9"/>
      <c r="G17" s="9">
        <v>0</v>
      </c>
      <c r="H17" s="9"/>
      <c r="I17" s="9">
        <f t="shared" si="0"/>
        <v>-950093776</v>
      </c>
      <c r="J17" s="9"/>
      <c r="K17" s="19">
        <f t="shared" si="1"/>
        <v>1.7305408311033887</v>
      </c>
      <c r="L17" s="9"/>
      <c r="M17" s="9">
        <v>0</v>
      </c>
      <c r="N17" s="9"/>
      <c r="O17" s="9">
        <v>-809183175</v>
      </c>
      <c r="P17" s="9"/>
      <c r="Q17" s="9">
        <v>0</v>
      </c>
      <c r="R17" s="9"/>
      <c r="S17" s="9">
        <f t="shared" si="2"/>
        <v>-809183175</v>
      </c>
      <c r="T17" s="9"/>
      <c r="U17" s="6">
        <f t="shared" si="3"/>
        <v>7.403829248280429E-3</v>
      </c>
    </row>
    <row r="18" spans="1:21">
      <c r="A18" s="1" t="s">
        <v>27</v>
      </c>
      <c r="C18" s="9">
        <v>0</v>
      </c>
      <c r="D18" s="9"/>
      <c r="E18" s="9">
        <v>-461790565</v>
      </c>
      <c r="F18" s="9"/>
      <c r="G18" s="9">
        <v>0</v>
      </c>
      <c r="H18" s="9"/>
      <c r="I18" s="9">
        <f t="shared" si="0"/>
        <v>-461790565</v>
      </c>
      <c r="J18" s="9"/>
      <c r="K18" s="19">
        <f t="shared" si="1"/>
        <v>0.84112479034996168</v>
      </c>
      <c r="L18" s="9"/>
      <c r="M18" s="9">
        <v>0</v>
      </c>
      <c r="N18" s="9"/>
      <c r="O18" s="9">
        <v>370860679</v>
      </c>
      <c r="P18" s="9"/>
      <c r="Q18" s="9">
        <v>0</v>
      </c>
      <c r="R18" s="9"/>
      <c r="S18" s="9">
        <f t="shared" si="2"/>
        <v>370860679</v>
      </c>
      <c r="T18" s="9"/>
      <c r="U18" s="6">
        <f t="shared" si="3"/>
        <v>-3.3932850151232315E-3</v>
      </c>
    </row>
    <row r="19" spans="1:21">
      <c r="A19" s="1" t="s">
        <v>23</v>
      </c>
      <c r="C19" s="9">
        <v>0</v>
      </c>
      <c r="D19" s="9"/>
      <c r="E19" s="9">
        <v>-965254461</v>
      </c>
      <c r="F19" s="9"/>
      <c r="G19" s="9">
        <v>0</v>
      </c>
      <c r="H19" s="9"/>
      <c r="I19" s="9">
        <f t="shared" si="0"/>
        <v>-965254461</v>
      </c>
      <c r="J19" s="9"/>
      <c r="K19" s="19">
        <f t="shared" si="1"/>
        <v>1.7581551414827852</v>
      </c>
      <c r="L19" s="9"/>
      <c r="M19" s="9">
        <v>0</v>
      </c>
      <c r="N19" s="9"/>
      <c r="O19" s="9">
        <v>-804881192</v>
      </c>
      <c r="P19" s="9"/>
      <c r="Q19" s="9">
        <v>0</v>
      </c>
      <c r="R19" s="9"/>
      <c r="S19" s="9">
        <f t="shared" si="2"/>
        <v>-804881192</v>
      </c>
      <c r="T19" s="9"/>
      <c r="U19" s="6">
        <f t="shared" si="3"/>
        <v>7.3644671501238461E-3</v>
      </c>
    </row>
    <row r="20" spans="1:21">
      <c r="A20" s="1" t="s">
        <v>16</v>
      </c>
      <c r="C20" s="9">
        <v>0</v>
      </c>
      <c r="D20" s="9"/>
      <c r="E20" s="9">
        <v>-771942457</v>
      </c>
      <c r="F20" s="9"/>
      <c r="G20" s="9">
        <v>0</v>
      </c>
      <c r="H20" s="9"/>
      <c r="I20" s="9">
        <f t="shared" si="0"/>
        <v>-771942457</v>
      </c>
      <c r="J20" s="9"/>
      <c r="K20" s="19">
        <f t="shared" si="1"/>
        <v>1.4060485131530553</v>
      </c>
      <c r="L20" s="9"/>
      <c r="M20" s="9">
        <v>0</v>
      </c>
      <c r="N20" s="9"/>
      <c r="O20" s="9">
        <v>-383882920</v>
      </c>
      <c r="P20" s="9"/>
      <c r="Q20" s="9">
        <v>0</v>
      </c>
      <c r="R20" s="9"/>
      <c r="S20" s="9">
        <f t="shared" si="2"/>
        <v>-383882920</v>
      </c>
      <c r="T20" s="9"/>
      <c r="U20" s="6">
        <f t="shared" si="3"/>
        <v>3.512435353109382E-3</v>
      </c>
    </row>
    <row r="21" spans="1:21">
      <c r="A21" s="1" t="s">
        <v>46</v>
      </c>
      <c r="C21" s="9">
        <v>0</v>
      </c>
      <c r="D21" s="9"/>
      <c r="E21" s="9">
        <v>2216120607</v>
      </c>
      <c r="F21" s="9"/>
      <c r="G21" s="9">
        <v>0</v>
      </c>
      <c r="H21" s="9"/>
      <c r="I21" s="9">
        <f t="shared" si="0"/>
        <v>2216120607</v>
      </c>
      <c r="J21" s="9"/>
      <c r="K21" s="19">
        <f t="shared" si="1"/>
        <v>-4.0365354388587491</v>
      </c>
      <c r="L21" s="9"/>
      <c r="M21" s="9">
        <v>0</v>
      </c>
      <c r="N21" s="9"/>
      <c r="O21" s="9">
        <v>2548026100</v>
      </c>
      <c r="P21" s="9"/>
      <c r="Q21" s="9">
        <v>0</v>
      </c>
      <c r="R21" s="9"/>
      <c r="S21" s="9">
        <f t="shared" si="2"/>
        <v>2548026100</v>
      </c>
      <c r="T21" s="9"/>
      <c r="U21" s="6">
        <f t="shared" si="3"/>
        <v>-2.3313819104755745E-2</v>
      </c>
    </row>
    <row r="22" spans="1:21">
      <c r="A22" s="1" t="s">
        <v>43</v>
      </c>
      <c r="C22" s="9">
        <v>0</v>
      </c>
      <c r="D22" s="9"/>
      <c r="E22" s="9">
        <v>-62489994</v>
      </c>
      <c r="F22" s="9"/>
      <c r="G22" s="9">
        <v>0</v>
      </c>
      <c r="H22" s="9"/>
      <c r="I22" s="9">
        <f t="shared" si="0"/>
        <v>-62489994</v>
      </c>
      <c r="J22" s="9"/>
      <c r="K22" s="19">
        <f t="shared" si="1"/>
        <v>0.11382190777808629</v>
      </c>
      <c r="L22" s="9"/>
      <c r="M22" s="9">
        <v>0</v>
      </c>
      <c r="N22" s="9"/>
      <c r="O22" s="9">
        <v>-627219799</v>
      </c>
      <c r="P22" s="9"/>
      <c r="Q22" s="9">
        <v>0</v>
      </c>
      <c r="R22" s="9"/>
      <c r="S22" s="9">
        <f t="shared" si="2"/>
        <v>-627219799</v>
      </c>
      <c r="T22" s="9"/>
      <c r="U22" s="6">
        <f t="shared" si="3"/>
        <v>5.7389086135370667E-3</v>
      </c>
    </row>
    <row r="23" spans="1:21">
      <c r="A23" s="1" t="s">
        <v>42</v>
      </c>
      <c r="C23" s="9">
        <v>0</v>
      </c>
      <c r="D23" s="9"/>
      <c r="E23" s="9">
        <v>-2506395509</v>
      </c>
      <c r="F23" s="9"/>
      <c r="G23" s="9">
        <v>0</v>
      </c>
      <c r="H23" s="9"/>
      <c r="I23" s="9">
        <f t="shared" si="0"/>
        <v>-2506395509</v>
      </c>
      <c r="J23" s="9"/>
      <c r="K23" s="19">
        <f t="shared" si="1"/>
        <v>4.5652543746572878</v>
      </c>
      <c r="L23" s="9"/>
      <c r="M23" s="9">
        <v>0</v>
      </c>
      <c r="N23" s="9"/>
      <c r="O23" s="9">
        <v>-989171840</v>
      </c>
      <c r="P23" s="9"/>
      <c r="Q23" s="9">
        <v>0</v>
      </c>
      <c r="R23" s="9"/>
      <c r="S23" s="9">
        <f t="shared" si="2"/>
        <v>-989171840</v>
      </c>
      <c r="T23" s="9"/>
      <c r="U23" s="6">
        <f t="shared" si="3"/>
        <v>9.0506817576469865E-3</v>
      </c>
    </row>
    <row r="24" spans="1:21">
      <c r="A24" s="1" t="s">
        <v>19</v>
      </c>
      <c r="C24" s="9">
        <v>0</v>
      </c>
      <c r="D24" s="9"/>
      <c r="E24" s="9">
        <v>172506289</v>
      </c>
      <c r="F24" s="9"/>
      <c r="G24" s="9">
        <v>0</v>
      </c>
      <c r="H24" s="9"/>
      <c r="I24" s="9">
        <f t="shared" si="0"/>
        <v>172506289</v>
      </c>
      <c r="J24" s="9"/>
      <c r="K24" s="19">
        <f t="shared" si="1"/>
        <v>-0.31421022248294506</v>
      </c>
      <c r="L24" s="9"/>
      <c r="M24" s="9">
        <v>0</v>
      </c>
      <c r="N24" s="9"/>
      <c r="O24" s="9">
        <v>118998421</v>
      </c>
      <c r="P24" s="9"/>
      <c r="Q24" s="9">
        <v>0</v>
      </c>
      <c r="R24" s="9"/>
      <c r="S24" s="9">
        <f t="shared" si="2"/>
        <v>118998421</v>
      </c>
      <c r="T24" s="9"/>
      <c r="U24" s="6">
        <f t="shared" si="3"/>
        <v>-1.0888066103190888E-3</v>
      </c>
    </row>
    <row r="25" spans="1:21">
      <c r="A25" s="1" t="s">
        <v>17</v>
      </c>
      <c r="C25" s="9">
        <v>0</v>
      </c>
      <c r="D25" s="9"/>
      <c r="E25" s="9">
        <v>-3297670370</v>
      </c>
      <c r="F25" s="9"/>
      <c r="G25" s="9">
        <v>0</v>
      </c>
      <c r="H25" s="9"/>
      <c r="I25" s="9">
        <f t="shared" si="0"/>
        <v>-3297670370</v>
      </c>
      <c r="J25" s="9"/>
      <c r="K25" s="19">
        <f t="shared" si="1"/>
        <v>6.0065157429310636</v>
      </c>
      <c r="L25" s="9"/>
      <c r="M25" s="9">
        <v>0</v>
      </c>
      <c r="N25" s="9"/>
      <c r="O25" s="9">
        <v>-1124346833</v>
      </c>
      <c r="P25" s="9"/>
      <c r="Q25" s="9">
        <v>0</v>
      </c>
      <c r="R25" s="9"/>
      <c r="S25" s="9">
        <f t="shared" si="2"/>
        <v>-1124346833</v>
      </c>
      <c r="T25" s="9"/>
      <c r="U25" s="6">
        <f t="shared" si="3"/>
        <v>1.028750006743142E-2</v>
      </c>
    </row>
    <row r="26" spans="1:21">
      <c r="A26" s="1" t="s">
        <v>44</v>
      </c>
      <c r="C26" s="9">
        <v>0</v>
      </c>
      <c r="D26" s="9"/>
      <c r="E26" s="9">
        <v>-427230888</v>
      </c>
      <c r="F26" s="9"/>
      <c r="G26" s="9">
        <v>0</v>
      </c>
      <c r="H26" s="9"/>
      <c r="I26" s="9">
        <f t="shared" si="0"/>
        <v>-427230888</v>
      </c>
      <c r="J26" s="9"/>
      <c r="K26" s="19">
        <f t="shared" si="1"/>
        <v>0.77817633866128899</v>
      </c>
      <c r="L26" s="9"/>
      <c r="M26" s="9">
        <v>0</v>
      </c>
      <c r="N26" s="9"/>
      <c r="O26" s="9">
        <v>-822076531</v>
      </c>
      <c r="P26" s="9"/>
      <c r="Q26" s="9">
        <v>0</v>
      </c>
      <c r="R26" s="9"/>
      <c r="S26" s="9">
        <f t="shared" si="2"/>
        <v>-822076531</v>
      </c>
      <c r="T26" s="9"/>
      <c r="U26" s="6">
        <f t="shared" si="3"/>
        <v>7.5218003198629438E-3</v>
      </c>
    </row>
    <row r="27" spans="1:21">
      <c r="A27" s="1" t="s">
        <v>20</v>
      </c>
      <c r="C27" s="9">
        <v>0</v>
      </c>
      <c r="D27" s="9"/>
      <c r="E27" s="9">
        <v>1008103396</v>
      </c>
      <c r="F27" s="9"/>
      <c r="G27" s="9">
        <v>0</v>
      </c>
      <c r="H27" s="9"/>
      <c r="I27" s="9">
        <f t="shared" si="0"/>
        <v>1008103396</v>
      </c>
      <c r="J27" s="9"/>
      <c r="K27" s="19">
        <f t="shared" si="1"/>
        <v>-1.8362019969195005</v>
      </c>
      <c r="L27" s="9"/>
      <c r="M27" s="9">
        <v>0</v>
      </c>
      <c r="N27" s="9"/>
      <c r="O27" s="9">
        <v>1194704454</v>
      </c>
      <c r="P27" s="9"/>
      <c r="Q27" s="9">
        <v>0</v>
      </c>
      <c r="R27" s="9"/>
      <c r="S27" s="9">
        <f t="shared" si="2"/>
        <v>1194704454</v>
      </c>
      <c r="T27" s="9"/>
      <c r="U27" s="6">
        <f t="shared" si="3"/>
        <v>-1.0931255187771421E-2</v>
      </c>
    </row>
    <row r="28" spans="1:21">
      <c r="A28" s="1" t="s">
        <v>35</v>
      </c>
      <c r="C28" s="9">
        <v>0</v>
      </c>
      <c r="D28" s="9"/>
      <c r="E28" s="9">
        <v>1288555037</v>
      </c>
      <c r="F28" s="9"/>
      <c r="G28" s="9">
        <v>0</v>
      </c>
      <c r="H28" s="9"/>
      <c r="I28" s="9">
        <f t="shared" si="0"/>
        <v>1288555037</v>
      </c>
      <c r="J28" s="9"/>
      <c r="K28" s="19">
        <f t="shared" si="1"/>
        <v>-2.3470284312781753</v>
      </c>
      <c r="L28" s="9"/>
      <c r="M28" s="9">
        <v>0</v>
      </c>
      <c r="N28" s="9"/>
      <c r="O28" s="9">
        <v>271280634</v>
      </c>
      <c r="P28" s="9"/>
      <c r="Q28" s="9">
        <v>0</v>
      </c>
      <c r="R28" s="9"/>
      <c r="S28" s="9">
        <f t="shared" si="2"/>
        <v>271280634</v>
      </c>
      <c r="T28" s="9"/>
      <c r="U28" s="6">
        <f t="shared" si="3"/>
        <v>-2.4821518224242096E-3</v>
      </c>
    </row>
    <row r="29" spans="1:21">
      <c r="A29" s="1" t="s">
        <v>26</v>
      </c>
      <c r="C29" s="9">
        <v>0</v>
      </c>
      <c r="D29" s="9"/>
      <c r="E29" s="9">
        <v>1068860284</v>
      </c>
      <c r="F29" s="9"/>
      <c r="G29" s="9">
        <v>0</v>
      </c>
      <c r="H29" s="9"/>
      <c r="I29" s="9">
        <f t="shared" si="0"/>
        <v>1068860284</v>
      </c>
      <c r="J29" s="9"/>
      <c r="K29" s="19">
        <f t="shared" si="1"/>
        <v>-1.9468671524133467</v>
      </c>
      <c r="L29" s="9"/>
      <c r="M29" s="9">
        <v>0</v>
      </c>
      <c r="N29" s="9"/>
      <c r="O29" s="9">
        <v>1637213723</v>
      </c>
      <c r="P29" s="9"/>
      <c r="Q29" s="9">
        <v>0</v>
      </c>
      <c r="R29" s="9"/>
      <c r="S29" s="9">
        <f t="shared" si="2"/>
        <v>1637213723</v>
      </c>
      <c r="T29" s="9"/>
      <c r="U29" s="6">
        <f t="shared" si="3"/>
        <v>-1.4980107375605643E-2</v>
      </c>
    </row>
    <row r="30" spans="1:21">
      <c r="A30" s="1" t="s">
        <v>45</v>
      </c>
      <c r="C30" s="9">
        <v>0</v>
      </c>
      <c r="D30" s="9"/>
      <c r="E30" s="9">
        <v>1131766577</v>
      </c>
      <c r="F30" s="9"/>
      <c r="G30" s="9">
        <v>0</v>
      </c>
      <c r="H30" s="9"/>
      <c r="I30" s="9">
        <f t="shared" si="0"/>
        <v>1131766577</v>
      </c>
      <c r="J30" s="9"/>
      <c r="K30" s="19">
        <f t="shared" si="1"/>
        <v>-2.0614473247287304</v>
      </c>
      <c r="L30" s="9"/>
      <c r="M30" s="9">
        <v>0</v>
      </c>
      <c r="N30" s="9"/>
      <c r="O30" s="9">
        <v>1542491150</v>
      </c>
      <c r="P30" s="9"/>
      <c r="Q30" s="9">
        <v>0</v>
      </c>
      <c r="R30" s="9"/>
      <c r="S30" s="9">
        <f t="shared" si="2"/>
        <v>1542491150</v>
      </c>
      <c r="T30" s="9"/>
      <c r="U30" s="6">
        <f t="shared" si="3"/>
        <v>-1.4113418870311674E-2</v>
      </c>
    </row>
    <row r="31" spans="1:21">
      <c r="A31" s="1" t="s">
        <v>22</v>
      </c>
      <c r="C31" s="9">
        <v>0</v>
      </c>
      <c r="D31" s="9"/>
      <c r="E31" s="9">
        <v>2889880336</v>
      </c>
      <c r="F31" s="9"/>
      <c r="G31" s="9">
        <v>0</v>
      </c>
      <c r="H31" s="9"/>
      <c r="I31" s="9">
        <f t="shared" si="0"/>
        <v>2889880336</v>
      </c>
      <c r="J31" s="9"/>
      <c r="K31" s="19">
        <f t="shared" si="1"/>
        <v>-5.2637497947894989</v>
      </c>
      <c r="L31" s="9"/>
      <c r="M31" s="9">
        <v>0</v>
      </c>
      <c r="N31" s="9"/>
      <c r="O31" s="9">
        <v>5095835096</v>
      </c>
      <c r="P31" s="9"/>
      <c r="Q31" s="9">
        <v>0</v>
      </c>
      <c r="R31" s="9"/>
      <c r="S31" s="9">
        <f t="shared" si="2"/>
        <v>5095835096</v>
      </c>
      <c r="T31" s="9"/>
      <c r="U31" s="6">
        <f t="shared" si="3"/>
        <v>-4.6625651760713767E-2</v>
      </c>
    </row>
    <row r="32" spans="1:21">
      <c r="A32" s="1" t="s">
        <v>18</v>
      </c>
      <c r="C32" s="9">
        <v>0</v>
      </c>
      <c r="D32" s="9"/>
      <c r="E32" s="9">
        <v>367684962</v>
      </c>
      <c r="F32" s="9"/>
      <c r="G32" s="9">
        <v>0</v>
      </c>
      <c r="H32" s="9"/>
      <c r="I32" s="9">
        <f t="shared" si="0"/>
        <v>367684962</v>
      </c>
      <c r="J32" s="9"/>
      <c r="K32" s="19">
        <f t="shared" si="1"/>
        <v>-0.66971688037213073</v>
      </c>
      <c r="L32" s="9"/>
      <c r="M32" s="9">
        <v>0</v>
      </c>
      <c r="N32" s="9"/>
      <c r="O32" s="9">
        <v>765388204</v>
      </c>
      <c r="P32" s="9"/>
      <c r="Q32" s="9">
        <v>0</v>
      </c>
      <c r="R32" s="9"/>
      <c r="S32" s="9">
        <f t="shared" si="2"/>
        <v>765388204</v>
      </c>
      <c r="T32" s="9"/>
      <c r="U32" s="6">
        <f t="shared" si="3"/>
        <v>-7.0031159150881102E-3</v>
      </c>
    </row>
    <row r="33" spans="1:21">
      <c r="A33" s="1" t="s">
        <v>37</v>
      </c>
      <c r="C33" s="9">
        <v>0</v>
      </c>
      <c r="D33" s="9"/>
      <c r="E33" s="9">
        <v>742046068</v>
      </c>
      <c r="F33" s="9"/>
      <c r="G33" s="9">
        <v>0</v>
      </c>
      <c r="H33" s="9"/>
      <c r="I33" s="9">
        <f t="shared" si="0"/>
        <v>742046068</v>
      </c>
      <c r="J33" s="9"/>
      <c r="K33" s="19">
        <f t="shared" si="1"/>
        <v>-1.3515939706921327</v>
      </c>
      <c r="L33" s="9"/>
      <c r="M33" s="9">
        <v>0</v>
      </c>
      <c r="N33" s="9"/>
      <c r="O33" s="9">
        <v>-19322708589</v>
      </c>
      <c r="P33" s="9"/>
      <c r="Q33" s="9">
        <v>0</v>
      </c>
      <c r="R33" s="9"/>
      <c r="S33" s="9">
        <f t="shared" si="2"/>
        <v>-19322708589</v>
      </c>
      <c r="T33" s="9"/>
      <c r="U33" s="6">
        <f t="shared" si="3"/>
        <v>0.17679808407686881</v>
      </c>
    </row>
    <row r="34" spans="1:21">
      <c r="A34" s="1" t="s">
        <v>21</v>
      </c>
      <c r="C34" s="9">
        <v>0</v>
      </c>
      <c r="D34" s="9"/>
      <c r="E34" s="9">
        <v>719273637</v>
      </c>
      <c r="F34" s="9"/>
      <c r="G34" s="9">
        <v>0</v>
      </c>
      <c r="H34" s="9"/>
      <c r="I34" s="9">
        <f t="shared" si="0"/>
        <v>719273637</v>
      </c>
      <c r="J34" s="9"/>
      <c r="K34" s="19">
        <f t="shared" si="1"/>
        <v>-1.3101153054651073</v>
      </c>
      <c r="L34" s="9"/>
      <c r="M34" s="9">
        <v>0</v>
      </c>
      <c r="N34" s="9"/>
      <c r="O34" s="9">
        <v>473063497</v>
      </c>
      <c r="P34" s="9"/>
      <c r="Q34" s="9">
        <v>0</v>
      </c>
      <c r="R34" s="9"/>
      <c r="S34" s="9">
        <f t="shared" si="2"/>
        <v>473063497</v>
      </c>
      <c r="T34" s="9"/>
      <c r="U34" s="6">
        <f t="shared" si="3"/>
        <v>-4.3284159428826742E-3</v>
      </c>
    </row>
    <row r="35" spans="1:21">
      <c r="A35" s="1" t="s">
        <v>24</v>
      </c>
      <c r="C35" s="9">
        <v>0</v>
      </c>
      <c r="D35" s="9"/>
      <c r="E35" s="9">
        <v>267848982</v>
      </c>
      <c r="F35" s="9"/>
      <c r="G35" s="9">
        <v>0</v>
      </c>
      <c r="H35" s="9"/>
      <c r="I35" s="9">
        <f t="shared" si="0"/>
        <v>267848982</v>
      </c>
      <c r="J35" s="9"/>
      <c r="K35" s="19">
        <f t="shared" si="1"/>
        <v>-0.48787142030543795</v>
      </c>
      <c r="L35" s="9"/>
      <c r="M35" s="9">
        <v>0</v>
      </c>
      <c r="N35" s="9"/>
      <c r="O35" s="9">
        <v>752643393</v>
      </c>
      <c r="P35" s="9"/>
      <c r="Q35" s="9">
        <v>0</v>
      </c>
      <c r="R35" s="9"/>
      <c r="S35" s="9">
        <f t="shared" si="2"/>
        <v>752643393</v>
      </c>
      <c r="T35" s="9"/>
      <c r="U35" s="6">
        <f t="shared" si="3"/>
        <v>-6.8865039941276842E-3</v>
      </c>
    </row>
    <row r="36" spans="1:21">
      <c r="A36" s="1" t="s">
        <v>38</v>
      </c>
      <c r="C36" s="9">
        <v>0</v>
      </c>
      <c r="D36" s="9"/>
      <c r="E36" s="9">
        <v>-870976979</v>
      </c>
      <c r="F36" s="9"/>
      <c r="G36" s="9">
        <v>0</v>
      </c>
      <c r="H36" s="9"/>
      <c r="I36" s="9">
        <f t="shared" si="0"/>
        <v>-870976979</v>
      </c>
      <c r="J36" s="9"/>
      <c r="K36" s="19">
        <f t="shared" si="1"/>
        <v>1.5864341638530834</v>
      </c>
      <c r="L36" s="9"/>
      <c r="M36" s="9">
        <v>0</v>
      </c>
      <c r="N36" s="9"/>
      <c r="O36" s="9">
        <v>-11266207537</v>
      </c>
      <c r="P36" s="9"/>
      <c r="Q36" s="9">
        <v>0</v>
      </c>
      <c r="R36" s="9"/>
      <c r="S36" s="9">
        <f t="shared" si="2"/>
        <v>-11266207537</v>
      </c>
      <c r="T36" s="9"/>
      <c r="U36" s="6">
        <f t="shared" si="3"/>
        <v>0.10308305888791869</v>
      </c>
    </row>
    <row r="37" spans="1:21">
      <c r="A37" s="1" t="s">
        <v>40</v>
      </c>
      <c r="C37" s="9">
        <v>0</v>
      </c>
      <c r="D37" s="9"/>
      <c r="E37" s="9">
        <v>-1961834990</v>
      </c>
      <c r="F37" s="9"/>
      <c r="G37" s="9">
        <v>0</v>
      </c>
      <c r="H37" s="9"/>
      <c r="I37" s="9">
        <f t="shared" si="0"/>
        <v>-1961834990</v>
      </c>
      <c r="J37" s="9"/>
      <c r="K37" s="19">
        <f t="shared" si="1"/>
        <v>3.5733689029895386</v>
      </c>
      <c r="L37" s="9"/>
      <c r="M37" s="9">
        <v>0</v>
      </c>
      <c r="N37" s="9"/>
      <c r="O37" s="9">
        <v>-46395596875</v>
      </c>
      <c r="P37" s="9"/>
      <c r="Q37" s="9">
        <v>0</v>
      </c>
      <c r="R37" s="9"/>
      <c r="S37" s="9">
        <f t="shared" si="2"/>
        <v>-46395596875</v>
      </c>
      <c r="T37" s="9"/>
      <c r="U37" s="6">
        <f t="shared" si="3"/>
        <v>0.42450842744543354</v>
      </c>
    </row>
    <row r="38" spans="1:21">
      <c r="A38" s="1" t="s">
        <v>39</v>
      </c>
      <c r="C38" s="9">
        <v>0</v>
      </c>
      <c r="D38" s="9"/>
      <c r="E38" s="9">
        <v>4085494106</v>
      </c>
      <c r="F38" s="9"/>
      <c r="G38" s="9">
        <v>0</v>
      </c>
      <c r="H38" s="9"/>
      <c r="I38" s="9">
        <f t="shared" si="0"/>
        <v>4085494106</v>
      </c>
      <c r="J38" s="9"/>
      <c r="K38" s="19">
        <f t="shared" si="1"/>
        <v>-7.4414910867337758</v>
      </c>
      <c r="L38" s="9"/>
      <c r="M38" s="9">
        <v>0</v>
      </c>
      <c r="N38" s="9"/>
      <c r="O38" s="9">
        <v>-16835794718</v>
      </c>
      <c r="P38" s="9"/>
      <c r="Q38" s="9">
        <v>0</v>
      </c>
      <c r="R38" s="9"/>
      <c r="S38" s="9">
        <f t="shared" si="2"/>
        <v>-16835794718</v>
      </c>
      <c r="T38" s="9"/>
      <c r="U38" s="6">
        <f t="shared" si="3"/>
        <v>0.15404342700424234</v>
      </c>
    </row>
    <row r="39" spans="1:21">
      <c r="A39" s="1" t="s">
        <v>30</v>
      </c>
      <c r="C39" s="9">
        <v>0</v>
      </c>
      <c r="D39" s="9"/>
      <c r="E39" s="9">
        <v>1433468353</v>
      </c>
      <c r="F39" s="9"/>
      <c r="G39" s="9">
        <v>0</v>
      </c>
      <c r="H39" s="9"/>
      <c r="I39" s="9">
        <f t="shared" si="0"/>
        <v>1433468353</v>
      </c>
      <c r="J39" s="9"/>
      <c r="K39" s="19">
        <f t="shared" si="1"/>
        <v>-2.6109796502456257</v>
      </c>
      <c r="L39" s="9"/>
      <c r="M39" s="9">
        <v>0</v>
      </c>
      <c r="N39" s="9"/>
      <c r="O39" s="9">
        <v>1582067990</v>
      </c>
      <c r="P39" s="9"/>
      <c r="Q39" s="9">
        <v>0</v>
      </c>
      <c r="R39" s="9"/>
      <c r="S39" s="9">
        <f t="shared" si="2"/>
        <v>1582067990</v>
      </c>
      <c r="T39" s="9"/>
      <c r="U39" s="6">
        <f t="shared" si="3"/>
        <v>-1.4475537330753607E-2</v>
      </c>
    </row>
    <row r="40" spans="1:21">
      <c r="A40" s="1" t="s">
        <v>15</v>
      </c>
      <c r="C40" s="9">
        <v>0</v>
      </c>
      <c r="D40" s="9"/>
      <c r="E40" s="9">
        <v>-2942247823</v>
      </c>
      <c r="F40" s="9"/>
      <c r="G40" s="9">
        <v>0</v>
      </c>
      <c r="H40" s="9"/>
      <c r="I40" s="9">
        <f t="shared" si="0"/>
        <v>-2942247823</v>
      </c>
      <c r="J40" s="9"/>
      <c r="K40" s="19">
        <f t="shared" si="1"/>
        <v>5.3591341418560736</v>
      </c>
      <c r="L40" s="9"/>
      <c r="M40" s="9">
        <v>0</v>
      </c>
      <c r="N40" s="9"/>
      <c r="O40" s="9">
        <v>-2896618895</v>
      </c>
      <c r="P40" s="9"/>
      <c r="Q40" s="9">
        <v>0</v>
      </c>
      <c r="R40" s="9"/>
      <c r="S40" s="9">
        <f t="shared" si="2"/>
        <v>-2896618895</v>
      </c>
      <c r="T40" s="9"/>
      <c r="U40" s="6">
        <f t="shared" si="3"/>
        <v>2.6503358397093137E-2</v>
      </c>
    </row>
    <row r="41" spans="1:21">
      <c r="A41" s="1" t="s">
        <v>29</v>
      </c>
      <c r="C41" s="9">
        <v>0</v>
      </c>
      <c r="D41" s="9"/>
      <c r="E41" s="9">
        <v>-917126005</v>
      </c>
      <c r="F41" s="9"/>
      <c r="G41" s="9">
        <v>0</v>
      </c>
      <c r="H41" s="9"/>
      <c r="I41" s="9">
        <f t="shared" si="0"/>
        <v>-917126005</v>
      </c>
      <c r="J41" s="9"/>
      <c r="K41" s="19">
        <f t="shared" si="1"/>
        <v>1.6704919440701933</v>
      </c>
      <c r="L41" s="9"/>
      <c r="M41" s="9">
        <v>0</v>
      </c>
      <c r="N41" s="9"/>
      <c r="O41" s="9">
        <v>-897046418</v>
      </c>
      <c r="P41" s="9"/>
      <c r="Q41" s="9">
        <v>0</v>
      </c>
      <c r="R41" s="9"/>
      <c r="S41" s="9">
        <f t="shared" si="2"/>
        <v>-897046418</v>
      </c>
      <c r="T41" s="9"/>
      <c r="U41" s="6">
        <f t="shared" si="3"/>
        <v>8.2077565523450136E-3</v>
      </c>
    </row>
    <row r="42" spans="1:21">
      <c r="A42" s="1" t="s">
        <v>25</v>
      </c>
      <c r="C42" s="9">
        <v>0</v>
      </c>
      <c r="D42" s="9"/>
      <c r="E42" s="9">
        <v>13197061</v>
      </c>
      <c r="F42" s="9"/>
      <c r="G42" s="9">
        <v>0</v>
      </c>
      <c r="H42" s="9"/>
      <c r="I42" s="9">
        <f t="shared" si="0"/>
        <v>13197061</v>
      </c>
      <c r="J42" s="9"/>
      <c r="K42" s="19">
        <f t="shared" si="1"/>
        <v>-2.4037682898221741E-2</v>
      </c>
      <c r="L42" s="9"/>
      <c r="M42" s="9">
        <v>0</v>
      </c>
      <c r="N42" s="9"/>
      <c r="O42" s="9">
        <v>47471827</v>
      </c>
      <c r="P42" s="9"/>
      <c r="Q42" s="9">
        <v>0</v>
      </c>
      <c r="R42" s="9"/>
      <c r="S42" s="9">
        <f t="shared" si="2"/>
        <v>47471827</v>
      </c>
      <c r="T42" s="9"/>
      <c r="U42" s="6">
        <f t="shared" si="3"/>
        <v>-4.3435567133722045E-4</v>
      </c>
    </row>
    <row r="43" spans="1:21">
      <c r="A43" s="1" t="s">
        <v>28</v>
      </c>
      <c r="C43" s="9">
        <v>0</v>
      </c>
      <c r="D43" s="9"/>
      <c r="E43" s="9">
        <v>168523333</v>
      </c>
      <c r="F43" s="9"/>
      <c r="G43" s="9">
        <v>0</v>
      </c>
      <c r="H43" s="9"/>
      <c r="I43" s="9">
        <f>C43+E43+G43</f>
        <v>168523333</v>
      </c>
      <c r="J43" s="9"/>
      <c r="K43" s="19">
        <f t="shared" si="1"/>
        <v>-0.30695549862241506</v>
      </c>
      <c r="L43" s="9"/>
      <c r="M43" s="9">
        <v>0</v>
      </c>
      <c r="N43" s="9"/>
      <c r="O43" s="9">
        <v>73669435941</v>
      </c>
      <c r="P43" s="9"/>
      <c r="Q43" s="9">
        <v>0</v>
      </c>
      <c r="R43" s="9"/>
      <c r="S43" s="9">
        <f>M43+O43+Q43</f>
        <v>73669435941</v>
      </c>
      <c r="T43" s="9"/>
      <c r="U43" s="6">
        <f t="shared" si="3"/>
        <v>-0.67405742157737925</v>
      </c>
    </row>
    <row r="44" spans="1:21" ht="24.75" thickBot="1">
      <c r="C44" s="17">
        <f>SUM(C8:C43)</f>
        <v>0</v>
      </c>
      <c r="D44" s="9"/>
      <c r="E44" s="17">
        <f>SUM(E8:E43)</f>
        <v>202521549</v>
      </c>
      <c r="F44" s="9"/>
      <c r="G44" s="17">
        <f>SUM(G8:G43)</f>
        <v>-751537070</v>
      </c>
      <c r="H44" s="9"/>
      <c r="I44" s="17">
        <f>SUM(I8:I43)</f>
        <v>-549015521</v>
      </c>
      <c r="J44" s="9"/>
      <c r="K44" s="15">
        <f>SUM(K8:K43)</f>
        <v>1.0000000000000069</v>
      </c>
      <c r="L44" s="9"/>
      <c r="M44" s="17">
        <f>SUM(M8:M43)</f>
        <v>0</v>
      </c>
      <c r="N44" s="9"/>
      <c r="O44" s="17">
        <f>SUM(O8:O43)</f>
        <v>-108611934335</v>
      </c>
      <c r="P44" s="9"/>
      <c r="Q44" s="17">
        <f>SUM(Q8:Q43)</f>
        <v>-680588205</v>
      </c>
      <c r="R44" s="9"/>
      <c r="S44" s="17">
        <f>SUM(S8:S43)</f>
        <v>-109292522540</v>
      </c>
      <c r="T44" s="9"/>
      <c r="U44" s="15">
        <f>SUM(U8:U43)</f>
        <v>1</v>
      </c>
    </row>
    <row r="45" spans="1:21" ht="24.75" thickTop="1">
      <c r="E45" s="18"/>
      <c r="G45" s="18"/>
      <c r="O45" s="18"/>
      <c r="Q45" s="18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66"/>
  <sheetViews>
    <sheetView rightToLeft="1" topLeftCell="B57" workbookViewId="0">
      <selection activeCell="M69" sqref="M69"/>
    </sheetView>
  </sheetViews>
  <sheetFormatPr defaultRowHeight="24"/>
  <cols>
    <col min="1" max="1" width="34.85546875" style="1" bestFit="1" customWidth="1"/>
    <col min="2" max="2" width="1" style="1" customWidth="1"/>
    <col min="3" max="3" width="19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>
      <c r="A3" s="22" t="s">
        <v>235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>
      <c r="A6" s="23" t="s">
        <v>239</v>
      </c>
      <c r="C6" s="24" t="s">
        <v>237</v>
      </c>
      <c r="D6" s="24" t="s">
        <v>237</v>
      </c>
      <c r="E6" s="24" t="s">
        <v>237</v>
      </c>
      <c r="F6" s="24" t="s">
        <v>237</v>
      </c>
      <c r="G6" s="24" t="s">
        <v>237</v>
      </c>
      <c r="H6" s="24" t="s">
        <v>237</v>
      </c>
      <c r="I6" s="24" t="s">
        <v>237</v>
      </c>
      <c r="K6" s="24" t="s">
        <v>238</v>
      </c>
      <c r="L6" s="24" t="s">
        <v>238</v>
      </c>
      <c r="M6" s="24" t="s">
        <v>238</v>
      </c>
      <c r="N6" s="24" t="s">
        <v>238</v>
      </c>
      <c r="O6" s="24" t="s">
        <v>238</v>
      </c>
      <c r="P6" s="24" t="s">
        <v>238</v>
      </c>
      <c r="Q6" s="24" t="s">
        <v>238</v>
      </c>
    </row>
    <row r="7" spans="1:17" ht="24.75">
      <c r="A7" s="24" t="s">
        <v>239</v>
      </c>
      <c r="C7" s="24" t="s">
        <v>260</v>
      </c>
      <c r="E7" s="24" t="s">
        <v>257</v>
      </c>
      <c r="G7" s="24" t="s">
        <v>258</v>
      </c>
      <c r="I7" s="24" t="s">
        <v>261</v>
      </c>
      <c r="K7" s="24" t="s">
        <v>260</v>
      </c>
      <c r="M7" s="24" t="s">
        <v>257</v>
      </c>
      <c r="O7" s="24" t="s">
        <v>258</v>
      </c>
      <c r="Q7" s="24" t="s">
        <v>261</v>
      </c>
    </row>
    <row r="8" spans="1:17">
      <c r="A8" s="1" t="s">
        <v>161</v>
      </c>
      <c r="C8" s="9">
        <v>63173113055</v>
      </c>
      <c r="D8" s="9"/>
      <c r="E8" s="9">
        <v>17739901352</v>
      </c>
      <c r="F8" s="9"/>
      <c r="G8" s="9">
        <v>4484026</v>
      </c>
      <c r="H8" s="9"/>
      <c r="I8" s="9">
        <f>C8+E8+G8</f>
        <v>80917498433</v>
      </c>
      <c r="J8" s="9"/>
      <c r="K8" s="9">
        <v>126005777855</v>
      </c>
      <c r="L8" s="9"/>
      <c r="M8" s="9">
        <v>89821008100</v>
      </c>
      <c r="N8" s="9"/>
      <c r="O8" s="9">
        <v>890766302</v>
      </c>
      <c r="P8" s="9"/>
      <c r="Q8" s="9">
        <f>K8+M8+O8</f>
        <v>216717552257</v>
      </c>
    </row>
    <row r="9" spans="1:17">
      <c r="A9" s="1" t="s">
        <v>155</v>
      </c>
      <c r="C9" s="9">
        <v>39849076027</v>
      </c>
      <c r="D9" s="9"/>
      <c r="E9" s="9">
        <v>-156453937175</v>
      </c>
      <c r="F9" s="9"/>
      <c r="G9" s="9">
        <v>156757078425</v>
      </c>
      <c r="H9" s="9"/>
      <c r="I9" s="9">
        <f t="shared" ref="I9:I64" si="0">C9+E9+G9</f>
        <v>40152217277</v>
      </c>
      <c r="J9" s="9"/>
      <c r="K9" s="9">
        <v>137783927055</v>
      </c>
      <c r="L9" s="9"/>
      <c r="M9" s="9">
        <v>0</v>
      </c>
      <c r="N9" s="9"/>
      <c r="O9" s="9">
        <v>156757078425</v>
      </c>
      <c r="P9" s="9"/>
      <c r="Q9" s="9">
        <f t="shared" ref="Q9:Q64" si="1">K9+M9+O9</f>
        <v>294541005480</v>
      </c>
    </row>
    <row r="10" spans="1:17">
      <c r="A10" s="1" t="s">
        <v>150</v>
      </c>
      <c r="C10" s="9">
        <v>102897728661</v>
      </c>
      <c r="D10" s="9"/>
      <c r="E10" s="9">
        <v>23087349328</v>
      </c>
      <c r="F10" s="9"/>
      <c r="G10" s="9">
        <v>-3732112887</v>
      </c>
      <c r="H10" s="9"/>
      <c r="I10" s="9">
        <f t="shared" si="0"/>
        <v>122252965102</v>
      </c>
      <c r="J10" s="9"/>
      <c r="K10" s="9">
        <v>209447919839</v>
      </c>
      <c r="L10" s="9"/>
      <c r="M10" s="9">
        <v>-57659501610</v>
      </c>
      <c r="N10" s="9"/>
      <c r="O10" s="9">
        <v>-6757387391</v>
      </c>
      <c r="P10" s="9"/>
      <c r="Q10" s="9">
        <f t="shared" si="1"/>
        <v>145031030838</v>
      </c>
    </row>
    <row r="11" spans="1:17">
      <c r="A11" s="1" t="s">
        <v>153</v>
      </c>
      <c r="C11" s="9">
        <v>101370697219</v>
      </c>
      <c r="D11" s="9"/>
      <c r="E11" s="9">
        <v>32701952450</v>
      </c>
      <c r="F11" s="9"/>
      <c r="G11" s="9">
        <v>11580595596</v>
      </c>
      <c r="H11" s="9"/>
      <c r="I11" s="9">
        <f t="shared" si="0"/>
        <v>145653245265</v>
      </c>
      <c r="J11" s="9"/>
      <c r="K11" s="9">
        <v>212728013059</v>
      </c>
      <c r="L11" s="9"/>
      <c r="M11" s="9">
        <v>84172346995</v>
      </c>
      <c r="N11" s="9"/>
      <c r="O11" s="9">
        <v>11531551509</v>
      </c>
      <c r="P11" s="9"/>
      <c r="Q11" s="9">
        <f t="shared" si="1"/>
        <v>308431911563</v>
      </c>
    </row>
    <row r="12" spans="1:17">
      <c r="A12" s="1" t="s">
        <v>205</v>
      </c>
      <c r="C12" s="9">
        <v>26343724953</v>
      </c>
      <c r="D12" s="9"/>
      <c r="E12" s="9">
        <v>15509955546</v>
      </c>
      <c r="F12" s="9"/>
      <c r="G12" s="9">
        <v>136631595</v>
      </c>
      <c r="H12" s="9"/>
      <c r="I12" s="9">
        <f t="shared" si="0"/>
        <v>41990312094</v>
      </c>
      <c r="J12" s="9"/>
      <c r="K12" s="9">
        <v>26343724953</v>
      </c>
      <c r="L12" s="9"/>
      <c r="M12" s="9">
        <v>15509955546</v>
      </c>
      <c r="N12" s="9"/>
      <c r="O12" s="9">
        <v>136631595</v>
      </c>
      <c r="P12" s="9"/>
      <c r="Q12" s="9">
        <f t="shared" si="1"/>
        <v>41990312094</v>
      </c>
    </row>
    <row r="13" spans="1:17">
      <c r="A13" s="1" t="s">
        <v>196</v>
      </c>
      <c r="C13" s="9">
        <v>10045104186</v>
      </c>
      <c r="D13" s="9"/>
      <c r="E13" s="9">
        <v>-5</v>
      </c>
      <c r="F13" s="9"/>
      <c r="G13" s="9">
        <v>134994774</v>
      </c>
      <c r="H13" s="9"/>
      <c r="I13" s="9">
        <f t="shared" si="0"/>
        <v>10180098955</v>
      </c>
      <c r="J13" s="9"/>
      <c r="K13" s="9">
        <v>20918398479</v>
      </c>
      <c r="L13" s="9"/>
      <c r="M13" s="9">
        <v>-5</v>
      </c>
      <c r="N13" s="9"/>
      <c r="O13" s="9">
        <v>134994774</v>
      </c>
      <c r="P13" s="9"/>
      <c r="Q13" s="9">
        <f t="shared" si="1"/>
        <v>21053393248</v>
      </c>
    </row>
    <row r="14" spans="1:17">
      <c r="A14" s="1" t="s">
        <v>90</v>
      </c>
      <c r="C14" s="9">
        <v>0</v>
      </c>
      <c r="D14" s="9"/>
      <c r="E14" s="9">
        <v>80522756805</v>
      </c>
      <c r="F14" s="9"/>
      <c r="G14" s="9">
        <v>1639079607</v>
      </c>
      <c r="H14" s="9"/>
      <c r="I14" s="9">
        <f t="shared" si="0"/>
        <v>82161836412</v>
      </c>
      <c r="J14" s="9"/>
      <c r="K14" s="9">
        <v>0</v>
      </c>
      <c r="L14" s="9"/>
      <c r="M14" s="9">
        <v>144124208157</v>
      </c>
      <c r="N14" s="9"/>
      <c r="O14" s="9">
        <v>1639079607</v>
      </c>
      <c r="P14" s="9"/>
      <c r="Q14" s="9">
        <f t="shared" si="1"/>
        <v>145763287764</v>
      </c>
    </row>
    <row r="15" spans="1:17">
      <c r="A15" s="1" t="s">
        <v>135</v>
      </c>
      <c r="C15" s="9">
        <v>0</v>
      </c>
      <c r="D15" s="9"/>
      <c r="E15" s="9">
        <v>-34397670542</v>
      </c>
      <c r="F15" s="9"/>
      <c r="G15" s="9">
        <v>57773999652</v>
      </c>
      <c r="H15" s="9"/>
      <c r="I15" s="9">
        <f t="shared" si="0"/>
        <v>23376329110</v>
      </c>
      <c r="J15" s="9"/>
      <c r="K15" s="9">
        <v>0</v>
      </c>
      <c r="L15" s="9"/>
      <c r="M15" s="9">
        <v>0</v>
      </c>
      <c r="N15" s="9"/>
      <c r="O15" s="9">
        <v>57773999652</v>
      </c>
      <c r="P15" s="9"/>
      <c r="Q15" s="9">
        <f t="shared" si="1"/>
        <v>57773999652</v>
      </c>
    </row>
    <row r="16" spans="1:17">
      <c r="A16" s="1" t="s">
        <v>93</v>
      </c>
      <c r="C16" s="9">
        <v>0</v>
      </c>
      <c r="D16" s="9"/>
      <c r="E16" s="9">
        <v>10167725311</v>
      </c>
      <c r="F16" s="9"/>
      <c r="G16" s="9">
        <v>1157340036</v>
      </c>
      <c r="H16" s="9"/>
      <c r="I16" s="9">
        <f t="shared" si="0"/>
        <v>11325065347</v>
      </c>
      <c r="J16" s="9"/>
      <c r="K16" s="9">
        <v>0</v>
      </c>
      <c r="L16" s="9"/>
      <c r="M16" s="9">
        <v>20627165307</v>
      </c>
      <c r="N16" s="9"/>
      <c r="O16" s="9">
        <v>1157340036</v>
      </c>
      <c r="P16" s="9"/>
      <c r="Q16" s="9">
        <f t="shared" si="1"/>
        <v>21784505343</v>
      </c>
    </row>
    <row r="17" spans="1:17">
      <c r="A17" s="1" t="s">
        <v>166</v>
      </c>
      <c r="C17" s="9">
        <v>36486051825</v>
      </c>
      <c r="D17" s="9"/>
      <c r="E17" s="9">
        <v>38702980066</v>
      </c>
      <c r="F17" s="9"/>
      <c r="G17" s="9">
        <v>11999535</v>
      </c>
      <c r="H17" s="9"/>
      <c r="I17" s="9">
        <f t="shared" si="0"/>
        <v>75201031426</v>
      </c>
      <c r="J17" s="9"/>
      <c r="K17" s="9">
        <v>72080594744</v>
      </c>
      <c r="L17" s="9"/>
      <c r="M17" s="9">
        <v>38702980066</v>
      </c>
      <c r="N17" s="9"/>
      <c r="O17" s="9">
        <v>13999458</v>
      </c>
      <c r="P17" s="9"/>
      <c r="Q17" s="9">
        <f t="shared" si="1"/>
        <v>110797574268</v>
      </c>
    </row>
    <row r="18" spans="1:17">
      <c r="A18" s="1" t="s">
        <v>186</v>
      </c>
      <c r="C18" s="9">
        <v>39725459897</v>
      </c>
      <c r="D18" s="9"/>
      <c r="E18" s="9">
        <v>35179144055</v>
      </c>
      <c r="F18" s="9"/>
      <c r="G18" s="9">
        <v>4319834</v>
      </c>
      <c r="H18" s="9"/>
      <c r="I18" s="9">
        <f t="shared" si="0"/>
        <v>74908923786</v>
      </c>
      <c r="J18" s="9"/>
      <c r="K18" s="9">
        <v>84485891067</v>
      </c>
      <c r="L18" s="9"/>
      <c r="M18" s="9">
        <v>14779934555</v>
      </c>
      <c r="N18" s="9"/>
      <c r="O18" s="9">
        <v>4319834</v>
      </c>
      <c r="P18" s="9"/>
      <c r="Q18" s="9">
        <f t="shared" si="1"/>
        <v>99270145456</v>
      </c>
    </row>
    <row r="19" spans="1:17">
      <c r="A19" s="1" t="s">
        <v>254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f t="shared" si="0"/>
        <v>0</v>
      </c>
      <c r="J19" s="9"/>
      <c r="K19" s="9">
        <v>0</v>
      </c>
      <c r="L19" s="9"/>
      <c r="M19" s="9">
        <v>0</v>
      </c>
      <c r="N19" s="9"/>
      <c r="O19" s="9">
        <v>12896218529</v>
      </c>
      <c r="P19" s="9"/>
      <c r="Q19" s="9">
        <f t="shared" si="1"/>
        <v>12896218529</v>
      </c>
    </row>
    <row r="20" spans="1:17">
      <c r="A20" s="1" t="s">
        <v>246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f t="shared" si="0"/>
        <v>0</v>
      </c>
      <c r="J20" s="9"/>
      <c r="K20" s="9">
        <v>9792659588</v>
      </c>
      <c r="L20" s="9"/>
      <c r="M20" s="9">
        <v>0</v>
      </c>
      <c r="N20" s="9"/>
      <c r="O20" s="9">
        <v>29319358819</v>
      </c>
      <c r="P20" s="9"/>
      <c r="Q20" s="9">
        <f t="shared" si="1"/>
        <v>39112018407</v>
      </c>
    </row>
    <row r="21" spans="1:17">
      <c r="A21" s="1" t="s">
        <v>255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f t="shared" si="0"/>
        <v>0</v>
      </c>
      <c r="J21" s="9"/>
      <c r="K21" s="9">
        <v>0</v>
      </c>
      <c r="L21" s="9"/>
      <c r="M21" s="9">
        <v>0</v>
      </c>
      <c r="N21" s="9"/>
      <c r="O21" s="9">
        <v>11992386863</v>
      </c>
      <c r="P21" s="9"/>
      <c r="Q21" s="9">
        <f t="shared" si="1"/>
        <v>11992386863</v>
      </c>
    </row>
    <row r="22" spans="1:17">
      <c r="A22" s="1" t="s">
        <v>244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f t="shared" si="0"/>
        <v>0</v>
      </c>
      <c r="J22" s="9"/>
      <c r="K22" s="9">
        <v>12551793135</v>
      </c>
      <c r="L22" s="9"/>
      <c r="M22" s="9">
        <v>0</v>
      </c>
      <c r="N22" s="9"/>
      <c r="O22" s="9">
        <v>5572500000</v>
      </c>
      <c r="P22" s="9"/>
      <c r="Q22" s="9">
        <f t="shared" si="1"/>
        <v>18124293135</v>
      </c>
    </row>
    <row r="23" spans="1:17">
      <c r="A23" s="1" t="s">
        <v>248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f t="shared" si="0"/>
        <v>0</v>
      </c>
      <c r="J23" s="9"/>
      <c r="K23" s="9">
        <v>12747065441</v>
      </c>
      <c r="L23" s="9"/>
      <c r="M23" s="9">
        <v>0</v>
      </c>
      <c r="N23" s="9"/>
      <c r="O23" s="9">
        <v>49406250</v>
      </c>
      <c r="P23" s="9"/>
      <c r="Q23" s="9">
        <f t="shared" si="1"/>
        <v>12796471691</v>
      </c>
    </row>
    <row r="24" spans="1:17">
      <c r="A24" s="1" t="s">
        <v>191</v>
      </c>
      <c r="C24" s="9">
        <v>97595241992</v>
      </c>
      <c r="D24" s="9"/>
      <c r="E24" s="9">
        <v>10350636498</v>
      </c>
      <c r="F24" s="9"/>
      <c r="G24" s="9">
        <v>0</v>
      </c>
      <c r="H24" s="9"/>
      <c r="I24" s="9">
        <f t="shared" si="0"/>
        <v>107945878490</v>
      </c>
      <c r="J24" s="9"/>
      <c r="K24" s="9">
        <v>195219307851</v>
      </c>
      <c r="L24" s="9"/>
      <c r="M24" s="9">
        <v>20681226571</v>
      </c>
      <c r="N24" s="9"/>
      <c r="O24" s="9">
        <v>-19711235</v>
      </c>
      <c r="P24" s="9"/>
      <c r="Q24" s="9">
        <f t="shared" si="1"/>
        <v>215880823187</v>
      </c>
    </row>
    <row r="25" spans="1:17">
      <c r="A25" s="1" t="s">
        <v>183</v>
      </c>
      <c r="C25" s="9">
        <v>100028117873</v>
      </c>
      <c r="D25" s="9"/>
      <c r="E25" s="9">
        <v>-759970550</v>
      </c>
      <c r="F25" s="9"/>
      <c r="G25" s="9">
        <v>0</v>
      </c>
      <c r="H25" s="9"/>
      <c r="I25" s="9">
        <f t="shared" si="0"/>
        <v>99268147323</v>
      </c>
      <c r="J25" s="9"/>
      <c r="K25" s="9">
        <v>211948351423</v>
      </c>
      <c r="L25" s="9"/>
      <c r="M25" s="9">
        <v>134290796030</v>
      </c>
      <c r="N25" s="9"/>
      <c r="O25" s="9">
        <v>0</v>
      </c>
      <c r="P25" s="9"/>
      <c r="Q25" s="9">
        <f t="shared" si="1"/>
        <v>346239147453</v>
      </c>
    </row>
    <row r="26" spans="1:17">
      <c r="A26" s="1" t="s">
        <v>75</v>
      </c>
      <c r="C26" s="9">
        <v>57584151776</v>
      </c>
      <c r="D26" s="9"/>
      <c r="E26" s="9">
        <v>41834378855</v>
      </c>
      <c r="F26" s="9"/>
      <c r="G26" s="9">
        <v>0</v>
      </c>
      <c r="H26" s="9"/>
      <c r="I26" s="9">
        <f t="shared" si="0"/>
        <v>99418530631</v>
      </c>
      <c r="J26" s="9"/>
      <c r="K26" s="9">
        <v>118223496038</v>
      </c>
      <c r="L26" s="9"/>
      <c r="M26" s="9">
        <v>20427208415</v>
      </c>
      <c r="N26" s="9"/>
      <c r="O26" s="9">
        <v>0</v>
      </c>
      <c r="P26" s="9"/>
      <c r="Q26" s="9">
        <f t="shared" si="1"/>
        <v>138650704453</v>
      </c>
    </row>
    <row r="27" spans="1:17">
      <c r="A27" s="1" t="s">
        <v>180</v>
      </c>
      <c r="C27" s="9">
        <v>94968209403</v>
      </c>
      <c r="D27" s="9"/>
      <c r="E27" s="9">
        <v>0</v>
      </c>
      <c r="F27" s="9"/>
      <c r="G27" s="9">
        <v>0</v>
      </c>
      <c r="H27" s="9"/>
      <c r="I27" s="9">
        <f t="shared" si="0"/>
        <v>94968209403</v>
      </c>
      <c r="J27" s="9"/>
      <c r="K27" s="9">
        <v>187501856718</v>
      </c>
      <c r="L27" s="9"/>
      <c r="M27" s="9">
        <v>0</v>
      </c>
      <c r="N27" s="9"/>
      <c r="O27" s="9">
        <v>0</v>
      </c>
      <c r="P27" s="9"/>
      <c r="Q27" s="9">
        <f t="shared" si="1"/>
        <v>187501856718</v>
      </c>
    </row>
    <row r="28" spans="1:17">
      <c r="A28" s="1" t="s">
        <v>188</v>
      </c>
      <c r="C28" s="9">
        <v>97543407156</v>
      </c>
      <c r="D28" s="9"/>
      <c r="E28" s="9">
        <v>0</v>
      </c>
      <c r="F28" s="9"/>
      <c r="G28" s="9">
        <v>0</v>
      </c>
      <c r="H28" s="9"/>
      <c r="I28" s="9">
        <f t="shared" si="0"/>
        <v>97543407156</v>
      </c>
      <c r="J28" s="9"/>
      <c r="K28" s="9">
        <v>192658347743</v>
      </c>
      <c r="L28" s="9"/>
      <c r="M28" s="9">
        <v>0</v>
      </c>
      <c r="N28" s="9"/>
      <c r="O28" s="9">
        <v>0</v>
      </c>
      <c r="P28" s="9"/>
      <c r="Q28" s="9">
        <f t="shared" si="1"/>
        <v>192658347743</v>
      </c>
    </row>
    <row r="29" spans="1:17">
      <c r="A29" s="1" t="s">
        <v>174</v>
      </c>
      <c r="C29" s="9">
        <v>15979818566</v>
      </c>
      <c r="D29" s="9"/>
      <c r="E29" s="9">
        <v>2134025104</v>
      </c>
      <c r="F29" s="9"/>
      <c r="G29" s="9">
        <v>0</v>
      </c>
      <c r="H29" s="9"/>
      <c r="I29" s="9">
        <f t="shared" si="0"/>
        <v>18113843670</v>
      </c>
      <c r="J29" s="9"/>
      <c r="K29" s="9">
        <v>33161107897</v>
      </c>
      <c r="L29" s="9"/>
      <c r="M29" s="9">
        <v>4085983062</v>
      </c>
      <c r="N29" s="9"/>
      <c r="O29" s="9">
        <v>0</v>
      </c>
      <c r="P29" s="9"/>
      <c r="Q29" s="9">
        <f t="shared" si="1"/>
        <v>37247090959</v>
      </c>
    </row>
    <row r="30" spans="1:17">
      <c r="A30" s="1" t="s">
        <v>177</v>
      </c>
      <c r="C30" s="9">
        <v>71594367491</v>
      </c>
      <c r="D30" s="9"/>
      <c r="E30" s="9">
        <v>0</v>
      </c>
      <c r="F30" s="9"/>
      <c r="G30" s="9">
        <v>0</v>
      </c>
      <c r="H30" s="9"/>
      <c r="I30" s="9">
        <f t="shared" si="0"/>
        <v>71594367491</v>
      </c>
      <c r="J30" s="9"/>
      <c r="K30" s="9">
        <v>152643243378</v>
      </c>
      <c r="L30" s="9"/>
      <c r="M30" s="9">
        <v>-69841793524</v>
      </c>
      <c r="N30" s="9"/>
      <c r="O30" s="9">
        <v>0</v>
      </c>
      <c r="P30" s="9"/>
      <c r="Q30" s="9">
        <f t="shared" si="1"/>
        <v>82801449854</v>
      </c>
    </row>
    <row r="31" spans="1:17">
      <c r="A31" s="1" t="s">
        <v>171</v>
      </c>
      <c r="C31" s="9">
        <v>18853199949</v>
      </c>
      <c r="D31" s="9"/>
      <c r="E31" s="9">
        <v>3488186076</v>
      </c>
      <c r="F31" s="9"/>
      <c r="G31" s="9">
        <v>0</v>
      </c>
      <c r="H31" s="9"/>
      <c r="I31" s="9">
        <f t="shared" si="0"/>
        <v>22341386025</v>
      </c>
      <c r="J31" s="9"/>
      <c r="K31" s="9">
        <v>37187504486</v>
      </c>
      <c r="L31" s="9"/>
      <c r="M31" s="9">
        <v>6967593159</v>
      </c>
      <c r="N31" s="9"/>
      <c r="O31" s="9">
        <v>0</v>
      </c>
      <c r="P31" s="9"/>
      <c r="Q31" s="9">
        <f t="shared" si="1"/>
        <v>44155097645</v>
      </c>
    </row>
    <row r="32" spans="1:17">
      <c r="A32" s="1" t="s">
        <v>169</v>
      </c>
      <c r="C32" s="9">
        <v>61569621327</v>
      </c>
      <c r="D32" s="9"/>
      <c r="E32" s="9">
        <v>0</v>
      </c>
      <c r="F32" s="9"/>
      <c r="G32" s="9">
        <v>0</v>
      </c>
      <c r="H32" s="9"/>
      <c r="I32" s="9">
        <f t="shared" si="0"/>
        <v>61569621327</v>
      </c>
      <c r="J32" s="9"/>
      <c r="K32" s="9">
        <v>121483403443</v>
      </c>
      <c r="L32" s="9"/>
      <c r="M32" s="9">
        <v>90889761136</v>
      </c>
      <c r="N32" s="9"/>
      <c r="O32" s="9">
        <v>0</v>
      </c>
      <c r="P32" s="9"/>
      <c r="Q32" s="9">
        <f t="shared" si="1"/>
        <v>212373164579</v>
      </c>
    </row>
    <row r="33" spans="1:17">
      <c r="A33" s="1" t="s">
        <v>164</v>
      </c>
      <c r="C33" s="9">
        <v>1401878995</v>
      </c>
      <c r="D33" s="9"/>
      <c r="E33" s="9">
        <v>-245690478</v>
      </c>
      <c r="F33" s="9"/>
      <c r="G33" s="9">
        <v>0</v>
      </c>
      <c r="H33" s="9"/>
      <c r="I33" s="9">
        <f t="shared" si="0"/>
        <v>1156188517</v>
      </c>
      <c r="J33" s="9"/>
      <c r="K33" s="9">
        <v>2764168950</v>
      </c>
      <c r="L33" s="9"/>
      <c r="M33" s="9">
        <v>-1995022689</v>
      </c>
      <c r="N33" s="9"/>
      <c r="O33" s="9">
        <v>0</v>
      </c>
      <c r="P33" s="9"/>
      <c r="Q33" s="9">
        <f t="shared" si="1"/>
        <v>769146261</v>
      </c>
    </row>
    <row r="34" spans="1:17">
      <c r="A34" s="1" t="s">
        <v>158</v>
      </c>
      <c r="C34" s="9">
        <v>6802028305</v>
      </c>
      <c r="D34" s="9"/>
      <c r="E34" s="9">
        <v>8499170644</v>
      </c>
      <c r="F34" s="9"/>
      <c r="G34" s="9">
        <v>0</v>
      </c>
      <c r="H34" s="9"/>
      <c r="I34" s="9">
        <f t="shared" si="0"/>
        <v>15301198949</v>
      </c>
      <c r="J34" s="9"/>
      <c r="K34" s="9">
        <v>13429682888</v>
      </c>
      <c r="L34" s="9"/>
      <c r="M34" s="9">
        <v>-1500441855</v>
      </c>
      <c r="N34" s="9"/>
      <c r="O34" s="9">
        <v>0</v>
      </c>
      <c r="P34" s="9"/>
      <c r="Q34" s="9">
        <f t="shared" si="1"/>
        <v>11929241033</v>
      </c>
    </row>
    <row r="35" spans="1:17">
      <c r="A35" s="1" t="s">
        <v>147</v>
      </c>
      <c r="C35" s="9">
        <v>29210332131</v>
      </c>
      <c r="D35" s="9"/>
      <c r="E35" s="9">
        <v>0</v>
      </c>
      <c r="F35" s="9"/>
      <c r="G35" s="9">
        <v>0</v>
      </c>
      <c r="H35" s="9"/>
      <c r="I35" s="9">
        <f t="shared" si="0"/>
        <v>29210332131</v>
      </c>
      <c r="J35" s="9"/>
      <c r="K35" s="9">
        <v>57535949508</v>
      </c>
      <c r="L35" s="9"/>
      <c r="M35" s="9">
        <v>0</v>
      </c>
      <c r="N35" s="9"/>
      <c r="O35" s="9">
        <v>0</v>
      </c>
      <c r="P35" s="9"/>
      <c r="Q35" s="9">
        <f t="shared" si="1"/>
        <v>57535949508</v>
      </c>
    </row>
    <row r="36" spans="1:17">
      <c r="A36" s="1" t="s">
        <v>199</v>
      </c>
      <c r="C36" s="9">
        <v>14836058284</v>
      </c>
      <c r="D36" s="9"/>
      <c r="E36" s="9">
        <v>3098879913</v>
      </c>
      <c r="F36" s="9"/>
      <c r="G36" s="9">
        <v>0</v>
      </c>
      <c r="H36" s="9"/>
      <c r="I36" s="9">
        <f t="shared" si="0"/>
        <v>17934938197</v>
      </c>
      <c r="J36" s="9"/>
      <c r="K36" s="9">
        <v>30369275162</v>
      </c>
      <c r="L36" s="9"/>
      <c r="M36" s="9">
        <v>5892771646</v>
      </c>
      <c r="N36" s="9"/>
      <c r="O36" s="9">
        <v>0</v>
      </c>
      <c r="P36" s="9"/>
      <c r="Q36" s="9">
        <f t="shared" si="1"/>
        <v>36262046808</v>
      </c>
    </row>
    <row r="37" spans="1:17">
      <c r="A37" s="1" t="s">
        <v>193</v>
      </c>
      <c r="C37" s="9">
        <v>13785452055</v>
      </c>
      <c r="D37" s="9"/>
      <c r="E37" s="9">
        <v>0</v>
      </c>
      <c r="F37" s="9"/>
      <c r="G37" s="9">
        <v>0</v>
      </c>
      <c r="H37" s="9"/>
      <c r="I37" s="9">
        <f t="shared" si="0"/>
        <v>13785452055</v>
      </c>
      <c r="J37" s="9"/>
      <c r="K37" s="9">
        <v>28694426943</v>
      </c>
      <c r="L37" s="9"/>
      <c r="M37" s="9">
        <v>0</v>
      </c>
      <c r="N37" s="9"/>
      <c r="O37" s="9">
        <v>0</v>
      </c>
      <c r="P37" s="9"/>
      <c r="Q37" s="9">
        <f t="shared" si="1"/>
        <v>28694426943</v>
      </c>
    </row>
    <row r="38" spans="1:17">
      <c r="A38" s="1" t="s">
        <v>198</v>
      </c>
      <c r="C38" s="9">
        <v>53073990410</v>
      </c>
      <c r="D38" s="9"/>
      <c r="E38" s="9">
        <v>1205003305</v>
      </c>
      <c r="F38" s="9"/>
      <c r="G38" s="9">
        <v>0</v>
      </c>
      <c r="H38" s="9"/>
      <c r="I38" s="9">
        <f t="shared" si="0"/>
        <v>54278993715</v>
      </c>
      <c r="J38" s="9"/>
      <c r="K38" s="9">
        <v>102381332069</v>
      </c>
      <c r="L38" s="9"/>
      <c r="M38" s="9">
        <v>123034624850</v>
      </c>
      <c r="N38" s="9"/>
      <c r="O38" s="9">
        <v>0</v>
      </c>
      <c r="P38" s="9"/>
      <c r="Q38" s="9">
        <f t="shared" si="1"/>
        <v>225415956919</v>
      </c>
    </row>
    <row r="39" spans="1:17">
      <c r="A39" s="1" t="s">
        <v>197</v>
      </c>
      <c r="C39" s="9">
        <v>23435268493</v>
      </c>
      <c r="D39" s="9"/>
      <c r="E39" s="9">
        <v>4438528000</v>
      </c>
      <c r="F39" s="9"/>
      <c r="G39" s="9">
        <v>0</v>
      </c>
      <c r="H39" s="9"/>
      <c r="I39" s="9">
        <f t="shared" si="0"/>
        <v>27873796493</v>
      </c>
      <c r="J39" s="9"/>
      <c r="K39" s="9">
        <v>46249663702</v>
      </c>
      <c r="L39" s="9"/>
      <c r="M39" s="9">
        <v>3028216802</v>
      </c>
      <c r="N39" s="9"/>
      <c r="O39" s="9">
        <v>0</v>
      </c>
      <c r="P39" s="9"/>
      <c r="Q39" s="9">
        <f t="shared" si="1"/>
        <v>49277880504</v>
      </c>
    </row>
    <row r="40" spans="1:17">
      <c r="A40" s="1" t="s">
        <v>202</v>
      </c>
      <c r="C40" s="9">
        <v>105290502825</v>
      </c>
      <c r="D40" s="9"/>
      <c r="E40" s="9">
        <v>18529665947</v>
      </c>
      <c r="F40" s="9"/>
      <c r="G40" s="9">
        <v>0</v>
      </c>
      <c r="H40" s="9"/>
      <c r="I40" s="9">
        <f t="shared" si="0"/>
        <v>123820168772</v>
      </c>
      <c r="J40" s="9"/>
      <c r="K40" s="9">
        <v>207259236225</v>
      </c>
      <c r="L40" s="9"/>
      <c r="M40" s="9">
        <v>76259004849</v>
      </c>
      <c r="N40" s="9"/>
      <c r="O40" s="9">
        <v>0</v>
      </c>
      <c r="P40" s="9"/>
      <c r="Q40" s="9">
        <f t="shared" si="1"/>
        <v>283518241074</v>
      </c>
    </row>
    <row r="41" spans="1:17">
      <c r="A41" s="1" t="s">
        <v>74</v>
      </c>
      <c r="C41" s="9">
        <v>13777698</v>
      </c>
      <c r="D41" s="9"/>
      <c r="E41" s="9">
        <v>0</v>
      </c>
      <c r="F41" s="9"/>
      <c r="G41" s="9">
        <v>0</v>
      </c>
      <c r="H41" s="9"/>
      <c r="I41" s="9">
        <f t="shared" si="0"/>
        <v>13777698</v>
      </c>
      <c r="J41" s="9"/>
      <c r="K41" s="9">
        <v>27209512</v>
      </c>
      <c r="L41" s="9"/>
      <c r="M41" s="9">
        <v>13999458</v>
      </c>
      <c r="N41" s="9"/>
      <c r="O41" s="9">
        <v>0</v>
      </c>
      <c r="P41" s="9"/>
      <c r="Q41" s="9">
        <f t="shared" si="1"/>
        <v>41208970</v>
      </c>
    </row>
    <row r="42" spans="1:17">
      <c r="A42" s="1" t="s">
        <v>70</v>
      </c>
      <c r="C42" s="9">
        <v>13495254909</v>
      </c>
      <c r="D42" s="9"/>
      <c r="E42" s="9">
        <v>0</v>
      </c>
      <c r="F42" s="9"/>
      <c r="G42" s="9">
        <v>0</v>
      </c>
      <c r="H42" s="9"/>
      <c r="I42" s="9">
        <f t="shared" si="0"/>
        <v>13495254909</v>
      </c>
      <c r="J42" s="9"/>
      <c r="K42" s="9">
        <v>26651716808</v>
      </c>
      <c r="L42" s="9"/>
      <c r="M42" s="9">
        <v>0</v>
      </c>
      <c r="N42" s="9"/>
      <c r="O42" s="9">
        <v>0</v>
      </c>
      <c r="P42" s="9"/>
      <c r="Q42" s="9">
        <f t="shared" si="1"/>
        <v>26651716808</v>
      </c>
    </row>
    <row r="43" spans="1:17">
      <c r="A43" s="1" t="s">
        <v>144</v>
      </c>
      <c r="C43" s="9">
        <v>77710285080</v>
      </c>
      <c r="D43" s="9"/>
      <c r="E43" s="9">
        <v>52608761331</v>
      </c>
      <c r="F43" s="9"/>
      <c r="G43" s="9">
        <v>0</v>
      </c>
      <c r="H43" s="9"/>
      <c r="I43" s="9">
        <f t="shared" si="0"/>
        <v>130319046411</v>
      </c>
      <c r="J43" s="9"/>
      <c r="K43" s="9">
        <v>158787542945</v>
      </c>
      <c r="L43" s="9"/>
      <c r="M43" s="9">
        <v>48242282515</v>
      </c>
      <c r="N43" s="9"/>
      <c r="O43" s="9">
        <v>0</v>
      </c>
      <c r="P43" s="9"/>
      <c r="Q43" s="9">
        <f t="shared" si="1"/>
        <v>207029825460</v>
      </c>
    </row>
    <row r="44" spans="1:17">
      <c r="A44" s="1" t="s">
        <v>143</v>
      </c>
      <c r="C44" s="9">
        <v>43367263</v>
      </c>
      <c r="D44" s="9"/>
      <c r="E44" s="9">
        <v>29983838</v>
      </c>
      <c r="F44" s="9"/>
      <c r="G44" s="9">
        <v>0</v>
      </c>
      <c r="H44" s="9"/>
      <c r="I44" s="9">
        <f t="shared" si="0"/>
        <v>73351101</v>
      </c>
      <c r="J44" s="9"/>
      <c r="K44" s="9">
        <v>88758246</v>
      </c>
      <c r="L44" s="9"/>
      <c r="M44" s="9">
        <v>29986838</v>
      </c>
      <c r="N44" s="9"/>
      <c r="O44" s="9">
        <v>0</v>
      </c>
      <c r="P44" s="9"/>
      <c r="Q44" s="9">
        <f t="shared" si="1"/>
        <v>118745084</v>
      </c>
    </row>
    <row r="45" spans="1:17">
      <c r="A45" s="1" t="s">
        <v>140</v>
      </c>
      <c r="C45" s="9">
        <v>14311198563</v>
      </c>
      <c r="D45" s="9"/>
      <c r="E45" s="9">
        <v>5494287089</v>
      </c>
      <c r="F45" s="9"/>
      <c r="G45" s="9">
        <v>0</v>
      </c>
      <c r="H45" s="9"/>
      <c r="I45" s="9">
        <f t="shared" si="0"/>
        <v>19805485652</v>
      </c>
      <c r="J45" s="9"/>
      <c r="K45" s="9">
        <v>29290223155</v>
      </c>
      <c r="L45" s="9"/>
      <c r="M45" s="9">
        <v>5494287089</v>
      </c>
      <c r="N45" s="9"/>
      <c r="O45" s="9">
        <v>0</v>
      </c>
      <c r="P45" s="9"/>
      <c r="Q45" s="9">
        <f t="shared" si="1"/>
        <v>34784510244</v>
      </c>
    </row>
    <row r="46" spans="1:17">
      <c r="A46" s="1" t="s">
        <v>138</v>
      </c>
      <c r="C46" s="9">
        <v>20819935069</v>
      </c>
      <c r="D46" s="9"/>
      <c r="E46" s="9">
        <v>45298244625</v>
      </c>
      <c r="F46" s="9"/>
      <c r="G46" s="9">
        <v>0</v>
      </c>
      <c r="H46" s="9"/>
      <c r="I46" s="9">
        <f t="shared" si="0"/>
        <v>66118179694</v>
      </c>
      <c r="J46" s="9"/>
      <c r="K46" s="9">
        <v>41700965798</v>
      </c>
      <c r="L46" s="9"/>
      <c r="M46" s="9">
        <v>45298244625</v>
      </c>
      <c r="N46" s="9"/>
      <c r="O46" s="9">
        <v>0</v>
      </c>
      <c r="P46" s="9"/>
      <c r="Q46" s="9">
        <f t="shared" si="1"/>
        <v>86999210423</v>
      </c>
    </row>
    <row r="47" spans="1:17">
      <c r="A47" s="1" t="s">
        <v>99</v>
      </c>
      <c r="C47" s="9">
        <v>0</v>
      </c>
      <c r="D47" s="9"/>
      <c r="E47" s="9">
        <v>9982044054</v>
      </c>
      <c r="F47" s="9"/>
      <c r="G47" s="9">
        <v>0</v>
      </c>
      <c r="H47" s="9"/>
      <c r="I47" s="9">
        <f t="shared" si="0"/>
        <v>9982044054</v>
      </c>
      <c r="J47" s="9"/>
      <c r="K47" s="9">
        <v>0</v>
      </c>
      <c r="L47" s="9"/>
      <c r="M47" s="9">
        <v>15791610482</v>
      </c>
      <c r="N47" s="9"/>
      <c r="O47" s="9">
        <v>0</v>
      </c>
      <c r="P47" s="9"/>
      <c r="Q47" s="9">
        <f t="shared" si="1"/>
        <v>15791610482</v>
      </c>
    </row>
    <row r="48" spans="1:17">
      <c r="A48" s="1" t="s">
        <v>84</v>
      </c>
      <c r="C48" s="9">
        <v>0</v>
      </c>
      <c r="D48" s="9"/>
      <c r="E48" s="9">
        <v>70431037708</v>
      </c>
      <c r="F48" s="9"/>
      <c r="G48" s="9">
        <v>0</v>
      </c>
      <c r="H48" s="9"/>
      <c r="I48" s="9">
        <f t="shared" si="0"/>
        <v>70431037708</v>
      </c>
      <c r="J48" s="9"/>
      <c r="K48" s="9">
        <v>0</v>
      </c>
      <c r="L48" s="9"/>
      <c r="M48" s="9">
        <v>132086285619</v>
      </c>
      <c r="N48" s="9"/>
      <c r="O48" s="9">
        <v>0</v>
      </c>
      <c r="P48" s="9"/>
      <c r="Q48" s="9">
        <f t="shared" si="1"/>
        <v>132086285619</v>
      </c>
    </row>
    <row r="49" spans="1:17">
      <c r="A49" s="1" t="s">
        <v>102</v>
      </c>
      <c r="C49" s="9">
        <v>0</v>
      </c>
      <c r="D49" s="9"/>
      <c r="E49" s="9">
        <v>9894915138</v>
      </c>
      <c r="F49" s="9"/>
      <c r="G49" s="9">
        <v>0</v>
      </c>
      <c r="H49" s="9"/>
      <c r="I49" s="9">
        <f t="shared" si="0"/>
        <v>9894915138</v>
      </c>
      <c r="J49" s="9"/>
      <c r="K49" s="9">
        <v>0</v>
      </c>
      <c r="L49" s="9"/>
      <c r="M49" s="9">
        <v>15004623288</v>
      </c>
      <c r="N49" s="9"/>
      <c r="O49" s="9">
        <v>0</v>
      </c>
      <c r="P49" s="9"/>
      <c r="Q49" s="9">
        <f t="shared" si="1"/>
        <v>15004623288</v>
      </c>
    </row>
    <row r="50" spans="1:17">
      <c r="A50" s="1" t="s">
        <v>96</v>
      </c>
      <c r="C50" s="9">
        <v>0</v>
      </c>
      <c r="D50" s="9"/>
      <c r="E50" s="9">
        <v>26259000807</v>
      </c>
      <c r="F50" s="9"/>
      <c r="G50" s="9">
        <v>0</v>
      </c>
      <c r="H50" s="9"/>
      <c r="I50" s="9">
        <f t="shared" si="0"/>
        <v>26259000807</v>
      </c>
      <c r="J50" s="9"/>
      <c r="K50" s="9">
        <v>0</v>
      </c>
      <c r="L50" s="9"/>
      <c r="M50" s="9">
        <v>54145434628</v>
      </c>
      <c r="N50" s="9"/>
      <c r="O50" s="9">
        <v>0</v>
      </c>
      <c r="P50" s="9"/>
      <c r="Q50" s="9">
        <f t="shared" si="1"/>
        <v>54145434628</v>
      </c>
    </row>
    <row r="51" spans="1:17">
      <c r="A51" s="1" t="s">
        <v>78</v>
      </c>
      <c r="C51" s="9">
        <v>0</v>
      </c>
      <c r="D51" s="9"/>
      <c r="E51" s="9">
        <v>24818865348</v>
      </c>
      <c r="F51" s="9"/>
      <c r="G51" s="9">
        <v>0</v>
      </c>
      <c r="H51" s="9"/>
      <c r="I51" s="9">
        <f t="shared" si="0"/>
        <v>24818865348</v>
      </c>
      <c r="J51" s="9"/>
      <c r="K51" s="9">
        <v>0</v>
      </c>
      <c r="L51" s="9"/>
      <c r="M51" s="9">
        <v>47260865274</v>
      </c>
      <c r="N51" s="9"/>
      <c r="O51" s="9">
        <v>0</v>
      </c>
      <c r="P51" s="9"/>
      <c r="Q51" s="9">
        <f t="shared" si="1"/>
        <v>47260865274</v>
      </c>
    </row>
    <row r="52" spans="1:17">
      <c r="A52" s="1" t="s">
        <v>105</v>
      </c>
      <c r="C52" s="9">
        <v>0</v>
      </c>
      <c r="D52" s="9"/>
      <c r="E52" s="9">
        <v>6325346275</v>
      </c>
      <c r="F52" s="9"/>
      <c r="G52" s="9">
        <v>0</v>
      </c>
      <c r="H52" s="9"/>
      <c r="I52" s="9">
        <f t="shared" si="0"/>
        <v>6325346275</v>
      </c>
      <c r="J52" s="9"/>
      <c r="K52" s="9">
        <v>0</v>
      </c>
      <c r="L52" s="9"/>
      <c r="M52" s="9">
        <v>9496500418</v>
      </c>
      <c r="N52" s="9"/>
      <c r="O52" s="9">
        <v>0</v>
      </c>
      <c r="P52" s="9"/>
      <c r="Q52" s="9">
        <f t="shared" si="1"/>
        <v>9496500418</v>
      </c>
    </row>
    <row r="53" spans="1:17">
      <c r="A53" s="1" t="s">
        <v>111</v>
      </c>
      <c r="C53" s="9">
        <v>0</v>
      </c>
      <c r="D53" s="9"/>
      <c r="E53" s="9">
        <v>21768978405</v>
      </c>
      <c r="F53" s="9"/>
      <c r="G53" s="9">
        <v>0</v>
      </c>
      <c r="H53" s="9"/>
      <c r="I53" s="9">
        <f t="shared" si="0"/>
        <v>21768978405</v>
      </c>
      <c r="J53" s="9"/>
      <c r="K53" s="9">
        <v>0</v>
      </c>
      <c r="L53" s="9"/>
      <c r="M53" s="9">
        <v>26695126240</v>
      </c>
      <c r="N53" s="9"/>
      <c r="O53" s="9">
        <v>0</v>
      </c>
      <c r="P53" s="9"/>
      <c r="Q53" s="9">
        <f t="shared" si="1"/>
        <v>26695126240</v>
      </c>
    </row>
    <row r="54" spans="1:17">
      <c r="A54" s="1" t="s">
        <v>116</v>
      </c>
      <c r="C54" s="9">
        <v>0</v>
      </c>
      <c r="D54" s="9"/>
      <c r="E54" s="9">
        <v>20527631511</v>
      </c>
      <c r="F54" s="9"/>
      <c r="G54" s="9">
        <v>0</v>
      </c>
      <c r="H54" s="9"/>
      <c r="I54" s="9">
        <f t="shared" si="0"/>
        <v>20527631511</v>
      </c>
      <c r="J54" s="9"/>
      <c r="K54" s="9">
        <v>0</v>
      </c>
      <c r="L54" s="9"/>
      <c r="M54" s="9">
        <v>22239649807</v>
      </c>
      <c r="N54" s="9"/>
      <c r="O54" s="9">
        <v>0</v>
      </c>
      <c r="P54" s="9"/>
      <c r="Q54" s="9">
        <f t="shared" si="1"/>
        <v>22239649807</v>
      </c>
    </row>
    <row r="55" spans="1:17">
      <c r="A55" s="1" t="s">
        <v>118</v>
      </c>
      <c r="C55" s="9">
        <v>0</v>
      </c>
      <c r="D55" s="9"/>
      <c r="E55" s="9">
        <v>29174264950</v>
      </c>
      <c r="F55" s="9"/>
      <c r="G55" s="9">
        <v>0</v>
      </c>
      <c r="H55" s="9"/>
      <c r="I55" s="9">
        <f t="shared" si="0"/>
        <v>29174264950</v>
      </c>
      <c r="J55" s="9"/>
      <c r="K55" s="9">
        <v>0</v>
      </c>
      <c r="L55" s="9"/>
      <c r="M55" s="9">
        <v>29372660222</v>
      </c>
      <c r="N55" s="9"/>
      <c r="O55" s="9">
        <v>0</v>
      </c>
      <c r="P55" s="9"/>
      <c r="Q55" s="9">
        <f t="shared" si="1"/>
        <v>29372660222</v>
      </c>
    </row>
    <row r="56" spans="1:17">
      <c r="A56" s="1" t="s">
        <v>124</v>
      </c>
      <c r="C56" s="9">
        <v>0</v>
      </c>
      <c r="D56" s="9"/>
      <c r="E56" s="9">
        <v>11477023458</v>
      </c>
      <c r="F56" s="9"/>
      <c r="G56" s="9">
        <v>0</v>
      </c>
      <c r="H56" s="9"/>
      <c r="I56" s="9">
        <f t="shared" si="0"/>
        <v>11477023458</v>
      </c>
      <c r="J56" s="9"/>
      <c r="K56" s="9">
        <v>0</v>
      </c>
      <c r="L56" s="9"/>
      <c r="M56" s="9">
        <v>16575703012</v>
      </c>
      <c r="N56" s="9"/>
      <c r="O56" s="9">
        <v>0</v>
      </c>
      <c r="P56" s="9"/>
      <c r="Q56" s="9">
        <f t="shared" si="1"/>
        <v>16575703012</v>
      </c>
    </row>
    <row r="57" spans="1:17">
      <c r="A57" s="1" t="s">
        <v>130</v>
      </c>
      <c r="C57" s="9">
        <v>0</v>
      </c>
      <c r="D57" s="9"/>
      <c r="E57" s="9">
        <v>386434081</v>
      </c>
      <c r="F57" s="9"/>
      <c r="G57" s="9">
        <v>0</v>
      </c>
      <c r="H57" s="9"/>
      <c r="I57" s="9">
        <f t="shared" si="0"/>
        <v>386434081</v>
      </c>
      <c r="J57" s="9"/>
      <c r="K57" s="9">
        <v>0</v>
      </c>
      <c r="L57" s="9"/>
      <c r="M57" s="9">
        <v>726474240</v>
      </c>
      <c r="N57" s="9"/>
      <c r="O57" s="9">
        <v>0</v>
      </c>
      <c r="P57" s="9"/>
      <c r="Q57" s="9">
        <f t="shared" si="1"/>
        <v>726474240</v>
      </c>
    </row>
    <row r="58" spans="1:17">
      <c r="A58" s="1" t="s">
        <v>133</v>
      </c>
      <c r="C58" s="9">
        <v>0</v>
      </c>
      <c r="D58" s="9"/>
      <c r="E58" s="9">
        <v>61295845</v>
      </c>
      <c r="F58" s="9"/>
      <c r="G58" s="9">
        <v>0</v>
      </c>
      <c r="H58" s="9"/>
      <c r="I58" s="9">
        <f t="shared" si="0"/>
        <v>61295845</v>
      </c>
      <c r="J58" s="9"/>
      <c r="K58" s="9">
        <v>0</v>
      </c>
      <c r="L58" s="9"/>
      <c r="M58" s="9">
        <v>212280624</v>
      </c>
      <c r="N58" s="9"/>
      <c r="O58" s="9">
        <v>0</v>
      </c>
      <c r="P58" s="9"/>
      <c r="Q58" s="9">
        <f t="shared" si="1"/>
        <v>212280624</v>
      </c>
    </row>
    <row r="59" spans="1:17">
      <c r="A59" s="1" t="s">
        <v>114</v>
      </c>
      <c r="C59" s="9">
        <v>0</v>
      </c>
      <c r="D59" s="9"/>
      <c r="E59" s="9">
        <v>11536973576</v>
      </c>
      <c r="F59" s="9"/>
      <c r="G59" s="9">
        <v>0</v>
      </c>
      <c r="H59" s="9"/>
      <c r="I59" s="9">
        <f t="shared" si="0"/>
        <v>11536973576</v>
      </c>
      <c r="J59" s="9"/>
      <c r="K59" s="9">
        <v>0</v>
      </c>
      <c r="L59" s="9"/>
      <c r="M59" s="9">
        <v>17095290259</v>
      </c>
      <c r="N59" s="9"/>
      <c r="O59" s="9">
        <v>0</v>
      </c>
      <c r="P59" s="9"/>
      <c r="Q59" s="9">
        <f t="shared" si="1"/>
        <v>17095290259</v>
      </c>
    </row>
    <row r="60" spans="1:17">
      <c r="A60" s="1" t="s">
        <v>127</v>
      </c>
      <c r="C60" s="9">
        <v>0</v>
      </c>
      <c r="D60" s="9"/>
      <c r="E60" s="9">
        <v>11550112200</v>
      </c>
      <c r="F60" s="9"/>
      <c r="G60" s="9">
        <v>0</v>
      </c>
      <c r="H60" s="9"/>
      <c r="I60" s="9">
        <f t="shared" si="0"/>
        <v>11550112200</v>
      </c>
      <c r="J60" s="9"/>
      <c r="K60" s="9">
        <v>0</v>
      </c>
      <c r="L60" s="9"/>
      <c r="M60" s="9">
        <v>6138222393</v>
      </c>
      <c r="N60" s="9"/>
      <c r="O60" s="9">
        <v>0</v>
      </c>
      <c r="P60" s="9"/>
      <c r="Q60" s="9">
        <f t="shared" si="1"/>
        <v>6138222393</v>
      </c>
    </row>
    <row r="61" spans="1:17">
      <c r="A61" s="1" t="s">
        <v>81</v>
      </c>
      <c r="C61" s="9">
        <v>0</v>
      </c>
      <c r="D61" s="9"/>
      <c r="E61" s="9">
        <v>131493779</v>
      </c>
      <c r="F61" s="9"/>
      <c r="G61" s="9">
        <v>0</v>
      </c>
      <c r="H61" s="9"/>
      <c r="I61" s="9">
        <f t="shared" si="0"/>
        <v>131493779</v>
      </c>
      <c r="J61" s="9"/>
      <c r="K61" s="9">
        <v>0</v>
      </c>
      <c r="L61" s="9"/>
      <c r="M61" s="9">
        <v>522857098</v>
      </c>
      <c r="N61" s="9"/>
      <c r="O61" s="9">
        <v>0</v>
      </c>
      <c r="P61" s="9"/>
      <c r="Q61" s="9">
        <f t="shared" si="1"/>
        <v>522857098</v>
      </c>
    </row>
    <row r="62" spans="1:17">
      <c r="A62" s="1" t="s">
        <v>87</v>
      </c>
      <c r="C62" s="9">
        <v>0</v>
      </c>
      <c r="D62" s="9"/>
      <c r="E62" s="9">
        <v>439489689</v>
      </c>
      <c r="F62" s="9"/>
      <c r="G62" s="9">
        <v>0</v>
      </c>
      <c r="H62" s="9"/>
      <c r="I62" s="9">
        <f t="shared" si="0"/>
        <v>439489689</v>
      </c>
      <c r="J62" s="9"/>
      <c r="K62" s="9">
        <v>0</v>
      </c>
      <c r="L62" s="9"/>
      <c r="M62" s="9">
        <v>773542344</v>
      </c>
      <c r="N62" s="9"/>
      <c r="O62" s="9">
        <v>0</v>
      </c>
      <c r="P62" s="9"/>
      <c r="Q62" s="9">
        <f>K62+M62+O62</f>
        <v>773542344</v>
      </c>
    </row>
    <row r="63" spans="1:17">
      <c r="A63" s="1" t="s">
        <v>108</v>
      </c>
      <c r="C63" s="9">
        <v>0</v>
      </c>
      <c r="D63" s="9"/>
      <c r="E63" s="9">
        <v>5237543198</v>
      </c>
      <c r="F63" s="9"/>
      <c r="G63" s="9">
        <v>0</v>
      </c>
      <c r="H63" s="9"/>
      <c r="I63" s="9">
        <f t="shared" si="0"/>
        <v>5237543198</v>
      </c>
      <c r="J63" s="9"/>
      <c r="K63" s="9">
        <v>0</v>
      </c>
      <c r="L63" s="9"/>
      <c r="M63" s="9">
        <v>7919128224</v>
      </c>
      <c r="N63" s="9"/>
      <c r="O63" s="9">
        <v>0</v>
      </c>
      <c r="P63" s="9"/>
      <c r="Q63" s="9">
        <f t="shared" si="1"/>
        <v>7919128224</v>
      </c>
    </row>
    <row r="64" spans="1:17">
      <c r="A64" s="1" t="s">
        <v>121</v>
      </c>
      <c r="C64" s="9">
        <v>0</v>
      </c>
      <c r="D64" s="9"/>
      <c r="E64" s="9">
        <v>-5160400026</v>
      </c>
      <c r="F64" s="9"/>
      <c r="G64" s="9">
        <v>0</v>
      </c>
      <c r="H64" s="9"/>
      <c r="I64" s="9">
        <f t="shared" si="0"/>
        <v>-5160400026</v>
      </c>
      <c r="J64" s="9"/>
      <c r="K64" s="9">
        <v>0</v>
      </c>
      <c r="L64" s="9"/>
      <c r="M64" s="9">
        <v>1173554523</v>
      </c>
      <c r="N64" s="9"/>
      <c r="O64" s="9">
        <v>0</v>
      </c>
      <c r="P64" s="9"/>
      <c r="Q64" s="9">
        <f t="shared" si="1"/>
        <v>1173554523</v>
      </c>
    </row>
    <row r="65" spans="3:17" ht="24.75" thickBot="1">
      <c r="C65" s="17">
        <f>SUM(C8:C64)</f>
        <v>1409836421436</v>
      </c>
      <c r="D65" s="9"/>
      <c r="E65" s="17">
        <f>SUM(E8:E64)</f>
        <v>513606297384</v>
      </c>
      <c r="F65" s="9"/>
      <c r="G65" s="17">
        <f>SUM(G8:G64)</f>
        <v>225468410193</v>
      </c>
      <c r="H65" s="9"/>
      <c r="I65" s="17">
        <f>SUM(I8:I64)</f>
        <v>2148911129013</v>
      </c>
      <c r="J65" s="9"/>
      <c r="K65" s="17">
        <f>SUM(K8:K64)</f>
        <v>2920142536103</v>
      </c>
      <c r="L65" s="9"/>
      <c r="M65" s="17">
        <f>SUM(M8:M64)</f>
        <v>1264606634783</v>
      </c>
      <c r="N65" s="9"/>
      <c r="O65" s="17">
        <f>SUM(O8:O64)</f>
        <v>283092533027</v>
      </c>
      <c r="P65" s="9"/>
      <c r="Q65" s="17">
        <f>SUM(Q8:Q64)</f>
        <v>4467841703913</v>
      </c>
    </row>
    <row r="66" spans="3:17" ht="24.75" thickTop="1">
      <c r="C66" s="18"/>
      <c r="E66" s="18"/>
      <c r="G66" s="18"/>
      <c r="K66" s="18"/>
      <c r="M66" s="18"/>
      <c r="O66" s="18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3"/>
  <sheetViews>
    <sheetView rightToLeft="1" workbookViewId="0">
      <selection activeCell="G14" sqref="G14"/>
    </sheetView>
  </sheetViews>
  <sheetFormatPr defaultRowHeight="24"/>
  <cols>
    <col min="1" max="1" width="26.28515625" style="1" bestFit="1" customWidth="1"/>
    <col min="2" max="2" width="1" style="1" customWidth="1"/>
    <col min="3" max="3" width="22.42578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4.75">
      <c r="A3" s="22" t="s">
        <v>235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6" spans="1:11" ht="24.75">
      <c r="A6" s="24" t="s">
        <v>262</v>
      </c>
      <c r="B6" s="24" t="s">
        <v>262</v>
      </c>
      <c r="C6" s="24" t="s">
        <v>262</v>
      </c>
      <c r="E6" s="24" t="s">
        <v>237</v>
      </c>
      <c r="F6" s="24" t="s">
        <v>237</v>
      </c>
      <c r="G6" s="24" t="s">
        <v>237</v>
      </c>
      <c r="I6" s="24" t="s">
        <v>238</v>
      </c>
      <c r="J6" s="24" t="s">
        <v>238</v>
      </c>
      <c r="K6" s="24" t="s">
        <v>238</v>
      </c>
    </row>
    <row r="7" spans="1:11" ht="24.75">
      <c r="A7" s="24" t="s">
        <v>263</v>
      </c>
      <c r="C7" s="24" t="s">
        <v>216</v>
      </c>
      <c r="E7" s="24" t="s">
        <v>264</v>
      </c>
      <c r="G7" s="24" t="s">
        <v>265</v>
      </c>
      <c r="I7" s="24" t="s">
        <v>264</v>
      </c>
      <c r="K7" s="24" t="s">
        <v>265</v>
      </c>
    </row>
    <row r="8" spans="1:11">
      <c r="A8" s="1" t="s">
        <v>222</v>
      </c>
      <c r="C8" s="4" t="s">
        <v>223</v>
      </c>
      <c r="D8" s="4"/>
      <c r="E8" s="8">
        <v>90332162</v>
      </c>
      <c r="F8" s="4"/>
      <c r="G8" s="6">
        <f>E8/$E$12</f>
        <v>3.8107148819235765E-3</v>
      </c>
      <c r="H8" s="4"/>
      <c r="I8" s="8">
        <v>170324320</v>
      </c>
      <c r="J8" s="4"/>
      <c r="K8" s="6">
        <f>I8/$I$12</f>
        <v>3.416682279166648E-3</v>
      </c>
    </row>
    <row r="9" spans="1:11">
      <c r="A9" s="1" t="s">
        <v>226</v>
      </c>
      <c r="C9" s="4" t="s">
        <v>227</v>
      </c>
      <c r="D9" s="4"/>
      <c r="E9" s="8">
        <v>4302250051</v>
      </c>
      <c r="F9" s="4"/>
      <c r="G9" s="6">
        <f t="shared" ref="G9:G11" si="0">E9/$E$12</f>
        <v>0.18149292491307986</v>
      </c>
      <c r="H9" s="4"/>
      <c r="I9" s="8">
        <v>11172648647</v>
      </c>
      <c r="J9" s="4"/>
      <c r="K9" s="6">
        <f t="shared" ref="K9:K11" si="1">I9/$I$12</f>
        <v>0.2241217850953999</v>
      </c>
    </row>
    <row r="10" spans="1:11">
      <c r="A10" s="1" t="s">
        <v>229</v>
      </c>
      <c r="C10" s="4" t="s">
        <v>230</v>
      </c>
      <c r="D10" s="4"/>
      <c r="E10" s="8">
        <v>2386297489</v>
      </c>
      <c r="F10" s="4"/>
      <c r="G10" s="6">
        <f t="shared" si="0"/>
        <v>0.10066734984189975</v>
      </c>
      <c r="H10" s="4"/>
      <c r="I10" s="8">
        <v>4647391735</v>
      </c>
      <c r="J10" s="4"/>
      <c r="K10" s="6">
        <f t="shared" si="1"/>
        <v>9.3226034810061434E-2</v>
      </c>
    </row>
    <row r="11" spans="1:11">
      <c r="A11" s="1" t="s">
        <v>229</v>
      </c>
      <c r="C11" s="4" t="s">
        <v>232</v>
      </c>
      <c r="D11" s="4"/>
      <c r="E11" s="8">
        <v>16925901369</v>
      </c>
      <c r="F11" s="4"/>
      <c r="G11" s="6">
        <f t="shared" si="0"/>
        <v>0.71402901036309685</v>
      </c>
      <c r="H11" s="4"/>
      <c r="I11" s="8">
        <v>33860427992</v>
      </c>
      <c r="J11" s="4"/>
      <c r="K11" s="6">
        <f t="shared" si="1"/>
        <v>0.67923549781537196</v>
      </c>
    </row>
    <row r="12" spans="1:11" ht="24.75" thickBot="1">
      <c r="C12" s="4"/>
      <c r="D12" s="4"/>
      <c r="E12" s="14">
        <f>SUM(E8:E11)</f>
        <v>23704781071</v>
      </c>
      <c r="F12" s="4"/>
      <c r="G12" s="15">
        <f>SUM(G8:G11)</f>
        <v>1</v>
      </c>
      <c r="H12" s="4"/>
      <c r="I12" s="14">
        <f>SUM(I8:I11)</f>
        <v>49850792694</v>
      </c>
      <c r="J12" s="4"/>
      <c r="K12" s="15">
        <f>SUM(K8:K11)</f>
        <v>1</v>
      </c>
    </row>
    <row r="13" spans="1:11" ht="24.75" thickTop="1">
      <c r="E13" s="3"/>
      <c r="I13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A13" sqref="A13"/>
    </sheetView>
  </sheetViews>
  <sheetFormatPr defaultRowHeight="24"/>
  <cols>
    <col min="1" max="1" width="28.57031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24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2" t="s">
        <v>0</v>
      </c>
      <c r="B2" s="22"/>
      <c r="C2" s="22"/>
      <c r="D2" s="22"/>
      <c r="E2" s="22"/>
    </row>
    <row r="3" spans="1:5" ht="24.75">
      <c r="A3" s="22" t="s">
        <v>235</v>
      </c>
      <c r="B3" s="22"/>
      <c r="C3" s="22"/>
      <c r="D3" s="22"/>
      <c r="E3" s="22"/>
    </row>
    <row r="4" spans="1:5" ht="24.75">
      <c r="A4" s="22" t="s">
        <v>2</v>
      </c>
      <c r="B4" s="22"/>
      <c r="C4" s="22"/>
      <c r="D4" s="22"/>
      <c r="E4" s="22"/>
    </row>
    <row r="5" spans="1:5" ht="24.75">
      <c r="C5" s="23" t="s">
        <v>237</v>
      </c>
      <c r="E5" s="2" t="s">
        <v>273</v>
      </c>
    </row>
    <row r="6" spans="1:5" ht="24.75">
      <c r="A6" s="23" t="s">
        <v>266</v>
      </c>
      <c r="C6" s="24"/>
      <c r="E6" s="24" t="s">
        <v>274</v>
      </c>
    </row>
    <row r="7" spans="1:5" ht="24.75">
      <c r="A7" s="24" t="s">
        <v>266</v>
      </c>
      <c r="C7" s="24" t="s">
        <v>219</v>
      </c>
      <c r="E7" s="24" t="s">
        <v>219</v>
      </c>
    </row>
    <row r="8" spans="1:5">
      <c r="A8" s="1" t="s">
        <v>275</v>
      </c>
      <c r="C8" s="8">
        <v>9584452584</v>
      </c>
      <c r="D8" s="4"/>
      <c r="E8" s="8">
        <v>18317966458</v>
      </c>
    </row>
    <row r="9" spans="1:5">
      <c r="A9" s="1" t="s">
        <v>276</v>
      </c>
      <c r="C9" s="8">
        <v>0</v>
      </c>
      <c r="D9" s="4"/>
      <c r="E9" s="8">
        <v>71768173</v>
      </c>
    </row>
    <row r="10" spans="1:5" ht="25.5" thickBot="1">
      <c r="A10" s="2" t="s">
        <v>56</v>
      </c>
      <c r="C10" s="13">
        <f>SUM(C8:C9)</f>
        <v>9584452584</v>
      </c>
      <c r="E10" s="14">
        <f>SUM(E8:E9)</f>
        <v>18389734631</v>
      </c>
    </row>
    <row r="11" spans="1:5" ht="24.75" thickTop="1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8"/>
  <sheetViews>
    <sheetView rightToLeft="1" topLeftCell="H36" workbookViewId="0">
      <selection activeCell="E47" sqref="E47:Y48"/>
    </sheetView>
  </sheetViews>
  <sheetFormatPr defaultRowHeight="24"/>
  <cols>
    <col min="1" max="1" width="36.28515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5" style="1" bestFit="1" customWidth="1"/>
    <col min="16" max="16" width="1.28515625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4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4.7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6" spans="1:25" ht="24.75">
      <c r="A6" s="23" t="s">
        <v>3</v>
      </c>
      <c r="C6" s="24" t="s">
        <v>270</v>
      </c>
      <c r="D6" s="24" t="s">
        <v>4</v>
      </c>
      <c r="E6" s="24" t="s">
        <v>4</v>
      </c>
      <c r="F6" s="24" t="s">
        <v>4</v>
      </c>
      <c r="G6" s="24" t="s">
        <v>4</v>
      </c>
      <c r="I6" s="24" t="s">
        <v>5</v>
      </c>
      <c r="J6" s="24" t="s">
        <v>5</v>
      </c>
      <c r="K6" s="24" t="s">
        <v>5</v>
      </c>
      <c r="L6" s="24" t="s">
        <v>5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  <c r="T6" s="24" t="s">
        <v>6</v>
      </c>
      <c r="U6" s="24" t="s">
        <v>6</v>
      </c>
      <c r="V6" s="24" t="s">
        <v>6</v>
      </c>
      <c r="W6" s="24" t="s">
        <v>6</v>
      </c>
      <c r="X6" s="24" t="s">
        <v>6</v>
      </c>
      <c r="Y6" s="24" t="s">
        <v>6</v>
      </c>
    </row>
    <row r="7" spans="1:25" ht="24.75">
      <c r="A7" s="23" t="s">
        <v>3</v>
      </c>
      <c r="C7" s="23" t="s">
        <v>7</v>
      </c>
      <c r="E7" s="23" t="s">
        <v>8</v>
      </c>
      <c r="G7" s="23" t="s">
        <v>9</v>
      </c>
      <c r="I7" s="24" t="s">
        <v>10</v>
      </c>
      <c r="J7" s="24" t="s">
        <v>10</v>
      </c>
      <c r="K7" s="24" t="s">
        <v>10</v>
      </c>
      <c r="M7" s="24" t="s">
        <v>11</v>
      </c>
      <c r="N7" s="24" t="s">
        <v>11</v>
      </c>
      <c r="O7" s="24" t="s">
        <v>11</v>
      </c>
      <c r="Q7" s="23" t="s">
        <v>7</v>
      </c>
      <c r="S7" s="23" t="s">
        <v>12</v>
      </c>
      <c r="U7" s="23" t="s">
        <v>8</v>
      </c>
      <c r="W7" s="23" t="s">
        <v>9</v>
      </c>
      <c r="Y7" s="23" t="s">
        <v>13</v>
      </c>
    </row>
    <row r="8" spans="1:25" ht="24.75">
      <c r="A8" s="24" t="s">
        <v>3</v>
      </c>
      <c r="C8" s="24" t="s">
        <v>7</v>
      </c>
      <c r="E8" s="24" t="s">
        <v>8</v>
      </c>
      <c r="G8" s="24" t="s">
        <v>9</v>
      </c>
      <c r="I8" s="24" t="s">
        <v>7</v>
      </c>
      <c r="K8" s="24" t="s">
        <v>8</v>
      </c>
      <c r="M8" s="24" t="s">
        <v>7</v>
      </c>
      <c r="O8" s="24" t="s">
        <v>14</v>
      </c>
      <c r="Q8" s="24" t="s">
        <v>7</v>
      </c>
      <c r="S8" s="24" t="s">
        <v>12</v>
      </c>
      <c r="U8" s="24" t="s">
        <v>8</v>
      </c>
      <c r="W8" s="24" t="s">
        <v>9</v>
      </c>
      <c r="Y8" s="24" t="s">
        <v>13</v>
      </c>
    </row>
    <row r="9" spans="1:25">
      <c r="A9" s="1" t="s">
        <v>15</v>
      </c>
      <c r="C9" s="9">
        <v>5619605</v>
      </c>
      <c r="D9" s="9"/>
      <c r="E9" s="9">
        <v>164082761590</v>
      </c>
      <c r="F9" s="9"/>
      <c r="G9" s="9">
        <v>151215605321.87299</v>
      </c>
      <c r="H9" s="9"/>
      <c r="I9" s="9">
        <v>4833395</v>
      </c>
      <c r="J9" s="9"/>
      <c r="K9" s="9">
        <v>121150595789</v>
      </c>
      <c r="L9" s="9"/>
      <c r="M9" s="9">
        <v>0</v>
      </c>
      <c r="N9" s="9"/>
      <c r="O9" s="9">
        <v>0</v>
      </c>
      <c r="P9" s="9"/>
      <c r="Q9" s="9">
        <v>10453000</v>
      </c>
      <c r="R9" s="9"/>
      <c r="S9" s="9">
        <v>23940</v>
      </c>
      <c r="T9" s="9"/>
      <c r="U9" s="9">
        <v>285234925984</v>
      </c>
      <c r="V9" s="9"/>
      <c r="W9" s="9">
        <v>248936540081.04001</v>
      </c>
      <c r="Y9" s="6">
        <v>1.665607523351736E-3</v>
      </c>
    </row>
    <row r="10" spans="1:25">
      <c r="A10" s="1" t="s">
        <v>16</v>
      </c>
      <c r="C10" s="9">
        <v>67902037</v>
      </c>
      <c r="D10" s="9"/>
      <c r="E10" s="9">
        <v>472637877621</v>
      </c>
      <c r="F10" s="9"/>
      <c r="G10" s="9">
        <v>405620006129.13702</v>
      </c>
      <c r="H10" s="9"/>
      <c r="I10" s="9">
        <v>3000000</v>
      </c>
      <c r="J10" s="9"/>
      <c r="K10" s="9">
        <v>17839807009</v>
      </c>
      <c r="L10" s="9"/>
      <c r="M10" s="9">
        <v>0</v>
      </c>
      <c r="N10" s="9"/>
      <c r="O10" s="9">
        <v>0</v>
      </c>
      <c r="P10" s="9"/>
      <c r="Q10" s="9">
        <v>70902037</v>
      </c>
      <c r="R10" s="9"/>
      <c r="S10" s="9">
        <v>5640</v>
      </c>
      <c r="T10" s="9"/>
      <c r="U10" s="9">
        <v>490477684630</v>
      </c>
      <c r="V10" s="9"/>
      <c r="W10" s="9">
        <v>397796876889.18103</v>
      </c>
      <c r="Y10" s="6">
        <v>2.6616159712702157E-3</v>
      </c>
    </row>
    <row r="11" spans="1:25">
      <c r="A11" s="1" t="s">
        <v>17</v>
      </c>
      <c r="C11" s="9">
        <v>92000000</v>
      </c>
      <c r="D11" s="9"/>
      <c r="E11" s="9">
        <v>552431261451</v>
      </c>
      <c r="F11" s="9"/>
      <c r="G11" s="9">
        <v>586636943840</v>
      </c>
      <c r="H11" s="9"/>
      <c r="I11" s="9">
        <v>41000000</v>
      </c>
      <c r="J11" s="9"/>
      <c r="K11" s="9">
        <v>255686716319</v>
      </c>
      <c r="L11" s="9"/>
      <c r="M11" s="9">
        <v>0</v>
      </c>
      <c r="N11" s="9"/>
      <c r="O11" s="9">
        <v>0</v>
      </c>
      <c r="P11" s="9"/>
      <c r="Q11" s="9">
        <v>133000000</v>
      </c>
      <c r="R11" s="9"/>
      <c r="S11" s="9">
        <v>5960</v>
      </c>
      <c r="T11" s="9"/>
      <c r="U11" s="9">
        <v>808117977770</v>
      </c>
      <c r="V11" s="9"/>
      <c r="W11" s="9">
        <v>788535868960</v>
      </c>
      <c r="Y11" s="6">
        <v>5.2760083969388616E-3</v>
      </c>
    </row>
    <row r="12" spans="1:25">
      <c r="A12" s="1" t="s">
        <v>18</v>
      </c>
      <c r="C12" s="9">
        <v>34000000</v>
      </c>
      <c r="D12" s="9"/>
      <c r="E12" s="9">
        <v>156462260221</v>
      </c>
      <c r="F12" s="9"/>
      <c r="G12" s="9">
        <v>148378201976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34000000</v>
      </c>
      <c r="R12" s="9"/>
      <c r="S12" s="9">
        <v>3976</v>
      </c>
      <c r="T12" s="9"/>
      <c r="U12" s="9">
        <v>156462260221</v>
      </c>
      <c r="V12" s="9"/>
      <c r="W12" s="9">
        <v>134477258048</v>
      </c>
      <c r="Y12" s="6">
        <v>8.9977282021973953E-4</v>
      </c>
    </row>
    <row r="13" spans="1:25">
      <c r="A13" s="1" t="s">
        <v>19</v>
      </c>
      <c r="C13" s="9">
        <v>3300000</v>
      </c>
      <c r="D13" s="9"/>
      <c r="E13" s="9">
        <v>374082286446</v>
      </c>
      <c r="F13" s="9"/>
      <c r="G13" s="9">
        <v>382597667284.79999</v>
      </c>
      <c r="H13" s="9"/>
      <c r="I13" s="9">
        <v>700000</v>
      </c>
      <c r="J13" s="9"/>
      <c r="K13" s="9">
        <v>76240124869</v>
      </c>
      <c r="L13" s="9"/>
      <c r="M13" s="9">
        <v>0</v>
      </c>
      <c r="N13" s="9"/>
      <c r="O13" s="9">
        <v>0</v>
      </c>
      <c r="P13" s="9"/>
      <c r="Q13" s="9">
        <v>4000000</v>
      </c>
      <c r="R13" s="9"/>
      <c r="S13" s="9">
        <v>108539</v>
      </c>
      <c r="T13" s="9"/>
      <c r="U13" s="9">
        <v>450322411315</v>
      </c>
      <c r="V13" s="9"/>
      <c r="W13" s="9">
        <v>431886232432</v>
      </c>
      <c r="Y13" s="6">
        <v>2.8897041701334567E-3</v>
      </c>
    </row>
    <row r="14" spans="1:25">
      <c r="A14" s="1" t="s">
        <v>20</v>
      </c>
      <c r="C14" s="9">
        <v>1048429</v>
      </c>
      <c r="D14" s="9"/>
      <c r="E14" s="9">
        <v>97752551579</v>
      </c>
      <c r="F14" s="9"/>
      <c r="G14" s="9">
        <v>188794413143.29199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1048429</v>
      </c>
      <c r="R14" s="9"/>
      <c r="S14" s="9">
        <v>190160</v>
      </c>
      <c r="T14" s="9"/>
      <c r="U14" s="9">
        <v>97752551579</v>
      </c>
      <c r="V14" s="9"/>
      <c r="W14" s="9">
        <v>198326956155.82999</v>
      </c>
      <c r="Y14" s="6">
        <v>1.3269842593179029E-3</v>
      </c>
    </row>
    <row r="15" spans="1:25">
      <c r="A15" s="1" t="s">
        <v>21</v>
      </c>
      <c r="C15" s="9">
        <v>50000000</v>
      </c>
      <c r="D15" s="9"/>
      <c r="E15" s="9">
        <v>531438333194</v>
      </c>
      <c r="F15" s="9"/>
      <c r="G15" s="9">
        <v>525239616000</v>
      </c>
      <c r="H15" s="9"/>
      <c r="I15" s="9">
        <v>47089963</v>
      </c>
      <c r="J15" s="9"/>
      <c r="K15" s="9">
        <v>518497046078</v>
      </c>
      <c r="L15" s="9"/>
      <c r="M15" s="9">
        <v>0</v>
      </c>
      <c r="N15" s="9"/>
      <c r="O15" s="9">
        <v>0</v>
      </c>
      <c r="P15" s="9"/>
      <c r="Q15" s="9">
        <v>97089963</v>
      </c>
      <c r="R15" s="9"/>
      <c r="S15" s="9">
        <v>11571</v>
      </c>
      <c r="T15" s="9"/>
      <c r="U15" s="9">
        <v>1049935379272</v>
      </c>
      <c r="V15" s="9"/>
      <c r="W15" s="9">
        <v>1117554680488.3301</v>
      </c>
      <c r="Y15" s="6">
        <v>7.477437755712104E-3</v>
      </c>
    </row>
    <row r="16" spans="1:25">
      <c r="A16" s="1" t="s">
        <v>22</v>
      </c>
      <c r="C16" s="9">
        <v>21610695</v>
      </c>
      <c r="D16" s="9"/>
      <c r="E16" s="9">
        <v>748907789365</v>
      </c>
      <c r="F16" s="9"/>
      <c r="G16" s="9">
        <v>1039844440039.9399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21610695</v>
      </c>
      <c r="R16" s="9"/>
      <c r="S16" s="9">
        <v>48600</v>
      </c>
      <c r="T16" s="9"/>
      <c r="U16" s="9">
        <v>748907789365</v>
      </c>
      <c r="V16" s="9"/>
      <c r="W16" s="9">
        <v>1044788914325.84</v>
      </c>
      <c r="Y16" s="6">
        <v>6.9905698675216408E-3</v>
      </c>
    </row>
    <row r="17" spans="1:25">
      <c r="A17" s="1" t="s">
        <v>23</v>
      </c>
      <c r="C17" s="9">
        <v>2010777</v>
      </c>
      <c r="D17" s="9"/>
      <c r="E17" s="9">
        <v>105004293245</v>
      </c>
      <c r="F17" s="9"/>
      <c r="G17" s="9">
        <v>169622442985.17099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0</v>
      </c>
      <c r="P17" s="9"/>
      <c r="Q17" s="9">
        <v>2010777</v>
      </c>
      <c r="R17" s="9"/>
      <c r="S17" s="9">
        <v>74260</v>
      </c>
      <c r="T17" s="9"/>
      <c r="U17" s="9">
        <v>105004293245</v>
      </c>
      <c r="V17" s="9"/>
      <c r="W17" s="9">
        <v>148539653491.495</v>
      </c>
      <c r="Y17" s="6">
        <v>9.9386279045636039E-4</v>
      </c>
    </row>
    <row r="18" spans="1:25">
      <c r="A18" s="1" t="s">
        <v>24</v>
      </c>
      <c r="C18" s="9">
        <v>1335000</v>
      </c>
      <c r="D18" s="9"/>
      <c r="E18" s="9">
        <v>99511931457</v>
      </c>
      <c r="F18" s="9"/>
      <c r="G18" s="9">
        <v>151960087464.12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1335000</v>
      </c>
      <c r="R18" s="9"/>
      <c r="S18" s="9">
        <v>105227</v>
      </c>
      <c r="T18" s="9"/>
      <c r="U18" s="9">
        <v>99511931457</v>
      </c>
      <c r="V18" s="9"/>
      <c r="W18" s="9">
        <v>139743625780.73999</v>
      </c>
      <c r="Y18" s="6">
        <v>9.3500951834984514E-4</v>
      </c>
    </row>
    <row r="19" spans="1:25">
      <c r="A19" s="1" t="s">
        <v>25</v>
      </c>
      <c r="C19" s="9">
        <v>325402</v>
      </c>
      <c r="D19" s="9"/>
      <c r="E19" s="9">
        <v>2483279061</v>
      </c>
      <c r="F19" s="9"/>
      <c r="G19" s="9">
        <v>6646224791.5990105</v>
      </c>
      <c r="H19" s="9"/>
      <c r="I19" s="9">
        <v>1</v>
      </c>
      <c r="J19" s="9"/>
      <c r="K19" s="9">
        <v>18596</v>
      </c>
      <c r="L19" s="9"/>
      <c r="M19" s="9">
        <v>0</v>
      </c>
      <c r="N19" s="9"/>
      <c r="O19" s="9">
        <v>0</v>
      </c>
      <c r="P19" s="9"/>
      <c r="Q19" s="9">
        <v>325403</v>
      </c>
      <c r="R19" s="9"/>
      <c r="S19" s="9">
        <v>18691</v>
      </c>
      <c r="T19" s="9"/>
      <c r="U19" s="9">
        <v>2483297657</v>
      </c>
      <c r="V19" s="9"/>
      <c r="W19" s="9">
        <v>6050310215.1311598</v>
      </c>
      <c r="Y19" s="6">
        <v>4.0481972673251026E-5</v>
      </c>
    </row>
    <row r="20" spans="1:25">
      <c r="A20" s="1" t="s">
        <v>26</v>
      </c>
      <c r="C20" s="9">
        <v>15000000</v>
      </c>
      <c r="D20" s="9"/>
      <c r="E20" s="9">
        <v>267393364547</v>
      </c>
      <c r="F20" s="9"/>
      <c r="G20" s="9">
        <v>276496877400</v>
      </c>
      <c r="H20" s="9"/>
      <c r="I20" s="9">
        <v>5442772</v>
      </c>
      <c r="J20" s="9"/>
      <c r="K20" s="9">
        <v>101655454120</v>
      </c>
      <c r="L20" s="9"/>
      <c r="M20" s="9">
        <v>0</v>
      </c>
      <c r="N20" s="9"/>
      <c r="O20" s="9">
        <v>0</v>
      </c>
      <c r="P20" s="9"/>
      <c r="Q20" s="9">
        <v>20442772</v>
      </c>
      <c r="R20" s="9"/>
      <c r="S20" s="9">
        <v>19040</v>
      </c>
      <c r="T20" s="9"/>
      <c r="U20" s="9">
        <v>369048818667</v>
      </c>
      <c r="V20" s="9"/>
      <c r="W20" s="9">
        <v>387195482459.21503</v>
      </c>
      <c r="Y20" s="6">
        <v>2.5906831852886068E-3</v>
      </c>
    </row>
    <row r="21" spans="1:25">
      <c r="A21" s="1" t="s">
        <v>27</v>
      </c>
      <c r="C21" s="9">
        <v>30601092</v>
      </c>
      <c r="D21" s="9"/>
      <c r="E21" s="9">
        <v>226760513393</v>
      </c>
      <c r="F21" s="9"/>
      <c r="G21" s="9">
        <v>301062572866.22699</v>
      </c>
      <c r="H21" s="9"/>
      <c r="I21" s="9">
        <v>7000000</v>
      </c>
      <c r="J21" s="9"/>
      <c r="K21" s="9">
        <v>65300755015</v>
      </c>
      <c r="L21" s="9"/>
      <c r="M21" s="9">
        <v>0</v>
      </c>
      <c r="N21" s="9"/>
      <c r="O21" s="9">
        <v>0</v>
      </c>
      <c r="P21" s="9"/>
      <c r="Q21" s="9">
        <v>37601092</v>
      </c>
      <c r="R21" s="9"/>
      <c r="S21" s="9">
        <v>9160</v>
      </c>
      <c r="T21" s="9"/>
      <c r="U21" s="9">
        <v>292061268408</v>
      </c>
      <c r="V21" s="9"/>
      <c r="W21" s="9">
        <v>342625343577.78003</v>
      </c>
      <c r="Y21" s="6">
        <v>2.292469196239098E-3</v>
      </c>
    </row>
    <row r="22" spans="1:25">
      <c r="A22" s="1" t="s">
        <v>28</v>
      </c>
      <c r="C22" s="9">
        <v>31242500</v>
      </c>
      <c r="D22" s="9"/>
      <c r="E22" s="9">
        <v>274090452500</v>
      </c>
      <c r="F22" s="9"/>
      <c r="G22" s="9">
        <v>260754187721.89999</v>
      </c>
      <c r="H22" s="9"/>
      <c r="I22" s="9">
        <v>3319187</v>
      </c>
      <c r="J22" s="9"/>
      <c r="K22" s="9">
        <v>29021656022</v>
      </c>
      <c r="L22" s="9"/>
      <c r="M22" s="9">
        <v>0</v>
      </c>
      <c r="N22" s="9"/>
      <c r="O22" s="9">
        <v>0</v>
      </c>
      <c r="P22" s="9"/>
      <c r="Q22" s="9">
        <v>34561687</v>
      </c>
      <c r="R22" s="9"/>
      <c r="S22" s="9">
        <v>8920</v>
      </c>
      <c r="T22" s="9"/>
      <c r="U22" s="9">
        <v>303112108522</v>
      </c>
      <c r="V22" s="9"/>
      <c r="W22" s="9">
        <v>306678506623.24701</v>
      </c>
      <c r="Y22" s="6">
        <v>2.0519527897176733E-3</v>
      </c>
    </row>
    <row r="23" spans="1:25">
      <c r="A23" s="1" t="s">
        <v>29</v>
      </c>
      <c r="C23" s="9">
        <v>1394767</v>
      </c>
      <c r="D23" s="9"/>
      <c r="E23" s="9">
        <v>4649623077</v>
      </c>
      <c r="F23" s="9"/>
      <c r="G23" s="9">
        <v>8281839218.8421602</v>
      </c>
      <c r="H23" s="9"/>
      <c r="I23" s="9">
        <v>0</v>
      </c>
      <c r="J23" s="9"/>
      <c r="K23" s="9">
        <v>0</v>
      </c>
      <c r="L23" s="9"/>
      <c r="M23" s="9">
        <v>0</v>
      </c>
      <c r="N23" s="9"/>
      <c r="O23" s="9">
        <v>0</v>
      </c>
      <c r="P23" s="9"/>
      <c r="Q23" s="9">
        <v>1394767</v>
      </c>
      <c r="R23" s="9"/>
      <c r="S23" s="9">
        <v>4966</v>
      </c>
      <c r="T23" s="9"/>
      <c r="U23" s="9">
        <v>4649623077</v>
      </c>
      <c r="V23" s="9"/>
      <c r="W23" s="9">
        <v>6890201635.2437801</v>
      </c>
      <c r="Y23" s="6">
        <v>4.6101595520434247E-5</v>
      </c>
    </row>
    <row r="24" spans="1:25">
      <c r="A24" s="1" t="s">
        <v>30</v>
      </c>
      <c r="C24" s="9">
        <v>885273</v>
      </c>
      <c r="D24" s="9"/>
      <c r="E24" s="9">
        <v>18594562686</v>
      </c>
      <c r="F24" s="9"/>
      <c r="G24" s="9">
        <v>54009945139.725502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0</v>
      </c>
      <c r="P24" s="9"/>
      <c r="Q24" s="9">
        <v>885273</v>
      </c>
      <c r="R24" s="9"/>
      <c r="S24" s="9">
        <v>58880</v>
      </c>
      <c r="T24" s="9"/>
      <c r="U24" s="9">
        <v>18594562686</v>
      </c>
      <c r="V24" s="9"/>
      <c r="W24" s="9">
        <v>51852365397.473297</v>
      </c>
      <c r="Y24" s="6">
        <v>3.4693858073828312E-4</v>
      </c>
    </row>
    <row r="25" spans="1:25">
      <c r="A25" s="1" t="s">
        <v>31</v>
      </c>
      <c r="C25" s="9">
        <v>4669445</v>
      </c>
      <c r="D25" s="9"/>
      <c r="E25" s="9">
        <v>78811954412</v>
      </c>
      <c r="F25" s="9"/>
      <c r="G25" s="9">
        <v>102933934416.526</v>
      </c>
      <c r="H25" s="9"/>
      <c r="I25" s="9">
        <v>7095758</v>
      </c>
      <c r="J25" s="9"/>
      <c r="K25" s="9">
        <v>37435875254</v>
      </c>
      <c r="L25" s="9"/>
      <c r="M25" s="9">
        <v>-30000</v>
      </c>
      <c r="N25" s="9"/>
      <c r="O25" s="9">
        <v>571561296</v>
      </c>
      <c r="P25" s="9"/>
      <c r="Q25" s="9">
        <v>11735203</v>
      </c>
      <c r="R25" s="9"/>
      <c r="S25" s="9">
        <v>18120</v>
      </c>
      <c r="T25" s="9"/>
      <c r="U25" s="9">
        <v>209040108667</v>
      </c>
      <c r="V25" s="9"/>
      <c r="W25" s="9">
        <v>211530186619.93399</v>
      </c>
      <c r="Y25" s="6">
        <v>1.4153256494022965E-3</v>
      </c>
    </row>
    <row r="26" spans="1:25">
      <c r="A26" s="1" t="s">
        <v>32</v>
      </c>
      <c r="C26" s="9">
        <v>13800000</v>
      </c>
      <c r="D26" s="9"/>
      <c r="E26" s="9">
        <v>64447889571</v>
      </c>
      <c r="F26" s="9"/>
      <c r="G26" s="9">
        <v>84385116079.199997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/>
      <c r="Q26" s="9">
        <v>13800000</v>
      </c>
      <c r="R26" s="9"/>
      <c r="S26" s="9">
        <v>5989</v>
      </c>
      <c r="T26" s="9"/>
      <c r="U26" s="9">
        <v>64447889571</v>
      </c>
      <c r="V26" s="9"/>
      <c r="W26" s="9">
        <v>82216115210.399994</v>
      </c>
      <c r="Y26" s="6">
        <v>5.5009915374663475E-4</v>
      </c>
    </row>
    <row r="27" spans="1:25">
      <c r="A27" s="1" t="s">
        <v>33</v>
      </c>
      <c r="C27" s="9">
        <v>11000000</v>
      </c>
      <c r="D27" s="9"/>
      <c r="E27" s="9">
        <v>105813743436</v>
      </c>
      <c r="F27" s="9"/>
      <c r="G27" s="9">
        <v>206703673880</v>
      </c>
      <c r="H27" s="9"/>
      <c r="I27" s="9">
        <v>4707830</v>
      </c>
      <c r="J27" s="9"/>
      <c r="K27" s="9">
        <v>60007831801</v>
      </c>
      <c r="L27" s="9"/>
      <c r="M27" s="9">
        <v>0</v>
      </c>
      <c r="N27" s="9"/>
      <c r="O27" s="9">
        <v>0</v>
      </c>
      <c r="P27" s="9"/>
      <c r="Q27" s="9">
        <v>15707830</v>
      </c>
      <c r="R27" s="9"/>
      <c r="S27" s="9">
        <v>12550</v>
      </c>
      <c r="T27" s="9"/>
      <c r="U27" s="9">
        <v>133799695237</v>
      </c>
      <c r="V27" s="9"/>
      <c r="W27" s="9">
        <v>196102653782.73801</v>
      </c>
      <c r="Y27" s="6">
        <v>1.3121016921960771E-3</v>
      </c>
    </row>
    <row r="28" spans="1:25">
      <c r="A28" s="1" t="s">
        <v>34</v>
      </c>
      <c r="C28" s="9">
        <v>35000000</v>
      </c>
      <c r="D28" s="9"/>
      <c r="E28" s="9">
        <v>395912634129</v>
      </c>
      <c r="F28" s="9"/>
      <c r="G28" s="9">
        <v>505543130400</v>
      </c>
      <c r="H28" s="9"/>
      <c r="I28" s="9">
        <v>10423097</v>
      </c>
      <c r="J28" s="9"/>
      <c r="K28" s="9">
        <v>150251058024</v>
      </c>
      <c r="L28" s="9"/>
      <c r="M28" s="9">
        <v>0</v>
      </c>
      <c r="N28" s="9"/>
      <c r="O28" s="9">
        <v>0</v>
      </c>
      <c r="P28" s="9"/>
      <c r="Q28" s="9">
        <v>45423097</v>
      </c>
      <c r="R28" s="9"/>
      <c r="S28" s="9">
        <v>14620</v>
      </c>
      <c r="T28" s="9"/>
      <c r="U28" s="9">
        <v>546163692153</v>
      </c>
      <c r="V28" s="9"/>
      <c r="W28" s="9">
        <v>660613838214.68396</v>
      </c>
      <c r="Y28" s="6">
        <v>4.4200958951323083E-3</v>
      </c>
    </row>
    <row r="29" spans="1:25">
      <c r="A29" s="1" t="s">
        <v>35</v>
      </c>
      <c r="C29" s="9">
        <v>35000000</v>
      </c>
      <c r="D29" s="9"/>
      <c r="E29" s="9">
        <v>432951137038</v>
      </c>
      <c r="F29" s="9"/>
      <c r="G29" s="9">
        <v>370801263000</v>
      </c>
      <c r="H29" s="9"/>
      <c r="I29" s="9">
        <v>21883666</v>
      </c>
      <c r="J29" s="9"/>
      <c r="K29" s="9">
        <v>219199192594</v>
      </c>
      <c r="L29" s="9"/>
      <c r="M29" s="9">
        <v>0</v>
      </c>
      <c r="N29" s="9"/>
      <c r="O29" s="9">
        <v>0</v>
      </c>
      <c r="P29" s="9"/>
      <c r="Q29" s="9">
        <v>56883666</v>
      </c>
      <c r="R29" s="9"/>
      <c r="S29" s="9">
        <v>10100</v>
      </c>
      <c r="T29" s="9"/>
      <c r="U29" s="9">
        <v>652150329632</v>
      </c>
      <c r="V29" s="9"/>
      <c r="W29" s="9">
        <v>571521409760.93506</v>
      </c>
      <c r="Y29" s="6">
        <v>3.8239880715965108E-3</v>
      </c>
    </row>
    <row r="30" spans="1:25">
      <c r="A30" s="1" t="s">
        <v>36</v>
      </c>
      <c r="C30" s="9">
        <v>5511072</v>
      </c>
      <c r="D30" s="9"/>
      <c r="E30" s="9">
        <v>1236802766547</v>
      </c>
      <c r="F30" s="9"/>
      <c r="G30" s="9">
        <v>1352780922118.24</v>
      </c>
      <c r="H30" s="9"/>
      <c r="I30" s="9">
        <v>3698345</v>
      </c>
      <c r="J30" s="9"/>
      <c r="K30" s="9">
        <v>900039381354</v>
      </c>
      <c r="L30" s="9"/>
      <c r="M30" s="9">
        <v>-2118</v>
      </c>
      <c r="N30" s="9"/>
      <c r="O30" s="9">
        <v>524278516</v>
      </c>
      <c r="P30" s="9"/>
      <c r="Q30" s="9">
        <v>9207299</v>
      </c>
      <c r="R30" s="9"/>
      <c r="S30" s="9">
        <v>239306</v>
      </c>
      <c r="T30" s="9"/>
      <c r="U30" s="9">
        <v>2136361065924</v>
      </c>
      <c r="V30" s="9"/>
      <c r="W30" s="9">
        <v>2202733936354.0698</v>
      </c>
      <c r="Y30" s="6">
        <v>1.4738255039373226E-2</v>
      </c>
    </row>
    <row r="31" spans="1:25">
      <c r="A31" s="1" t="s">
        <v>37</v>
      </c>
      <c r="C31" s="9">
        <v>5825716</v>
      </c>
      <c r="D31" s="9"/>
      <c r="E31" s="9">
        <v>949998671622</v>
      </c>
      <c r="F31" s="9"/>
      <c r="G31" s="9">
        <v>1095951151068</v>
      </c>
      <c r="H31" s="9"/>
      <c r="I31" s="9">
        <v>0</v>
      </c>
      <c r="J31" s="9"/>
      <c r="K31" s="9">
        <v>0</v>
      </c>
      <c r="L31" s="9"/>
      <c r="M31" s="9">
        <v>0</v>
      </c>
      <c r="N31" s="9"/>
      <c r="O31" s="9">
        <v>0</v>
      </c>
      <c r="P31" s="9"/>
      <c r="Q31" s="9">
        <v>5825716</v>
      </c>
      <c r="R31" s="9"/>
      <c r="S31" s="9">
        <v>183792</v>
      </c>
      <c r="T31" s="9"/>
      <c r="U31" s="9">
        <v>949998671622</v>
      </c>
      <c r="V31" s="9"/>
      <c r="W31" s="9">
        <v>1070719975072</v>
      </c>
      <c r="Y31" s="6">
        <v>7.1640717963796317E-3</v>
      </c>
    </row>
    <row r="32" spans="1:25">
      <c r="A32" s="1" t="s">
        <v>38</v>
      </c>
      <c r="C32" s="9">
        <v>4101114</v>
      </c>
      <c r="D32" s="9"/>
      <c r="E32" s="9">
        <v>899999837780</v>
      </c>
      <c r="F32" s="9"/>
      <c r="G32" s="9">
        <v>939913762090</v>
      </c>
      <c r="H32" s="9"/>
      <c r="I32" s="9">
        <v>0</v>
      </c>
      <c r="J32" s="9"/>
      <c r="K32" s="9">
        <v>0</v>
      </c>
      <c r="L32" s="9"/>
      <c r="M32" s="9">
        <v>0</v>
      </c>
      <c r="N32" s="9"/>
      <c r="O32" s="9">
        <v>0</v>
      </c>
      <c r="P32" s="9"/>
      <c r="Q32" s="9">
        <v>4101114</v>
      </c>
      <c r="R32" s="9"/>
      <c r="S32" s="9">
        <v>220728</v>
      </c>
      <c r="T32" s="9"/>
      <c r="U32" s="9">
        <v>899999837780</v>
      </c>
      <c r="V32" s="9"/>
      <c r="W32" s="9">
        <v>905230640992</v>
      </c>
      <c r="Y32" s="6">
        <v>6.0568005223899492E-3</v>
      </c>
    </row>
    <row r="33" spans="1:25">
      <c r="A33" s="1" t="s">
        <v>39</v>
      </c>
      <c r="C33" s="9">
        <v>483611</v>
      </c>
      <c r="D33" s="9"/>
      <c r="E33" s="9">
        <v>1299996480476</v>
      </c>
      <c r="F33" s="9"/>
      <c r="G33" s="9">
        <v>1611871090500</v>
      </c>
      <c r="H33" s="9"/>
      <c r="I33" s="9">
        <v>0</v>
      </c>
      <c r="J33" s="9"/>
      <c r="K33" s="9">
        <v>0</v>
      </c>
      <c r="L33" s="9"/>
      <c r="M33" s="9">
        <v>0</v>
      </c>
      <c r="N33" s="9"/>
      <c r="O33" s="9">
        <v>0</v>
      </c>
      <c r="P33" s="9"/>
      <c r="Q33" s="9">
        <v>483611</v>
      </c>
      <c r="R33" s="9"/>
      <c r="S33" s="9">
        <v>3284267</v>
      </c>
      <c r="T33" s="9"/>
      <c r="U33" s="9">
        <v>1299996480476</v>
      </c>
      <c r="V33" s="9"/>
      <c r="W33" s="9">
        <v>1588307628137</v>
      </c>
      <c r="Y33" s="6">
        <v>1.062719492269279E-2</v>
      </c>
    </row>
    <row r="34" spans="1:25">
      <c r="A34" s="1" t="s">
        <v>40</v>
      </c>
      <c r="C34" s="9">
        <v>2387020</v>
      </c>
      <c r="D34" s="9"/>
      <c r="E34" s="9">
        <v>1399996561661</v>
      </c>
      <c r="F34" s="9"/>
      <c r="G34" s="9">
        <v>1579102029740</v>
      </c>
      <c r="H34" s="9"/>
      <c r="I34" s="9">
        <v>0</v>
      </c>
      <c r="J34" s="9"/>
      <c r="K34" s="9">
        <v>0</v>
      </c>
      <c r="L34" s="9"/>
      <c r="M34" s="9">
        <v>0</v>
      </c>
      <c r="N34" s="9"/>
      <c r="O34" s="9">
        <v>0</v>
      </c>
      <c r="P34" s="9"/>
      <c r="Q34" s="9">
        <v>2387020</v>
      </c>
      <c r="R34" s="9"/>
      <c r="S34" s="9">
        <v>629415</v>
      </c>
      <c r="T34" s="9"/>
      <c r="U34" s="9">
        <v>1399996561661</v>
      </c>
      <c r="V34" s="9"/>
      <c r="W34" s="9">
        <v>1502426173300</v>
      </c>
      <c r="Y34" s="6">
        <v>1.0052571377084211E-2</v>
      </c>
    </row>
    <row r="35" spans="1:25">
      <c r="A35" s="1" t="s">
        <v>41</v>
      </c>
      <c r="C35" s="9">
        <v>15621250</v>
      </c>
      <c r="D35" s="9"/>
      <c r="E35" s="9">
        <v>152671452152</v>
      </c>
      <c r="F35" s="9"/>
      <c r="G35" s="9">
        <v>175908069420</v>
      </c>
      <c r="H35" s="9"/>
      <c r="I35" s="9">
        <v>0</v>
      </c>
      <c r="J35" s="9"/>
      <c r="K35" s="9">
        <v>0</v>
      </c>
      <c r="L35" s="9"/>
      <c r="M35" s="9">
        <v>-200636</v>
      </c>
      <c r="N35" s="9"/>
      <c r="O35" s="9">
        <v>2271973770</v>
      </c>
      <c r="P35" s="9"/>
      <c r="Q35" s="9">
        <v>15420614</v>
      </c>
      <c r="R35" s="9"/>
      <c r="S35" s="9">
        <v>11190</v>
      </c>
      <c r="T35" s="9"/>
      <c r="U35" s="9">
        <v>150710572612</v>
      </c>
      <c r="V35" s="9"/>
      <c r="W35" s="9">
        <v>171654544385.79001</v>
      </c>
      <c r="Y35" s="6">
        <v>1.1485220307690068E-3</v>
      </c>
    </row>
    <row r="36" spans="1:25">
      <c r="A36" s="1" t="s">
        <v>42</v>
      </c>
      <c r="C36" s="9">
        <v>163200000</v>
      </c>
      <c r="D36" s="9"/>
      <c r="E36" s="9">
        <v>1044754357688</v>
      </c>
      <c r="F36" s="9"/>
      <c r="G36" s="9">
        <v>1056877605504</v>
      </c>
      <c r="H36" s="9"/>
      <c r="I36" s="9">
        <v>9830500</v>
      </c>
      <c r="J36" s="9"/>
      <c r="K36" s="9">
        <v>62587233584</v>
      </c>
      <c r="L36" s="9"/>
      <c r="M36" s="9">
        <v>0</v>
      </c>
      <c r="N36" s="9"/>
      <c r="O36" s="9">
        <v>0</v>
      </c>
      <c r="P36" s="9"/>
      <c r="Q36" s="9">
        <v>173030500</v>
      </c>
      <c r="R36" s="9"/>
      <c r="S36" s="9">
        <v>6290</v>
      </c>
      <c r="T36" s="9"/>
      <c r="U36" s="9">
        <v>1107341591272</v>
      </c>
      <c r="V36" s="9"/>
      <c r="W36" s="9">
        <v>1082671889274.34</v>
      </c>
      <c r="Y36" s="6">
        <v>7.2440407644041374E-3</v>
      </c>
    </row>
    <row r="37" spans="1:25">
      <c r="A37" s="1" t="s">
        <v>43</v>
      </c>
      <c r="C37" s="9">
        <v>172823685</v>
      </c>
      <c r="D37" s="9"/>
      <c r="E37" s="9">
        <v>1604537918691</v>
      </c>
      <c r="F37" s="9"/>
      <c r="G37" s="9">
        <v>1870491370990.04</v>
      </c>
      <c r="H37" s="9"/>
      <c r="I37" s="9">
        <v>28176315</v>
      </c>
      <c r="J37" s="9"/>
      <c r="K37" s="9">
        <v>290913793375</v>
      </c>
      <c r="L37" s="9"/>
      <c r="M37" s="9">
        <v>0</v>
      </c>
      <c r="N37" s="9"/>
      <c r="O37" s="9">
        <v>0</v>
      </c>
      <c r="P37" s="9"/>
      <c r="Q37" s="9">
        <v>201000000</v>
      </c>
      <c r="R37" s="9"/>
      <c r="S37" s="9">
        <v>10120</v>
      </c>
      <c r="T37" s="9"/>
      <c r="U37" s="9">
        <v>1895451712066</v>
      </c>
      <c r="V37" s="9"/>
      <c r="W37" s="9">
        <v>2023485620640</v>
      </c>
      <c r="Y37" s="6">
        <v>1.3538923904200027E-2</v>
      </c>
    </row>
    <row r="38" spans="1:25">
      <c r="A38" s="1" t="s">
        <v>44</v>
      </c>
      <c r="C38" s="9">
        <v>4034104</v>
      </c>
      <c r="D38" s="9"/>
      <c r="E38" s="9">
        <v>77184337445</v>
      </c>
      <c r="F38" s="9"/>
      <c r="G38" s="9">
        <v>126610582370.286</v>
      </c>
      <c r="H38" s="9"/>
      <c r="I38" s="9">
        <v>9692608</v>
      </c>
      <c r="J38" s="9"/>
      <c r="K38" s="9">
        <v>299056403278</v>
      </c>
      <c r="L38" s="9"/>
      <c r="M38" s="9">
        <v>0</v>
      </c>
      <c r="N38" s="9"/>
      <c r="O38" s="9">
        <v>0</v>
      </c>
      <c r="P38" s="9"/>
      <c r="Q38" s="9">
        <v>13726712</v>
      </c>
      <c r="R38" s="9"/>
      <c r="S38" s="9">
        <v>32030</v>
      </c>
      <c r="T38" s="9"/>
      <c r="U38" s="9">
        <v>376240740723</v>
      </c>
      <c r="V38" s="9"/>
      <c r="W38" s="9">
        <v>437368008451.73798</v>
      </c>
      <c r="Y38" s="6">
        <v>2.92638214186405E-3</v>
      </c>
    </row>
    <row r="39" spans="1:25">
      <c r="A39" s="1" t="s">
        <v>45</v>
      </c>
      <c r="C39" s="9">
        <v>13346643</v>
      </c>
      <c r="D39" s="9"/>
      <c r="E39" s="9">
        <v>249697495285</v>
      </c>
      <c r="F39" s="9"/>
      <c r="G39" s="9">
        <v>311608062631.79401</v>
      </c>
      <c r="H39" s="9"/>
      <c r="I39" s="9">
        <v>5521823</v>
      </c>
      <c r="J39" s="9"/>
      <c r="K39" s="9">
        <v>133018846669</v>
      </c>
      <c r="L39" s="9"/>
      <c r="M39" s="9">
        <v>0</v>
      </c>
      <c r="N39" s="9"/>
      <c r="O39" s="9">
        <v>0</v>
      </c>
      <c r="P39" s="9"/>
      <c r="Q39" s="9">
        <v>18868466</v>
      </c>
      <c r="R39" s="9"/>
      <c r="S39" s="9">
        <v>24110</v>
      </c>
      <c r="T39" s="9"/>
      <c r="U39" s="9">
        <v>382716341954</v>
      </c>
      <c r="V39" s="9"/>
      <c r="W39" s="9">
        <v>452540400216.62097</v>
      </c>
      <c r="Y39" s="6">
        <v>3.0278989776913769E-3</v>
      </c>
    </row>
    <row r="40" spans="1:25">
      <c r="A40" s="1" t="s">
        <v>46</v>
      </c>
      <c r="C40" s="9">
        <v>18500000</v>
      </c>
      <c r="D40" s="9"/>
      <c r="E40" s="9">
        <v>431264022778</v>
      </c>
      <c r="F40" s="9"/>
      <c r="G40" s="9">
        <v>521180946240</v>
      </c>
      <c r="H40" s="9"/>
      <c r="I40" s="9">
        <v>18050571</v>
      </c>
      <c r="J40" s="9"/>
      <c r="K40" s="9">
        <v>496578653927</v>
      </c>
      <c r="L40" s="9"/>
      <c r="M40" s="9">
        <v>0</v>
      </c>
      <c r="N40" s="9"/>
      <c r="O40" s="9">
        <v>0</v>
      </c>
      <c r="P40" s="9"/>
      <c r="Q40" s="9">
        <v>36550571</v>
      </c>
      <c r="R40" s="9"/>
      <c r="S40" s="9">
        <v>28020</v>
      </c>
      <c r="T40" s="9"/>
      <c r="U40" s="9">
        <v>927842676705</v>
      </c>
      <c r="V40" s="9"/>
      <c r="W40" s="9">
        <v>1018792758907.03</v>
      </c>
      <c r="Y40" s="6">
        <v>6.8166323972342537E-3</v>
      </c>
    </row>
    <row r="41" spans="1:25">
      <c r="A41" s="1" t="s">
        <v>47</v>
      </c>
      <c r="C41" s="9">
        <v>50000000</v>
      </c>
      <c r="D41" s="9"/>
      <c r="E41" s="9">
        <v>605043758414</v>
      </c>
      <c r="F41" s="9"/>
      <c r="G41" s="9">
        <v>661025994000</v>
      </c>
      <c r="H41" s="9"/>
      <c r="I41" s="9">
        <v>74000000</v>
      </c>
      <c r="J41" s="9"/>
      <c r="K41" s="9">
        <v>154805151544</v>
      </c>
      <c r="L41" s="9"/>
      <c r="M41" s="9">
        <v>0</v>
      </c>
      <c r="N41" s="9"/>
      <c r="O41" s="9">
        <v>0</v>
      </c>
      <c r="P41" s="9"/>
      <c r="Q41" s="9">
        <v>124000000</v>
      </c>
      <c r="R41" s="9"/>
      <c r="S41" s="9">
        <v>6440</v>
      </c>
      <c r="T41" s="9"/>
      <c r="U41" s="9">
        <v>759848909958</v>
      </c>
      <c r="V41" s="9"/>
      <c r="W41" s="9">
        <v>794385128308</v>
      </c>
      <c r="Y41" s="6">
        <v>5.3151451599584357E-3</v>
      </c>
    </row>
    <row r="42" spans="1:25">
      <c r="A42" s="1" t="s">
        <v>48</v>
      </c>
      <c r="C42" s="9">
        <v>0</v>
      </c>
      <c r="D42" s="9"/>
      <c r="E42" s="9">
        <v>0</v>
      </c>
      <c r="F42" s="9"/>
      <c r="G42" s="9">
        <v>0</v>
      </c>
      <c r="H42" s="9"/>
      <c r="I42" s="9">
        <v>10626340</v>
      </c>
      <c r="J42" s="9"/>
      <c r="K42" s="9">
        <v>53464775676</v>
      </c>
      <c r="L42" s="9"/>
      <c r="M42" s="9">
        <v>0</v>
      </c>
      <c r="N42" s="9"/>
      <c r="O42" s="9">
        <v>0</v>
      </c>
      <c r="P42" s="9"/>
      <c r="Q42" s="9">
        <v>10626340</v>
      </c>
      <c r="R42" s="9"/>
      <c r="S42" s="9">
        <v>10980</v>
      </c>
      <c r="T42" s="9"/>
      <c r="U42" s="9">
        <v>85486655676</v>
      </c>
      <c r="V42" s="9"/>
      <c r="W42" s="9">
        <v>116067224729.39</v>
      </c>
      <c r="Y42" s="6">
        <v>7.7659327417699915E-4</v>
      </c>
    </row>
    <row r="43" spans="1:25">
      <c r="A43" s="1" t="s">
        <v>49</v>
      </c>
      <c r="C43" s="9">
        <v>0</v>
      </c>
      <c r="D43" s="9"/>
      <c r="E43" s="9">
        <v>0</v>
      </c>
      <c r="F43" s="9"/>
      <c r="G43" s="9">
        <v>0</v>
      </c>
      <c r="H43" s="9"/>
      <c r="I43" s="9">
        <v>5383718</v>
      </c>
      <c r="J43" s="9"/>
      <c r="K43" s="9">
        <v>87946810029</v>
      </c>
      <c r="L43" s="9"/>
      <c r="M43" s="9">
        <v>-5383718</v>
      </c>
      <c r="N43" s="9"/>
      <c r="O43" s="9">
        <v>0</v>
      </c>
      <c r="P43" s="9"/>
      <c r="Q43" s="9">
        <v>0</v>
      </c>
      <c r="R43" s="9"/>
      <c r="S43" s="9">
        <v>0</v>
      </c>
      <c r="T43" s="9"/>
      <c r="U43" s="9">
        <v>0</v>
      </c>
      <c r="V43" s="9"/>
      <c r="W43" s="9">
        <v>0</v>
      </c>
      <c r="Y43" s="6">
        <v>0</v>
      </c>
    </row>
    <row r="44" spans="1:25">
      <c r="A44" s="1" t="s">
        <v>50</v>
      </c>
      <c r="C44" s="9">
        <v>0</v>
      </c>
      <c r="D44" s="9"/>
      <c r="E44" s="9">
        <v>0</v>
      </c>
      <c r="F44" s="9"/>
      <c r="G44" s="9">
        <v>0</v>
      </c>
      <c r="H44" s="9"/>
      <c r="I44" s="9">
        <v>150377</v>
      </c>
      <c r="J44" s="9"/>
      <c r="K44" s="9">
        <v>28584287290</v>
      </c>
      <c r="L44" s="9"/>
      <c r="M44" s="9">
        <v>-1394</v>
      </c>
      <c r="N44" s="9"/>
      <c r="O44" s="9">
        <v>266902247</v>
      </c>
      <c r="P44" s="9"/>
      <c r="Q44" s="9">
        <v>148983</v>
      </c>
      <c r="R44" s="9"/>
      <c r="S44" s="9">
        <v>179020</v>
      </c>
      <c r="T44" s="9"/>
      <c r="U44" s="9">
        <v>28319309957</v>
      </c>
      <c r="V44" s="9"/>
      <c r="W44" s="9">
        <v>26531501003.141499</v>
      </c>
      <c r="Y44" s="6">
        <v>1.7751940981529043E-4</v>
      </c>
    </row>
    <row r="45" spans="1:25" ht="24.75" thickBot="1">
      <c r="E45" s="5"/>
      <c r="G45" s="10">
        <f>SUM(G9:G44)</f>
        <v>17230849775770.713</v>
      </c>
      <c r="K45" s="10">
        <f>SUM(K9:K44)</f>
        <v>4159281468216</v>
      </c>
      <c r="P45" s="3"/>
      <c r="U45" s="10">
        <f>SUM(U9:U44)</f>
        <v>19287589727501</v>
      </c>
      <c r="W45" s="10">
        <f>SUM(W9:W44)</f>
        <v>20866778449920.359</v>
      </c>
      <c r="Y45" s="7">
        <f>SUM(Y9:Y44)</f>
        <v>0.13961736257355642</v>
      </c>
    </row>
    <row r="46" spans="1:25" ht="24.75" thickTop="1">
      <c r="G46" s="11"/>
      <c r="W46" s="11"/>
    </row>
    <row r="47" spans="1:25">
      <c r="G47" s="12"/>
      <c r="W47" s="12"/>
      <c r="Y47" s="3"/>
    </row>
    <row r="48" spans="1:25">
      <c r="Y48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2"/>
  <sheetViews>
    <sheetView rightToLeft="1" workbookViewId="0">
      <selection activeCell="G13" sqref="A12:G13"/>
    </sheetView>
  </sheetViews>
  <sheetFormatPr defaultRowHeight="24"/>
  <cols>
    <col min="1" max="1" width="32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>
      <c r="A6" s="23" t="s">
        <v>3</v>
      </c>
      <c r="C6" s="24" t="s">
        <v>270</v>
      </c>
      <c r="D6" s="24" t="s">
        <v>4</v>
      </c>
      <c r="E6" s="24" t="s">
        <v>4</v>
      </c>
      <c r="F6" s="24" t="s">
        <v>4</v>
      </c>
      <c r="G6" s="24" t="s">
        <v>4</v>
      </c>
      <c r="H6" s="24" t="s">
        <v>4</v>
      </c>
      <c r="I6" s="24" t="s">
        <v>4</v>
      </c>
      <c r="K6" s="24" t="s">
        <v>6</v>
      </c>
      <c r="L6" s="24" t="s">
        <v>6</v>
      </c>
      <c r="M6" s="24" t="s">
        <v>6</v>
      </c>
      <c r="N6" s="24" t="s">
        <v>6</v>
      </c>
      <c r="O6" s="24" t="s">
        <v>6</v>
      </c>
      <c r="P6" s="24" t="s">
        <v>6</v>
      </c>
      <c r="Q6" s="24" t="s">
        <v>6</v>
      </c>
    </row>
    <row r="7" spans="1:17" ht="24.75">
      <c r="A7" s="24" t="s">
        <v>3</v>
      </c>
      <c r="C7" s="24" t="s">
        <v>51</v>
      </c>
      <c r="E7" s="24" t="s">
        <v>52</v>
      </c>
      <c r="G7" s="24" t="s">
        <v>53</v>
      </c>
      <c r="I7" s="24" t="s">
        <v>54</v>
      </c>
      <c r="K7" s="24" t="s">
        <v>51</v>
      </c>
      <c r="M7" s="24" t="s">
        <v>52</v>
      </c>
      <c r="O7" s="24" t="s">
        <v>53</v>
      </c>
      <c r="Q7" s="24" t="s">
        <v>54</v>
      </c>
    </row>
    <row r="8" spans="1:17">
      <c r="A8" s="1" t="s">
        <v>55</v>
      </c>
      <c r="C8" s="8">
        <v>0</v>
      </c>
      <c r="D8" s="4"/>
      <c r="E8" s="8">
        <v>28750</v>
      </c>
      <c r="F8" s="4"/>
      <c r="G8" s="4" t="s">
        <v>271</v>
      </c>
      <c r="H8" s="4"/>
      <c r="I8" s="8">
        <v>0</v>
      </c>
      <c r="J8" s="4"/>
      <c r="K8" s="8">
        <v>1568605</v>
      </c>
      <c r="L8" s="4"/>
      <c r="M8" s="8">
        <v>28750</v>
      </c>
      <c r="N8" s="4"/>
      <c r="O8" s="4" t="s">
        <v>57</v>
      </c>
      <c r="P8" s="4"/>
      <c r="Q8" s="8">
        <v>0.340410949169758</v>
      </c>
    </row>
    <row r="9" spans="1:17">
      <c r="A9" s="1" t="s">
        <v>58</v>
      </c>
      <c r="C9" s="8">
        <v>0</v>
      </c>
      <c r="D9" s="4"/>
      <c r="E9" s="8">
        <v>22620</v>
      </c>
      <c r="F9" s="4"/>
      <c r="G9" s="4" t="s">
        <v>271</v>
      </c>
      <c r="H9" s="4"/>
      <c r="I9" s="8">
        <v>0</v>
      </c>
      <c r="J9" s="4"/>
      <c r="K9" s="8">
        <v>885273</v>
      </c>
      <c r="L9" s="4"/>
      <c r="M9" s="8">
        <v>22620</v>
      </c>
      <c r="N9" s="4"/>
      <c r="O9" s="4" t="s">
        <v>59</v>
      </c>
      <c r="P9" s="4"/>
      <c r="Q9" s="8">
        <v>48.797336112217501</v>
      </c>
    </row>
    <row r="10" spans="1:17">
      <c r="A10" s="1" t="s">
        <v>60</v>
      </c>
      <c r="C10" s="8">
        <v>0</v>
      </c>
      <c r="D10" s="4"/>
      <c r="E10" s="8">
        <v>3996</v>
      </c>
      <c r="F10" s="4"/>
      <c r="G10" s="4" t="s">
        <v>271</v>
      </c>
      <c r="H10" s="4"/>
      <c r="I10" s="8">
        <v>0</v>
      </c>
      <c r="J10" s="4"/>
      <c r="K10" s="8">
        <v>1394767</v>
      </c>
      <c r="L10" s="4"/>
      <c r="M10" s="8">
        <v>3996</v>
      </c>
      <c r="N10" s="4"/>
      <c r="O10" s="4" t="s">
        <v>61</v>
      </c>
      <c r="P10" s="4"/>
      <c r="Q10" s="8">
        <v>0.26362970110245998</v>
      </c>
    </row>
    <row r="11" spans="1:17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63"/>
  <sheetViews>
    <sheetView rightToLeft="1" topLeftCell="V51" workbookViewId="0">
      <selection activeCell="S63" sqref="S63:AM64"/>
    </sheetView>
  </sheetViews>
  <sheetFormatPr defaultRowHeight="24"/>
  <cols>
    <col min="1" max="1" width="3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20.710937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10.1406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10.140625" style="1" bestFit="1" customWidth="1"/>
    <col min="26" max="26" width="1" style="1" customWidth="1"/>
    <col min="27" max="27" width="19.5703125" style="1" bestFit="1" customWidth="1"/>
    <col min="28" max="28" width="1.7109375" style="1" customWidth="1"/>
    <col min="29" max="29" width="10.140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20.710937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ht="24.7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7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6" spans="1:37" ht="24.75">
      <c r="A6" s="24" t="s">
        <v>62</v>
      </c>
      <c r="B6" s="24" t="s">
        <v>62</v>
      </c>
      <c r="C6" s="24" t="s">
        <v>62</v>
      </c>
      <c r="D6" s="24" t="s">
        <v>62</v>
      </c>
      <c r="E6" s="24" t="s">
        <v>62</v>
      </c>
      <c r="F6" s="24" t="s">
        <v>62</v>
      </c>
      <c r="G6" s="24" t="s">
        <v>62</v>
      </c>
      <c r="H6" s="24" t="s">
        <v>62</v>
      </c>
      <c r="I6" s="24" t="s">
        <v>62</v>
      </c>
      <c r="J6" s="24" t="s">
        <v>62</v>
      </c>
      <c r="K6" s="24" t="s">
        <v>62</v>
      </c>
      <c r="L6" s="24" t="s">
        <v>62</v>
      </c>
      <c r="M6" s="24" t="s">
        <v>62</v>
      </c>
      <c r="O6" s="24" t="s">
        <v>270</v>
      </c>
      <c r="P6" s="24" t="s">
        <v>4</v>
      </c>
      <c r="Q6" s="24" t="s">
        <v>4</v>
      </c>
      <c r="R6" s="24" t="s">
        <v>4</v>
      </c>
      <c r="S6" s="24" t="s">
        <v>4</v>
      </c>
      <c r="U6" s="24" t="s">
        <v>5</v>
      </c>
      <c r="V6" s="24" t="s">
        <v>5</v>
      </c>
      <c r="W6" s="24" t="s">
        <v>5</v>
      </c>
      <c r="X6" s="24" t="s">
        <v>5</v>
      </c>
      <c r="Y6" s="24" t="s">
        <v>5</v>
      </c>
      <c r="Z6" s="24" t="s">
        <v>5</v>
      </c>
      <c r="AA6" s="24" t="s">
        <v>5</v>
      </c>
      <c r="AC6" s="24" t="s">
        <v>6</v>
      </c>
      <c r="AD6" s="24" t="s">
        <v>6</v>
      </c>
      <c r="AE6" s="24" t="s">
        <v>6</v>
      </c>
      <c r="AF6" s="24" t="s">
        <v>6</v>
      </c>
      <c r="AG6" s="24" t="s">
        <v>6</v>
      </c>
      <c r="AH6" s="24" t="s">
        <v>6</v>
      </c>
      <c r="AI6" s="24" t="s">
        <v>6</v>
      </c>
      <c r="AJ6" s="24" t="s">
        <v>6</v>
      </c>
      <c r="AK6" s="24" t="s">
        <v>6</v>
      </c>
    </row>
    <row r="7" spans="1:37" ht="24.75">
      <c r="A7" s="23" t="s">
        <v>63</v>
      </c>
      <c r="C7" s="23" t="s">
        <v>64</v>
      </c>
      <c r="E7" s="23" t="s">
        <v>65</v>
      </c>
      <c r="G7" s="23" t="s">
        <v>66</v>
      </c>
      <c r="I7" s="23" t="s">
        <v>67</v>
      </c>
      <c r="K7" s="23" t="s">
        <v>68</v>
      </c>
      <c r="M7" s="23" t="s">
        <v>54</v>
      </c>
      <c r="O7" s="23" t="s">
        <v>7</v>
      </c>
      <c r="Q7" s="23" t="s">
        <v>8</v>
      </c>
      <c r="S7" s="23" t="s">
        <v>9</v>
      </c>
      <c r="U7" s="24" t="s">
        <v>10</v>
      </c>
      <c r="V7" s="24" t="s">
        <v>10</v>
      </c>
      <c r="W7" s="24" t="s">
        <v>10</v>
      </c>
      <c r="Y7" s="24" t="s">
        <v>11</v>
      </c>
      <c r="Z7" s="24" t="s">
        <v>11</v>
      </c>
      <c r="AA7" s="24" t="s">
        <v>11</v>
      </c>
      <c r="AC7" s="23" t="s">
        <v>7</v>
      </c>
      <c r="AE7" s="23" t="s">
        <v>69</v>
      </c>
      <c r="AG7" s="23" t="s">
        <v>8</v>
      </c>
      <c r="AI7" s="23" t="s">
        <v>9</v>
      </c>
      <c r="AK7" s="23" t="s">
        <v>13</v>
      </c>
    </row>
    <row r="8" spans="1:37" ht="24.75">
      <c r="A8" s="24" t="s">
        <v>63</v>
      </c>
      <c r="C8" s="24" t="s">
        <v>64</v>
      </c>
      <c r="E8" s="24" t="s">
        <v>65</v>
      </c>
      <c r="G8" s="24" t="s">
        <v>66</v>
      </c>
      <c r="I8" s="24" t="s">
        <v>67</v>
      </c>
      <c r="K8" s="24" t="s">
        <v>68</v>
      </c>
      <c r="M8" s="24" t="s">
        <v>54</v>
      </c>
      <c r="O8" s="24" t="s">
        <v>7</v>
      </c>
      <c r="Q8" s="24" t="s">
        <v>8</v>
      </c>
      <c r="S8" s="24" t="s">
        <v>9</v>
      </c>
      <c r="U8" s="24" t="s">
        <v>7</v>
      </c>
      <c r="W8" s="24" t="s">
        <v>8</v>
      </c>
      <c r="Y8" s="24" t="s">
        <v>7</v>
      </c>
      <c r="AA8" s="24" t="s">
        <v>14</v>
      </c>
      <c r="AC8" s="24" t="s">
        <v>7</v>
      </c>
      <c r="AE8" s="24" t="s">
        <v>69</v>
      </c>
      <c r="AG8" s="24" t="s">
        <v>8</v>
      </c>
      <c r="AI8" s="24" t="s">
        <v>9</v>
      </c>
      <c r="AK8" s="24" t="s">
        <v>13</v>
      </c>
    </row>
    <row r="9" spans="1:37">
      <c r="A9" s="1" t="s">
        <v>70</v>
      </c>
      <c r="C9" s="4" t="s">
        <v>71</v>
      </c>
      <c r="D9" s="4"/>
      <c r="E9" s="4" t="s">
        <v>71</v>
      </c>
      <c r="F9" s="4"/>
      <c r="G9" s="4" t="s">
        <v>72</v>
      </c>
      <c r="H9" s="4"/>
      <c r="I9" s="4" t="s">
        <v>73</v>
      </c>
      <c r="J9" s="4"/>
      <c r="K9" s="8">
        <v>16</v>
      </c>
      <c r="L9" s="4"/>
      <c r="M9" s="8">
        <v>16</v>
      </c>
      <c r="O9" s="8">
        <v>979500</v>
      </c>
      <c r="P9" s="4"/>
      <c r="Q9" s="8">
        <v>920346325000</v>
      </c>
      <c r="R9" s="4"/>
      <c r="S9" s="8">
        <v>920317228825</v>
      </c>
      <c r="T9" s="4"/>
      <c r="U9" s="8">
        <v>0</v>
      </c>
      <c r="V9" s="4"/>
      <c r="W9" s="8">
        <v>0</v>
      </c>
      <c r="X9" s="4"/>
      <c r="Y9" s="8">
        <v>0</v>
      </c>
      <c r="Z9" s="4"/>
      <c r="AA9" s="8">
        <v>0</v>
      </c>
      <c r="AB9" s="8"/>
      <c r="AC9" s="8">
        <v>979500</v>
      </c>
      <c r="AD9" s="4"/>
      <c r="AE9" s="8">
        <v>939615</v>
      </c>
      <c r="AF9" s="4"/>
      <c r="AG9" s="8">
        <v>920346325000</v>
      </c>
      <c r="AH9" s="4"/>
      <c r="AI9" s="8">
        <v>920317228825</v>
      </c>
      <c r="AJ9" s="4"/>
      <c r="AK9" s="6">
        <v>6.157743253369383E-3</v>
      </c>
    </row>
    <row r="10" spans="1:37">
      <c r="A10" s="1" t="s">
        <v>74</v>
      </c>
      <c r="C10" s="4" t="s">
        <v>71</v>
      </c>
      <c r="D10" s="4"/>
      <c r="E10" s="4" t="s">
        <v>71</v>
      </c>
      <c r="F10" s="4"/>
      <c r="G10" s="4" t="s">
        <v>72</v>
      </c>
      <c r="H10" s="4"/>
      <c r="I10" s="4" t="s">
        <v>73</v>
      </c>
      <c r="J10" s="4"/>
      <c r="K10" s="8">
        <v>16</v>
      </c>
      <c r="L10" s="4"/>
      <c r="M10" s="8">
        <v>16</v>
      </c>
      <c r="O10" s="8">
        <v>1000</v>
      </c>
      <c r="P10" s="4"/>
      <c r="Q10" s="8">
        <v>790022434</v>
      </c>
      <c r="R10" s="4"/>
      <c r="S10" s="8">
        <v>984961831</v>
      </c>
      <c r="T10" s="4"/>
      <c r="U10" s="8">
        <v>0</v>
      </c>
      <c r="V10" s="4"/>
      <c r="W10" s="8">
        <v>0</v>
      </c>
      <c r="X10" s="4"/>
      <c r="Y10" s="8">
        <v>0</v>
      </c>
      <c r="Z10" s="4"/>
      <c r="AA10" s="8">
        <v>0</v>
      </c>
      <c r="AB10" s="8"/>
      <c r="AC10" s="8">
        <v>1000</v>
      </c>
      <c r="AD10" s="4"/>
      <c r="AE10" s="8">
        <v>985000</v>
      </c>
      <c r="AF10" s="4"/>
      <c r="AG10" s="8">
        <v>790022434</v>
      </c>
      <c r="AH10" s="4"/>
      <c r="AI10" s="8">
        <v>984961831</v>
      </c>
      <c r="AJ10" s="4"/>
      <c r="AK10" s="6">
        <v>6.5902733097914243E-6</v>
      </c>
    </row>
    <row r="11" spans="1:37">
      <c r="A11" s="1" t="s">
        <v>75</v>
      </c>
      <c r="C11" s="4" t="s">
        <v>71</v>
      </c>
      <c r="D11" s="4"/>
      <c r="E11" s="4" t="s">
        <v>71</v>
      </c>
      <c r="F11" s="4"/>
      <c r="G11" s="4" t="s">
        <v>76</v>
      </c>
      <c r="H11" s="4"/>
      <c r="I11" s="4" t="s">
        <v>77</v>
      </c>
      <c r="J11" s="4"/>
      <c r="K11" s="8">
        <v>18</v>
      </c>
      <c r="L11" s="4"/>
      <c r="M11" s="8">
        <v>18</v>
      </c>
      <c r="O11" s="8">
        <v>4000000</v>
      </c>
      <c r="P11" s="4"/>
      <c r="Q11" s="8">
        <v>4000008125000</v>
      </c>
      <c r="R11" s="4"/>
      <c r="S11" s="8">
        <v>3958010621145</v>
      </c>
      <c r="T11" s="4"/>
      <c r="U11" s="8">
        <v>0</v>
      </c>
      <c r="V11" s="4"/>
      <c r="W11" s="8">
        <v>0</v>
      </c>
      <c r="X11" s="4"/>
      <c r="Y11" s="8">
        <v>0</v>
      </c>
      <c r="Z11" s="4"/>
      <c r="AA11" s="8">
        <v>0</v>
      </c>
      <c r="AB11" s="8"/>
      <c r="AC11" s="8">
        <v>4000000</v>
      </c>
      <c r="AD11" s="4"/>
      <c r="AE11" s="8">
        <v>1000000</v>
      </c>
      <c r="AF11" s="4"/>
      <c r="AG11" s="8">
        <v>4000008125000</v>
      </c>
      <c r="AH11" s="4"/>
      <c r="AI11" s="8">
        <v>3999845000000</v>
      </c>
      <c r="AJ11" s="4"/>
      <c r="AK11" s="6">
        <v>2.6762531214067603E-2</v>
      </c>
    </row>
    <row r="12" spans="1:37">
      <c r="A12" s="1" t="s">
        <v>78</v>
      </c>
      <c r="C12" s="4" t="s">
        <v>71</v>
      </c>
      <c r="D12" s="4"/>
      <c r="E12" s="4" t="s">
        <v>71</v>
      </c>
      <c r="F12" s="4"/>
      <c r="G12" s="4" t="s">
        <v>79</v>
      </c>
      <c r="H12" s="4"/>
      <c r="I12" s="4" t="s">
        <v>80</v>
      </c>
      <c r="J12" s="4"/>
      <c r="K12" s="8">
        <v>0</v>
      </c>
      <c r="L12" s="4"/>
      <c r="M12" s="8">
        <v>0</v>
      </c>
      <c r="O12" s="8">
        <v>1391012</v>
      </c>
      <c r="P12" s="4"/>
      <c r="Q12" s="8">
        <v>1157295124289</v>
      </c>
      <c r="R12" s="4"/>
      <c r="S12" s="8">
        <v>1361174903484</v>
      </c>
      <c r="T12" s="4"/>
      <c r="U12" s="8">
        <v>0</v>
      </c>
      <c r="V12" s="4"/>
      <c r="W12" s="8">
        <v>0</v>
      </c>
      <c r="X12" s="4"/>
      <c r="Y12" s="8">
        <v>0</v>
      </c>
      <c r="Z12" s="4"/>
      <c r="AA12" s="8">
        <v>0</v>
      </c>
      <c r="AB12" s="8"/>
      <c r="AC12" s="8">
        <v>1391012</v>
      </c>
      <c r="AD12" s="4"/>
      <c r="AE12" s="8">
        <v>996431</v>
      </c>
      <c r="AF12" s="4"/>
      <c r="AG12" s="8">
        <v>1157295124289</v>
      </c>
      <c r="AH12" s="4"/>
      <c r="AI12" s="8">
        <v>1385993768832</v>
      </c>
      <c r="AJ12" s="4"/>
      <c r="AK12" s="6">
        <v>9.2735347246879814E-3</v>
      </c>
    </row>
    <row r="13" spans="1:37">
      <c r="A13" s="1" t="s">
        <v>81</v>
      </c>
      <c r="C13" s="4" t="s">
        <v>71</v>
      </c>
      <c r="D13" s="4"/>
      <c r="E13" s="4" t="s">
        <v>71</v>
      </c>
      <c r="F13" s="4"/>
      <c r="G13" s="4" t="s">
        <v>82</v>
      </c>
      <c r="H13" s="4"/>
      <c r="I13" s="4" t="s">
        <v>83</v>
      </c>
      <c r="J13" s="4"/>
      <c r="K13" s="8">
        <v>0</v>
      </c>
      <c r="L13" s="4"/>
      <c r="M13" s="8">
        <v>0</v>
      </c>
      <c r="O13" s="8">
        <v>59963</v>
      </c>
      <c r="P13" s="4"/>
      <c r="Q13" s="8">
        <v>37108015274</v>
      </c>
      <c r="R13" s="4"/>
      <c r="S13" s="8">
        <v>39084647405</v>
      </c>
      <c r="T13" s="4"/>
      <c r="U13" s="8">
        <v>0</v>
      </c>
      <c r="V13" s="4"/>
      <c r="W13" s="8">
        <v>0</v>
      </c>
      <c r="X13" s="4"/>
      <c r="Y13" s="8">
        <v>0</v>
      </c>
      <c r="Z13" s="4"/>
      <c r="AA13" s="8">
        <v>0</v>
      </c>
      <c r="AB13" s="8"/>
      <c r="AC13" s="8">
        <v>59963</v>
      </c>
      <c r="AD13" s="4"/>
      <c r="AE13" s="8">
        <v>654031</v>
      </c>
      <c r="AF13" s="4"/>
      <c r="AG13" s="8">
        <v>37108015274</v>
      </c>
      <c r="AH13" s="4"/>
      <c r="AI13" s="8">
        <v>39216141168</v>
      </c>
      <c r="AJ13" s="4"/>
      <c r="AK13" s="6">
        <v>2.6239096817598723E-4</v>
      </c>
    </row>
    <row r="14" spans="1:37">
      <c r="A14" s="1" t="s">
        <v>84</v>
      </c>
      <c r="C14" s="4" t="s">
        <v>71</v>
      </c>
      <c r="D14" s="4"/>
      <c r="E14" s="4" t="s">
        <v>71</v>
      </c>
      <c r="F14" s="4"/>
      <c r="G14" s="4" t="s">
        <v>85</v>
      </c>
      <c r="H14" s="4"/>
      <c r="I14" s="4" t="s">
        <v>86</v>
      </c>
      <c r="J14" s="4"/>
      <c r="K14" s="8">
        <v>0</v>
      </c>
      <c r="L14" s="4"/>
      <c r="M14" s="8">
        <v>0</v>
      </c>
      <c r="O14" s="8">
        <v>3933693</v>
      </c>
      <c r="P14" s="4"/>
      <c r="Q14" s="8">
        <v>3257342985965</v>
      </c>
      <c r="R14" s="4"/>
      <c r="S14" s="8">
        <v>3833022873685</v>
      </c>
      <c r="T14" s="4"/>
      <c r="U14" s="8">
        <v>48314</v>
      </c>
      <c r="V14" s="4"/>
      <c r="W14" s="8">
        <v>47634991896</v>
      </c>
      <c r="X14" s="4"/>
      <c r="Y14" s="8">
        <v>0</v>
      </c>
      <c r="Z14" s="4"/>
      <c r="AA14" s="8">
        <v>0</v>
      </c>
      <c r="AB14" s="8"/>
      <c r="AC14" s="8">
        <v>3982007</v>
      </c>
      <c r="AD14" s="4"/>
      <c r="AE14" s="8">
        <v>992274</v>
      </c>
      <c r="AF14" s="4"/>
      <c r="AG14" s="8">
        <v>3304977977861</v>
      </c>
      <c r="AH14" s="4"/>
      <c r="AI14" s="8">
        <v>3951088903289</v>
      </c>
      <c r="AJ14" s="4"/>
      <c r="AK14" s="6">
        <v>2.6436309432947527E-2</v>
      </c>
    </row>
    <row r="15" spans="1:37">
      <c r="A15" s="1" t="s">
        <v>87</v>
      </c>
      <c r="C15" s="4" t="s">
        <v>71</v>
      </c>
      <c r="D15" s="4"/>
      <c r="E15" s="4" t="s">
        <v>71</v>
      </c>
      <c r="F15" s="4"/>
      <c r="G15" s="4" t="s">
        <v>88</v>
      </c>
      <c r="H15" s="4"/>
      <c r="I15" s="4" t="s">
        <v>89</v>
      </c>
      <c r="J15" s="4"/>
      <c r="K15" s="8">
        <v>0</v>
      </c>
      <c r="L15" s="4"/>
      <c r="M15" s="8">
        <v>0</v>
      </c>
      <c r="O15" s="8">
        <v>53280</v>
      </c>
      <c r="P15" s="4"/>
      <c r="Q15" s="8">
        <v>32439046955</v>
      </c>
      <c r="R15" s="4"/>
      <c r="S15" s="8">
        <v>34128779858</v>
      </c>
      <c r="T15" s="4"/>
      <c r="U15" s="8">
        <v>0</v>
      </c>
      <c r="V15" s="4"/>
      <c r="W15" s="8">
        <v>0</v>
      </c>
      <c r="X15" s="4"/>
      <c r="Y15" s="8">
        <v>0</v>
      </c>
      <c r="Z15" s="4"/>
      <c r="AA15" s="8">
        <v>0</v>
      </c>
      <c r="AB15" s="8"/>
      <c r="AC15" s="8">
        <v>53280</v>
      </c>
      <c r="AD15" s="4"/>
      <c r="AE15" s="8">
        <v>648829</v>
      </c>
      <c r="AF15" s="4"/>
      <c r="AG15" s="8">
        <v>32439046955</v>
      </c>
      <c r="AH15" s="4"/>
      <c r="AI15" s="8">
        <v>34568269547</v>
      </c>
      <c r="AJ15" s="4"/>
      <c r="AK15" s="6">
        <v>2.3129256077870271E-4</v>
      </c>
    </row>
    <row r="16" spans="1:37">
      <c r="A16" s="1" t="s">
        <v>90</v>
      </c>
      <c r="C16" s="4" t="s">
        <v>71</v>
      </c>
      <c r="D16" s="4"/>
      <c r="E16" s="4" t="s">
        <v>71</v>
      </c>
      <c r="F16" s="4"/>
      <c r="G16" s="4" t="s">
        <v>91</v>
      </c>
      <c r="H16" s="4"/>
      <c r="I16" s="4" t="s">
        <v>92</v>
      </c>
      <c r="J16" s="4"/>
      <c r="K16" s="8">
        <v>0</v>
      </c>
      <c r="L16" s="4"/>
      <c r="M16" s="8">
        <v>0</v>
      </c>
      <c r="O16" s="8">
        <v>4632332</v>
      </c>
      <c r="P16" s="4"/>
      <c r="Q16" s="8">
        <v>3840887181438</v>
      </c>
      <c r="R16" s="4"/>
      <c r="S16" s="8">
        <v>4434540239454</v>
      </c>
      <c r="T16" s="4"/>
      <c r="U16" s="8">
        <v>20000</v>
      </c>
      <c r="V16" s="4"/>
      <c r="W16" s="8">
        <v>19307448133</v>
      </c>
      <c r="X16" s="4"/>
      <c r="Y16" s="8">
        <v>100000</v>
      </c>
      <c r="Z16" s="4"/>
      <c r="AA16" s="8">
        <v>95996280000</v>
      </c>
      <c r="AB16" s="8"/>
      <c r="AC16" s="8">
        <v>4552332</v>
      </c>
      <c r="AD16" s="4"/>
      <c r="AE16" s="8">
        <v>975365</v>
      </c>
      <c r="AF16" s="4"/>
      <c r="AG16" s="8">
        <v>3777279864795</v>
      </c>
      <c r="AH16" s="4"/>
      <c r="AI16" s="8">
        <v>4440013243999</v>
      </c>
      <c r="AJ16" s="4"/>
      <c r="AK16" s="6">
        <v>2.9707649429764605E-2</v>
      </c>
    </row>
    <row r="17" spans="1:37">
      <c r="A17" s="1" t="s">
        <v>93</v>
      </c>
      <c r="C17" s="4" t="s">
        <v>71</v>
      </c>
      <c r="D17" s="4"/>
      <c r="E17" s="4" t="s">
        <v>71</v>
      </c>
      <c r="F17" s="4"/>
      <c r="G17" s="4" t="s">
        <v>94</v>
      </c>
      <c r="H17" s="4"/>
      <c r="I17" s="4" t="s">
        <v>95</v>
      </c>
      <c r="J17" s="4"/>
      <c r="K17" s="8">
        <v>0</v>
      </c>
      <c r="L17" s="4"/>
      <c r="M17" s="8">
        <v>0</v>
      </c>
      <c r="O17" s="8">
        <v>864829</v>
      </c>
      <c r="P17" s="4"/>
      <c r="Q17" s="8">
        <v>736468591047</v>
      </c>
      <c r="R17" s="4"/>
      <c r="S17" s="8">
        <v>782248164171</v>
      </c>
      <c r="T17" s="4"/>
      <c r="U17" s="8">
        <v>0</v>
      </c>
      <c r="V17" s="4"/>
      <c r="W17" s="8">
        <v>0</v>
      </c>
      <c r="X17" s="4"/>
      <c r="Y17" s="8">
        <v>50000</v>
      </c>
      <c r="Z17" s="4"/>
      <c r="AA17" s="8">
        <v>45778226026</v>
      </c>
      <c r="AB17" s="8"/>
      <c r="AC17" s="8">
        <v>814829</v>
      </c>
      <c r="AD17" s="4"/>
      <c r="AE17" s="8">
        <v>917768</v>
      </c>
      <c r="AF17" s="4"/>
      <c r="AG17" s="8">
        <v>693889734935</v>
      </c>
      <c r="AH17" s="4"/>
      <c r="AI17" s="8">
        <v>747795003492</v>
      </c>
      <c r="AJ17" s="4"/>
      <c r="AK17" s="6">
        <v>5.0034156630265527E-3</v>
      </c>
    </row>
    <row r="18" spans="1:37">
      <c r="A18" s="1" t="s">
        <v>96</v>
      </c>
      <c r="C18" s="4" t="s">
        <v>71</v>
      </c>
      <c r="D18" s="4"/>
      <c r="E18" s="4" t="s">
        <v>71</v>
      </c>
      <c r="F18" s="4"/>
      <c r="G18" s="4" t="s">
        <v>97</v>
      </c>
      <c r="H18" s="4"/>
      <c r="I18" s="4" t="s">
        <v>98</v>
      </c>
      <c r="J18" s="4"/>
      <c r="K18" s="8">
        <v>0</v>
      </c>
      <c r="L18" s="4"/>
      <c r="M18" s="8">
        <v>0</v>
      </c>
      <c r="O18" s="8">
        <v>2270645</v>
      </c>
      <c r="P18" s="4"/>
      <c r="Q18" s="8">
        <v>1747193639962</v>
      </c>
      <c r="R18" s="4"/>
      <c r="S18" s="8">
        <v>2020427910894</v>
      </c>
      <c r="T18" s="4"/>
      <c r="U18" s="8">
        <v>31838</v>
      </c>
      <c r="V18" s="4"/>
      <c r="W18" s="8">
        <v>28554999264</v>
      </c>
      <c r="X18" s="4"/>
      <c r="Y18" s="8">
        <v>0</v>
      </c>
      <c r="Z18" s="4"/>
      <c r="AA18" s="8">
        <v>0</v>
      </c>
      <c r="AB18" s="8"/>
      <c r="AC18" s="8">
        <v>2302483</v>
      </c>
      <c r="AD18" s="4"/>
      <c r="AE18" s="8">
        <v>901341</v>
      </c>
      <c r="AF18" s="4"/>
      <c r="AG18" s="8">
        <v>1775748639223</v>
      </c>
      <c r="AH18" s="4"/>
      <c r="AI18" s="8">
        <v>2075241910962</v>
      </c>
      <c r="AJ18" s="4"/>
      <c r="AK18" s="6">
        <v>1.3885219656977166E-2</v>
      </c>
    </row>
    <row r="19" spans="1:37">
      <c r="A19" s="1" t="s">
        <v>99</v>
      </c>
      <c r="C19" s="4" t="s">
        <v>71</v>
      </c>
      <c r="D19" s="4"/>
      <c r="E19" s="4" t="s">
        <v>71</v>
      </c>
      <c r="F19" s="4"/>
      <c r="G19" s="4" t="s">
        <v>100</v>
      </c>
      <c r="H19" s="4"/>
      <c r="I19" s="4" t="s">
        <v>101</v>
      </c>
      <c r="J19" s="4"/>
      <c r="K19" s="8">
        <v>0</v>
      </c>
      <c r="L19" s="4"/>
      <c r="M19" s="8">
        <v>0</v>
      </c>
      <c r="O19" s="8">
        <v>764293</v>
      </c>
      <c r="P19" s="4"/>
      <c r="Q19" s="8">
        <v>651409543958</v>
      </c>
      <c r="R19" s="4"/>
      <c r="S19" s="8">
        <v>670048815027</v>
      </c>
      <c r="T19" s="4"/>
      <c r="U19" s="8">
        <v>0</v>
      </c>
      <c r="V19" s="4"/>
      <c r="W19" s="8">
        <v>0</v>
      </c>
      <c r="X19" s="4"/>
      <c r="Y19" s="8">
        <v>0</v>
      </c>
      <c r="Z19" s="4"/>
      <c r="AA19" s="8">
        <v>0</v>
      </c>
      <c r="AB19" s="8"/>
      <c r="AC19" s="8">
        <v>764293</v>
      </c>
      <c r="AD19" s="4"/>
      <c r="AE19" s="8">
        <v>889786</v>
      </c>
      <c r="AF19" s="4"/>
      <c r="AG19" s="8">
        <v>651409543958</v>
      </c>
      <c r="AH19" s="4"/>
      <c r="AI19" s="8">
        <v>680030859081</v>
      </c>
      <c r="AJ19" s="4"/>
      <c r="AK19" s="6">
        <v>4.5500130861782073E-3</v>
      </c>
    </row>
    <row r="20" spans="1:37">
      <c r="A20" s="1" t="s">
        <v>102</v>
      </c>
      <c r="C20" s="4" t="s">
        <v>71</v>
      </c>
      <c r="D20" s="4"/>
      <c r="E20" s="4" t="s">
        <v>71</v>
      </c>
      <c r="F20" s="4"/>
      <c r="G20" s="4" t="s">
        <v>103</v>
      </c>
      <c r="H20" s="4"/>
      <c r="I20" s="4" t="s">
        <v>104</v>
      </c>
      <c r="J20" s="4"/>
      <c r="K20" s="8">
        <v>0</v>
      </c>
      <c r="L20" s="4"/>
      <c r="M20" s="8">
        <v>0</v>
      </c>
      <c r="O20" s="8">
        <v>677901</v>
      </c>
      <c r="P20" s="4"/>
      <c r="Q20" s="8">
        <v>554081509721</v>
      </c>
      <c r="R20" s="4"/>
      <c r="S20" s="8">
        <v>585683767874</v>
      </c>
      <c r="T20" s="4"/>
      <c r="U20" s="8">
        <v>32382</v>
      </c>
      <c r="V20" s="4"/>
      <c r="W20" s="8">
        <v>27985140822</v>
      </c>
      <c r="X20" s="4"/>
      <c r="Y20" s="8">
        <v>0</v>
      </c>
      <c r="Z20" s="4"/>
      <c r="AA20" s="8">
        <v>0</v>
      </c>
      <c r="AB20" s="8"/>
      <c r="AC20" s="8">
        <v>710283</v>
      </c>
      <c r="AD20" s="4"/>
      <c r="AE20" s="8">
        <v>877943</v>
      </c>
      <c r="AF20" s="4"/>
      <c r="AG20" s="8">
        <v>582066650543</v>
      </c>
      <c r="AH20" s="4"/>
      <c r="AI20" s="8">
        <v>623563823834</v>
      </c>
      <c r="AJ20" s="4"/>
      <c r="AK20" s="6">
        <v>4.1721982475122852E-3</v>
      </c>
    </row>
    <row r="21" spans="1:37">
      <c r="A21" s="1" t="s">
        <v>105</v>
      </c>
      <c r="C21" s="4" t="s">
        <v>71</v>
      </c>
      <c r="D21" s="4"/>
      <c r="E21" s="4" t="s">
        <v>71</v>
      </c>
      <c r="F21" s="4"/>
      <c r="G21" s="4" t="s">
        <v>106</v>
      </c>
      <c r="H21" s="4"/>
      <c r="I21" s="4" t="s">
        <v>107</v>
      </c>
      <c r="J21" s="4"/>
      <c r="K21" s="8">
        <v>0</v>
      </c>
      <c r="L21" s="4"/>
      <c r="M21" s="8">
        <v>0</v>
      </c>
      <c r="O21" s="8">
        <v>533927</v>
      </c>
      <c r="P21" s="4"/>
      <c r="Q21" s="8">
        <v>451951753748</v>
      </c>
      <c r="R21" s="4"/>
      <c r="S21" s="8">
        <v>458592418381</v>
      </c>
      <c r="T21" s="4"/>
      <c r="U21" s="8">
        <v>6213</v>
      </c>
      <c r="V21" s="4"/>
      <c r="W21" s="8">
        <v>5398476843</v>
      </c>
      <c r="X21" s="4"/>
      <c r="Y21" s="8">
        <v>0</v>
      </c>
      <c r="Z21" s="4"/>
      <c r="AA21" s="8">
        <v>0</v>
      </c>
      <c r="AB21" s="8"/>
      <c r="AC21" s="8">
        <v>540140</v>
      </c>
      <c r="AD21" s="4"/>
      <c r="AE21" s="8">
        <v>870764</v>
      </c>
      <c r="AF21" s="4"/>
      <c r="AG21" s="8">
        <v>457350230591</v>
      </c>
      <c r="AH21" s="4"/>
      <c r="AI21" s="8">
        <v>470316241499</v>
      </c>
      <c r="AJ21" s="4"/>
      <c r="AK21" s="6">
        <v>3.1468352132645004E-3</v>
      </c>
    </row>
    <row r="22" spans="1:37">
      <c r="A22" s="1" t="s">
        <v>108</v>
      </c>
      <c r="C22" s="4" t="s">
        <v>71</v>
      </c>
      <c r="D22" s="4"/>
      <c r="E22" s="4" t="s">
        <v>71</v>
      </c>
      <c r="F22" s="4"/>
      <c r="G22" s="4" t="s">
        <v>109</v>
      </c>
      <c r="H22" s="4"/>
      <c r="I22" s="4" t="s">
        <v>110</v>
      </c>
      <c r="J22" s="4"/>
      <c r="K22" s="8">
        <v>0</v>
      </c>
      <c r="L22" s="4"/>
      <c r="M22" s="8">
        <v>0</v>
      </c>
      <c r="O22" s="8">
        <v>353595</v>
      </c>
      <c r="P22" s="4"/>
      <c r="Q22" s="8">
        <v>316092701842</v>
      </c>
      <c r="R22" s="4"/>
      <c r="S22" s="8">
        <v>318116386822</v>
      </c>
      <c r="T22" s="4"/>
      <c r="U22" s="8">
        <v>7725</v>
      </c>
      <c r="V22" s="4"/>
      <c r="W22" s="8">
        <v>6939368418</v>
      </c>
      <c r="X22" s="4"/>
      <c r="Y22" s="8">
        <v>0</v>
      </c>
      <c r="Z22" s="4"/>
      <c r="AA22" s="8">
        <v>0</v>
      </c>
      <c r="AB22" s="8"/>
      <c r="AC22" s="8">
        <v>361320</v>
      </c>
      <c r="AD22" s="4"/>
      <c r="AE22" s="8">
        <v>914165</v>
      </c>
      <c r="AF22" s="4"/>
      <c r="AG22" s="8">
        <v>323032070260</v>
      </c>
      <c r="AH22" s="4"/>
      <c r="AI22" s="8">
        <v>330293298438</v>
      </c>
      <c r="AJ22" s="4"/>
      <c r="AK22" s="6">
        <v>2.2099568131375897E-3</v>
      </c>
    </row>
    <row r="23" spans="1:37">
      <c r="A23" s="1" t="s">
        <v>111</v>
      </c>
      <c r="C23" s="4" t="s">
        <v>71</v>
      </c>
      <c r="D23" s="4"/>
      <c r="E23" s="4" t="s">
        <v>71</v>
      </c>
      <c r="F23" s="4"/>
      <c r="G23" s="4" t="s">
        <v>112</v>
      </c>
      <c r="H23" s="4"/>
      <c r="I23" s="4" t="s">
        <v>113</v>
      </c>
      <c r="J23" s="4"/>
      <c r="K23" s="8">
        <v>0</v>
      </c>
      <c r="L23" s="4"/>
      <c r="M23" s="8">
        <v>0</v>
      </c>
      <c r="O23" s="8">
        <v>1817889</v>
      </c>
      <c r="P23" s="4"/>
      <c r="Q23" s="8">
        <v>1500717950001</v>
      </c>
      <c r="R23" s="4"/>
      <c r="S23" s="8">
        <v>1530821363053</v>
      </c>
      <c r="T23" s="4"/>
      <c r="U23" s="8">
        <v>27983</v>
      </c>
      <c r="V23" s="4"/>
      <c r="W23" s="8">
        <v>23603284992</v>
      </c>
      <c r="X23" s="4"/>
      <c r="Y23" s="8">
        <v>0</v>
      </c>
      <c r="Z23" s="4"/>
      <c r="AA23" s="8">
        <v>0</v>
      </c>
      <c r="AB23" s="8"/>
      <c r="AC23" s="8">
        <v>1845872</v>
      </c>
      <c r="AD23" s="4"/>
      <c r="AE23" s="8">
        <v>853935</v>
      </c>
      <c r="AF23" s="4"/>
      <c r="AG23" s="8">
        <v>1524321234993</v>
      </c>
      <c r="AH23" s="4"/>
      <c r="AI23" s="8">
        <v>1576193626450</v>
      </c>
      <c r="AJ23" s="4"/>
      <c r="AK23" s="6">
        <v>1.0546141444801621E-2</v>
      </c>
    </row>
    <row r="24" spans="1:37">
      <c r="A24" s="1" t="s">
        <v>114</v>
      </c>
      <c r="C24" s="4" t="s">
        <v>71</v>
      </c>
      <c r="D24" s="4"/>
      <c r="E24" s="4" t="s">
        <v>71</v>
      </c>
      <c r="F24" s="4"/>
      <c r="G24" s="4" t="s">
        <v>115</v>
      </c>
      <c r="H24" s="4"/>
      <c r="I24" s="4" t="s">
        <v>61</v>
      </c>
      <c r="J24" s="4"/>
      <c r="K24" s="8">
        <v>0</v>
      </c>
      <c r="L24" s="4"/>
      <c r="M24" s="8">
        <v>0</v>
      </c>
      <c r="O24" s="8">
        <v>814873</v>
      </c>
      <c r="P24" s="4"/>
      <c r="Q24" s="8">
        <v>665825793148</v>
      </c>
      <c r="R24" s="4"/>
      <c r="S24" s="8">
        <v>682021456771</v>
      </c>
      <c r="T24" s="4"/>
      <c r="U24" s="8">
        <v>30</v>
      </c>
      <c r="V24" s="4"/>
      <c r="W24" s="8">
        <v>25085021</v>
      </c>
      <c r="X24" s="4"/>
      <c r="Y24" s="8">
        <v>0</v>
      </c>
      <c r="Z24" s="4"/>
      <c r="AA24" s="8">
        <v>0</v>
      </c>
      <c r="AB24" s="8"/>
      <c r="AC24" s="8">
        <v>814903</v>
      </c>
      <c r="AD24" s="4"/>
      <c r="AE24" s="8">
        <v>851157</v>
      </c>
      <c r="AF24" s="4"/>
      <c r="AG24" s="8">
        <v>665850878169</v>
      </c>
      <c r="AH24" s="4"/>
      <c r="AI24" s="8">
        <v>693583515368</v>
      </c>
      <c r="AJ24" s="4"/>
      <c r="AK24" s="6">
        <v>4.6406924467320204E-3</v>
      </c>
    </row>
    <row r="25" spans="1:37">
      <c r="A25" s="1" t="s">
        <v>116</v>
      </c>
      <c r="C25" s="4" t="s">
        <v>71</v>
      </c>
      <c r="D25" s="4"/>
      <c r="E25" s="4" t="s">
        <v>71</v>
      </c>
      <c r="F25" s="4"/>
      <c r="G25" s="4" t="s">
        <v>117</v>
      </c>
      <c r="H25" s="4"/>
      <c r="I25" s="4" t="s">
        <v>73</v>
      </c>
      <c r="J25" s="4"/>
      <c r="K25" s="8">
        <v>0</v>
      </c>
      <c r="L25" s="4"/>
      <c r="M25" s="8">
        <v>0</v>
      </c>
      <c r="O25" s="8">
        <v>1757239</v>
      </c>
      <c r="P25" s="4"/>
      <c r="Q25" s="8">
        <v>1359219031402</v>
      </c>
      <c r="R25" s="4"/>
      <c r="S25" s="8">
        <v>1371259275224</v>
      </c>
      <c r="T25" s="4"/>
      <c r="U25" s="8">
        <v>51574</v>
      </c>
      <c r="V25" s="4"/>
      <c r="W25" s="8">
        <v>40287099811</v>
      </c>
      <c r="X25" s="4"/>
      <c r="Y25" s="8">
        <v>0</v>
      </c>
      <c r="Z25" s="4"/>
      <c r="AA25" s="8">
        <v>0</v>
      </c>
      <c r="AB25" s="8"/>
      <c r="AC25" s="8">
        <v>1808813</v>
      </c>
      <c r="AD25" s="4"/>
      <c r="AE25" s="8">
        <v>791751</v>
      </c>
      <c r="AF25" s="4"/>
      <c r="AG25" s="8">
        <v>1399506131211</v>
      </c>
      <c r="AH25" s="4"/>
      <c r="AI25" s="8">
        <v>1432074006544</v>
      </c>
      <c r="AJ25" s="4"/>
      <c r="AK25" s="6">
        <v>9.5818526220362681E-3</v>
      </c>
    </row>
    <row r="26" spans="1:37">
      <c r="A26" s="1" t="s">
        <v>118</v>
      </c>
      <c r="C26" s="4" t="s">
        <v>71</v>
      </c>
      <c r="D26" s="4"/>
      <c r="E26" s="4" t="s">
        <v>71</v>
      </c>
      <c r="F26" s="4"/>
      <c r="G26" s="4" t="s">
        <v>119</v>
      </c>
      <c r="H26" s="4"/>
      <c r="I26" s="4" t="s">
        <v>120</v>
      </c>
      <c r="J26" s="4"/>
      <c r="K26" s="8">
        <v>0</v>
      </c>
      <c r="L26" s="4"/>
      <c r="M26" s="8">
        <v>0</v>
      </c>
      <c r="O26" s="8">
        <v>2455428</v>
      </c>
      <c r="P26" s="4"/>
      <c r="Q26" s="8">
        <v>1846190500896</v>
      </c>
      <c r="R26" s="4"/>
      <c r="S26" s="8">
        <v>1890824820790</v>
      </c>
      <c r="T26" s="4"/>
      <c r="U26" s="8">
        <v>0</v>
      </c>
      <c r="V26" s="4"/>
      <c r="W26" s="8">
        <v>0</v>
      </c>
      <c r="X26" s="4"/>
      <c r="Y26" s="8">
        <v>0</v>
      </c>
      <c r="Z26" s="4"/>
      <c r="AA26" s="8">
        <v>0</v>
      </c>
      <c r="AB26" s="8"/>
      <c r="AC26" s="8">
        <v>2455428</v>
      </c>
      <c r="AD26" s="4"/>
      <c r="AE26" s="8">
        <v>781971</v>
      </c>
      <c r="AF26" s="4"/>
      <c r="AG26" s="8">
        <v>1846190500896</v>
      </c>
      <c r="AH26" s="4"/>
      <c r="AI26" s="8">
        <v>1919999085740</v>
      </c>
      <c r="AJ26" s="4"/>
      <c r="AK26" s="6">
        <v>1.2846506667907884E-2</v>
      </c>
    </row>
    <row r="27" spans="1:37">
      <c r="A27" s="1" t="s">
        <v>121</v>
      </c>
      <c r="C27" s="4" t="s">
        <v>71</v>
      </c>
      <c r="D27" s="4"/>
      <c r="E27" s="4" t="s">
        <v>71</v>
      </c>
      <c r="F27" s="4"/>
      <c r="G27" s="4" t="s">
        <v>122</v>
      </c>
      <c r="H27" s="4"/>
      <c r="I27" s="4" t="s">
        <v>123</v>
      </c>
      <c r="J27" s="4"/>
      <c r="K27" s="8">
        <v>0</v>
      </c>
      <c r="L27" s="4"/>
      <c r="M27" s="8">
        <v>0</v>
      </c>
      <c r="O27" s="8">
        <v>900000</v>
      </c>
      <c r="P27" s="4"/>
      <c r="Q27" s="8">
        <v>496808125000</v>
      </c>
      <c r="R27" s="4"/>
      <c r="S27" s="8">
        <v>492959497079</v>
      </c>
      <c r="T27" s="4"/>
      <c r="U27" s="8">
        <v>0</v>
      </c>
      <c r="V27" s="4"/>
      <c r="W27" s="8">
        <v>0</v>
      </c>
      <c r="X27" s="4"/>
      <c r="Y27" s="8">
        <v>0</v>
      </c>
      <c r="Z27" s="4"/>
      <c r="AA27" s="8">
        <v>0</v>
      </c>
      <c r="AB27" s="8"/>
      <c r="AC27" s="8">
        <v>900000</v>
      </c>
      <c r="AD27" s="4"/>
      <c r="AE27" s="8">
        <v>542020</v>
      </c>
      <c r="AF27" s="4"/>
      <c r="AG27" s="8">
        <v>496808125000</v>
      </c>
      <c r="AH27" s="4"/>
      <c r="AI27" s="8">
        <v>487799097052</v>
      </c>
      <c r="AJ27" s="4"/>
      <c r="AK27" s="6">
        <v>3.2638111129426623E-3</v>
      </c>
    </row>
    <row r="28" spans="1:37">
      <c r="A28" s="1" t="s">
        <v>124</v>
      </c>
      <c r="C28" s="4" t="s">
        <v>71</v>
      </c>
      <c r="D28" s="4"/>
      <c r="E28" s="4" t="s">
        <v>71</v>
      </c>
      <c r="F28" s="4"/>
      <c r="G28" s="4" t="s">
        <v>125</v>
      </c>
      <c r="H28" s="4"/>
      <c r="I28" s="4" t="s">
        <v>126</v>
      </c>
      <c r="J28" s="4"/>
      <c r="K28" s="8">
        <v>0</v>
      </c>
      <c r="L28" s="4"/>
      <c r="M28" s="8">
        <v>0</v>
      </c>
      <c r="O28" s="8">
        <v>904735</v>
      </c>
      <c r="P28" s="4"/>
      <c r="Q28" s="8">
        <v>670980195516</v>
      </c>
      <c r="R28" s="4"/>
      <c r="S28" s="8">
        <v>687840651436</v>
      </c>
      <c r="T28" s="4"/>
      <c r="U28" s="8">
        <v>0</v>
      </c>
      <c r="V28" s="4"/>
      <c r="W28" s="8">
        <v>0</v>
      </c>
      <c r="X28" s="4"/>
      <c r="Y28" s="8">
        <v>0</v>
      </c>
      <c r="Z28" s="4"/>
      <c r="AA28" s="8">
        <v>0</v>
      </c>
      <c r="AB28" s="8"/>
      <c r="AC28" s="8">
        <v>904735</v>
      </c>
      <c r="AD28" s="4"/>
      <c r="AE28" s="8">
        <v>772983</v>
      </c>
      <c r="AF28" s="4"/>
      <c r="AG28" s="8">
        <v>670980195516</v>
      </c>
      <c r="AH28" s="4"/>
      <c r="AI28" s="8">
        <v>699317674894</v>
      </c>
      <c r="AJ28" s="4"/>
      <c r="AK28" s="6">
        <v>4.6790590892646731E-3</v>
      </c>
    </row>
    <row r="29" spans="1:37">
      <c r="A29" s="1" t="s">
        <v>127</v>
      </c>
      <c r="C29" s="4" t="s">
        <v>71</v>
      </c>
      <c r="D29" s="4"/>
      <c r="E29" s="4" t="s">
        <v>71</v>
      </c>
      <c r="F29" s="4"/>
      <c r="G29" s="4" t="s">
        <v>128</v>
      </c>
      <c r="H29" s="4"/>
      <c r="I29" s="4" t="s">
        <v>129</v>
      </c>
      <c r="J29" s="4"/>
      <c r="K29" s="8">
        <v>0</v>
      </c>
      <c r="L29" s="4"/>
      <c r="M29" s="8">
        <v>0</v>
      </c>
      <c r="O29" s="8">
        <v>1377534</v>
      </c>
      <c r="P29" s="4"/>
      <c r="Q29" s="8">
        <v>996601864998</v>
      </c>
      <c r="R29" s="4"/>
      <c r="S29" s="8">
        <v>998827727733</v>
      </c>
      <c r="T29" s="4"/>
      <c r="U29" s="8">
        <v>22818</v>
      </c>
      <c r="V29" s="4"/>
      <c r="W29" s="8">
        <v>16646729741</v>
      </c>
      <c r="X29" s="4"/>
      <c r="Y29" s="8">
        <v>0</v>
      </c>
      <c r="Z29" s="4"/>
      <c r="AA29" s="8">
        <v>0</v>
      </c>
      <c r="AB29" s="8"/>
      <c r="AC29" s="8">
        <v>1400352</v>
      </c>
      <c r="AD29" s="4"/>
      <c r="AE29" s="8">
        <v>733433</v>
      </c>
      <c r="AF29" s="4"/>
      <c r="AG29" s="8">
        <v>1013248594736</v>
      </c>
      <c r="AH29" s="4"/>
      <c r="AI29" s="8">
        <v>1027024569671</v>
      </c>
      <c r="AJ29" s="4"/>
      <c r="AK29" s="6">
        <v>6.8717105546426144E-3</v>
      </c>
    </row>
    <row r="30" spans="1:37">
      <c r="A30" s="1" t="s">
        <v>130</v>
      </c>
      <c r="C30" s="4" t="s">
        <v>71</v>
      </c>
      <c r="D30" s="4"/>
      <c r="E30" s="4" t="s">
        <v>71</v>
      </c>
      <c r="F30" s="4"/>
      <c r="G30" s="4" t="s">
        <v>131</v>
      </c>
      <c r="H30" s="4"/>
      <c r="I30" s="4" t="s">
        <v>132</v>
      </c>
      <c r="J30" s="4"/>
      <c r="K30" s="8">
        <v>0</v>
      </c>
      <c r="L30" s="4"/>
      <c r="M30" s="8">
        <v>0</v>
      </c>
      <c r="O30" s="8">
        <v>68229</v>
      </c>
      <c r="P30" s="4"/>
      <c r="Q30" s="8">
        <v>43826970467</v>
      </c>
      <c r="R30" s="4"/>
      <c r="S30" s="8">
        <v>45331842480</v>
      </c>
      <c r="T30" s="4"/>
      <c r="U30" s="8">
        <v>0</v>
      </c>
      <c r="V30" s="4"/>
      <c r="W30" s="8">
        <v>0</v>
      </c>
      <c r="X30" s="4"/>
      <c r="Y30" s="8">
        <v>0</v>
      </c>
      <c r="Z30" s="4"/>
      <c r="AA30" s="8">
        <v>0</v>
      </c>
      <c r="AB30" s="8"/>
      <c r="AC30" s="8">
        <v>68229</v>
      </c>
      <c r="AD30" s="4"/>
      <c r="AE30" s="8">
        <v>670097</v>
      </c>
      <c r="AF30" s="4"/>
      <c r="AG30" s="8">
        <v>43826970467</v>
      </c>
      <c r="AH30" s="4"/>
      <c r="AI30" s="8">
        <v>45718276561</v>
      </c>
      <c r="AJ30" s="4"/>
      <c r="AK30" s="6">
        <v>3.0589605435139058E-4</v>
      </c>
    </row>
    <row r="31" spans="1:37">
      <c r="A31" s="1" t="s">
        <v>133</v>
      </c>
      <c r="C31" s="4" t="s">
        <v>71</v>
      </c>
      <c r="D31" s="4"/>
      <c r="E31" s="4" t="s">
        <v>71</v>
      </c>
      <c r="F31" s="4"/>
      <c r="G31" s="4" t="s">
        <v>131</v>
      </c>
      <c r="H31" s="4"/>
      <c r="I31" s="4" t="s">
        <v>134</v>
      </c>
      <c r="J31" s="4"/>
      <c r="K31" s="8">
        <v>0</v>
      </c>
      <c r="L31" s="4"/>
      <c r="M31" s="8">
        <v>0</v>
      </c>
      <c r="O31" s="8">
        <v>29670</v>
      </c>
      <c r="P31" s="4"/>
      <c r="Q31" s="8">
        <v>19378413883</v>
      </c>
      <c r="R31" s="4"/>
      <c r="S31" s="8">
        <v>20053947299</v>
      </c>
      <c r="T31" s="4"/>
      <c r="U31" s="8">
        <v>0</v>
      </c>
      <c r="V31" s="4"/>
      <c r="W31" s="8">
        <v>0</v>
      </c>
      <c r="X31" s="4"/>
      <c r="Y31" s="8">
        <v>0</v>
      </c>
      <c r="Z31" s="4"/>
      <c r="AA31" s="8">
        <v>0</v>
      </c>
      <c r="AB31" s="8"/>
      <c r="AC31" s="8">
        <v>29670</v>
      </c>
      <c r="AD31" s="4"/>
      <c r="AE31" s="8">
        <v>677992</v>
      </c>
      <c r="AF31" s="4"/>
      <c r="AG31" s="8">
        <v>19378413883</v>
      </c>
      <c r="AH31" s="4"/>
      <c r="AI31" s="8">
        <v>20115243144</v>
      </c>
      <c r="AJ31" s="4"/>
      <c r="AK31" s="6">
        <v>1.3458892095065167E-4</v>
      </c>
    </row>
    <row r="32" spans="1:37">
      <c r="A32" s="1" t="s">
        <v>135</v>
      </c>
      <c r="C32" s="4" t="s">
        <v>71</v>
      </c>
      <c r="D32" s="4"/>
      <c r="E32" s="4" t="s">
        <v>71</v>
      </c>
      <c r="F32" s="4"/>
      <c r="G32" s="4" t="s">
        <v>136</v>
      </c>
      <c r="H32" s="4"/>
      <c r="I32" s="4" t="s">
        <v>137</v>
      </c>
      <c r="J32" s="4"/>
      <c r="K32" s="8">
        <v>0</v>
      </c>
      <c r="L32" s="4"/>
      <c r="M32" s="8">
        <v>0</v>
      </c>
      <c r="O32" s="8">
        <v>1804112</v>
      </c>
      <c r="P32" s="4"/>
      <c r="Q32" s="8">
        <v>1510775147648</v>
      </c>
      <c r="R32" s="4"/>
      <c r="S32" s="8">
        <v>1780735670890</v>
      </c>
      <c r="T32" s="4"/>
      <c r="U32" s="8">
        <v>0</v>
      </c>
      <c r="V32" s="4"/>
      <c r="W32" s="8">
        <v>0</v>
      </c>
      <c r="X32" s="4"/>
      <c r="Y32" s="8">
        <v>1804112</v>
      </c>
      <c r="Z32" s="4"/>
      <c r="AA32" s="8">
        <v>1804112000000</v>
      </c>
      <c r="AB32" s="8"/>
      <c r="AC32" s="8">
        <v>0</v>
      </c>
      <c r="AD32" s="4"/>
      <c r="AE32" s="8">
        <v>0</v>
      </c>
      <c r="AF32" s="4"/>
      <c r="AG32" s="8">
        <v>0</v>
      </c>
      <c r="AH32" s="4"/>
      <c r="AI32" s="8">
        <v>0</v>
      </c>
      <c r="AJ32" s="4"/>
      <c r="AK32" s="6">
        <v>0</v>
      </c>
    </row>
    <row r="33" spans="1:37">
      <c r="A33" s="1" t="s">
        <v>138</v>
      </c>
      <c r="C33" s="4" t="s">
        <v>71</v>
      </c>
      <c r="D33" s="4"/>
      <c r="E33" s="4" t="s">
        <v>71</v>
      </c>
      <c r="F33" s="4"/>
      <c r="G33" s="4" t="s">
        <v>139</v>
      </c>
      <c r="H33" s="4"/>
      <c r="I33" s="4" t="s">
        <v>92</v>
      </c>
      <c r="J33" s="4"/>
      <c r="K33" s="8">
        <v>17</v>
      </c>
      <c r="L33" s="4"/>
      <c r="M33" s="8">
        <v>17</v>
      </c>
      <c r="O33" s="8">
        <v>1510000</v>
      </c>
      <c r="P33" s="4"/>
      <c r="Q33" s="8">
        <v>1496871125000</v>
      </c>
      <c r="R33" s="4"/>
      <c r="S33" s="8">
        <v>1464643242875</v>
      </c>
      <c r="T33" s="4"/>
      <c r="U33" s="8">
        <v>0</v>
      </c>
      <c r="V33" s="4"/>
      <c r="W33" s="8">
        <v>0</v>
      </c>
      <c r="X33" s="4"/>
      <c r="Y33" s="8">
        <v>0</v>
      </c>
      <c r="Z33" s="4"/>
      <c r="AA33" s="8">
        <v>0</v>
      </c>
      <c r="AB33" s="8"/>
      <c r="AC33" s="8">
        <v>1510000</v>
      </c>
      <c r="AD33" s="4"/>
      <c r="AE33" s="8">
        <v>1000000</v>
      </c>
      <c r="AF33" s="4"/>
      <c r="AG33" s="8">
        <v>1496871125000</v>
      </c>
      <c r="AH33" s="4"/>
      <c r="AI33" s="8">
        <v>1509941487500</v>
      </c>
      <c r="AJ33" s="4"/>
      <c r="AK33" s="6">
        <v>1.010285553331052E-2</v>
      </c>
    </row>
    <row r="34" spans="1:37">
      <c r="A34" s="1" t="s">
        <v>140</v>
      </c>
      <c r="C34" s="4" t="s">
        <v>71</v>
      </c>
      <c r="D34" s="4"/>
      <c r="E34" s="4" t="s">
        <v>71</v>
      </c>
      <c r="F34" s="4"/>
      <c r="G34" s="4" t="s">
        <v>141</v>
      </c>
      <c r="H34" s="4"/>
      <c r="I34" s="4" t="s">
        <v>142</v>
      </c>
      <c r="J34" s="4"/>
      <c r="K34" s="8">
        <v>18</v>
      </c>
      <c r="L34" s="4"/>
      <c r="M34" s="8">
        <v>18</v>
      </c>
      <c r="O34" s="8">
        <v>990000</v>
      </c>
      <c r="P34" s="4"/>
      <c r="Q34" s="8">
        <v>976593625000</v>
      </c>
      <c r="R34" s="4"/>
      <c r="S34" s="8">
        <v>976547657311</v>
      </c>
      <c r="T34" s="4"/>
      <c r="U34" s="8">
        <v>0</v>
      </c>
      <c r="V34" s="4"/>
      <c r="W34" s="8">
        <v>0</v>
      </c>
      <c r="X34" s="4"/>
      <c r="Y34" s="8">
        <v>0</v>
      </c>
      <c r="Z34" s="4"/>
      <c r="AA34" s="8">
        <v>0</v>
      </c>
      <c r="AB34" s="8"/>
      <c r="AC34" s="8">
        <v>990000</v>
      </c>
      <c r="AD34" s="4"/>
      <c r="AE34" s="8">
        <v>992000</v>
      </c>
      <c r="AF34" s="4"/>
      <c r="AG34" s="8">
        <v>976593625000</v>
      </c>
      <c r="AH34" s="4"/>
      <c r="AI34" s="8">
        <v>982041944400</v>
      </c>
      <c r="AJ34" s="4"/>
      <c r="AK34" s="6">
        <v>6.570736663677878E-3</v>
      </c>
    </row>
    <row r="35" spans="1:37">
      <c r="A35" s="1" t="s">
        <v>143</v>
      </c>
      <c r="C35" s="4" t="s">
        <v>71</v>
      </c>
      <c r="D35" s="4"/>
      <c r="E35" s="4" t="s">
        <v>71</v>
      </c>
      <c r="F35" s="4"/>
      <c r="G35" s="4" t="s">
        <v>141</v>
      </c>
      <c r="H35" s="4"/>
      <c r="I35" s="4" t="s">
        <v>142</v>
      </c>
      <c r="J35" s="4"/>
      <c r="K35" s="8">
        <v>18</v>
      </c>
      <c r="L35" s="4"/>
      <c r="M35" s="8">
        <v>18</v>
      </c>
      <c r="O35" s="8">
        <v>3000</v>
      </c>
      <c r="P35" s="4"/>
      <c r="Q35" s="8">
        <v>2643409665</v>
      </c>
      <c r="R35" s="4"/>
      <c r="S35" s="8">
        <v>2969890912</v>
      </c>
      <c r="T35" s="4"/>
      <c r="U35" s="8">
        <v>0</v>
      </c>
      <c r="V35" s="4"/>
      <c r="W35" s="8">
        <v>0</v>
      </c>
      <c r="X35" s="4"/>
      <c r="Y35" s="8">
        <v>0</v>
      </c>
      <c r="Z35" s="4"/>
      <c r="AA35" s="8">
        <v>0</v>
      </c>
      <c r="AB35" s="8"/>
      <c r="AC35" s="8">
        <v>3000</v>
      </c>
      <c r="AD35" s="4"/>
      <c r="AE35" s="8">
        <v>999997</v>
      </c>
      <c r="AF35" s="4"/>
      <c r="AG35" s="8">
        <v>2643409665</v>
      </c>
      <c r="AH35" s="4"/>
      <c r="AI35" s="8">
        <v>2999874750</v>
      </c>
      <c r="AJ35" s="4"/>
      <c r="AK35" s="6">
        <v>2.0071838192522024E-5</v>
      </c>
    </row>
    <row r="36" spans="1:37">
      <c r="A36" s="1" t="s">
        <v>144</v>
      </c>
      <c r="C36" s="4" t="s">
        <v>71</v>
      </c>
      <c r="D36" s="4"/>
      <c r="E36" s="4" t="s">
        <v>71</v>
      </c>
      <c r="F36" s="4"/>
      <c r="G36" s="4" t="s">
        <v>145</v>
      </c>
      <c r="H36" s="4"/>
      <c r="I36" s="4" t="s">
        <v>146</v>
      </c>
      <c r="J36" s="4"/>
      <c r="K36" s="8">
        <v>16</v>
      </c>
      <c r="L36" s="4"/>
      <c r="M36" s="8">
        <v>16</v>
      </c>
      <c r="O36" s="8">
        <v>6050000</v>
      </c>
      <c r="P36" s="4"/>
      <c r="Q36" s="8">
        <v>5918268173937</v>
      </c>
      <c r="R36" s="4"/>
      <c r="S36" s="8">
        <v>5906410317731</v>
      </c>
      <c r="T36" s="4"/>
      <c r="U36" s="8">
        <v>0</v>
      </c>
      <c r="V36" s="4"/>
      <c r="W36" s="8">
        <v>0</v>
      </c>
      <c r="X36" s="4"/>
      <c r="Y36" s="8">
        <v>0</v>
      </c>
      <c r="Z36" s="4"/>
      <c r="AA36" s="8">
        <v>0</v>
      </c>
      <c r="AB36" s="8"/>
      <c r="AC36" s="8">
        <v>6050000</v>
      </c>
      <c r="AD36" s="4"/>
      <c r="AE36" s="8">
        <v>985000</v>
      </c>
      <c r="AF36" s="4"/>
      <c r="AG36" s="8">
        <v>5918268173937</v>
      </c>
      <c r="AH36" s="4"/>
      <c r="AI36" s="8">
        <v>5959019079062</v>
      </c>
      <c r="AJ36" s="4"/>
      <c r="AK36" s="6">
        <v>3.9871153534354747E-2</v>
      </c>
    </row>
    <row r="37" spans="1:37">
      <c r="A37" s="1" t="s">
        <v>147</v>
      </c>
      <c r="C37" s="4" t="s">
        <v>71</v>
      </c>
      <c r="D37" s="4"/>
      <c r="E37" s="4" t="s">
        <v>71</v>
      </c>
      <c r="F37" s="4"/>
      <c r="G37" s="4" t="s">
        <v>148</v>
      </c>
      <c r="H37" s="4"/>
      <c r="I37" s="4" t="s">
        <v>149</v>
      </c>
      <c r="J37" s="4"/>
      <c r="K37" s="8">
        <v>18</v>
      </c>
      <c r="L37" s="4"/>
      <c r="M37" s="8">
        <v>18</v>
      </c>
      <c r="O37" s="8">
        <v>1998800</v>
      </c>
      <c r="P37" s="4"/>
      <c r="Q37" s="8">
        <v>1998800000000</v>
      </c>
      <c r="R37" s="4"/>
      <c r="S37" s="8">
        <v>1768869453652</v>
      </c>
      <c r="T37" s="4"/>
      <c r="U37" s="8">
        <v>0</v>
      </c>
      <c r="V37" s="4"/>
      <c r="W37" s="8">
        <v>0</v>
      </c>
      <c r="X37" s="4"/>
      <c r="Y37" s="8">
        <v>0</v>
      </c>
      <c r="Z37" s="4"/>
      <c r="AA37" s="8">
        <v>0</v>
      </c>
      <c r="AB37" s="8"/>
      <c r="AC37" s="8">
        <v>1998800</v>
      </c>
      <c r="AD37" s="4"/>
      <c r="AE37" s="8">
        <v>885000</v>
      </c>
      <c r="AF37" s="4"/>
      <c r="AG37" s="8">
        <v>1998800000000</v>
      </c>
      <c r="AH37" s="4"/>
      <c r="AI37" s="8">
        <v>1768869453652</v>
      </c>
      <c r="AJ37" s="4"/>
      <c r="AK37" s="6">
        <v>1.1835314610184234E-2</v>
      </c>
    </row>
    <row r="38" spans="1:37">
      <c r="A38" s="1" t="s">
        <v>150</v>
      </c>
      <c r="C38" s="4" t="s">
        <v>71</v>
      </c>
      <c r="D38" s="4"/>
      <c r="E38" s="4" t="s">
        <v>71</v>
      </c>
      <c r="F38" s="4"/>
      <c r="G38" s="4" t="s">
        <v>151</v>
      </c>
      <c r="H38" s="4"/>
      <c r="I38" s="4" t="s">
        <v>152</v>
      </c>
      <c r="J38" s="4"/>
      <c r="K38" s="8">
        <v>15</v>
      </c>
      <c r="L38" s="4"/>
      <c r="M38" s="8">
        <v>15</v>
      </c>
      <c r="O38" s="8">
        <v>8244000</v>
      </c>
      <c r="P38" s="4"/>
      <c r="Q38" s="8">
        <v>8016443226934</v>
      </c>
      <c r="R38" s="4"/>
      <c r="S38" s="8">
        <v>8025346665765</v>
      </c>
      <c r="T38" s="4"/>
      <c r="U38" s="8">
        <v>0</v>
      </c>
      <c r="V38" s="4"/>
      <c r="W38" s="8">
        <v>0</v>
      </c>
      <c r="X38" s="4"/>
      <c r="Y38" s="8">
        <v>401000</v>
      </c>
      <c r="Z38" s="4"/>
      <c r="AA38" s="8">
        <v>390559917702</v>
      </c>
      <c r="AB38" s="8"/>
      <c r="AC38" s="8">
        <v>7843000</v>
      </c>
      <c r="AD38" s="4"/>
      <c r="AE38" s="8">
        <v>975958</v>
      </c>
      <c r="AF38" s="4"/>
      <c r="AG38" s="8">
        <v>7626511915192</v>
      </c>
      <c r="AH38" s="4"/>
      <c r="AI38" s="8">
        <v>7654141984504</v>
      </c>
      <c r="AJ38" s="4"/>
      <c r="AK38" s="6">
        <v>5.1213037949518959E-2</v>
      </c>
    </row>
    <row r="39" spans="1:37">
      <c r="A39" s="1" t="s">
        <v>153</v>
      </c>
      <c r="C39" s="4" t="s">
        <v>71</v>
      </c>
      <c r="D39" s="4"/>
      <c r="E39" s="4" t="s">
        <v>71</v>
      </c>
      <c r="F39" s="4"/>
      <c r="G39" s="4" t="s">
        <v>151</v>
      </c>
      <c r="H39" s="4"/>
      <c r="I39" s="4" t="s">
        <v>154</v>
      </c>
      <c r="J39" s="4"/>
      <c r="K39" s="8">
        <v>15</v>
      </c>
      <c r="L39" s="4"/>
      <c r="M39" s="8">
        <v>15</v>
      </c>
      <c r="O39" s="8">
        <v>8719700</v>
      </c>
      <c r="P39" s="4"/>
      <c r="Q39" s="8">
        <v>8313692716207</v>
      </c>
      <c r="R39" s="4"/>
      <c r="S39" s="8">
        <v>8401541362656</v>
      </c>
      <c r="T39" s="4"/>
      <c r="U39" s="8">
        <v>0</v>
      </c>
      <c r="V39" s="4"/>
      <c r="W39" s="8">
        <v>0</v>
      </c>
      <c r="X39" s="4"/>
      <c r="Y39" s="8">
        <v>1000000</v>
      </c>
      <c r="Z39" s="4"/>
      <c r="AA39" s="8">
        <v>969141442688</v>
      </c>
      <c r="AB39" s="8"/>
      <c r="AC39" s="8">
        <v>7719700</v>
      </c>
      <c r="AD39" s="4"/>
      <c r="AE39" s="8">
        <v>968551</v>
      </c>
      <c r="AF39" s="4"/>
      <c r="AG39" s="8">
        <v>7360254786438</v>
      </c>
      <c r="AH39" s="4"/>
      <c r="AI39" s="8">
        <v>7476633423927</v>
      </c>
      <c r="AJ39" s="4"/>
      <c r="AK39" s="6">
        <v>5.0025347328205842E-2</v>
      </c>
    </row>
    <row r="40" spans="1:37">
      <c r="A40" s="1" t="s">
        <v>155</v>
      </c>
      <c r="C40" s="4" t="s">
        <v>71</v>
      </c>
      <c r="D40" s="4"/>
      <c r="E40" s="4" t="s">
        <v>71</v>
      </c>
      <c r="F40" s="4"/>
      <c r="G40" s="4" t="s">
        <v>156</v>
      </c>
      <c r="H40" s="4"/>
      <c r="I40" s="4" t="s">
        <v>157</v>
      </c>
      <c r="J40" s="4"/>
      <c r="K40" s="8">
        <v>15</v>
      </c>
      <c r="L40" s="4"/>
      <c r="M40" s="8">
        <v>15</v>
      </c>
      <c r="O40" s="8">
        <v>7823000</v>
      </c>
      <c r="P40" s="4"/>
      <c r="Q40" s="8">
        <v>7565311293255</v>
      </c>
      <c r="R40" s="4"/>
      <c r="S40" s="8">
        <v>7822696858750</v>
      </c>
      <c r="T40" s="4"/>
      <c r="U40" s="8">
        <v>0</v>
      </c>
      <c r="V40" s="4"/>
      <c r="W40" s="8">
        <v>0</v>
      </c>
      <c r="X40" s="4"/>
      <c r="Y40" s="8">
        <v>7823000</v>
      </c>
      <c r="Z40" s="4"/>
      <c r="AA40" s="8">
        <v>7823000000000</v>
      </c>
      <c r="AB40" s="8"/>
      <c r="AC40" s="8">
        <v>0</v>
      </c>
      <c r="AD40" s="4"/>
      <c r="AE40" s="8">
        <v>0</v>
      </c>
      <c r="AF40" s="4"/>
      <c r="AG40" s="8">
        <v>0</v>
      </c>
      <c r="AH40" s="4"/>
      <c r="AI40" s="8">
        <v>0</v>
      </c>
      <c r="AJ40" s="4"/>
      <c r="AK40" s="6">
        <v>0</v>
      </c>
    </row>
    <row r="41" spans="1:37">
      <c r="A41" s="1" t="s">
        <v>158</v>
      </c>
      <c r="C41" s="4" t="s">
        <v>71</v>
      </c>
      <c r="D41" s="4"/>
      <c r="E41" s="4" t="s">
        <v>71</v>
      </c>
      <c r="F41" s="4"/>
      <c r="G41" s="4" t="s">
        <v>159</v>
      </c>
      <c r="H41" s="4"/>
      <c r="I41" s="4" t="s">
        <v>160</v>
      </c>
      <c r="J41" s="4"/>
      <c r="K41" s="8">
        <v>16</v>
      </c>
      <c r="L41" s="4"/>
      <c r="M41" s="8">
        <v>16</v>
      </c>
      <c r="O41" s="8">
        <v>500000</v>
      </c>
      <c r="P41" s="4"/>
      <c r="Q41" s="8">
        <v>475186111875</v>
      </c>
      <c r="R41" s="4"/>
      <c r="S41" s="8">
        <v>479981400000</v>
      </c>
      <c r="T41" s="4"/>
      <c r="U41" s="8">
        <v>0</v>
      </c>
      <c r="V41" s="4"/>
      <c r="W41" s="8">
        <v>0</v>
      </c>
      <c r="X41" s="4"/>
      <c r="Y41" s="8">
        <v>0</v>
      </c>
      <c r="Z41" s="4"/>
      <c r="AA41" s="8">
        <v>0</v>
      </c>
      <c r="AB41" s="8"/>
      <c r="AC41" s="8">
        <v>500000</v>
      </c>
      <c r="AD41" s="4"/>
      <c r="AE41" s="8">
        <v>976999</v>
      </c>
      <c r="AF41" s="4"/>
      <c r="AG41" s="8">
        <v>475186111875</v>
      </c>
      <c r="AH41" s="4"/>
      <c r="AI41" s="8">
        <v>488480570644</v>
      </c>
      <c r="AJ41" s="4"/>
      <c r="AK41" s="6">
        <v>3.2683707791990955E-3</v>
      </c>
    </row>
    <row r="42" spans="1:37">
      <c r="A42" s="1" t="s">
        <v>161</v>
      </c>
      <c r="C42" s="4" t="s">
        <v>71</v>
      </c>
      <c r="D42" s="4"/>
      <c r="E42" s="4" t="s">
        <v>71</v>
      </c>
      <c r="F42" s="4"/>
      <c r="G42" s="4" t="s">
        <v>162</v>
      </c>
      <c r="H42" s="4"/>
      <c r="I42" s="4" t="s">
        <v>163</v>
      </c>
      <c r="J42" s="4"/>
      <c r="K42" s="8">
        <v>16</v>
      </c>
      <c r="L42" s="4"/>
      <c r="M42" s="8">
        <v>16</v>
      </c>
      <c r="O42" s="8">
        <v>4700000</v>
      </c>
      <c r="P42" s="4"/>
      <c r="Q42" s="8">
        <v>4467546786657</v>
      </c>
      <c r="R42" s="4"/>
      <c r="S42" s="8">
        <v>4561149748598</v>
      </c>
      <c r="T42" s="4"/>
      <c r="U42" s="8">
        <v>0</v>
      </c>
      <c r="V42" s="4"/>
      <c r="W42" s="8">
        <v>0</v>
      </c>
      <c r="X42" s="4"/>
      <c r="Y42" s="8">
        <v>100</v>
      </c>
      <c r="Z42" s="4"/>
      <c r="AA42" s="8">
        <v>99996125</v>
      </c>
      <c r="AB42" s="8"/>
      <c r="AC42" s="8">
        <v>4699900</v>
      </c>
      <c r="AD42" s="4"/>
      <c r="AE42" s="8">
        <v>974270</v>
      </c>
      <c r="AF42" s="4"/>
      <c r="AG42" s="8">
        <v>4467451732470</v>
      </c>
      <c r="AH42" s="4"/>
      <c r="AI42" s="8">
        <v>4578794137851</v>
      </c>
      <c r="AJ42" s="4"/>
      <c r="AK42" s="6">
        <v>3.0636217412681528E-2</v>
      </c>
    </row>
    <row r="43" spans="1:37">
      <c r="A43" s="1" t="s">
        <v>164</v>
      </c>
      <c r="C43" s="4" t="s">
        <v>71</v>
      </c>
      <c r="D43" s="4"/>
      <c r="E43" s="4" t="s">
        <v>71</v>
      </c>
      <c r="F43" s="4"/>
      <c r="G43" s="4" t="s">
        <v>156</v>
      </c>
      <c r="H43" s="4"/>
      <c r="I43" s="4" t="s">
        <v>165</v>
      </c>
      <c r="J43" s="4"/>
      <c r="K43" s="8">
        <v>17</v>
      </c>
      <c r="L43" s="4"/>
      <c r="M43" s="8">
        <v>17</v>
      </c>
      <c r="O43" s="8">
        <v>100000</v>
      </c>
      <c r="P43" s="4"/>
      <c r="Q43" s="8">
        <v>93503623125</v>
      </c>
      <c r="R43" s="4"/>
      <c r="S43" s="8">
        <v>95246909039</v>
      </c>
      <c r="T43" s="4"/>
      <c r="U43" s="8">
        <v>0</v>
      </c>
      <c r="V43" s="4"/>
      <c r="W43" s="8">
        <v>0</v>
      </c>
      <c r="X43" s="4"/>
      <c r="Y43" s="8">
        <v>0</v>
      </c>
      <c r="Z43" s="4"/>
      <c r="AA43" s="8">
        <v>0</v>
      </c>
      <c r="AB43" s="8"/>
      <c r="AC43" s="8">
        <v>100000</v>
      </c>
      <c r="AD43" s="4"/>
      <c r="AE43" s="8">
        <v>950049</v>
      </c>
      <c r="AF43" s="4"/>
      <c r="AG43" s="8">
        <v>93503623125</v>
      </c>
      <c r="AH43" s="4"/>
      <c r="AI43" s="8">
        <v>95001218560</v>
      </c>
      <c r="AJ43" s="4"/>
      <c r="AK43" s="6">
        <v>6.356429004340065E-4</v>
      </c>
    </row>
    <row r="44" spans="1:37">
      <c r="A44" s="1" t="s">
        <v>166</v>
      </c>
      <c r="C44" s="4" t="s">
        <v>71</v>
      </c>
      <c r="D44" s="4"/>
      <c r="E44" s="4" t="s">
        <v>71</v>
      </c>
      <c r="F44" s="4"/>
      <c r="G44" s="4" t="s">
        <v>167</v>
      </c>
      <c r="H44" s="4"/>
      <c r="I44" s="4" t="s">
        <v>168</v>
      </c>
      <c r="J44" s="4"/>
      <c r="K44" s="8">
        <v>15</v>
      </c>
      <c r="L44" s="4"/>
      <c r="M44" s="8">
        <v>15</v>
      </c>
      <c r="O44" s="8">
        <v>2910055</v>
      </c>
      <c r="P44" s="4"/>
      <c r="Q44" s="8">
        <v>2805293020000</v>
      </c>
      <c r="R44" s="4"/>
      <c r="S44" s="8">
        <v>2851743390661</v>
      </c>
      <c r="T44" s="4"/>
      <c r="U44" s="8">
        <v>0</v>
      </c>
      <c r="V44" s="4"/>
      <c r="W44" s="8">
        <v>0</v>
      </c>
      <c r="X44" s="4"/>
      <c r="Y44" s="8">
        <v>600</v>
      </c>
      <c r="Z44" s="4"/>
      <c r="AA44" s="8">
        <v>599976750</v>
      </c>
      <c r="AB44" s="8"/>
      <c r="AC44" s="8">
        <v>2909455</v>
      </c>
      <c r="AD44" s="4"/>
      <c r="AE44" s="8">
        <v>993303</v>
      </c>
      <c r="AF44" s="4"/>
      <c r="AG44" s="8">
        <v>2804714620000</v>
      </c>
      <c r="AH44" s="4"/>
      <c r="AI44" s="8">
        <v>2889858393512</v>
      </c>
      <c r="AJ44" s="4"/>
      <c r="AK44" s="6">
        <v>1.9335730624711747E-2</v>
      </c>
    </row>
    <row r="45" spans="1:37">
      <c r="A45" s="1" t="s">
        <v>169</v>
      </c>
      <c r="C45" s="4" t="s">
        <v>71</v>
      </c>
      <c r="D45" s="4"/>
      <c r="E45" s="4" t="s">
        <v>71</v>
      </c>
      <c r="F45" s="4"/>
      <c r="G45" s="4" t="s">
        <v>167</v>
      </c>
      <c r="H45" s="4"/>
      <c r="I45" s="4" t="s">
        <v>170</v>
      </c>
      <c r="J45" s="4"/>
      <c r="K45" s="8">
        <v>16</v>
      </c>
      <c r="L45" s="4"/>
      <c r="M45" s="8">
        <v>16</v>
      </c>
      <c r="O45" s="8">
        <v>4721729</v>
      </c>
      <c r="P45" s="4"/>
      <c r="Q45" s="8">
        <v>4474815073300</v>
      </c>
      <c r="R45" s="4"/>
      <c r="S45" s="8">
        <v>4706512630432</v>
      </c>
      <c r="T45" s="4"/>
      <c r="U45" s="8">
        <v>0</v>
      </c>
      <c r="V45" s="4"/>
      <c r="W45" s="8">
        <v>0</v>
      </c>
      <c r="X45" s="4"/>
      <c r="Y45" s="8">
        <v>0</v>
      </c>
      <c r="Z45" s="4"/>
      <c r="AA45" s="8">
        <v>0</v>
      </c>
      <c r="AB45" s="8"/>
      <c r="AC45" s="8">
        <v>4721729</v>
      </c>
      <c r="AD45" s="4"/>
      <c r="AE45" s="8">
        <v>996816</v>
      </c>
      <c r="AF45" s="4"/>
      <c r="AG45" s="8">
        <v>4474815073300</v>
      </c>
      <c r="AH45" s="4"/>
      <c r="AI45" s="8">
        <v>4706512630432</v>
      </c>
      <c r="AJ45" s="4"/>
      <c r="AK45" s="6">
        <v>3.1490768062597381E-2</v>
      </c>
    </row>
    <row r="46" spans="1:37">
      <c r="A46" s="1" t="s">
        <v>171</v>
      </c>
      <c r="C46" s="4" t="s">
        <v>71</v>
      </c>
      <c r="D46" s="4"/>
      <c r="E46" s="4" t="s">
        <v>71</v>
      </c>
      <c r="F46" s="4"/>
      <c r="G46" s="4" t="s">
        <v>172</v>
      </c>
      <c r="H46" s="4"/>
      <c r="I46" s="4" t="s">
        <v>173</v>
      </c>
      <c r="J46" s="4"/>
      <c r="K46" s="8">
        <v>16</v>
      </c>
      <c r="L46" s="4"/>
      <c r="M46" s="8">
        <v>16</v>
      </c>
      <c r="O46" s="8">
        <v>1463222</v>
      </c>
      <c r="P46" s="4"/>
      <c r="Q46" s="8">
        <v>1382066732008</v>
      </c>
      <c r="R46" s="4"/>
      <c r="S46" s="8">
        <v>1412737308077</v>
      </c>
      <c r="T46" s="4"/>
      <c r="U46" s="8">
        <v>0</v>
      </c>
      <c r="V46" s="4"/>
      <c r="W46" s="8">
        <v>0</v>
      </c>
      <c r="X46" s="4"/>
      <c r="Y46" s="8">
        <v>0</v>
      </c>
      <c r="Z46" s="4"/>
      <c r="AA46" s="8">
        <v>0</v>
      </c>
      <c r="AB46" s="8"/>
      <c r="AC46" s="8">
        <v>1463222</v>
      </c>
      <c r="AD46" s="4"/>
      <c r="AE46" s="8">
        <v>967919</v>
      </c>
      <c r="AF46" s="4"/>
      <c r="AG46" s="8">
        <v>1382066732008</v>
      </c>
      <c r="AH46" s="4"/>
      <c r="AI46" s="8">
        <v>1416225494153</v>
      </c>
      <c r="AJ46" s="4"/>
      <c r="AK46" s="6">
        <v>9.4758119360695177E-3</v>
      </c>
    </row>
    <row r="47" spans="1:37">
      <c r="A47" s="1" t="s">
        <v>174</v>
      </c>
      <c r="C47" s="4" t="s">
        <v>71</v>
      </c>
      <c r="D47" s="4"/>
      <c r="E47" s="4" t="s">
        <v>71</v>
      </c>
      <c r="F47" s="4"/>
      <c r="G47" s="4" t="s">
        <v>175</v>
      </c>
      <c r="H47" s="4"/>
      <c r="I47" s="4" t="s">
        <v>176</v>
      </c>
      <c r="J47" s="4"/>
      <c r="K47" s="8">
        <v>16</v>
      </c>
      <c r="L47" s="4"/>
      <c r="M47" s="8">
        <v>16</v>
      </c>
      <c r="O47" s="8">
        <v>1238600</v>
      </c>
      <c r="P47" s="4"/>
      <c r="Q47" s="8">
        <v>1169358026865</v>
      </c>
      <c r="R47" s="4"/>
      <c r="S47" s="8">
        <v>1188077294420</v>
      </c>
      <c r="T47" s="4"/>
      <c r="U47" s="8">
        <v>0</v>
      </c>
      <c r="V47" s="4"/>
      <c r="W47" s="8">
        <v>0</v>
      </c>
      <c r="X47" s="4"/>
      <c r="Y47" s="8">
        <v>0</v>
      </c>
      <c r="Z47" s="4"/>
      <c r="AA47" s="8">
        <v>0</v>
      </c>
      <c r="AB47" s="8"/>
      <c r="AC47" s="8">
        <v>1238600</v>
      </c>
      <c r="AD47" s="4"/>
      <c r="AE47" s="8">
        <v>960970</v>
      </c>
      <c r="AF47" s="4"/>
      <c r="AG47" s="8">
        <v>1169358026865</v>
      </c>
      <c r="AH47" s="4"/>
      <c r="AI47" s="8">
        <v>1190211319545</v>
      </c>
      <c r="AJ47" s="4"/>
      <c r="AK47" s="6">
        <v>7.9635754860744954E-3</v>
      </c>
    </row>
    <row r="48" spans="1:37">
      <c r="A48" s="1" t="s">
        <v>177</v>
      </c>
      <c r="C48" s="4" t="s">
        <v>71</v>
      </c>
      <c r="D48" s="4"/>
      <c r="E48" s="4" t="s">
        <v>71</v>
      </c>
      <c r="F48" s="4"/>
      <c r="G48" s="4" t="s">
        <v>178</v>
      </c>
      <c r="H48" s="4"/>
      <c r="I48" s="4" t="s">
        <v>179</v>
      </c>
      <c r="J48" s="4"/>
      <c r="K48" s="8">
        <v>17</v>
      </c>
      <c r="L48" s="4"/>
      <c r="M48" s="8">
        <v>17</v>
      </c>
      <c r="O48" s="8">
        <v>5500000</v>
      </c>
      <c r="P48" s="4"/>
      <c r="Q48" s="8">
        <v>5091194315235</v>
      </c>
      <c r="R48" s="4"/>
      <c r="S48" s="8">
        <v>5171774085988</v>
      </c>
      <c r="T48" s="4"/>
      <c r="U48" s="8">
        <v>0</v>
      </c>
      <c r="V48" s="4"/>
      <c r="W48" s="8">
        <v>0</v>
      </c>
      <c r="X48" s="4"/>
      <c r="Y48" s="8">
        <v>0</v>
      </c>
      <c r="Z48" s="4"/>
      <c r="AA48" s="8">
        <v>0</v>
      </c>
      <c r="AB48" s="8"/>
      <c r="AC48" s="8">
        <v>5500000</v>
      </c>
      <c r="AD48" s="4"/>
      <c r="AE48" s="8">
        <v>940359</v>
      </c>
      <c r="AF48" s="4"/>
      <c r="AG48" s="8">
        <v>5091194315235</v>
      </c>
      <c r="AH48" s="4"/>
      <c r="AI48" s="8">
        <v>5171774085988</v>
      </c>
      <c r="AJ48" s="4"/>
      <c r="AK48" s="6">
        <v>3.4603782248652085E-2</v>
      </c>
    </row>
    <row r="49" spans="1:37">
      <c r="A49" s="1" t="s">
        <v>180</v>
      </c>
      <c r="C49" s="4" t="s">
        <v>71</v>
      </c>
      <c r="D49" s="4"/>
      <c r="E49" s="4" t="s">
        <v>71</v>
      </c>
      <c r="F49" s="4"/>
      <c r="G49" s="4" t="s">
        <v>181</v>
      </c>
      <c r="H49" s="4"/>
      <c r="I49" s="4" t="s">
        <v>182</v>
      </c>
      <c r="J49" s="4"/>
      <c r="K49" s="8">
        <v>16</v>
      </c>
      <c r="L49" s="4"/>
      <c r="M49" s="8">
        <v>16</v>
      </c>
      <c r="O49" s="8">
        <v>7000000</v>
      </c>
      <c r="P49" s="4"/>
      <c r="Q49" s="8">
        <v>6591290000000</v>
      </c>
      <c r="R49" s="4"/>
      <c r="S49" s="8">
        <v>6602851129603</v>
      </c>
      <c r="T49" s="4"/>
      <c r="U49" s="8">
        <v>0</v>
      </c>
      <c r="V49" s="4"/>
      <c r="W49" s="8">
        <v>0</v>
      </c>
      <c r="X49" s="4"/>
      <c r="Y49" s="8">
        <v>0</v>
      </c>
      <c r="Z49" s="4"/>
      <c r="AA49" s="8">
        <v>0</v>
      </c>
      <c r="AB49" s="8"/>
      <c r="AC49" s="8">
        <v>7000000</v>
      </c>
      <c r="AD49" s="4"/>
      <c r="AE49" s="8">
        <v>943301</v>
      </c>
      <c r="AF49" s="4"/>
      <c r="AG49" s="8">
        <v>6591290000000</v>
      </c>
      <c r="AH49" s="4"/>
      <c r="AI49" s="8">
        <v>6602851129603</v>
      </c>
      <c r="AJ49" s="4"/>
      <c r="AK49" s="6">
        <v>4.4178964299327057E-2</v>
      </c>
    </row>
    <row r="50" spans="1:37">
      <c r="A50" s="1" t="s">
        <v>183</v>
      </c>
      <c r="C50" s="4" t="s">
        <v>71</v>
      </c>
      <c r="D50" s="4"/>
      <c r="E50" s="4" t="s">
        <v>71</v>
      </c>
      <c r="F50" s="4"/>
      <c r="G50" s="4" t="s">
        <v>184</v>
      </c>
      <c r="H50" s="4"/>
      <c r="I50" s="4" t="s">
        <v>185</v>
      </c>
      <c r="J50" s="4"/>
      <c r="K50" s="8">
        <v>16</v>
      </c>
      <c r="L50" s="4"/>
      <c r="M50" s="8">
        <v>16</v>
      </c>
      <c r="O50" s="8">
        <v>8000000</v>
      </c>
      <c r="P50" s="4"/>
      <c r="Q50" s="8">
        <v>7478860000000</v>
      </c>
      <c r="R50" s="4"/>
      <c r="S50" s="8">
        <v>7606761226580</v>
      </c>
      <c r="T50" s="4"/>
      <c r="U50" s="8">
        <v>0</v>
      </c>
      <c r="V50" s="4"/>
      <c r="W50" s="8">
        <v>0</v>
      </c>
      <c r="X50" s="4"/>
      <c r="Y50" s="8">
        <v>0</v>
      </c>
      <c r="Z50" s="4"/>
      <c r="AA50" s="8">
        <v>0</v>
      </c>
      <c r="AB50" s="8"/>
      <c r="AC50" s="8">
        <v>8000000</v>
      </c>
      <c r="AD50" s="4"/>
      <c r="AE50" s="8">
        <v>950787</v>
      </c>
      <c r="AF50" s="4"/>
      <c r="AG50" s="8">
        <v>7478860000000</v>
      </c>
      <c r="AH50" s="4"/>
      <c r="AI50" s="8">
        <v>7606001256030</v>
      </c>
      <c r="AJ50" s="4"/>
      <c r="AK50" s="6">
        <v>5.089093353085939E-2</v>
      </c>
    </row>
    <row r="51" spans="1:37">
      <c r="A51" s="1" t="s">
        <v>186</v>
      </c>
      <c r="C51" s="4" t="s">
        <v>71</v>
      </c>
      <c r="D51" s="4"/>
      <c r="E51" s="4" t="s">
        <v>71</v>
      </c>
      <c r="F51" s="4"/>
      <c r="G51" s="4" t="s">
        <v>184</v>
      </c>
      <c r="H51" s="4"/>
      <c r="I51" s="4" t="s">
        <v>187</v>
      </c>
      <c r="J51" s="4"/>
      <c r="K51" s="8">
        <v>17</v>
      </c>
      <c r="L51" s="4"/>
      <c r="M51" s="8">
        <v>17</v>
      </c>
      <c r="O51" s="8">
        <v>3000000</v>
      </c>
      <c r="P51" s="4"/>
      <c r="Q51" s="8">
        <v>2778060000000</v>
      </c>
      <c r="R51" s="4"/>
      <c r="S51" s="8">
        <v>2759893050000</v>
      </c>
      <c r="T51" s="4"/>
      <c r="U51" s="8">
        <v>0</v>
      </c>
      <c r="V51" s="4"/>
      <c r="W51" s="8">
        <v>0</v>
      </c>
      <c r="X51" s="4"/>
      <c r="Y51" s="8">
        <v>100</v>
      </c>
      <c r="Z51" s="4"/>
      <c r="AA51" s="8">
        <v>96996243</v>
      </c>
      <c r="AB51" s="8"/>
      <c r="AC51" s="8">
        <v>2999900</v>
      </c>
      <c r="AD51" s="4"/>
      <c r="AE51" s="8">
        <v>931727</v>
      </c>
      <c r="AF51" s="4"/>
      <c r="AG51" s="8">
        <v>2777967398000</v>
      </c>
      <c r="AH51" s="4"/>
      <c r="AI51" s="8">
        <v>2794979517646</v>
      </c>
      <c r="AJ51" s="4"/>
      <c r="AK51" s="6">
        <v>1.8700906306039534E-2</v>
      </c>
    </row>
    <row r="52" spans="1:37">
      <c r="A52" s="1" t="s">
        <v>188</v>
      </c>
      <c r="C52" s="4" t="s">
        <v>71</v>
      </c>
      <c r="D52" s="4"/>
      <c r="E52" s="4" t="s">
        <v>71</v>
      </c>
      <c r="F52" s="4"/>
      <c r="G52" s="4" t="s">
        <v>189</v>
      </c>
      <c r="H52" s="4"/>
      <c r="I52" s="4" t="s">
        <v>190</v>
      </c>
      <c r="J52" s="4"/>
      <c r="K52" s="8">
        <v>16</v>
      </c>
      <c r="L52" s="4"/>
      <c r="M52" s="8">
        <v>16</v>
      </c>
      <c r="O52" s="8">
        <v>7021051</v>
      </c>
      <c r="P52" s="4"/>
      <c r="Q52" s="8">
        <v>6626532669500</v>
      </c>
      <c r="R52" s="4"/>
      <c r="S52" s="8">
        <v>6613959898927</v>
      </c>
      <c r="T52" s="4"/>
      <c r="U52" s="8">
        <v>0</v>
      </c>
      <c r="V52" s="4"/>
      <c r="W52" s="8">
        <v>0</v>
      </c>
      <c r="X52" s="4"/>
      <c r="Y52" s="8">
        <v>0</v>
      </c>
      <c r="Z52" s="4"/>
      <c r="AA52" s="8">
        <v>0</v>
      </c>
      <c r="AB52" s="8"/>
      <c r="AC52" s="8">
        <v>7021051</v>
      </c>
      <c r="AD52" s="4"/>
      <c r="AE52" s="8">
        <v>942055</v>
      </c>
      <c r="AF52" s="4"/>
      <c r="AG52" s="8">
        <v>6626532669500</v>
      </c>
      <c r="AH52" s="4"/>
      <c r="AI52" s="8">
        <v>6613959898927</v>
      </c>
      <c r="AJ52" s="4"/>
      <c r="AK52" s="6">
        <v>4.4253291875966508E-2</v>
      </c>
    </row>
    <row r="53" spans="1:37">
      <c r="A53" s="1" t="s">
        <v>191</v>
      </c>
      <c r="C53" s="4" t="s">
        <v>71</v>
      </c>
      <c r="D53" s="4"/>
      <c r="E53" s="4" t="s">
        <v>71</v>
      </c>
      <c r="F53" s="4"/>
      <c r="G53" s="4" t="s">
        <v>131</v>
      </c>
      <c r="H53" s="4"/>
      <c r="I53" s="4" t="s">
        <v>192</v>
      </c>
      <c r="J53" s="4"/>
      <c r="K53" s="8">
        <v>17</v>
      </c>
      <c r="L53" s="4"/>
      <c r="M53" s="8">
        <v>17</v>
      </c>
      <c r="O53" s="8">
        <v>6682400</v>
      </c>
      <c r="P53" s="4"/>
      <c r="Q53" s="8">
        <v>6183450652805</v>
      </c>
      <c r="R53" s="4"/>
      <c r="S53" s="8">
        <v>6290580955362</v>
      </c>
      <c r="T53" s="4"/>
      <c r="U53" s="8">
        <v>0</v>
      </c>
      <c r="V53" s="4"/>
      <c r="W53" s="8">
        <v>0</v>
      </c>
      <c r="X53" s="4"/>
      <c r="Y53" s="8">
        <v>0</v>
      </c>
      <c r="Z53" s="4"/>
      <c r="AA53" s="8">
        <v>0</v>
      </c>
      <c r="AB53" s="8"/>
      <c r="AC53" s="8">
        <v>6682400</v>
      </c>
      <c r="AD53" s="4"/>
      <c r="AE53" s="8">
        <v>942951</v>
      </c>
      <c r="AF53" s="4"/>
      <c r="AG53" s="8">
        <v>6183450652805</v>
      </c>
      <c r="AH53" s="4"/>
      <c r="AI53" s="8">
        <v>6300931591839</v>
      </c>
      <c r="AJ53" s="4"/>
      <c r="AK53" s="6">
        <v>4.2158853256637673E-2</v>
      </c>
    </row>
    <row r="54" spans="1:37">
      <c r="A54" s="1" t="s">
        <v>193</v>
      </c>
      <c r="C54" s="4" t="s">
        <v>71</v>
      </c>
      <c r="D54" s="4"/>
      <c r="E54" s="4" t="s">
        <v>71</v>
      </c>
      <c r="F54" s="4"/>
      <c r="G54" s="4" t="s">
        <v>194</v>
      </c>
      <c r="H54" s="4"/>
      <c r="I54" s="4" t="s">
        <v>195</v>
      </c>
      <c r="J54" s="4"/>
      <c r="K54" s="8">
        <v>18</v>
      </c>
      <c r="L54" s="4"/>
      <c r="M54" s="8">
        <v>18</v>
      </c>
      <c r="O54" s="8">
        <v>1000000</v>
      </c>
      <c r="P54" s="4"/>
      <c r="Q54" s="8">
        <v>1000000000000</v>
      </c>
      <c r="R54" s="4"/>
      <c r="S54" s="8">
        <v>972962296250</v>
      </c>
      <c r="T54" s="4"/>
      <c r="U54" s="8">
        <v>0</v>
      </c>
      <c r="V54" s="4"/>
      <c r="W54" s="8">
        <v>0</v>
      </c>
      <c r="X54" s="4"/>
      <c r="Y54" s="8">
        <v>0</v>
      </c>
      <c r="Z54" s="4"/>
      <c r="AA54" s="8">
        <v>0</v>
      </c>
      <c r="AB54" s="8"/>
      <c r="AC54" s="8">
        <v>1000000</v>
      </c>
      <c r="AD54" s="4"/>
      <c r="AE54" s="8">
        <v>973000</v>
      </c>
      <c r="AF54" s="4"/>
      <c r="AG54" s="8">
        <v>1000000000000</v>
      </c>
      <c r="AH54" s="4"/>
      <c r="AI54" s="8">
        <v>972962296250</v>
      </c>
      <c r="AJ54" s="4"/>
      <c r="AK54" s="6">
        <v>6.5099857178219445E-3</v>
      </c>
    </row>
    <row r="55" spans="1:37">
      <c r="A55" s="1" t="s">
        <v>196</v>
      </c>
      <c r="C55" s="4" t="s">
        <v>71</v>
      </c>
      <c r="D55" s="4"/>
      <c r="E55" s="4" t="s">
        <v>71</v>
      </c>
      <c r="F55" s="4"/>
      <c r="G55" s="4" t="s">
        <v>194</v>
      </c>
      <c r="H55" s="4"/>
      <c r="I55" s="4" t="s">
        <v>195</v>
      </c>
      <c r="J55" s="4"/>
      <c r="K55" s="8">
        <v>18</v>
      </c>
      <c r="L55" s="4"/>
      <c r="M55" s="8">
        <v>18</v>
      </c>
      <c r="O55" s="8">
        <v>729312</v>
      </c>
      <c r="P55" s="4"/>
      <c r="Q55" s="8">
        <v>656403437950</v>
      </c>
      <c r="R55" s="4"/>
      <c r="S55" s="8">
        <v>692819552202</v>
      </c>
      <c r="T55" s="4"/>
      <c r="U55" s="8">
        <v>0</v>
      </c>
      <c r="V55" s="4"/>
      <c r="W55" s="8">
        <v>0</v>
      </c>
      <c r="X55" s="4"/>
      <c r="Y55" s="8">
        <v>2700</v>
      </c>
      <c r="Z55" s="4"/>
      <c r="AA55" s="8">
        <v>2699895375</v>
      </c>
      <c r="AB55" s="8"/>
      <c r="AC55" s="8">
        <v>726612</v>
      </c>
      <c r="AD55" s="4"/>
      <c r="AE55" s="8">
        <v>950000</v>
      </c>
      <c r="AF55" s="4"/>
      <c r="AG55" s="8">
        <v>653973354142</v>
      </c>
      <c r="AH55" s="4"/>
      <c r="AI55" s="8">
        <v>690254651595</v>
      </c>
      <c r="AJ55" s="4"/>
      <c r="AK55" s="6">
        <v>4.6184193784925536E-3</v>
      </c>
    </row>
    <row r="56" spans="1:37">
      <c r="A56" s="1" t="s">
        <v>197</v>
      </c>
      <c r="C56" s="4" t="s">
        <v>71</v>
      </c>
      <c r="D56" s="4"/>
      <c r="E56" s="4" t="s">
        <v>71</v>
      </c>
      <c r="F56" s="4"/>
      <c r="G56" s="4" t="s">
        <v>194</v>
      </c>
      <c r="H56" s="4"/>
      <c r="I56" s="4" t="s">
        <v>195</v>
      </c>
      <c r="J56" s="4"/>
      <c r="K56" s="8">
        <v>18</v>
      </c>
      <c r="L56" s="4"/>
      <c r="M56" s="8">
        <v>18</v>
      </c>
      <c r="O56" s="8">
        <v>1700000</v>
      </c>
      <c r="P56" s="4"/>
      <c r="Q56" s="8">
        <v>1700006215308</v>
      </c>
      <c r="R56" s="4"/>
      <c r="S56" s="8">
        <v>1653539522860</v>
      </c>
      <c r="T56" s="4"/>
      <c r="U56" s="8">
        <v>0</v>
      </c>
      <c r="V56" s="4"/>
      <c r="W56" s="8">
        <v>0</v>
      </c>
      <c r="X56" s="4"/>
      <c r="Y56" s="8">
        <v>0</v>
      </c>
      <c r="Z56" s="4"/>
      <c r="AA56" s="8">
        <v>0</v>
      </c>
      <c r="AB56" s="8"/>
      <c r="AC56" s="8">
        <v>1700000</v>
      </c>
      <c r="AD56" s="4"/>
      <c r="AE56" s="8">
        <v>975319</v>
      </c>
      <c r="AF56" s="4"/>
      <c r="AG56" s="8">
        <v>1700006215308</v>
      </c>
      <c r="AH56" s="4"/>
      <c r="AI56" s="8">
        <v>1657978050860</v>
      </c>
      <c r="AJ56" s="4"/>
      <c r="AK56" s="6">
        <v>1.1093352201992757E-2</v>
      </c>
    </row>
    <row r="57" spans="1:37">
      <c r="A57" s="1" t="s">
        <v>198</v>
      </c>
      <c r="C57" s="4" t="s">
        <v>71</v>
      </c>
      <c r="D57" s="4"/>
      <c r="E57" s="4" t="s">
        <v>71</v>
      </c>
      <c r="F57" s="4"/>
      <c r="G57" s="4" t="s">
        <v>194</v>
      </c>
      <c r="H57" s="4"/>
      <c r="I57" s="4" t="s">
        <v>195</v>
      </c>
      <c r="J57" s="4"/>
      <c r="K57" s="8">
        <v>18</v>
      </c>
      <c r="L57" s="4"/>
      <c r="M57" s="8">
        <v>18</v>
      </c>
      <c r="O57" s="8">
        <v>3850000</v>
      </c>
      <c r="P57" s="4"/>
      <c r="Q57" s="8">
        <v>3726816187650</v>
      </c>
      <c r="R57" s="4"/>
      <c r="S57" s="8">
        <v>3848645809195</v>
      </c>
      <c r="T57" s="4"/>
      <c r="U57" s="8">
        <v>0</v>
      </c>
      <c r="V57" s="4"/>
      <c r="W57" s="8">
        <v>0</v>
      </c>
      <c r="X57" s="4"/>
      <c r="Y57" s="8">
        <v>0</v>
      </c>
      <c r="Z57" s="4"/>
      <c r="AA57" s="8">
        <v>0</v>
      </c>
      <c r="AB57" s="8"/>
      <c r="AC57" s="8">
        <v>3850000</v>
      </c>
      <c r="AD57" s="4"/>
      <c r="AE57" s="8">
        <v>1000000</v>
      </c>
      <c r="AF57" s="4"/>
      <c r="AG57" s="8">
        <v>3726816187650</v>
      </c>
      <c r="AH57" s="4"/>
      <c r="AI57" s="8">
        <v>3849850812500</v>
      </c>
      <c r="AJ57" s="4"/>
      <c r="AK57" s="6">
        <v>2.575893629354007E-2</v>
      </c>
    </row>
    <row r="58" spans="1:37">
      <c r="A58" s="1" t="s">
        <v>199</v>
      </c>
      <c r="C58" s="4" t="s">
        <v>71</v>
      </c>
      <c r="D58" s="4"/>
      <c r="E58" s="4" t="s">
        <v>71</v>
      </c>
      <c r="F58" s="4"/>
      <c r="G58" s="4" t="s">
        <v>200</v>
      </c>
      <c r="H58" s="4"/>
      <c r="I58" s="4" t="s">
        <v>201</v>
      </c>
      <c r="J58" s="4"/>
      <c r="K58" s="8">
        <v>18</v>
      </c>
      <c r="L58" s="4"/>
      <c r="M58" s="8">
        <v>18</v>
      </c>
      <c r="O58" s="8">
        <v>1000000</v>
      </c>
      <c r="P58" s="4"/>
      <c r="Q58" s="8">
        <v>1000000000000</v>
      </c>
      <c r="R58" s="4"/>
      <c r="S58" s="8">
        <v>941127529895</v>
      </c>
      <c r="T58" s="4"/>
      <c r="U58" s="8">
        <v>0</v>
      </c>
      <c r="V58" s="4"/>
      <c r="W58" s="8">
        <v>0</v>
      </c>
      <c r="X58" s="4"/>
      <c r="Y58" s="8">
        <v>0</v>
      </c>
      <c r="Z58" s="4"/>
      <c r="AA58" s="8">
        <v>0</v>
      </c>
      <c r="AB58" s="8"/>
      <c r="AC58" s="8">
        <v>1000000</v>
      </c>
      <c r="AD58" s="4"/>
      <c r="AE58" s="8">
        <v>944263</v>
      </c>
      <c r="AF58" s="4"/>
      <c r="AG58" s="8">
        <v>1000000000000</v>
      </c>
      <c r="AH58" s="4"/>
      <c r="AI58" s="8">
        <v>944226409808</v>
      </c>
      <c r="AJ58" s="4"/>
      <c r="AK58" s="6">
        <v>6.3177170029422615E-3</v>
      </c>
    </row>
    <row r="59" spans="1:37">
      <c r="A59" s="1" t="s">
        <v>202</v>
      </c>
      <c r="C59" s="4" t="s">
        <v>71</v>
      </c>
      <c r="D59" s="4"/>
      <c r="E59" s="4" t="s">
        <v>71</v>
      </c>
      <c r="F59" s="4"/>
      <c r="G59" s="4" t="s">
        <v>203</v>
      </c>
      <c r="H59" s="4"/>
      <c r="I59" s="4" t="s">
        <v>204</v>
      </c>
      <c r="J59" s="4"/>
      <c r="K59" s="8">
        <v>18</v>
      </c>
      <c r="L59" s="4"/>
      <c r="M59" s="8">
        <v>18</v>
      </c>
      <c r="O59" s="8">
        <v>7484000</v>
      </c>
      <c r="P59" s="4"/>
      <c r="Q59" s="8">
        <v>7344053773778</v>
      </c>
      <c r="R59" s="4"/>
      <c r="S59" s="8">
        <v>7395080417529</v>
      </c>
      <c r="T59" s="4"/>
      <c r="U59" s="8">
        <v>0</v>
      </c>
      <c r="V59" s="4"/>
      <c r="W59" s="8">
        <v>0</v>
      </c>
      <c r="X59" s="4"/>
      <c r="Y59" s="8">
        <v>0</v>
      </c>
      <c r="Z59" s="4"/>
      <c r="AA59" s="8">
        <v>0</v>
      </c>
      <c r="AB59" s="8"/>
      <c r="AC59" s="8">
        <v>7484000</v>
      </c>
      <c r="AD59" s="4"/>
      <c r="AE59" s="8">
        <v>990633</v>
      </c>
      <c r="AF59" s="4"/>
      <c r="AG59" s="8">
        <v>7344053773778</v>
      </c>
      <c r="AH59" s="4"/>
      <c r="AI59" s="8">
        <v>7413610083476</v>
      </c>
      <c r="AJ59" s="4"/>
      <c r="AK59" s="6">
        <v>4.960366495900536E-2</v>
      </c>
    </row>
    <row r="60" spans="1:37">
      <c r="A60" s="1" t="s">
        <v>205</v>
      </c>
      <c r="C60" s="4" t="s">
        <v>71</v>
      </c>
      <c r="D60" s="4"/>
      <c r="E60" s="4" t="s">
        <v>71</v>
      </c>
      <c r="F60" s="4"/>
      <c r="G60" s="4" t="s">
        <v>206</v>
      </c>
      <c r="H60" s="4"/>
      <c r="I60" s="4" t="s">
        <v>207</v>
      </c>
      <c r="J60" s="4"/>
      <c r="K60" s="8">
        <v>19</v>
      </c>
      <c r="L60" s="4"/>
      <c r="M60" s="8">
        <v>19</v>
      </c>
      <c r="O60" s="8">
        <v>0</v>
      </c>
      <c r="P60" s="4"/>
      <c r="Q60" s="8">
        <v>0</v>
      </c>
      <c r="R60" s="4"/>
      <c r="S60" s="8">
        <v>0</v>
      </c>
      <c r="T60" s="4"/>
      <c r="U60" s="8">
        <v>2290000</v>
      </c>
      <c r="V60" s="4"/>
      <c r="W60" s="8">
        <v>2274264655363</v>
      </c>
      <c r="X60" s="4"/>
      <c r="Y60" s="8">
        <v>20000</v>
      </c>
      <c r="Z60" s="4"/>
      <c r="AA60" s="8">
        <v>19999205004</v>
      </c>
      <c r="AB60" s="8"/>
      <c r="AC60" s="8">
        <v>2270000</v>
      </c>
      <c r="AD60" s="4"/>
      <c r="AE60" s="8">
        <v>1000000</v>
      </c>
      <c r="AF60" s="4"/>
      <c r="AG60" s="8">
        <v>2254402081954</v>
      </c>
      <c r="AH60" s="4"/>
      <c r="AI60" s="8">
        <v>2269912037500</v>
      </c>
      <c r="AJ60" s="4"/>
      <c r="AK60" s="6">
        <v>1.5187736463983366E-2</v>
      </c>
    </row>
    <row r="61" spans="1:37" ht="24.75" thickBot="1">
      <c r="Q61" s="14">
        <f>SUM(Q9:Q60)</f>
        <v>126146798755646</v>
      </c>
      <c r="R61" s="4"/>
      <c r="S61" s="14">
        <f>SUM(S9:S60)</f>
        <v>129131527576881</v>
      </c>
      <c r="T61" s="4"/>
      <c r="U61" s="4"/>
      <c r="V61" s="4"/>
      <c r="W61" s="14">
        <f>SUM(W9:W60)</f>
        <v>2490647280304</v>
      </c>
      <c r="X61" s="4"/>
      <c r="Y61" s="4"/>
      <c r="Z61" s="4"/>
      <c r="AA61" s="14">
        <f>SUM(AA9:AA60)</f>
        <v>11152083935913</v>
      </c>
      <c r="AB61" s="4"/>
      <c r="AC61" s="4"/>
      <c r="AD61" s="4"/>
      <c r="AE61" s="4"/>
      <c r="AF61" s="4"/>
      <c r="AG61" s="14">
        <f>SUM(AG9:AG60)</f>
        <v>118069438019236</v>
      </c>
      <c r="AH61" s="4"/>
      <c r="AI61" s="14">
        <f>SUM(AI9:AI60)</f>
        <v>121209116584735</v>
      </c>
      <c r="AJ61" s="4"/>
      <c r="AK61" s="15">
        <f>SUM(AK9:AK60)</f>
        <v>0.81099711764530058</v>
      </c>
    </row>
    <row r="62" spans="1:37" ht="24.75" thickTop="1">
      <c r="Q62" s="3"/>
      <c r="S62" s="3"/>
      <c r="AG62" s="3"/>
      <c r="AI62" s="3"/>
    </row>
    <row r="63" spans="1:37"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K63" s="11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7"/>
  <sheetViews>
    <sheetView rightToLeft="1" topLeftCell="A28" workbookViewId="0">
      <selection activeCell="G48" sqref="G48"/>
    </sheetView>
  </sheetViews>
  <sheetFormatPr defaultRowHeight="24"/>
  <cols>
    <col min="1" max="1" width="34.8554687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8.710937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24.7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6" spans="1:13" ht="24.75">
      <c r="A6" s="23" t="s">
        <v>3</v>
      </c>
      <c r="C6" s="24" t="s">
        <v>6</v>
      </c>
      <c r="D6" s="24" t="s">
        <v>6</v>
      </c>
      <c r="E6" s="24" t="s">
        <v>6</v>
      </c>
      <c r="F6" s="24" t="s">
        <v>6</v>
      </c>
      <c r="G6" s="24" t="s">
        <v>6</v>
      </c>
      <c r="H6" s="24" t="s">
        <v>6</v>
      </c>
      <c r="I6" s="24" t="s">
        <v>6</v>
      </c>
      <c r="J6" s="24" t="s">
        <v>6</v>
      </c>
      <c r="K6" s="24" t="s">
        <v>6</v>
      </c>
      <c r="L6" s="24" t="s">
        <v>6</v>
      </c>
      <c r="M6" s="24" t="s">
        <v>6</v>
      </c>
    </row>
    <row r="7" spans="1:13" ht="24.75">
      <c r="A7" s="24" t="s">
        <v>3</v>
      </c>
      <c r="C7" s="24" t="s">
        <v>7</v>
      </c>
      <c r="E7" s="24" t="s">
        <v>208</v>
      </c>
      <c r="G7" s="24" t="s">
        <v>209</v>
      </c>
      <c r="I7" s="24" t="s">
        <v>210</v>
      </c>
      <c r="K7" s="24" t="s">
        <v>211</v>
      </c>
      <c r="M7" s="24" t="s">
        <v>212</v>
      </c>
    </row>
    <row r="8" spans="1:13">
      <c r="A8" s="1" t="s">
        <v>138</v>
      </c>
      <c r="C8" s="8">
        <v>1510000</v>
      </c>
      <c r="D8" s="4"/>
      <c r="E8" s="8">
        <v>1000000</v>
      </c>
      <c r="F8" s="4"/>
      <c r="G8" s="8">
        <v>1000000</v>
      </c>
      <c r="H8" s="4"/>
      <c r="I8" s="6">
        <f t="shared" ref="I8:I36" si="0">(G8-E8)/G8</f>
        <v>0</v>
      </c>
      <c r="J8" s="4"/>
      <c r="K8" s="8">
        <v>1510000000000</v>
      </c>
      <c r="L8" s="4"/>
      <c r="M8" s="4" t="s">
        <v>272</v>
      </c>
    </row>
    <row r="9" spans="1:13">
      <c r="A9" s="1" t="s">
        <v>140</v>
      </c>
      <c r="C9" s="8">
        <v>990000</v>
      </c>
      <c r="D9" s="4"/>
      <c r="E9" s="8">
        <v>992000</v>
      </c>
      <c r="F9" s="4"/>
      <c r="G9" s="8">
        <v>992000</v>
      </c>
      <c r="H9" s="4"/>
      <c r="I9" s="6">
        <f t="shared" si="0"/>
        <v>0</v>
      </c>
      <c r="J9" s="4"/>
      <c r="K9" s="8">
        <v>982080000000</v>
      </c>
      <c r="L9" s="4"/>
      <c r="M9" s="4" t="s">
        <v>272</v>
      </c>
    </row>
    <row r="10" spans="1:13">
      <c r="A10" s="1" t="s">
        <v>144</v>
      </c>
      <c r="C10" s="8">
        <v>6050000</v>
      </c>
      <c r="D10" s="4"/>
      <c r="E10" s="8">
        <v>985000</v>
      </c>
      <c r="F10" s="4"/>
      <c r="G10" s="8">
        <v>985000</v>
      </c>
      <c r="H10" s="4"/>
      <c r="I10" s="6">
        <f t="shared" si="0"/>
        <v>0</v>
      </c>
      <c r="J10" s="4"/>
      <c r="K10" s="8">
        <v>5959250000000</v>
      </c>
      <c r="L10" s="4"/>
      <c r="M10" s="4" t="s">
        <v>272</v>
      </c>
    </row>
    <row r="11" spans="1:13">
      <c r="A11" s="1" t="s">
        <v>70</v>
      </c>
      <c r="C11" s="8">
        <v>979500</v>
      </c>
      <c r="D11" s="4"/>
      <c r="E11" s="8">
        <v>940000</v>
      </c>
      <c r="F11" s="4"/>
      <c r="G11" s="8">
        <v>939615</v>
      </c>
      <c r="H11" s="4"/>
      <c r="I11" s="6">
        <f t="shared" si="0"/>
        <v>-4.097422880647925E-4</v>
      </c>
      <c r="J11" s="4"/>
      <c r="K11" s="8">
        <v>920352892500</v>
      </c>
      <c r="L11" s="4"/>
      <c r="M11" s="4" t="s">
        <v>272</v>
      </c>
    </row>
    <row r="12" spans="1:13">
      <c r="A12" s="1" t="s">
        <v>205</v>
      </c>
      <c r="C12" s="8">
        <v>2270000</v>
      </c>
      <c r="D12" s="4"/>
      <c r="E12" s="8">
        <v>999999</v>
      </c>
      <c r="F12" s="4"/>
      <c r="G12" s="8">
        <v>1000000</v>
      </c>
      <c r="H12" s="4"/>
      <c r="I12" s="6">
        <f t="shared" si="0"/>
        <v>9.9999999999999995E-7</v>
      </c>
      <c r="J12" s="4"/>
      <c r="K12" s="8">
        <v>2270000000000</v>
      </c>
      <c r="L12" s="4"/>
      <c r="M12" s="4" t="s">
        <v>272</v>
      </c>
    </row>
    <row r="13" spans="1:13">
      <c r="A13" s="1" t="s">
        <v>84</v>
      </c>
      <c r="C13" s="8">
        <v>3982007</v>
      </c>
      <c r="D13" s="4"/>
      <c r="E13" s="8">
        <v>990007</v>
      </c>
      <c r="F13" s="4"/>
      <c r="G13" s="8">
        <v>992274</v>
      </c>
      <c r="H13" s="4"/>
      <c r="I13" s="6">
        <f t="shared" si="0"/>
        <v>2.2846512152893254E-3</v>
      </c>
      <c r="J13" s="4"/>
      <c r="K13" s="8">
        <v>3951242013918</v>
      </c>
      <c r="L13" s="4"/>
      <c r="M13" s="4" t="s">
        <v>272</v>
      </c>
    </row>
    <row r="14" spans="1:13">
      <c r="A14" s="1" t="s">
        <v>202</v>
      </c>
      <c r="C14" s="8">
        <v>7484000</v>
      </c>
      <c r="D14" s="4"/>
      <c r="E14" s="8">
        <v>999999</v>
      </c>
      <c r="F14" s="4"/>
      <c r="G14" s="8">
        <v>990633</v>
      </c>
      <c r="H14" s="4"/>
      <c r="I14" s="6">
        <f t="shared" si="0"/>
        <v>-9.4545608716850738E-3</v>
      </c>
      <c r="J14" s="4"/>
      <c r="K14" s="8">
        <v>7413897372000</v>
      </c>
      <c r="L14" s="4"/>
      <c r="M14" s="4" t="s">
        <v>272</v>
      </c>
    </row>
    <row r="15" spans="1:13">
      <c r="A15" s="1" t="s">
        <v>197</v>
      </c>
      <c r="C15" s="8">
        <v>1700000</v>
      </c>
      <c r="D15" s="4"/>
      <c r="E15" s="8">
        <v>999999</v>
      </c>
      <c r="F15" s="4"/>
      <c r="G15" s="8">
        <v>975319</v>
      </c>
      <c r="H15" s="4"/>
      <c r="I15" s="6">
        <f t="shared" si="0"/>
        <v>-2.5304541385946545E-2</v>
      </c>
      <c r="J15" s="4"/>
      <c r="K15" s="8">
        <v>1658042300000</v>
      </c>
      <c r="L15" s="4"/>
      <c r="M15" s="4" t="s">
        <v>272</v>
      </c>
    </row>
    <row r="16" spans="1:13">
      <c r="A16" s="1" t="s">
        <v>196</v>
      </c>
      <c r="C16" s="8">
        <v>726612</v>
      </c>
      <c r="D16" s="4"/>
      <c r="E16" s="8">
        <v>999000</v>
      </c>
      <c r="F16" s="4"/>
      <c r="G16" s="8">
        <v>950000</v>
      </c>
      <c r="H16" s="4"/>
      <c r="I16" s="6">
        <f t="shared" si="0"/>
        <v>-5.1578947368421051E-2</v>
      </c>
      <c r="J16" s="4"/>
      <c r="K16" s="8">
        <v>690281400000</v>
      </c>
      <c r="L16" s="4"/>
      <c r="M16" s="4" t="s">
        <v>272</v>
      </c>
    </row>
    <row r="17" spans="1:13">
      <c r="A17" s="1" t="s">
        <v>193</v>
      </c>
      <c r="C17" s="8">
        <v>1000000</v>
      </c>
      <c r="D17" s="4"/>
      <c r="E17" s="8">
        <v>973159</v>
      </c>
      <c r="F17" s="4"/>
      <c r="G17" s="8">
        <v>973000</v>
      </c>
      <c r="H17" s="4"/>
      <c r="I17" s="6">
        <f t="shared" si="0"/>
        <v>-1.6341212744090441E-4</v>
      </c>
      <c r="J17" s="4"/>
      <c r="K17" s="8">
        <v>973000000000</v>
      </c>
      <c r="L17" s="4"/>
      <c r="M17" s="4" t="s">
        <v>272</v>
      </c>
    </row>
    <row r="18" spans="1:13">
      <c r="A18" s="1" t="s">
        <v>90</v>
      </c>
      <c r="C18" s="8">
        <v>4552332</v>
      </c>
      <c r="D18" s="4"/>
      <c r="E18" s="8">
        <v>974514</v>
      </c>
      <c r="F18" s="4"/>
      <c r="G18" s="8">
        <v>975365</v>
      </c>
      <c r="H18" s="4"/>
      <c r="I18" s="6">
        <f t="shared" si="0"/>
        <v>8.7249388690387706E-4</v>
      </c>
      <c r="J18" s="4"/>
      <c r="K18" s="8">
        <v>4440185301180</v>
      </c>
      <c r="L18" s="4"/>
      <c r="M18" s="4" t="s">
        <v>272</v>
      </c>
    </row>
    <row r="19" spans="1:13">
      <c r="A19" s="1" t="s">
        <v>199</v>
      </c>
      <c r="C19" s="8">
        <v>1000000</v>
      </c>
      <c r="D19" s="4"/>
      <c r="E19" s="8">
        <v>960300</v>
      </c>
      <c r="F19" s="4"/>
      <c r="G19" s="8">
        <v>944263</v>
      </c>
      <c r="H19" s="4"/>
      <c r="I19" s="6">
        <f t="shared" si="0"/>
        <v>-1.6983615793481264E-2</v>
      </c>
      <c r="J19" s="4"/>
      <c r="K19" s="8">
        <v>944263000000</v>
      </c>
      <c r="L19" s="4"/>
      <c r="M19" s="4" t="s">
        <v>272</v>
      </c>
    </row>
    <row r="20" spans="1:13">
      <c r="A20" s="1" t="s">
        <v>78</v>
      </c>
      <c r="C20" s="8">
        <v>1391012</v>
      </c>
      <c r="D20" s="4"/>
      <c r="E20" s="8">
        <v>996919</v>
      </c>
      <c r="F20" s="4"/>
      <c r="G20" s="8">
        <v>996431</v>
      </c>
      <c r="H20" s="4"/>
      <c r="I20" s="6">
        <f t="shared" si="0"/>
        <v>-4.8974791029183151E-4</v>
      </c>
      <c r="J20" s="4"/>
      <c r="K20" s="8">
        <v>1386047478172</v>
      </c>
      <c r="L20" s="4"/>
      <c r="M20" s="4" t="s">
        <v>272</v>
      </c>
    </row>
    <row r="21" spans="1:13">
      <c r="A21" s="1" t="s">
        <v>147</v>
      </c>
      <c r="C21" s="8">
        <v>1998800</v>
      </c>
      <c r="D21" s="4"/>
      <c r="E21" s="8">
        <v>885000</v>
      </c>
      <c r="F21" s="4"/>
      <c r="G21" s="8">
        <v>885000</v>
      </c>
      <c r="H21" s="4"/>
      <c r="I21" s="6">
        <f t="shared" si="0"/>
        <v>0</v>
      </c>
      <c r="J21" s="4"/>
      <c r="K21" s="8">
        <v>1768938000000</v>
      </c>
      <c r="L21" s="4"/>
      <c r="M21" s="4" t="s">
        <v>272</v>
      </c>
    </row>
    <row r="22" spans="1:13">
      <c r="A22" s="1" t="s">
        <v>150</v>
      </c>
      <c r="C22" s="8">
        <v>7843000</v>
      </c>
      <c r="D22" s="4"/>
      <c r="E22" s="8">
        <v>974311</v>
      </c>
      <c r="F22" s="4"/>
      <c r="G22" s="8">
        <v>975958</v>
      </c>
      <c r="H22" s="4"/>
      <c r="I22" s="6">
        <f t="shared" si="0"/>
        <v>1.6875726209529508E-3</v>
      </c>
      <c r="J22" s="4"/>
      <c r="K22" s="8">
        <v>7654438594000</v>
      </c>
      <c r="L22" s="4"/>
      <c r="M22" s="4" t="s">
        <v>272</v>
      </c>
    </row>
    <row r="23" spans="1:13">
      <c r="A23" s="1" t="s">
        <v>153</v>
      </c>
      <c r="C23" s="8">
        <v>7719700</v>
      </c>
      <c r="D23" s="4"/>
      <c r="E23" s="8">
        <v>966200</v>
      </c>
      <c r="F23" s="4"/>
      <c r="G23" s="8">
        <v>968551</v>
      </c>
      <c r="H23" s="4"/>
      <c r="I23" s="6">
        <f t="shared" si="0"/>
        <v>2.4273373317460828E-3</v>
      </c>
      <c r="J23" s="4"/>
      <c r="K23" s="8">
        <v>7476923154700</v>
      </c>
      <c r="L23" s="4"/>
      <c r="M23" s="4" t="s">
        <v>272</v>
      </c>
    </row>
    <row r="24" spans="1:13">
      <c r="A24" s="1" t="s">
        <v>158</v>
      </c>
      <c r="C24" s="8">
        <v>500000</v>
      </c>
      <c r="D24" s="4"/>
      <c r="E24" s="8">
        <v>974999</v>
      </c>
      <c r="F24" s="4"/>
      <c r="G24" s="8">
        <v>976999</v>
      </c>
      <c r="H24" s="4"/>
      <c r="I24" s="6">
        <f t="shared" si="0"/>
        <v>2.047085002134086E-3</v>
      </c>
      <c r="J24" s="4"/>
      <c r="K24" s="8">
        <v>488499500000</v>
      </c>
      <c r="L24" s="4"/>
      <c r="M24" s="4" t="s">
        <v>272</v>
      </c>
    </row>
    <row r="25" spans="1:13">
      <c r="A25" s="1" t="s">
        <v>161</v>
      </c>
      <c r="C25" s="8">
        <v>4699900</v>
      </c>
      <c r="D25" s="4"/>
      <c r="E25" s="8">
        <v>994996</v>
      </c>
      <c r="F25" s="4"/>
      <c r="G25" s="8">
        <v>974270</v>
      </c>
      <c r="H25" s="4"/>
      <c r="I25" s="6">
        <f t="shared" si="0"/>
        <v>-2.1273363646627731E-2</v>
      </c>
      <c r="J25" s="4"/>
      <c r="K25" s="8">
        <v>4578971573000</v>
      </c>
      <c r="L25" s="4"/>
      <c r="M25" s="4" t="s">
        <v>272</v>
      </c>
    </row>
    <row r="26" spans="1:13">
      <c r="A26" s="1" t="s">
        <v>166</v>
      </c>
      <c r="C26" s="8">
        <v>2909455</v>
      </c>
      <c r="D26" s="4"/>
      <c r="E26" s="8">
        <v>1000000</v>
      </c>
      <c r="F26" s="4"/>
      <c r="G26" s="8">
        <v>993303</v>
      </c>
      <c r="H26" s="4"/>
      <c r="I26" s="6">
        <f t="shared" si="0"/>
        <v>-6.742152193238116E-3</v>
      </c>
      <c r="J26" s="4"/>
      <c r="K26" s="8">
        <v>2889970379865</v>
      </c>
      <c r="L26" s="4"/>
      <c r="M26" s="4" t="s">
        <v>272</v>
      </c>
    </row>
    <row r="27" spans="1:13">
      <c r="A27" s="1" t="s">
        <v>169</v>
      </c>
      <c r="C27" s="8">
        <v>4721729</v>
      </c>
      <c r="D27" s="4"/>
      <c r="E27" s="8">
        <v>1000000</v>
      </c>
      <c r="F27" s="4"/>
      <c r="G27" s="8">
        <v>996816</v>
      </c>
      <c r="H27" s="4"/>
      <c r="I27" s="6">
        <f t="shared" si="0"/>
        <v>-3.1941702380379128E-3</v>
      </c>
      <c r="J27" s="4"/>
      <c r="K27" s="8">
        <v>4706695014864</v>
      </c>
      <c r="L27" s="4"/>
      <c r="M27" s="4" t="s">
        <v>272</v>
      </c>
    </row>
    <row r="28" spans="1:13">
      <c r="A28" s="1" t="s">
        <v>171</v>
      </c>
      <c r="C28" s="8">
        <v>1463222</v>
      </c>
      <c r="D28" s="4"/>
      <c r="E28" s="8">
        <v>990000</v>
      </c>
      <c r="F28" s="4"/>
      <c r="G28" s="8">
        <v>967919</v>
      </c>
      <c r="H28" s="4"/>
      <c r="I28" s="6">
        <f t="shared" si="0"/>
        <v>-2.2812859340502666E-2</v>
      </c>
      <c r="J28" s="4"/>
      <c r="K28" s="8">
        <v>1416280375018</v>
      </c>
      <c r="L28" s="4"/>
      <c r="M28" s="4" t="s">
        <v>272</v>
      </c>
    </row>
    <row r="29" spans="1:13">
      <c r="A29" s="1" t="s">
        <v>177</v>
      </c>
      <c r="C29" s="8">
        <v>5500000</v>
      </c>
      <c r="D29" s="4"/>
      <c r="E29" s="8">
        <v>960738</v>
      </c>
      <c r="F29" s="4"/>
      <c r="G29" s="8">
        <v>940359</v>
      </c>
      <c r="H29" s="4"/>
      <c r="I29" s="6">
        <f t="shared" si="0"/>
        <v>-2.167151056139198E-2</v>
      </c>
      <c r="J29" s="4"/>
      <c r="K29" s="8">
        <v>5171974500000</v>
      </c>
      <c r="L29" s="4"/>
      <c r="M29" s="4" t="s">
        <v>272</v>
      </c>
    </row>
    <row r="30" spans="1:13">
      <c r="A30" s="1" t="s">
        <v>174</v>
      </c>
      <c r="C30" s="8">
        <v>1238600</v>
      </c>
      <c r="D30" s="4"/>
      <c r="E30" s="8">
        <v>960000</v>
      </c>
      <c r="F30" s="4"/>
      <c r="G30" s="8">
        <v>960970</v>
      </c>
      <c r="H30" s="4"/>
      <c r="I30" s="6">
        <f t="shared" si="0"/>
        <v>1.00939675536177E-3</v>
      </c>
      <c r="J30" s="4"/>
      <c r="K30" s="8">
        <v>1190257442000</v>
      </c>
      <c r="L30" s="4"/>
      <c r="M30" s="4" t="s">
        <v>272</v>
      </c>
    </row>
    <row r="31" spans="1:13">
      <c r="A31" s="1" t="s">
        <v>191</v>
      </c>
      <c r="C31" s="8">
        <v>6682400</v>
      </c>
      <c r="D31" s="4"/>
      <c r="E31" s="8">
        <v>965166</v>
      </c>
      <c r="F31" s="4"/>
      <c r="G31" s="8">
        <v>942951</v>
      </c>
      <c r="H31" s="4"/>
      <c r="I31" s="6">
        <f t="shared" si="0"/>
        <v>-2.3559018443164065E-2</v>
      </c>
      <c r="J31" s="4"/>
      <c r="K31" s="8">
        <v>6301175762400</v>
      </c>
      <c r="L31" s="4"/>
      <c r="M31" s="4" t="s">
        <v>272</v>
      </c>
    </row>
    <row r="32" spans="1:13">
      <c r="A32" s="1" t="s">
        <v>188</v>
      </c>
      <c r="C32" s="8">
        <v>7021051</v>
      </c>
      <c r="D32" s="4"/>
      <c r="E32" s="8">
        <v>944500</v>
      </c>
      <c r="F32" s="4"/>
      <c r="G32" s="8">
        <v>942055</v>
      </c>
      <c r="H32" s="4"/>
      <c r="I32" s="6">
        <f t="shared" si="0"/>
        <v>-2.5953898657721684E-3</v>
      </c>
      <c r="J32" s="4"/>
      <c r="K32" s="8">
        <v>6614216199805</v>
      </c>
      <c r="L32" s="4"/>
      <c r="M32" s="4" t="s">
        <v>272</v>
      </c>
    </row>
    <row r="33" spans="1:13">
      <c r="A33" s="1" t="s">
        <v>180</v>
      </c>
      <c r="C33" s="8">
        <v>7000000</v>
      </c>
      <c r="D33" s="4"/>
      <c r="E33" s="8">
        <v>943750</v>
      </c>
      <c r="F33" s="4"/>
      <c r="G33" s="8">
        <v>943301</v>
      </c>
      <c r="H33" s="4"/>
      <c r="I33" s="6">
        <f t="shared" si="0"/>
        <v>-4.759880462333868E-4</v>
      </c>
      <c r="J33" s="4"/>
      <c r="K33" s="8">
        <v>6603107000000</v>
      </c>
      <c r="L33" s="4"/>
      <c r="M33" s="4" t="s">
        <v>272</v>
      </c>
    </row>
    <row r="34" spans="1:13">
      <c r="A34" s="1" t="s">
        <v>75</v>
      </c>
      <c r="C34" s="8">
        <v>4000000</v>
      </c>
      <c r="D34" s="4"/>
      <c r="E34" s="8">
        <v>981500</v>
      </c>
      <c r="F34" s="4"/>
      <c r="G34" s="8">
        <v>1000000</v>
      </c>
      <c r="H34" s="4"/>
      <c r="I34" s="6">
        <f t="shared" si="0"/>
        <v>1.8499999999999999E-2</v>
      </c>
      <c r="J34" s="4"/>
      <c r="K34" s="8">
        <v>4000000000000</v>
      </c>
      <c r="L34" s="4"/>
      <c r="M34" s="4" t="s">
        <v>272</v>
      </c>
    </row>
    <row r="35" spans="1:13">
      <c r="A35" s="1" t="s">
        <v>186</v>
      </c>
      <c r="C35" s="8">
        <v>2999900</v>
      </c>
      <c r="D35" s="4"/>
      <c r="E35" s="8">
        <v>933490</v>
      </c>
      <c r="F35" s="4"/>
      <c r="G35" s="8">
        <v>931727</v>
      </c>
      <c r="H35" s="4"/>
      <c r="I35" s="6">
        <f t="shared" si="0"/>
        <v>-1.8921851572402646E-3</v>
      </c>
      <c r="J35" s="4"/>
      <c r="K35" s="8">
        <v>2795087827300</v>
      </c>
      <c r="L35" s="4"/>
      <c r="M35" s="4" t="s">
        <v>272</v>
      </c>
    </row>
    <row r="36" spans="1:13">
      <c r="A36" s="1" t="s">
        <v>183</v>
      </c>
      <c r="C36" s="8">
        <v>8000000</v>
      </c>
      <c r="D36" s="4"/>
      <c r="E36" s="8">
        <v>924467</v>
      </c>
      <c r="F36" s="4"/>
      <c r="G36" s="8">
        <v>950787</v>
      </c>
      <c r="H36" s="4"/>
      <c r="I36" s="6">
        <f t="shared" si="0"/>
        <v>2.7682330532495712E-2</v>
      </c>
      <c r="J36" s="4"/>
      <c r="K36" s="8">
        <v>7606296000000</v>
      </c>
      <c r="L36" s="4"/>
      <c r="M36" s="4" t="s">
        <v>272</v>
      </c>
    </row>
    <row r="37" spans="1:13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topLeftCell="C5" workbookViewId="0">
      <selection activeCell="K17" sqref="K17"/>
    </sheetView>
  </sheetViews>
  <sheetFormatPr defaultRowHeight="24"/>
  <cols>
    <col min="1" max="1" width="26.28515625" style="1" bestFit="1" customWidth="1"/>
    <col min="2" max="2" width="1" style="1" customWidth="1"/>
    <col min="3" max="3" width="22.42578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>
      <c r="A6" s="23" t="s">
        <v>214</v>
      </c>
      <c r="C6" s="24" t="s">
        <v>215</v>
      </c>
      <c r="D6" s="24" t="s">
        <v>215</v>
      </c>
      <c r="E6" s="24" t="s">
        <v>215</v>
      </c>
      <c r="F6" s="24" t="s">
        <v>215</v>
      </c>
      <c r="G6" s="24" t="s">
        <v>215</v>
      </c>
      <c r="H6" s="24" t="s">
        <v>215</v>
      </c>
      <c r="I6" s="24" t="s">
        <v>215</v>
      </c>
      <c r="K6" s="24" t="s">
        <v>270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</row>
    <row r="7" spans="1:19" ht="24.75">
      <c r="A7" s="24" t="s">
        <v>214</v>
      </c>
      <c r="C7" s="24" t="s">
        <v>216</v>
      </c>
      <c r="E7" s="24" t="s">
        <v>217</v>
      </c>
      <c r="G7" s="24" t="s">
        <v>218</v>
      </c>
      <c r="I7" s="24" t="s">
        <v>68</v>
      </c>
      <c r="K7" s="24" t="s">
        <v>219</v>
      </c>
      <c r="M7" s="24" t="s">
        <v>220</v>
      </c>
      <c r="O7" s="24" t="s">
        <v>221</v>
      </c>
      <c r="Q7" s="24" t="s">
        <v>219</v>
      </c>
      <c r="S7" s="24" t="s">
        <v>213</v>
      </c>
    </row>
    <row r="8" spans="1:19">
      <c r="A8" s="1" t="s">
        <v>222</v>
      </c>
      <c r="C8" s="4" t="s">
        <v>223</v>
      </c>
      <c r="E8" s="1" t="s">
        <v>224</v>
      </c>
      <c r="G8" s="1" t="s">
        <v>225</v>
      </c>
      <c r="I8" s="4">
        <v>8</v>
      </c>
      <c r="K8" s="3">
        <v>13738016349</v>
      </c>
      <c r="M8" s="3">
        <v>1782922299</v>
      </c>
      <c r="O8" s="3">
        <v>0</v>
      </c>
      <c r="Q8" s="3">
        <v>15520938648</v>
      </c>
      <c r="S8" s="6">
        <v>1.0384892540554153E-4</v>
      </c>
    </row>
    <row r="9" spans="1:19">
      <c r="A9" s="1" t="s">
        <v>226</v>
      </c>
      <c r="C9" s="4" t="s">
        <v>227</v>
      </c>
      <c r="E9" s="1" t="s">
        <v>224</v>
      </c>
      <c r="G9" s="1" t="s">
        <v>228</v>
      </c>
      <c r="I9" s="4">
        <v>10</v>
      </c>
      <c r="K9" s="3">
        <v>2615509190116</v>
      </c>
      <c r="M9" s="3">
        <v>26106203832149</v>
      </c>
      <c r="O9" s="3">
        <v>28062816119805</v>
      </c>
      <c r="Q9" s="3">
        <v>658896902460</v>
      </c>
      <c r="S9" s="6">
        <v>4.4086080632970044E-3</v>
      </c>
    </row>
    <row r="10" spans="1:19">
      <c r="A10" s="1" t="s">
        <v>229</v>
      </c>
      <c r="C10" s="4" t="s">
        <v>230</v>
      </c>
      <c r="E10" s="1" t="s">
        <v>224</v>
      </c>
      <c r="G10" s="1" t="s">
        <v>231</v>
      </c>
      <c r="I10" s="4">
        <v>10</v>
      </c>
      <c r="K10" s="3">
        <v>292593955497</v>
      </c>
      <c r="M10" s="3">
        <v>1021720722721</v>
      </c>
      <c r="O10" s="3">
        <v>250000</v>
      </c>
      <c r="Q10" s="3">
        <v>1314314428218</v>
      </c>
      <c r="S10" s="6">
        <v>8.7939359925906235E-3</v>
      </c>
    </row>
    <row r="11" spans="1:19">
      <c r="A11" s="1" t="s">
        <v>229</v>
      </c>
      <c r="C11" s="4" t="s">
        <v>232</v>
      </c>
      <c r="E11" s="1" t="s">
        <v>233</v>
      </c>
      <c r="G11" s="1" t="s">
        <v>234</v>
      </c>
      <c r="I11" s="4">
        <v>10</v>
      </c>
      <c r="K11" s="3">
        <v>1029659000000</v>
      </c>
      <c r="M11" s="3">
        <v>16925901369</v>
      </c>
      <c r="O11" s="3">
        <v>16925901369</v>
      </c>
      <c r="Q11" s="3">
        <v>1029659000000</v>
      </c>
      <c r="S11" s="6">
        <v>6.8893372436546006E-3</v>
      </c>
    </row>
    <row r="12" spans="1:19" ht="24.75" thickBot="1">
      <c r="K12" s="13">
        <f>SUM(K8:K11)</f>
        <v>3951500161962</v>
      </c>
      <c r="M12" s="13">
        <f>SUM(M8:M11)</f>
        <v>27146633378538</v>
      </c>
      <c r="O12" s="13">
        <f>SUM(O8:O11)</f>
        <v>28079742271174</v>
      </c>
      <c r="Q12" s="13">
        <f>SUM(Q8:Q11)</f>
        <v>3018391269326</v>
      </c>
      <c r="S12" s="15">
        <f>SUM(S8:S11)</f>
        <v>2.0195730224947771E-2</v>
      </c>
    </row>
    <row r="13" spans="1:19" ht="24.75" thickTop="1"/>
    <row r="14" spans="1:19">
      <c r="S14" s="3"/>
    </row>
  </sheetData>
  <mergeCells count="17"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</mergeCells>
  <pageMargins left="0.7" right="0.7" top="0.75" bottom="0.75" header="0.3" footer="0.3"/>
  <ignoredErrors>
    <ignoredError sqref="C8:C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4"/>
  <sheetViews>
    <sheetView rightToLeft="1" topLeftCell="A4" workbookViewId="0">
      <selection activeCell="E14" sqref="E14"/>
    </sheetView>
  </sheetViews>
  <sheetFormatPr defaultRowHeight="24"/>
  <cols>
    <col min="1" max="1" width="25" style="1" bestFit="1" customWidth="1"/>
    <col min="2" max="2" width="1" style="1" customWidth="1"/>
    <col min="3" max="3" width="19.1406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8.42578125" style="1" bestFit="1" customWidth="1"/>
    <col min="11" max="11" width="22.85546875" style="1" bestFit="1" customWidth="1"/>
    <col min="12" max="16384" width="9.140625" style="1"/>
  </cols>
  <sheetData>
    <row r="2" spans="1:11" ht="24.75">
      <c r="A2" s="22" t="s">
        <v>0</v>
      </c>
      <c r="B2" s="22"/>
      <c r="C2" s="22"/>
      <c r="D2" s="22"/>
      <c r="E2" s="22"/>
      <c r="F2" s="22"/>
      <c r="G2" s="22"/>
    </row>
    <row r="3" spans="1:11" ht="24.75">
      <c r="A3" s="22" t="s">
        <v>235</v>
      </c>
      <c r="B3" s="22"/>
      <c r="C3" s="22"/>
      <c r="D3" s="22"/>
      <c r="E3" s="22"/>
      <c r="F3" s="22"/>
      <c r="G3" s="22"/>
    </row>
    <row r="4" spans="1:11" ht="24.75">
      <c r="A4" s="22" t="s">
        <v>2</v>
      </c>
      <c r="B4" s="22"/>
      <c r="C4" s="22"/>
      <c r="D4" s="22"/>
      <c r="E4" s="22"/>
      <c r="F4" s="22"/>
      <c r="G4" s="22"/>
    </row>
    <row r="5" spans="1:11">
      <c r="J5" s="4"/>
    </row>
    <row r="6" spans="1:11" ht="24.75">
      <c r="A6" s="24" t="s">
        <v>239</v>
      </c>
      <c r="C6" s="24" t="s">
        <v>219</v>
      </c>
      <c r="E6" s="24" t="s">
        <v>259</v>
      </c>
      <c r="G6" s="24" t="s">
        <v>13</v>
      </c>
      <c r="J6" s="21"/>
    </row>
    <row r="7" spans="1:11">
      <c r="A7" s="1" t="s">
        <v>267</v>
      </c>
      <c r="C7" s="9">
        <f>'سرمایه‌گذاری در سهام'!I44</f>
        <v>-549015521</v>
      </c>
      <c r="E7" s="6">
        <f>C7/$C$11</f>
        <v>-2.5165135653685514E-4</v>
      </c>
      <c r="G7" s="6">
        <v>-3.6734035988319769E-6</v>
      </c>
      <c r="J7" s="21"/>
      <c r="K7" s="11"/>
    </row>
    <row r="8" spans="1:11">
      <c r="A8" s="1" t="s">
        <v>268</v>
      </c>
      <c r="C8" s="9">
        <f>'سرمایه‌گذاری در اوراق بهادار'!I65</f>
        <v>2148911129013</v>
      </c>
      <c r="E8" s="6">
        <f t="shared" ref="E8:E10" si="0">C8/$C$11</f>
        <v>0.98499291915877607</v>
      </c>
      <c r="G8" s="6">
        <v>1.437780429555607E-2</v>
      </c>
      <c r="J8" s="21"/>
      <c r="K8" s="11"/>
    </row>
    <row r="9" spans="1:11">
      <c r="A9" s="1" t="s">
        <v>269</v>
      </c>
      <c r="C9" s="9">
        <f>'درآمد سپرده بانکی'!E12</f>
        <v>23704781071</v>
      </c>
      <c r="E9" s="6">
        <f t="shared" si="0"/>
        <v>1.0865522166041487E-2</v>
      </c>
      <c r="G9" s="6">
        <v>1.5860613182142719E-4</v>
      </c>
      <c r="J9" s="21"/>
      <c r="K9" s="11"/>
    </row>
    <row r="10" spans="1:11">
      <c r="A10" s="1" t="s">
        <v>266</v>
      </c>
      <c r="C10" s="9">
        <f>'سایر درآمدها'!C10</f>
        <v>9584452584</v>
      </c>
      <c r="E10" s="6">
        <f t="shared" si="0"/>
        <v>4.3932100317192425E-3</v>
      </c>
      <c r="G10" s="6">
        <v>6.4128537843104153E-5</v>
      </c>
      <c r="J10" s="21"/>
      <c r="K10" s="12"/>
    </row>
    <row r="11" spans="1:11" ht="24.75" thickBot="1">
      <c r="C11" s="10">
        <f>SUM(C7:C10)</f>
        <v>2181651347147</v>
      </c>
      <c r="E11" s="7">
        <f>SUM(E7:E10)</f>
        <v>1</v>
      </c>
      <c r="G11" s="15">
        <f>SUM(G7:G10)</f>
        <v>1.4596865561621769E-2</v>
      </c>
      <c r="J11" s="21"/>
      <c r="K11" s="12"/>
    </row>
    <row r="12" spans="1:11" ht="24.75" thickTop="1">
      <c r="J12" s="20"/>
    </row>
    <row r="13" spans="1:11">
      <c r="J13" s="20"/>
    </row>
    <row r="14" spans="1:11">
      <c r="J14" s="20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52"/>
  <sheetViews>
    <sheetView rightToLeft="1" topLeftCell="B41" workbookViewId="0">
      <selection activeCell="O53" sqref="O53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4" bestFit="1" customWidth="1"/>
    <col min="4" max="4" width="1" style="1" customWidth="1"/>
    <col min="5" max="5" width="17.28515625" style="4" bestFit="1" customWidth="1"/>
    <col min="6" max="6" width="1" style="1" customWidth="1"/>
    <col min="7" max="7" width="10.285156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13.42578125" style="4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3.42578125" style="4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>
      <c r="A3" s="22" t="s">
        <v>235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>
      <c r="A6" s="24" t="s">
        <v>236</v>
      </c>
      <c r="B6" s="24" t="s">
        <v>236</v>
      </c>
      <c r="C6" s="24" t="s">
        <v>236</v>
      </c>
      <c r="D6" s="24" t="s">
        <v>236</v>
      </c>
      <c r="E6" s="24" t="s">
        <v>236</v>
      </c>
      <c r="F6" s="24" t="s">
        <v>236</v>
      </c>
      <c r="G6" s="24" t="s">
        <v>236</v>
      </c>
      <c r="I6" s="24" t="s">
        <v>237</v>
      </c>
      <c r="J6" s="24" t="s">
        <v>237</v>
      </c>
      <c r="K6" s="24" t="s">
        <v>237</v>
      </c>
      <c r="L6" s="24" t="s">
        <v>237</v>
      </c>
      <c r="M6" s="24" t="s">
        <v>237</v>
      </c>
      <c r="O6" s="24" t="s">
        <v>238</v>
      </c>
      <c r="P6" s="24" t="s">
        <v>238</v>
      </c>
      <c r="Q6" s="24" t="s">
        <v>238</v>
      </c>
      <c r="R6" s="24" t="s">
        <v>238</v>
      </c>
      <c r="S6" s="24" t="s">
        <v>238</v>
      </c>
    </row>
    <row r="7" spans="1:19" ht="24.75">
      <c r="A7" s="24" t="s">
        <v>239</v>
      </c>
      <c r="C7" s="24" t="s">
        <v>240</v>
      </c>
      <c r="E7" s="24" t="s">
        <v>67</v>
      </c>
      <c r="G7" s="24" t="s">
        <v>68</v>
      </c>
      <c r="I7" s="24" t="s">
        <v>241</v>
      </c>
      <c r="K7" s="24" t="s">
        <v>242</v>
      </c>
      <c r="M7" s="24" t="s">
        <v>243</v>
      </c>
      <c r="O7" s="24" t="s">
        <v>241</v>
      </c>
      <c r="Q7" s="24" t="s">
        <v>242</v>
      </c>
      <c r="S7" s="24" t="s">
        <v>243</v>
      </c>
    </row>
    <row r="8" spans="1:19">
      <c r="A8" s="1" t="s">
        <v>186</v>
      </c>
      <c r="C8" s="4" t="s">
        <v>271</v>
      </c>
      <c r="D8" s="4"/>
      <c r="E8" s="4" t="s">
        <v>187</v>
      </c>
      <c r="F8" s="4"/>
      <c r="G8" s="8">
        <v>17</v>
      </c>
      <c r="I8" s="3">
        <v>39725459897</v>
      </c>
      <c r="K8" s="4">
        <v>0</v>
      </c>
      <c r="M8" s="3">
        <v>39725459897</v>
      </c>
      <c r="O8" s="3">
        <v>84485891067</v>
      </c>
      <c r="Q8" s="4">
        <v>0</v>
      </c>
      <c r="S8" s="3">
        <v>84485891067</v>
      </c>
    </row>
    <row r="9" spans="1:19">
      <c r="A9" s="1" t="s">
        <v>183</v>
      </c>
      <c r="C9" s="4" t="s">
        <v>271</v>
      </c>
      <c r="D9" s="4"/>
      <c r="E9" s="4" t="s">
        <v>185</v>
      </c>
      <c r="F9" s="4"/>
      <c r="G9" s="8">
        <v>16</v>
      </c>
      <c r="I9" s="3">
        <v>100028117873</v>
      </c>
      <c r="K9" s="4">
        <v>0</v>
      </c>
      <c r="M9" s="3">
        <v>100028117873</v>
      </c>
      <c r="O9" s="3">
        <v>211948351423</v>
      </c>
      <c r="Q9" s="4">
        <v>0</v>
      </c>
      <c r="S9" s="3">
        <v>211948351423</v>
      </c>
    </row>
    <row r="10" spans="1:19">
      <c r="A10" s="1" t="s">
        <v>244</v>
      </c>
      <c r="C10" s="4" t="s">
        <v>271</v>
      </c>
      <c r="D10" s="4"/>
      <c r="E10" s="4" t="s">
        <v>245</v>
      </c>
      <c r="F10" s="4"/>
      <c r="G10" s="8">
        <v>18</v>
      </c>
      <c r="I10" s="3">
        <v>0</v>
      </c>
      <c r="K10" s="4">
        <v>0</v>
      </c>
      <c r="M10" s="3">
        <v>0</v>
      </c>
      <c r="O10" s="3">
        <v>12551793135</v>
      </c>
      <c r="Q10" s="4">
        <v>0</v>
      </c>
      <c r="S10" s="3">
        <v>12551793135</v>
      </c>
    </row>
    <row r="11" spans="1:19">
      <c r="A11" s="1" t="s">
        <v>75</v>
      </c>
      <c r="C11" s="4" t="s">
        <v>271</v>
      </c>
      <c r="D11" s="4"/>
      <c r="E11" s="4" t="s">
        <v>77</v>
      </c>
      <c r="F11" s="4"/>
      <c r="G11" s="8">
        <v>18</v>
      </c>
      <c r="I11" s="3">
        <v>57584151776</v>
      </c>
      <c r="K11" s="4">
        <v>0</v>
      </c>
      <c r="M11" s="3">
        <v>57584151776</v>
      </c>
      <c r="O11" s="3">
        <v>118223496038</v>
      </c>
      <c r="Q11" s="4">
        <v>0</v>
      </c>
      <c r="S11" s="3">
        <v>118223496038</v>
      </c>
    </row>
    <row r="12" spans="1:19">
      <c r="A12" s="1" t="s">
        <v>180</v>
      </c>
      <c r="C12" s="4" t="s">
        <v>271</v>
      </c>
      <c r="D12" s="4"/>
      <c r="E12" s="4" t="s">
        <v>182</v>
      </c>
      <c r="F12" s="4"/>
      <c r="G12" s="8">
        <v>16</v>
      </c>
      <c r="I12" s="3">
        <v>94968209403</v>
      </c>
      <c r="K12" s="4">
        <v>0</v>
      </c>
      <c r="M12" s="3">
        <v>94968209403</v>
      </c>
      <c r="O12" s="3">
        <v>187501856718</v>
      </c>
      <c r="Q12" s="4">
        <v>0</v>
      </c>
      <c r="S12" s="3">
        <v>187501856718</v>
      </c>
    </row>
    <row r="13" spans="1:19">
      <c r="A13" s="1" t="s">
        <v>188</v>
      </c>
      <c r="C13" s="4" t="s">
        <v>271</v>
      </c>
      <c r="D13" s="4"/>
      <c r="E13" s="4" t="s">
        <v>190</v>
      </c>
      <c r="F13" s="4"/>
      <c r="G13" s="8">
        <v>16</v>
      </c>
      <c r="I13" s="3">
        <v>97543407156</v>
      </c>
      <c r="K13" s="4">
        <v>0</v>
      </c>
      <c r="M13" s="3">
        <v>97543407156</v>
      </c>
      <c r="O13" s="3">
        <v>192658347743</v>
      </c>
      <c r="Q13" s="4">
        <v>0</v>
      </c>
      <c r="S13" s="3">
        <v>192658347743</v>
      </c>
    </row>
    <row r="14" spans="1:19">
      <c r="A14" s="1" t="s">
        <v>191</v>
      </c>
      <c r="C14" s="4" t="s">
        <v>271</v>
      </c>
      <c r="D14" s="4"/>
      <c r="E14" s="4" t="s">
        <v>192</v>
      </c>
      <c r="F14" s="4"/>
      <c r="G14" s="8">
        <v>17</v>
      </c>
      <c r="I14" s="3">
        <v>97595241992</v>
      </c>
      <c r="K14" s="4">
        <v>0</v>
      </c>
      <c r="M14" s="3">
        <v>97595241992</v>
      </c>
      <c r="O14" s="3">
        <v>195219307851</v>
      </c>
      <c r="Q14" s="4">
        <v>0</v>
      </c>
      <c r="S14" s="3">
        <v>195219307851</v>
      </c>
    </row>
    <row r="15" spans="1:19">
      <c r="A15" s="1" t="s">
        <v>174</v>
      </c>
      <c r="C15" s="4" t="s">
        <v>271</v>
      </c>
      <c r="D15" s="4"/>
      <c r="E15" s="4" t="s">
        <v>176</v>
      </c>
      <c r="F15" s="4"/>
      <c r="G15" s="8">
        <v>16</v>
      </c>
      <c r="I15" s="3">
        <v>15979818566</v>
      </c>
      <c r="K15" s="4">
        <v>0</v>
      </c>
      <c r="M15" s="3">
        <v>15979818566</v>
      </c>
      <c r="O15" s="3">
        <v>33161107897</v>
      </c>
      <c r="Q15" s="4">
        <v>0</v>
      </c>
      <c r="S15" s="3">
        <v>33161107897</v>
      </c>
    </row>
    <row r="16" spans="1:19">
      <c r="A16" s="1" t="s">
        <v>177</v>
      </c>
      <c r="C16" s="4" t="s">
        <v>271</v>
      </c>
      <c r="D16" s="4"/>
      <c r="E16" s="4" t="s">
        <v>179</v>
      </c>
      <c r="F16" s="4"/>
      <c r="G16" s="8">
        <v>17</v>
      </c>
      <c r="I16" s="3">
        <v>71594367491</v>
      </c>
      <c r="K16" s="4">
        <v>0</v>
      </c>
      <c r="M16" s="3">
        <v>71594367491</v>
      </c>
      <c r="O16" s="3">
        <v>152643243378</v>
      </c>
      <c r="Q16" s="4">
        <v>0</v>
      </c>
      <c r="S16" s="3">
        <v>152643243378</v>
      </c>
    </row>
    <row r="17" spans="1:19">
      <c r="A17" s="1" t="s">
        <v>171</v>
      </c>
      <c r="C17" s="4" t="s">
        <v>271</v>
      </c>
      <c r="D17" s="4"/>
      <c r="E17" s="4" t="s">
        <v>173</v>
      </c>
      <c r="F17" s="4"/>
      <c r="G17" s="8">
        <v>16</v>
      </c>
      <c r="I17" s="3">
        <v>18853199949</v>
      </c>
      <c r="K17" s="4">
        <v>0</v>
      </c>
      <c r="M17" s="3">
        <v>18853199949</v>
      </c>
      <c r="O17" s="3">
        <v>37187504486</v>
      </c>
      <c r="Q17" s="4">
        <v>0</v>
      </c>
      <c r="S17" s="3">
        <v>37187504486</v>
      </c>
    </row>
    <row r="18" spans="1:19">
      <c r="A18" s="1" t="s">
        <v>169</v>
      </c>
      <c r="C18" s="4" t="s">
        <v>271</v>
      </c>
      <c r="D18" s="4"/>
      <c r="E18" s="4" t="s">
        <v>170</v>
      </c>
      <c r="F18" s="4"/>
      <c r="G18" s="8">
        <v>16</v>
      </c>
      <c r="I18" s="3">
        <v>61569621327</v>
      </c>
      <c r="K18" s="4">
        <v>0</v>
      </c>
      <c r="M18" s="3">
        <v>61569621327</v>
      </c>
      <c r="O18" s="3">
        <v>121483403443</v>
      </c>
      <c r="Q18" s="4">
        <v>0</v>
      </c>
      <c r="S18" s="3">
        <v>121483403443</v>
      </c>
    </row>
    <row r="19" spans="1:19">
      <c r="A19" s="1" t="s">
        <v>166</v>
      </c>
      <c r="C19" s="4" t="s">
        <v>271</v>
      </c>
      <c r="D19" s="4"/>
      <c r="E19" s="4" t="s">
        <v>168</v>
      </c>
      <c r="F19" s="4"/>
      <c r="G19" s="8">
        <v>15</v>
      </c>
      <c r="I19" s="3">
        <v>36486051825</v>
      </c>
      <c r="K19" s="4">
        <v>0</v>
      </c>
      <c r="M19" s="3">
        <v>36486051825</v>
      </c>
      <c r="O19" s="3">
        <v>72080594744</v>
      </c>
      <c r="Q19" s="4">
        <v>0</v>
      </c>
      <c r="S19" s="3">
        <v>72080594744</v>
      </c>
    </row>
    <row r="20" spans="1:19">
      <c r="A20" s="1" t="s">
        <v>164</v>
      </c>
      <c r="C20" s="4" t="s">
        <v>271</v>
      </c>
      <c r="D20" s="4"/>
      <c r="E20" s="4" t="s">
        <v>165</v>
      </c>
      <c r="F20" s="4"/>
      <c r="G20" s="8">
        <v>17</v>
      </c>
      <c r="I20" s="3">
        <v>1401878995</v>
      </c>
      <c r="K20" s="4">
        <v>0</v>
      </c>
      <c r="M20" s="3">
        <v>1401878995</v>
      </c>
      <c r="O20" s="3">
        <v>2764168950</v>
      </c>
      <c r="Q20" s="4">
        <v>0</v>
      </c>
      <c r="S20" s="3">
        <v>2764168950</v>
      </c>
    </row>
    <row r="21" spans="1:19">
      <c r="A21" s="1" t="s">
        <v>155</v>
      </c>
      <c r="C21" s="4" t="s">
        <v>271</v>
      </c>
      <c r="D21" s="4"/>
      <c r="E21" s="4" t="s">
        <v>157</v>
      </c>
      <c r="F21" s="4"/>
      <c r="G21" s="8">
        <v>15</v>
      </c>
      <c r="I21" s="3">
        <v>39849076027</v>
      </c>
      <c r="K21" s="4">
        <v>0</v>
      </c>
      <c r="M21" s="3">
        <v>39849076027</v>
      </c>
      <c r="O21" s="3">
        <v>137783927055</v>
      </c>
      <c r="Q21" s="4">
        <v>0</v>
      </c>
      <c r="S21" s="3">
        <v>137783927055</v>
      </c>
    </row>
    <row r="22" spans="1:19">
      <c r="A22" s="1" t="s">
        <v>246</v>
      </c>
      <c r="C22" s="4" t="s">
        <v>271</v>
      </c>
      <c r="D22" s="4"/>
      <c r="E22" s="4" t="s">
        <v>247</v>
      </c>
      <c r="F22" s="4"/>
      <c r="G22" s="8">
        <v>15</v>
      </c>
      <c r="I22" s="3">
        <v>0</v>
      </c>
      <c r="K22" s="4">
        <v>0</v>
      </c>
      <c r="M22" s="3">
        <v>0</v>
      </c>
      <c r="O22" s="3">
        <v>9792659588</v>
      </c>
      <c r="Q22" s="4">
        <v>0</v>
      </c>
      <c r="S22" s="3">
        <v>9792659588</v>
      </c>
    </row>
    <row r="23" spans="1:19">
      <c r="A23" s="1" t="s">
        <v>161</v>
      </c>
      <c r="C23" s="4" t="s">
        <v>271</v>
      </c>
      <c r="D23" s="4"/>
      <c r="E23" s="4" t="s">
        <v>163</v>
      </c>
      <c r="F23" s="4"/>
      <c r="G23" s="8">
        <v>16</v>
      </c>
      <c r="I23" s="3">
        <v>63173113055</v>
      </c>
      <c r="K23" s="4">
        <v>0</v>
      </c>
      <c r="M23" s="3">
        <v>63173113055</v>
      </c>
      <c r="O23" s="3">
        <v>126005777855</v>
      </c>
      <c r="Q23" s="4">
        <v>0</v>
      </c>
      <c r="S23" s="3">
        <v>126005777855</v>
      </c>
    </row>
    <row r="24" spans="1:19">
      <c r="A24" s="1" t="s">
        <v>158</v>
      </c>
      <c r="C24" s="4" t="s">
        <v>271</v>
      </c>
      <c r="D24" s="4"/>
      <c r="E24" s="4" t="s">
        <v>160</v>
      </c>
      <c r="F24" s="4"/>
      <c r="G24" s="8">
        <v>16</v>
      </c>
      <c r="I24" s="3">
        <v>6802028305</v>
      </c>
      <c r="K24" s="4">
        <v>0</v>
      </c>
      <c r="M24" s="3">
        <v>6802028305</v>
      </c>
      <c r="O24" s="3">
        <v>13429682888</v>
      </c>
      <c r="Q24" s="4">
        <v>0</v>
      </c>
      <c r="S24" s="3">
        <v>13429682888</v>
      </c>
    </row>
    <row r="25" spans="1:19">
      <c r="A25" s="1" t="s">
        <v>153</v>
      </c>
      <c r="C25" s="4" t="s">
        <v>271</v>
      </c>
      <c r="D25" s="4"/>
      <c r="E25" s="4" t="s">
        <v>154</v>
      </c>
      <c r="F25" s="4"/>
      <c r="G25" s="8">
        <v>15</v>
      </c>
      <c r="I25" s="3">
        <v>101370697219</v>
      </c>
      <c r="K25" s="4">
        <v>0</v>
      </c>
      <c r="M25" s="3">
        <v>101370697219</v>
      </c>
      <c r="O25" s="3">
        <v>212728013059</v>
      </c>
      <c r="Q25" s="4">
        <v>0</v>
      </c>
      <c r="S25" s="3">
        <v>212728013059</v>
      </c>
    </row>
    <row r="26" spans="1:19">
      <c r="A26" s="1" t="s">
        <v>150</v>
      </c>
      <c r="C26" s="4" t="s">
        <v>271</v>
      </c>
      <c r="D26" s="4"/>
      <c r="E26" s="4" t="s">
        <v>152</v>
      </c>
      <c r="F26" s="4"/>
      <c r="G26" s="8">
        <v>15</v>
      </c>
      <c r="I26" s="3">
        <v>102897728661</v>
      </c>
      <c r="K26" s="4">
        <v>0</v>
      </c>
      <c r="M26" s="3">
        <v>102897728661</v>
      </c>
      <c r="O26" s="3">
        <v>209447919839</v>
      </c>
      <c r="Q26" s="4">
        <v>0</v>
      </c>
      <c r="S26" s="3">
        <v>209447919839</v>
      </c>
    </row>
    <row r="27" spans="1:19">
      <c r="A27" s="1" t="s">
        <v>147</v>
      </c>
      <c r="C27" s="4" t="s">
        <v>271</v>
      </c>
      <c r="D27" s="4"/>
      <c r="E27" s="4" t="s">
        <v>149</v>
      </c>
      <c r="F27" s="4"/>
      <c r="G27" s="8">
        <v>18</v>
      </c>
      <c r="I27" s="3">
        <v>29210332131</v>
      </c>
      <c r="K27" s="4">
        <v>0</v>
      </c>
      <c r="M27" s="3">
        <v>29210332131</v>
      </c>
      <c r="O27" s="3">
        <v>57535949508</v>
      </c>
      <c r="Q27" s="4">
        <v>0</v>
      </c>
      <c r="S27" s="3">
        <v>57535949508</v>
      </c>
    </row>
    <row r="28" spans="1:19">
      <c r="A28" s="1" t="s">
        <v>199</v>
      </c>
      <c r="C28" s="4" t="s">
        <v>271</v>
      </c>
      <c r="D28" s="4"/>
      <c r="E28" s="4" t="s">
        <v>201</v>
      </c>
      <c r="F28" s="4"/>
      <c r="G28" s="8">
        <v>18</v>
      </c>
      <c r="I28" s="3">
        <v>14836058284</v>
      </c>
      <c r="K28" s="4">
        <v>0</v>
      </c>
      <c r="M28" s="3">
        <v>14836058284</v>
      </c>
      <c r="O28" s="3">
        <v>30369275162</v>
      </c>
      <c r="Q28" s="4">
        <v>0</v>
      </c>
      <c r="S28" s="3">
        <v>30369275162</v>
      </c>
    </row>
    <row r="29" spans="1:19">
      <c r="A29" s="1" t="s">
        <v>193</v>
      </c>
      <c r="C29" s="4" t="s">
        <v>271</v>
      </c>
      <c r="D29" s="4"/>
      <c r="E29" s="4" t="s">
        <v>195</v>
      </c>
      <c r="F29" s="4"/>
      <c r="G29" s="8">
        <v>18</v>
      </c>
      <c r="I29" s="3">
        <v>13785452055</v>
      </c>
      <c r="K29" s="4">
        <v>0</v>
      </c>
      <c r="M29" s="3">
        <v>13785452055</v>
      </c>
      <c r="O29" s="3">
        <v>28694426943</v>
      </c>
      <c r="Q29" s="4">
        <v>0</v>
      </c>
      <c r="S29" s="3">
        <v>28694426943</v>
      </c>
    </row>
    <row r="30" spans="1:19">
      <c r="A30" s="1" t="s">
        <v>198</v>
      </c>
      <c r="C30" s="4" t="s">
        <v>271</v>
      </c>
      <c r="D30" s="4"/>
      <c r="E30" s="4" t="s">
        <v>195</v>
      </c>
      <c r="F30" s="4"/>
      <c r="G30" s="8">
        <v>18</v>
      </c>
      <c r="I30" s="3">
        <v>53073990410</v>
      </c>
      <c r="K30" s="4">
        <v>0</v>
      </c>
      <c r="M30" s="3">
        <v>53073990410</v>
      </c>
      <c r="O30" s="3">
        <v>102381332069</v>
      </c>
      <c r="Q30" s="4">
        <v>0</v>
      </c>
      <c r="S30" s="3">
        <v>102381332069</v>
      </c>
    </row>
    <row r="31" spans="1:19">
      <c r="A31" s="1" t="s">
        <v>196</v>
      </c>
      <c r="C31" s="4" t="s">
        <v>271</v>
      </c>
      <c r="D31" s="4"/>
      <c r="E31" s="4" t="s">
        <v>195</v>
      </c>
      <c r="F31" s="4"/>
      <c r="G31" s="8">
        <v>18</v>
      </c>
      <c r="I31" s="3">
        <v>10045104186</v>
      </c>
      <c r="K31" s="4">
        <v>0</v>
      </c>
      <c r="M31" s="3">
        <v>10045104186</v>
      </c>
      <c r="O31" s="3">
        <v>20918398479</v>
      </c>
      <c r="Q31" s="4">
        <v>0</v>
      </c>
      <c r="S31" s="3">
        <v>20918398479</v>
      </c>
    </row>
    <row r="32" spans="1:19">
      <c r="A32" s="1" t="s">
        <v>197</v>
      </c>
      <c r="C32" s="4" t="s">
        <v>271</v>
      </c>
      <c r="D32" s="4"/>
      <c r="E32" s="4" t="s">
        <v>195</v>
      </c>
      <c r="F32" s="4"/>
      <c r="G32" s="8">
        <v>18</v>
      </c>
      <c r="I32" s="3">
        <v>23435268493</v>
      </c>
      <c r="K32" s="4">
        <v>0</v>
      </c>
      <c r="M32" s="3">
        <v>23435268493</v>
      </c>
      <c r="O32" s="3">
        <v>46249663702</v>
      </c>
      <c r="Q32" s="4">
        <v>0</v>
      </c>
      <c r="S32" s="3">
        <v>46249663702</v>
      </c>
    </row>
    <row r="33" spans="1:19">
      <c r="A33" s="1" t="s">
        <v>202</v>
      </c>
      <c r="C33" s="4" t="s">
        <v>271</v>
      </c>
      <c r="D33" s="4"/>
      <c r="E33" s="4" t="s">
        <v>204</v>
      </c>
      <c r="F33" s="4"/>
      <c r="G33" s="8">
        <v>18</v>
      </c>
      <c r="I33" s="3">
        <v>105290502825</v>
      </c>
      <c r="K33" s="4">
        <v>0</v>
      </c>
      <c r="M33" s="3">
        <v>105290502825</v>
      </c>
      <c r="O33" s="3">
        <v>207259236225</v>
      </c>
      <c r="Q33" s="4">
        <v>0</v>
      </c>
      <c r="S33" s="3">
        <v>207259236225</v>
      </c>
    </row>
    <row r="34" spans="1:19">
      <c r="A34" s="1" t="s">
        <v>205</v>
      </c>
      <c r="C34" s="4" t="s">
        <v>271</v>
      </c>
      <c r="D34" s="4"/>
      <c r="E34" s="4" t="s">
        <v>207</v>
      </c>
      <c r="F34" s="4"/>
      <c r="G34" s="8">
        <v>19</v>
      </c>
      <c r="I34" s="3">
        <v>26343724953</v>
      </c>
      <c r="K34" s="4">
        <v>0</v>
      </c>
      <c r="M34" s="3">
        <v>26343724953</v>
      </c>
      <c r="O34" s="3">
        <v>26343724953</v>
      </c>
      <c r="Q34" s="4">
        <v>0</v>
      </c>
      <c r="S34" s="3">
        <v>26343724953</v>
      </c>
    </row>
    <row r="35" spans="1:19">
      <c r="A35" s="1" t="s">
        <v>74</v>
      </c>
      <c r="C35" s="4" t="s">
        <v>271</v>
      </c>
      <c r="D35" s="4"/>
      <c r="E35" s="4" t="s">
        <v>73</v>
      </c>
      <c r="F35" s="4"/>
      <c r="G35" s="8">
        <v>16</v>
      </c>
      <c r="I35" s="3">
        <v>13777698</v>
      </c>
      <c r="K35" s="4">
        <v>0</v>
      </c>
      <c r="M35" s="3">
        <v>13777698</v>
      </c>
      <c r="O35" s="3">
        <v>27209512</v>
      </c>
      <c r="Q35" s="4">
        <v>0</v>
      </c>
      <c r="S35" s="3">
        <v>27209512</v>
      </c>
    </row>
    <row r="36" spans="1:19">
      <c r="A36" s="1" t="s">
        <v>70</v>
      </c>
      <c r="C36" s="4" t="s">
        <v>271</v>
      </c>
      <c r="D36" s="4"/>
      <c r="E36" s="4" t="s">
        <v>73</v>
      </c>
      <c r="F36" s="4"/>
      <c r="G36" s="8">
        <v>16</v>
      </c>
      <c r="I36" s="3">
        <v>13495254909</v>
      </c>
      <c r="K36" s="4">
        <v>0</v>
      </c>
      <c r="M36" s="3">
        <v>13495254909</v>
      </c>
      <c r="O36" s="3">
        <v>26651716808</v>
      </c>
      <c r="Q36" s="4">
        <v>0</v>
      </c>
      <c r="S36" s="3">
        <v>26651716808</v>
      </c>
    </row>
    <row r="37" spans="1:19">
      <c r="A37" s="1" t="s">
        <v>144</v>
      </c>
      <c r="C37" s="4" t="s">
        <v>271</v>
      </c>
      <c r="D37" s="4"/>
      <c r="E37" s="4" t="s">
        <v>146</v>
      </c>
      <c r="F37" s="4"/>
      <c r="G37" s="8">
        <v>16</v>
      </c>
      <c r="I37" s="3">
        <v>77710285080</v>
      </c>
      <c r="K37" s="4">
        <v>0</v>
      </c>
      <c r="M37" s="3">
        <v>77710285080</v>
      </c>
      <c r="O37" s="3">
        <v>158787542945</v>
      </c>
      <c r="Q37" s="4">
        <v>0</v>
      </c>
      <c r="S37" s="3">
        <v>158787542945</v>
      </c>
    </row>
    <row r="38" spans="1:19">
      <c r="A38" s="1" t="s">
        <v>143</v>
      </c>
      <c r="C38" s="4" t="s">
        <v>271</v>
      </c>
      <c r="D38" s="4"/>
      <c r="E38" s="4" t="s">
        <v>142</v>
      </c>
      <c r="F38" s="4"/>
      <c r="G38" s="8">
        <v>18</v>
      </c>
      <c r="I38" s="3">
        <v>43367263</v>
      </c>
      <c r="K38" s="4">
        <v>0</v>
      </c>
      <c r="M38" s="3">
        <v>43367263</v>
      </c>
      <c r="O38" s="3">
        <v>88758246</v>
      </c>
      <c r="Q38" s="4">
        <v>0</v>
      </c>
      <c r="S38" s="3">
        <v>88758246</v>
      </c>
    </row>
    <row r="39" spans="1:19">
      <c r="A39" s="1" t="s">
        <v>140</v>
      </c>
      <c r="C39" s="4" t="s">
        <v>271</v>
      </c>
      <c r="D39" s="4"/>
      <c r="E39" s="4" t="s">
        <v>142</v>
      </c>
      <c r="F39" s="4"/>
      <c r="G39" s="8">
        <v>18</v>
      </c>
      <c r="I39" s="3">
        <v>14311198563</v>
      </c>
      <c r="K39" s="4">
        <v>0</v>
      </c>
      <c r="M39" s="3">
        <v>14311198563</v>
      </c>
      <c r="O39" s="3">
        <v>29290223155</v>
      </c>
      <c r="Q39" s="4">
        <v>0</v>
      </c>
      <c r="S39" s="3">
        <v>29290223155</v>
      </c>
    </row>
    <row r="40" spans="1:19">
      <c r="A40" s="1" t="s">
        <v>138</v>
      </c>
      <c r="C40" s="4" t="s">
        <v>271</v>
      </c>
      <c r="D40" s="4"/>
      <c r="E40" s="4" t="s">
        <v>92</v>
      </c>
      <c r="F40" s="4"/>
      <c r="G40" s="8">
        <v>17</v>
      </c>
      <c r="I40" s="3">
        <v>20819935069</v>
      </c>
      <c r="K40" s="4">
        <v>0</v>
      </c>
      <c r="M40" s="3">
        <v>20819935069</v>
      </c>
      <c r="O40" s="3">
        <v>41700965798</v>
      </c>
      <c r="Q40" s="4">
        <v>0</v>
      </c>
      <c r="S40" s="3">
        <v>41700965798</v>
      </c>
    </row>
    <row r="41" spans="1:19">
      <c r="A41" s="1" t="s">
        <v>248</v>
      </c>
      <c r="C41" s="4" t="s">
        <v>271</v>
      </c>
      <c r="D41" s="4"/>
      <c r="E41" s="4" t="s">
        <v>249</v>
      </c>
      <c r="F41" s="4"/>
      <c r="G41" s="8">
        <v>17</v>
      </c>
      <c r="I41" s="3">
        <v>0</v>
      </c>
      <c r="K41" s="4">
        <v>0</v>
      </c>
      <c r="M41" s="3">
        <v>0</v>
      </c>
      <c r="O41" s="3">
        <v>12747065441</v>
      </c>
      <c r="Q41" s="4">
        <v>0</v>
      </c>
      <c r="S41" s="3">
        <v>12747065441</v>
      </c>
    </row>
    <row r="42" spans="1:19">
      <c r="A42" s="1" t="s">
        <v>222</v>
      </c>
      <c r="C42" s="8">
        <v>1</v>
      </c>
      <c r="D42" s="4"/>
      <c r="E42" s="4" t="s">
        <v>271</v>
      </c>
      <c r="F42" s="4"/>
      <c r="G42" s="8">
        <v>0</v>
      </c>
      <c r="I42" s="3">
        <v>90332162</v>
      </c>
      <c r="K42" s="4">
        <v>0</v>
      </c>
      <c r="M42" s="3">
        <v>90332162</v>
      </c>
      <c r="O42" s="3">
        <v>170324320</v>
      </c>
      <c r="Q42" s="4">
        <v>0</v>
      </c>
      <c r="S42" s="3">
        <v>170324320</v>
      </c>
    </row>
    <row r="43" spans="1:19">
      <c r="A43" s="1" t="s">
        <v>226</v>
      </c>
      <c r="C43" s="8">
        <v>1</v>
      </c>
      <c r="D43" s="4"/>
      <c r="E43" s="4" t="s">
        <v>271</v>
      </c>
      <c r="F43" s="4"/>
      <c r="G43" s="8">
        <v>0</v>
      </c>
      <c r="I43" s="3">
        <v>4302250051</v>
      </c>
      <c r="K43" s="8">
        <v>0</v>
      </c>
      <c r="M43" s="3">
        <v>4302250051</v>
      </c>
      <c r="O43" s="3">
        <v>11172648647</v>
      </c>
      <c r="Q43" s="8">
        <v>0</v>
      </c>
      <c r="S43" s="3">
        <v>11172648647</v>
      </c>
    </row>
    <row r="44" spans="1:19">
      <c r="A44" s="1" t="s">
        <v>229</v>
      </c>
      <c r="C44" s="8">
        <v>17</v>
      </c>
      <c r="D44" s="4"/>
      <c r="E44" s="4" t="s">
        <v>271</v>
      </c>
      <c r="F44" s="4"/>
      <c r="G44" s="8">
        <v>0</v>
      </c>
      <c r="I44" s="3">
        <v>2386297489</v>
      </c>
      <c r="K44" s="8">
        <v>0</v>
      </c>
      <c r="M44" s="3">
        <v>2386297489</v>
      </c>
      <c r="O44" s="3">
        <v>4647391735</v>
      </c>
      <c r="Q44" s="8">
        <v>0</v>
      </c>
      <c r="S44" s="3">
        <v>4647391735</v>
      </c>
    </row>
    <row r="45" spans="1:19">
      <c r="A45" s="1" t="s">
        <v>229</v>
      </c>
      <c r="C45" s="8">
        <v>13</v>
      </c>
      <c r="D45" s="4"/>
      <c r="E45" s="4" t="s">
        <v>271</v>
      </c>
      <c r="F45" s="4"/>
      <c r="G45" s="8">
        <v>20</v>
      </c>
      <c r="I45" s="3">
        <v>16925901369</v>
      </c>
      <c r="K45" s="8">
        <v>0</v>
      </c>
      <c r="M45" s="3">
        <v>16925901369</v>
      </c>
      <c r="O45" s="3">
        <v>33860427992</v>
      </c>
      <c r="Q45" s="8">
        <v>71829179</v>
      </c>
      <c r="S45" s="3">
        <v>33788598813</v>
      </c>
    </row>
    <row r="46" spans="1:19" ht="24.75" thickBot="1">
      <c r="I46" s="13">
        <f>SUM(I8:I45)</f>
        <v>1433541202507</v>
      </c>
      <c r="K46" s="16">
        <f>SUM(K8:K45)</f>
        <v>0</v>
      </c>
      <c r="M46" s="13">
        <f>SUM(M8:M45)</f>
        <v>1433541202507</v>
      </c>
      <c r="O46" s="13">
        <f>SUM(O8:O45)</f>
        <v>2969993328797</v>
      </c>
      <c r="Q46" s="16">
        <f>SUM(Q8:Q45)</f>
        <v>71829179</v>
      </c>
      <c r="S46" s="13">
        <f>SUM(S8:S45)</f>
        <v>2969921499618</v>
      </c>
    </row>
    <row r="47" spans="1:19" ht="24.75" thickTop="1">
      <c r="M47" s="3"/>
      <c r="N47" s="3"/>
      <c r="O47" s="3"/>
      <c r="P47" s="3"/>
      <c r="Q47" s="3"/>
      <c r="R47" s="3"/>
      <c r="S47" s="3"/>
    </row>
    <row r="48" spans="1:19">
      <c r="O48" s="3"/>
      <c r="S48" s="3"/>
    </row>
    <row r="49" spans="13:20">
      <c r="M49" s="3"/>
      <c r="N49" s="3"/>
      <c r="O49" s="3"/>
      <c r="P49" s="3"/>
      <c r="Q49" s="3"/>
      <c r="R49" s="3"/>
      <c r="S49" s="3"/>
      <c r="T49" s="3"/>
    </row>
    <row r="51" spans="13:20">
      <c r="M51" s="3"/>
      <c r="N51" s="3"/>
      <c r="O51" s="3"/>
      <c r="P51" s="3"/>
      <c r="Q51" s="3"/>
      <c r="R51" s="3"/>
      <c r="S51" s="3"/>
    </row>
    <row r="52" spans="13:20">
      <c r="O52" s="3"/>
      <c r="Q52" s="8"/>
      <c r="S52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7"/>
  <sheetViews>
    <sheetView rightToLeft="1" topLeftCell="F81" workbookViewId="0">
      <selection activeCell="G92" sqref="G92:S93"/>
    </sheetView>
  </sheetViews>
  <sheetFormatPr defaultRowHeight="24"/>
  <cols>
    <col min="1" max="1" width="36.28515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1.5703125" style="1" bestFit="1" customWidth="1"/>
    <col min="6" max="6" width="1" style="1" customWidth="1"/>
    <col min="7" max="7" width="21.57031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1.5703125" style="1" bestFit="1" customWidth="1"/>
    <col min="14" max="14" width="1" style="1" customWidth="1"/>
    <col min="15" max="15" width="21.57031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>
      <c r="A3" s="22" t="s">
        <v>235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>
      <c r="A6" s="23" t="s">
        <v>3</v>
      </c>
      <c r="C6" s="24" t="s">
        <v>237</v>
      </c>
      <c r="D6" s="24" t="s">
        <v>237</v>
      </c>
      <c r="E6" s="24" t="s">
        <v>237</v>
      </c>
      <c r="F6" s="24" t="s">
        <v>237</v>
      </c>
      <c r="G6" s="24" t="s">
        <v>237</v>
      </c>
      <c r="H6" s="24" t="s">
        <v>237</v>
      </c>
      <c r="I6" s="24" t="s">
        <v>237</v>
      </c>
      <c r="K6" s="24" t="s">
        <v>238</v>
      </c>
      <c r="L6" s="24" t="s">
        <v>238</v>
      </c>
      <c r="M6" s="24" t="s">
        <v>238</v>
      </c>
      <c r="N6" s="24" t="s">
        <v>238</v>
      </c>
      <c r="O6" s="24" t="s">
        <v>238</v>
      </c>
      <c r="P6" s="24" t="s">
        <v>238</v>
      </c>
      <c r="Q6" s="24" t="s">
        <v>238</v>
      </c>
    </row>
    <row r="7" spans="1:17" ht="24.75">
      <c r="A7" s="24" t="s">
        <v>3</v>
      </c>
      <c r="C7" s="24" t="s">
        <v>7</v>
      </c>
      <c r="E7" s="24" t="s">
        <v>250</v>
      </c>
      <c r="G7" s="24" t="s">
        <v>251</v>
      </c>
      <c r="I7" s="24" t="s">
        <v>252</v>
      </c>
      <c r="K7" s="24" t="s">
        <v>7</v>
      </c>
      <c r="M7" s="24" t="s">
        <v>250</v>
      </c>
      <c r="O7" s="24" t="s">
        <v>251</v>
      </c>
      <c r="Q7" s="24" t="s">
        <v>252</v>
      </c>
    </row>
    <row r="8" spans="1:17">
      <c r="A8" s="1" t="s">
        <v>48</v>
      </c>
      <c r="C8" s="9">
        <v>10626340</v>
      </c>
      <c r="D8" s="9"/>
      <c r="E8" s="9">
        <v>116067224729</v>
      </c>
      <c r="F8" s="9"/>
      <c r="G8" s="9">
        <v>82637683081</v>
      </c>
      <c r="H8" s="9"/>
      <c r="I8" s="9">
        <f>E8-G8</f>
        <v>33429541648</v>
      </c>
      <c r="J8" s="9"/>
      <c r="K8" s="9">
        <v>10626340</v>
      </c>
      <c r="L8" s="9"/>
      <c r="M8" s="9">
        <v>116067224729</v>
      </c>
      <c r="N8" s="9"/>
      <c r="O8" s="9">
        <v>82637683081</v>
      </c>
      <c r="P8" s="9"/>
      <c r="Q8" s="9">
        <f>M8-O8</f>
        <v>33429541648</v>
      </c>
    </row>
    <row r="9" spans="1:17">
      <c r="A9" s="1" t="s">
        <v>33</v>
      </c>
      <c r="C9" s="9">
        <v>15707830</v>
      </c>
      <c r="D9" s="9"/>
      <c r="E9" s="9">
        <v>196102653782</v>
      </c>
      <c r="F9" s="9"/>
      <c r="G9" s="9">
        <v>231013777515</v>
      </c>
      <c r="H9" s="9"/>
      <c r="I9" s="9">
        <f t="shared" ref="I9:I72" si="0">E9-G9</f>
        <v>-34911123733</v>
      </c>
      <c r="J9" s="9"/>
      <c r="K9" s="9">
        <v>15707830</v>
      </c>
      <c r="L9" s="9"/>
      <c r="M9" s="9">
        <v>196102653782</v>
      </c>
      <c r="N9" s="9"/>
      <c r="O9" s="9">
        <v>231288205472</v>
      </c>
      <c r="P9" s="9"/>
      <c r="Q9" s="9">
        <f t="shared" ref="Q9:Q72" si="1">M9-O9</f>
        <v>-35185551690</v>
      </c>
    </row>
    <row r="10" spans="1:17">
      <c r="A10" s="1" t="s">
        <v>34</v>
      </c>
      <c r="C10" s="9">
        <v>45423097</v>
      </c>
      <c r="D10" s="9"/>
      <c r="E10" s="9">
        <v>660613838214</v>
      </c>
      <c r="F10" s="9"/>
      <c r="G10" s="9">
        <v>659789181334</v>
      </c>
      <c r="H10" s="9"/>
      <c r="I10" s="9">
        <f t="shared" si="0"/>
        <v>824656880</v>
      </c>
      <c r="J10" s="9"/>
      <c r="K10" s="9">
        <v>45423097</v>
      </c>
      <c r="L10" s="9"/>
      <c r="M10" s="9">
        <v>660613838214</v>
      </c>
      <c r="N10" s="9"/>
      <c r="O10" s="9">
        <v>659150014089</v>
      </c>
      <c r="P10" s="9"/>
      <c r="Q10" s="9">
        <f t="shared" si="1"/>
        <v>1463824125</v>
      </c>
    </row>
    <row r="11" spans="1:17">
      <c r="A11" s="1" t="s">
        <v>47</v>
      </c>
      <c r="C11" s="9">
        <v>124000000</v>
      </c>
      <c r="D11" s="9"/>
      <c r="E11" s="9">
        <v>794385128320</v>
      </c>
      <c r="F11" s="9"/>
      <c r="G11" s="9">
        <v>795335222096</v>
      </c>
      <c r="H11" s="9"/>
      <c r="I11" s="9">
        <f t="shared" si="0"/>
        <v>-950093776</v>
      </c>
      <c r="J11" s="9"/>
      <c r="K11" s="9">
        <v>124000000</v>
      </c>
      <c r="L11" s="9"/>
      <c r="M11" s="9">
        <v>794385128320</v>
      </c>
      <c r="N11" s="9"/>
      <c r="O11" s="9">
        <v>795194311495</v>
      </c>
      <c r="P11" s="9"/>
      <c r="Q11" s="9">
        <f t="shared" si="1"/>
        <v>-809183175</v>
      </c>
    </row>
    <row r="12" spans="1:17">
      <c r="A12" s="1" t="s">
        <v>27</v>
      </c>
      <c r="C12" s="9">
        <v>37601092</v>
      </c>
      <c r="D12" s="9"/>
      <c r="E12" s="9">
        <v>342625343577</v>
      </c>
      <c r="F12" s="9"/>
      <c r="G12" s="9">
        <v>343087134143</v>
      </c>
      <c r="H12" s="9"/>
      <c r="I12" s="9">
        <f t="shared" si="0"/>
        <v>-461790566</v>
      </c>
      <c r="J12" s="9"/>
      <c r="K12" s="9">
        <v>37601092</v>
      </c>
      <c r="L12" s="9"/>
      <c r="M12" s="9">
        <v>342625343577</v>
      </c>
      <c r="N12" s="9"/>
      <c r="O12" s="9">
        <v>342254482898</v>
      </c>
      <c r="P12" s="9"/>
      <c r="Q12" s="9">
        <f t="shared" si="1"/>
        <v>370860679</v>
      </c>
    </row>
    <row r="13" spans="1:17">
      <c r="A13" s="1" t="s">
        <v>23</v>
      </c>
      <c r="C13" s="9">
        <v>2010777</v>
      </c>
      <c r="D13" s="9"/>
      <c r="E13" s="9">
        <v>148539653491</v>
      </c>
      <c r="F13" s="9"/>
      <c r="G13" s="9">
        <v>149504907953</v>
      </c>
      <c r="H13" s="9"/>
      <c r="I13" s="9">
        <f t="shared" si="0"/>
        <v>-965254462</v>
      </c>
      <c r="J13" s="9"/>
      <c r="K13" s="9">
        <v>2010777</v>
      </c>
      <c r="L13" s="9"/>
      <c r="M13" s="9">
        <v>148539653491</v>
      </c>
      <c r="N13" s="9"/>
      <c r="O13" s="9">
        <v>149344534684</v>
      </c>
      <c r="P13" s="9"/>
      <c r="Q13" s="9">
        <f t="shared" si="1"/>
        <v>-804881193</v>
      </c>
    </row>
    <row r="14" spans="1:17">
      <c r="A14" s="1" t="s">
        <v>16</v>
      </c>
      <c r="C14" s="9">
        <v>70902037</v>
      </c>
      <c r="D14" s="9"/>
      <c r="E14" s="9">
        <v>397796876889</v>
      </c>
      <c r="F14" s="9"/>
      <c r="G14" s="9">
        <v>398568819347</v>
      </c>
      <c r="H14" s="9"/>
      <c r="I14" s="9">
        <f t="shared" si="0"/>
        <v>-771942458</v>
      </c>
      <c r="J14" s="9"/>
      <c r="K14" s="9">
        <v>70902037</v>
      </c>
      <c r="L14" s="9"/>
      <c r="M14" s="9">
        <v>397796876889</v>
      </c>
      <c r="N14" s="9"/>
      <c r="O14" s="9">
        <v>398180759810</v>
      </c>
      <c r="P14" s="9"/>
      <c r="Q14" s="9">
        <f t="shared" si="1"/>
        <v>-383882921</v>
      </c>
    </row>
    <row r="15" spans="1:17">
      <c r="A15" s="1" t="s">
        <v>46</v>
      </c>
      <c r="C15" s="9">
        <v>36550571</v>
      </c>
      <c r="D15" s="9"/>
      <c r="E15" s="9">
        <v>1018792758907</v>
      </c>
      <c r="F15" s="9"/>
      <c r="G15" s="9">
        <v>1016576638300</v>
      </c>
      <c r="H15" s="9"/>
      <c r="I15" s="9">
        <f t="shared" si="0"/>
        <v>2216120607</v>
      </c>
      <c r="J15" s="9"/>
      <c r="K15" s="9">
        <v>36550571</v>
      </c>
      <c r="L15" s="9"/>
      <c r="M15" s="9">
        <v>1018792758907</v>
      </c>
      <c r="N15" s="9"/>
      <c r="O15" s="9">
        <v>1016244732807</v>
      </c>
      <c r="P15" s="9"/>
      <c r="Q15" s="9">
        <f t="shared" si="1"/>
        <v>2548026100</v>
      </c>
    </row>
    <row r="16" spans="1:17">
      <c r="A16" s="1" t="s">
        <v>43</v>
      </c>
      <c r="C16" s="9">
        <v>201000000</v>
      </c>
      <c r="D16" s="9"/>
      <c r="E16" s="9">
        <v>2023485620640</v>
      </c>
      <c r="F16" s="9"/>
      <c r="G16" s="9">
        <v>2023548110634</v>
      </c>
      <c r="H16" s="9"/>
      <c r="I16" s="9">
        <f t="shared" si="0"/>
        <v>-62489994</v>
      </c>
      <c r="J16" s="9"/>
      <c r="K16" s="9">
        <v>201000000</v>
      </c>
      <c r="L16" s="9"/>
      <c r="M16" s="9">
        <v>2023485620640</v>
      </c>
      <c r="N16" s="9"/>
      <c r="O16" s="9">
        <v>2024112840439</v>
      </c>
      <c r="P16" s="9"/>
      <c r="Q16" s="9">
        <f t="shared" si="1"/>
        <v>-627219799</v>
      </c>
    </row>
    <row r="17" spans="1:17">
      <c r="A17" s="1" t="s">
        <v>42</v>
      </c>
      <c r="C17" s="9">
        <v>173030500</v>
      </c>
      <c r="D17" s="9"/>
      <c r="E17" s="9">
        <v>1082671889274</v>
      </c>
      <c r="F17" s="9"/>
      <c r="G17" s="9">
        <v>1085178284784</v>
      </c>
      <c r="H17" s="9"/>
      <c r="I17" s="9">
        <f t="shared" si="0"/>
        <v>-2506395510</v>
      </c>
      <c r="J17" s="9"/>
      <c r="K17" s="9">
        <v>173030500</v>
      </c>
      <c r="L17" s="9"/>
      <c r="M17" s="9">
        <v>1082671889274</v>
      </c>
      <c r="N17" s="9"/>
      <c r="O17" s="9">
        <v>1083661061115</v>
      </c>
      <c r="P17" s="9"/>
      <c r="Q17" s="9">
        <f t="shared" si="1"/>
        <v>-989171841</v>
      </c>
    </row>
    <row r="18" spans="1:17">
      <c r="A18" s="1" t="s">
        <v>19</v>
      </c>
      <c r="C18" s="9">
        <v>4000000</v>
      </c>
      <c r="D18" s="9"/>
      <c r="E18" s="9">
        <v>431886232432</v>
      </c>
      <c r="F18" s="9"/>
      <c r="G18" s="9">
        <v>431713726143</v>
      </c>
      <c r="H18" s="9"/>
      <c r="I18" s="9">
        <f t="shared" si="0"/>
        <v>172506289</v>
      </c>
      <c r="J18" s="9"/>
      <c r="K18" s="9">
        <v>4000000</v>
      </c>
      <c r="L18" s="9"/>
      <c r="M18" s="9">
        <v>431886232432</v>
      </c>
      <c r="N18" s="9"/>
      <c r="O18" s="9">
        <v>431767234011</v>
      </c>
      <c r="P18" s="9"/>
      <c r="Q18" s="9">
        <f t="shared" si="1"/>
        <v>118998421</v>
      </c>
    </row>
    <row r="19" spans="1:17">
      <c r="A19" s="1" t="s">
        <v>17</v>
      </c>
      <c r="C19" s="9">
        <v>133000000</v>
      </c>
      <c r="D19" s="9"/>
      <c r="E19" s="9">
        <v>788535868960</v>
      </c>
      <c r="F19" s="9"/>
      <c r="G19" s="9">
        <v>791833539330</v>
      </c>
      <c r="H19" s="9"/>
      <c r="I19" s="9">
        <f t="shared" si="0"/>
        <v>-3297670370</v>
      </c>
      <c r="J19" s="9"/>
      <c r="K19" s="9">
        <v>133000000</v>
      </c>
      <c r="L19" s="9"/>
      <c r="M19" s="9">
        <v>788535868960</v>
      </c>
      <c r="N19" s="9"/>
      <c r="O19" s="9">
        <v>789660215793</v>
      </c>
      <c r="P19" s="9"/>
      <c r="Q19" s="9">
        <f t="shared" si="1"/>
        <v>-1124346833</v>
      </c>
    </row>
    <row r="20" spans="1:17">
      <c r="A20" s="1" t="s">
        <v>44</v>
      </c>
      <c r="C20" s="9">
        <v>13726712</v>
      </c>
      <c r="D20" s="9"/>
      <c r="E20" s="9">
        <v>437368008451</v>
      </c>
      <c r="F20" s="9"/>
      <c r="G20" s="9">
        <v>437795239340</v>
      </c>
      <c r="H20" s="9"/>
      <c r="I20" s="9">
        <f t="shared" si="0"/>
        <v>-427230889</v>
      </c>
      <c r="J20" s="9"/>
      <c r="K20" s="9">
        <v>13726712</v>
      </c>
      <c r="L20" s="9"/>
      <c r="M20" s="9">
        <v>437368008451</v>
      </c>
      <c r="N20" s="9"/>
      <c r="O20" s="9">
        <v>438190084983</v>
      </c>
      <c r="P20" s="9"/>
      <c r="Q20" s="9">
        <f t="shared" si="1"/>
        <v>-822076532</v>
      </c>
    </row>
    <row r="21" spans="1:17">
      <c r="A21" s="1" t="s">
        <v>20</v>
      </c>
      <c r="C21" s="9">
        <v>1048429</v>
      </c>
      <c r="D21" s="9"/>
      <c r="E21" s="9">
        <v>198326956155</v>
      </c>
      <c r="F21" s="9"/>
      <c r="G21" s="9">
        <v>197318852759</v>
      </c>
      <c r="H21" s="9"/>
      <c r="I21" s="9">
        <f t="shared" si="0"/>
        <v>1008103396</v>
      </c>
      <c r="J21" s="9"/>
      <c r="K21" s="9">
        <v>1048429</v>
      </c>
      <c r="L21" s="9"/>
      <c r="M21" s="9">
        <v>198326956155</v>
      </c>
      <c r="N21" s="9"/>
      <c r="O21" s="9">
        <v>197132251701</v>
      </c>
      <c r="P21" s="9"/>
      <c r="Q21" s="9">
        <f t="shared" si="1"/>
        <v>1194704454</v>
      </c>
    </row>
    <row r="22" spans="1:17">
      <c r="A22" s="1" t="s">
        <v>35</v>
      </c>
      <c r="C22" s="9">
        <v>56883666</v>
      </c>
      <c r="D22" s="9"/>
      <c r="E22" s="9">
        <v>571521409760</v>
      </c>
      <c r="F22" s="9"/>
      <c r="G22" s="9">
        <v>570232854723</v>
      </c>
      <c r="H22" s="9"/>
      <c r="I22" s="9">
        <f t="shared" si="0"/>
        <v>1288555037</v>
      </c>
      <c r="J22" s="9"/>
      <c r="K22" s="9">
        <v>56883666</v>
      </c>
      <c r="L22" s="9"/>
      <c r="M22" s="9">
        <v>571521409760</v>
      </c>
      <c r="N22" s="9"/>
      <c r="O22" s="9">
        <v>571250129126</v>
      </c>
      <c r="P22" s="9"/>
      <c r="Q22" s="9">
        <f t="shared" si="1"/>
        <v>271280634</v>
      </c>
    </row>
    <row r="23" spans="1:17">
      <c r="A23" s="1" t="s">
        <v>31</v>
      </c>
      <c r="C23" s="9">
        <v>11735203</v>
      </c>
      <c r="D23" s="9"/>
      <c r="E23" s="9">
        <v>211530186619</v>
      </c>
      <c r="F23" s="9"/>
      <c r="G23" s="9">
        <v>213469802917</v>
      </c>
      <c r="H23" s="9"/>
      <c r="I23" s="9">
        <f t="shared" si="0"/>
        <v>-1939616298</v>
      </c>
      <c r="J23" s="9"/>
      <c r="K23" s="9">
        <v>11735203</v>
      </c>
      <c r="L23" s="9"/>
      <c r="M23" s="9">
        <v>211530186619</v>
      </c>
      <c r="N23" s="9"/>
      <c r="O23" s="9">
        <v>213591707639</v>
      </c>
      <c r="P23" s="9"/>
      <c r="Q23" s="9">
        <f t="shared" si="1"/>
        <v>-2061521020</v>
      </c>
    </row>
    <row r="24" spans="1:17">
      <c r="A24" s="1" t="s">
        <v>36</v>
      </c>
      <c r="C24" s="9">
        <v>9207299</v>
      </c>
      <c r="D24" s="9"/>
      <c r="E24" s="9">
        <v>2202733936354</v>
      </c>
      <c r="F24" s="9"/>
      <c r="G24" s="9">
        <v>2201614777510</v>
      </c>
      <c r="H24" s="9"/>
      <c r="I24" s="9">
        <f t="shared" si="0"/>
        <v>1119158844</v>
      </c>
      <c r="J24" s="9"/>
      <c r="K24" s="9">
        <v>9207299</v>
      </c>
      <c r="L24" s="9"/>
      <c r="M24" s="9">
        <v>2202733936354</v>
      </c>
      <c r="N24" s="9"/>
      <c r="O24" s="9">
        <v>2236269508012</v>
      </c>
      <c r="P24" s="9"/>
      <c r="Q24" s="9">
        <f t="shared" si="1"/>
        <v>-33535571658</v>
      </c>
    </row>
    <row r="25" spans="1:17">
      <c r="A25" s="1" t="s">
        <v>26</v>
      </c>
      <c r="C25" s="9">
        <v>20442772</v>
      </c>
      <c r="D25" s="9"/>
      <c r="E25" s="9">
        <v>387195482459</v>
      </c>
      <c r="F25" s="9"/>
      <c r="G25" s="9">
        <v>386126622175</v>
      </c>
      <c r="H25" s="9"/>
      <c r="I25" s="9">
        <f t="shared" si="0"/>
        <v>1068860284</v>
      </c>
      <c r="J25" s="9"/>
      <c r="K25" s="9">
        <v>20442772</v>
      </c>
      <c r="L25" s="9"/>
      <c r="M25" s="9">
        <v>387195482459</v>
      </c>
      <c r="N25" s="9"/>
      <c r="O25" s="9">
        <v>385558268736</v>
      </c>
      <c r="P25" s="9"/>
      <c r="Q25" s="9">
        <f t="shared" si="1"/>
        <v>1637213723</v>
      </c>
    </row>
    <row r="26" spans="1:17">
      <c r="A26" s="1" t="s">
        <v>45</v>
      </c>
      <c r="C26" s="9">
        <v>18868466</v>
      </c>
      <c r="D26" s="9"/>
      <c r="E26" s="9">
        <v>452540400216</v>
      </c>
      <c r="F26" s="9"/>
      <c r="G26" s="9">
        <v>451408633639</v>
      </c>
      <c r="H26" s="9"/>
      <c r="I26" s="9">
        <f t="shared" si="0"/>
        <v>1131766577</v>
      </c>
      <c r="J26" s="9"/>
      <c r="K26" s="9">
        <v>18868466</v>
      </c>
      <c r="L26" s="9"/>
      <c r="M26" s="9">
        <v>452540400216</v>
      </c>
      <c r="N26" s="9"/>
      <c r="O26" s="9">
        <v>450997909066</v>
      </c>
      <c r="P26" s="9"/>
      <c r="Q26" s="9">
        <f t="shared" si="1"/>
        <v>1542491150</v>
      </c>
    </row>
    <row r="27" spans="1:17">
      <c r="A27" s="1" t="s">
        <v>22</v>
      </c>
      <c r="C27" s="9">
        <v>21610695</v>
      </c>
      <c r="D27" s="9"/>
      <c r="E27" s="9">
        <v>1044788914325</v>
      </c>
      <c r="F27" s="9"/>
      <c r="G27" s="9">
        <v>1041899033989</v>
      </c>
      <c r="H27" s="9"/>
      <c r="I27" s="9">
        <f t="shared" si="0"/>
        <v>2889880336</v>
      </c>
      <c r="J27" s="9"/>
      <c r="K27" s="9">
        <v>21610695</v>
      </c>
      <c r="L27" s="9"/>
      <c r="M27" s="9">
        <v>1044788914325</v>
      </c>
      <c r="N27" s="9"/>
      <c r="O27" s="9">
        <v>1039693079229</v>
      </c>
      <c r="P27" s="9"/>
      <c r="Q27" s="9">
        <f t="shared" si="1"/>
        <v>5095835096</v>
      </c>
    </row>
    <row r="28" spans="1:17">
      <c r="A28" s="1" t="s">
        <v>41</v>
      </c>
      <c r="C28" s="9">
        <v>15420614</v>
      </c>
      <c r="D28" s="9"/>
      <c r="E28" s="9">
        <v>171654544385</v>
      </c>
      <c r="F28" s="9"/>
      <c r="G28" s="9">
        <v>171200063844</v>
      </c>
      <c r="H28" s="9"/>
      <c r="I28" s="9">
        <f t="shared" si="0"/>
        <v>454480541</v>
      </c>
      <c r="J28" s="9"/>
      <c r="K28" s="9">
        <v>15420614</v>
      </c>
      <c r="L28" s="9"/>
      <c r="M28" s="9">
        <v>171654544385</v>
      </c>
      <c r="N28" s="9"/>
      <c r="O28" s="9">
        <v>231025391957</v>
      </c>
      <c r="P28" s="9"/>
      <c r="Q28" s="9">
        <f t="shared" si="1"/>
        <v>-59370847572</v>
      </c>
    </row>
    <row r="29" spans="1:17">
      <c r="A29" s="1" t="s">
        <v>18</v>
      </c>
      <c r="C29" s="9">
        <v>34000000</v>
      </c>
      <c r="D29" s="9"/>
      <c r="E29" s="9">
        <v>134477258048</v>
      </c>
      <c r="F29" s="9"/>
      <c r="G29" s="9">
        <v>134109573086</v>
      </c>
      <c r="H29" s="9"/>
      <c r="I29" s="9">
        <f t="shared" si="0"/>
        <v>367684962</v>
      </c>
      <c r="J29" s="9"/>
      <c r="K29" s="9">
        <v>34000000</v>
      </c>
      <c r="L29" s="9"/>
      <c r="M29" s="9">
        <v>134477258048</v>
      </c>
      <c r="N29" s="9"/>
      <c r="O29" s="9">
        <v>133711869844</v>
      </c>
      <c r="P29" s="9"/>
      <c r="Q29" s="9">
        <f t="shared" si="1"/>
        <v>765388204</v>
      </c>
    </row>
    <row r="30" spans="1:17">
      <c r="A30" s="1" t="s">
        <v>50</v>
      </c>
      <c r="C30" s="9">
        <v>148983</v>
      </c>
      <c r="D30" s="9"/>
      <c r="E30" s="9">
        <v>26531501003</v>
      </c>
      <c r="F30" s="9"/>
      <c r="G30" s="9">
        <v>26672707988</v>
      </c>
      <c r="H30" s="9"/>
      <c r="I30" s="9">
        <f t="shared" si="0"/>
        <v>-141206985</v>
      </c>
      <c r="J30" s="9"/>
      <c r="K30" s="9">
        <v>148983</v>
      </c>
      <c r="L30" s="9"/>
      <c r="M30" s="9">
        <v>26531501003</v>
      </c>
      <c r="N30" s="9"/>
      <c r="O30" s="9">
        <v>26672707988</v>
      </c>
      <c r="P30" s="9"/>
      <c r="Q30" s="9">
        <f t="shared" si="1"/>
        <v>-141206985</v>
      </c>
    </row>
    <row r="31" spans="1:17">
      <c r="A31" s="1" t="s">
        <v>37</v>
      </c>
      <c r="C31" s="9">
        <v>5825716</v>
      </c>
      <c r="D31" s="9"/>
      <c r="E31" s="9">
        <v>1070719995072</v>
      </c>
      <c r="F31" s="9"/>
      <c r="G31" s="9">
        <v>1069977949004</v>
      </c>
      <c r="H31" s="9"/>
      <c r="I31" s="9">
        <f t="shared" si="0"/>
        <v>742046068</v>
      </c>
      <c r="J31" s="9"/>
      <c r="K31" s="9">
        <v>5825716</v>
      </c>
      <c r="L31" s="9"/>
      <c r="M31" s="9">
        <v>1070719995072</v>
      </c>
      <c r="N31" s="9"/>
      <c r="O31" s="9">
        <v>1090042703661</v>
      </c>
      <c r="P31" s="9"/>
      <c r="Q31" s="9">
        <f t="shared" si="1"/>
        <v>-19322708589</v>
      </c>
    </row>
    <row r="32" spans="1:17">
      <c r="A32" s="1" t="s">
        <v>21</v>
      </c>
      <c r="C32" s="9">
        <v>97089963</v>
      </c>
      <c r="D32" s="9"/>
      <c r="E32" s="9">
        <v>1117554680488</v>
      </c>
      <c r="F32" s="9"/>
      <c r="G32" s="9">
        <v>1116835406851</v>
      </c>
      <c r="H32" s="9"/>
      <c r="I32" s="9">
        <f t="shared" si="0"/>
        <v>719273637</v>
      </c>
      <c r="J32" s="9"/>
      <c r="K32" s="9">
        <v>97089963</v>
      </c>
      <c r="L32" s="9"/>
      <c r="M32" s="9">
        <v>1117554680488</v>
      </c>
      <c r="N32" s="9"/>
      <c r="O32" s="9">
        <v>1117081616991</v>
      </c>
      <c r="P32" s="9"/>
      <c r="Q32" s="9">
        <f t="shared" si="1"/>
        <v>473063497</v>
      </c>
    </row>
    <row r="33" spans="1:17">
      <c r="A33" s="1" t="s">
        <v>24</v>
      </c>
      <c r="C33" s="9">
        <v>1335000</v>
      </c>
      <c r="D33" s="9"/>
      <c r="E33" s="9">
        <v>139743625780</v>
      </c>
      <c r="F33" s="9"/>
      <c r="G33" s="9">
        <v>139475776798</v>
      </c>
      <c r="H33" s="9"/>
      <c r="I33" s="9">
        <f t="shared" si="0"/>
        <v>267848982</v>
      </c>
      <c r="J33" s="9"/>
      <c r="K33" s="9">
        <v>1335000</v>
      </c>
      <c r="L33" s="9"/>
      <c r="M33" s="9">
        <v>139743625780</v>
      </c>
      <c r="N33" s="9"/>
      <c r="O33" s="9">
        <v>138990982387</v>
      </c>
      <c r="P33" s="9"/>
      <c r="Q33" s="9">
        <f t="shared" si="1"/>
        <v>752643393</v>
      </c>
    </row>
    <row r="34" spans="1:17">
      <c r="A34" s="1" t="s">
        <v>32</v>
      </c>
      <c r="C34" s="9">
        <v>13800000</v>
      </c>
      <c r="D34" s="9"/>
      <c r="E34" s="9">
        <v>82216115210</v>
      </c>
      <c r="F34" s="9"/>
      <c r="G34" s="9">
        <v>82287759773</v>
      </c>
      <c r="H34" s="9"/>
      <c r="I34" s="9">
        <f t="shared" si="0"/>
        <v>-71644563</v>
      </c>
      <c r="J34" s="9"/>
      <c r="K34" s="9">
        <v>13800000</v>
      </c>
      <c r="L34" s="9"/>
      <c r="M34" s="9">
        <v>82216115210</v>
      </c>
      <c r="N34" s="9"/>
      <c r="O34" s="9">
        <v>82321462186</v>
      </c>
      <c r="P34" s="9"/>
      <c r="Q34" s="9">
        <f t="shared" si="1"/>
        <v>-105346976</v>
      </c>
    </row>
    <row r="35" spans="1:17">
      <c r="A35" s="1" t="s">
        <v>38</v>
      </c>
      <c r="C35" s="9">
        <v>4101114</v>
      </c>
      <c r="D35" s="9"/>
      <c r="E35" s="9">
        <v>905230690992</v>
      </c>
      <c r="F35" s="9"/>
      <c r="G35" s="9">
        <v>906101667971</v>
      </c>
      <c r="H35" s="9"/>
      <c r="I35" s="9">
        <f t="shared" si="0"/>
        <v>-870976979</v>
      </c>
      <c r="J35" s="9"/>
      <c r="K35" s="9">
        <v>4101114</v>
      </c>
      <c r="L35" s="9"/>
      <c r="M35" s="9">
        <v>905230690992</v>
      </c>
      <c r="N35" s="9"/>
      <c r="O35" s="9">
        <v>916496898529</v>
      </c>
      <c r="P35" s="9"/>
      <c r="Q35" s="9">
        <f t="shared" si="1"/>
        <v>-11266207537</v>
      </c>
    </row>
    <row r="36" spans="1:17">
      <c r="A36" s="1" t="s">
        <v>40</v>
      </c>
      <c r="C36" s="9">
        <v>2387020</v>
      </c>
      <c r="D36" s="9"/>
      <c r="E36" s="9">
        <v>1502426193312</v>
      </c>
      <c r="F36" s="9"/>
      <c r="G36" s="9">
        <v>1504388028290</v>
      </c>
      <c r="H36" s="9"/>
      <c r="I36" s="9">
        <f t="shared" si="0"/>
        <v>-1961834978</v>
      </c>
      <c r="J36" s="9"/>
      <c r="K36" s="9">
        <v>2387020</v>
      </c>
      <c r="L36" s="9"/>
      <c r="M36" s="9">
        <v>1502426193312</v>
      </c>
      <c r="N36" s="9"/>
      <c r="O36" s="9">
        <v>1548821790175</v>
      </c>
      <c r="P36" s="9"/>
      <c r="Q36" s="9">
        <f t="shared" si="1"/>
        <v>-46395596863</v>
      </c>
    </row>
    <row r="37" spans="1:17">
      <c r="A37" s="1" t="s">
        <v>39</v>
      </c>
      <c r="C37" s="9">
        <v>483611</v>
      </c>
      <c r="D37" s="9"/>
      <c r="E37" s="9">
        <v>1588307648137</v>
      </c>
      <c r="F37" s="9"/>
      <c r="G37" s="9">
        <v>1584222154031</v>
      </c>
      <c r="H37" s="9"/>
      <c r="I37" s="9">
        <f t="shared" si="0"/>
        <v>4085494106</v>
      </c>
      <c r="J37" s="9"/>
      <c r="K37" s="9">
        <v>483611</v>
      </c>
      <c r="L37" s="9"/>
      <c r="M37" s="9">
        <v>1588307648137</v>
      </c>
      <c r="N37" s="9"/>
      <c r="O37" s="9">
        <v>1605143442855</v>
      </c>
      <c r="P37" s="9"/>
      <c r="Q37" s="9">
        <f t="shared" si="1"/>
        <v>-16835794718</v>
      </c>
    </row>
    <row r="38" spans="1:17">
      <c r="A38" s="1" t="s">
        <v>30</v>
      </c>
      <c r="C38" s="9">
        <v>885273</v>
      </c>
      <c r="D38" s="9"/>
      <c r="E38" s="9">
        <v>51852365397</v>
      </c>
      <c r="F38" s="9"/>
      <c r="G38" s="9">
        <v>50418897044</v>
      </c>
      <c r="H38" s="9"/>
      <c r="I38" s="9">
        <f t="shared" si="0"/>
        <v>1433468353</v>
      </c>
      <c r="J38" s="9"/>
      <c r="K38" s="9">
        <v>885273</v>
      </c>
      <c r="L38" s="9"/>
      <c r="M38" s="9">
        <v>51852365397</v>
      </c>
      <c r="N38" s="9"/>
      <c r="O38" s="9">
        <v>50270297407</v>
      </c>
      <c r="P38" s="9"/>
      <c r="Q38" s="9">
        <f t="shared" si="1"/>
        <v>1582067990</v>
      </c>
    </row>
    <row r="39" spans="1:17">
      <c r="A39" s="1" t="s">
        <v>15</v>
      </c>
      <c r="C39" s="9">
        <v>10453000</v>
      </c>
      <c r="D39" s="9"/>
      <c r="E39" s="9">
        <v>248936540081</v>
      </c>
      <c r="F39" s="9"/>
      <c r="G39" s="9">
        <v>251878787905</v>
      </c>
      <c r="H39" s="9"/>
      <c r="I39" s="9">
        <f t="shared" si="0"/>
        <v>-2942247824</v>
      </c>
      <c r="J39" s="9"/>
      <c r="K39" s="9">
        <v>10453000</v>
      </c>
      <c r="L39" s="9"/>
      <c r="M39" s="9">
        <v>248936540081</v>
      </c>
      <c r="N39" s="9"/>
      <c r="O39" s="9">
        <v>251833158977</v>
      </c>
      <c r="P39" s="9"/>
      <c r="Q39" s="9">
        <f t="shared" si="1"/>
        <v>-2896618896</v>
      </c>
    </row>
    <row r="40" spans="1:17">
      <c r="A40" s="1" t="s">
        <v>29</v>
      </c>
      <c r="C40" s="9">
        <v>1394767</v>
      </c>
      <c r="D40" s="9"/>
      <c r="E40" s="9">
        <v>6890201635</v>
      </c>
      <c r="F40" s="9"/>
      <c r="G40" s="9">
        <v>7807327641</v>
      </c>
      <c r="H40" s="9"/>
      <c r="I40" s="9">
        <f t="shared" si="0"/>
        <v>-917126006</v>
      </c>
      <c r="J40" s="9"/>
      <c r="K40" s="9">
        <v>1394767</v>
      </c>
      <c r="L40" s="9"/>
      <c r="M40" s="9">
        <v>6890201635</v>
      </c>
      <c r="N40" s="9"/>
      <c r="O40" s="9">
        <v>7787248054</v>
      </c>
      <c r="P40" s="9"/>
      <c r="Q40" s="9">
        <f t="shared" si="1"/>
        <v>-897046419</v>
      </c>
    </row>
    <row r="41" spans="1:17">
      <c r="A41" s="1" t="s">
        <v>25</v>
      </c>
      <c r="C41" s="9">
        <v>325403</v>
      </c>
      <c r="D41" s="9"/>
      <c r="E41" s="9">
        <v>6050310215</v>
      </c>
      <c r="F41" s="9"/>
      <c r="G41" s="9">
        <v>6037113155</v>
      </c>
      <c r="H41" s="9"/>
      <c r="I41" s="9">
        <f t="shared" si="0"/>
        <v>13197060</v>
      </c>
      <c r="J41" s="9"/>
      <c r="K41" s="9">
        <v>325403</v>
      </c>
      <c r="L41" s="9"/>
      <c r="M41" s="9">
        <v>6050310215</v>
      </c>
      <c r="N41" s="9"/>
      <c r="O41" s="9">
        <v>6002838388</v>
      </c>
      <c r="P41" s="9"/>
      <c r="Q41" s="9">
        <f t="shared" si="1"/>
        <v>47471827</v>
      </c>
    </row>
    <row r="42" spans="1:17">
      <c r="A42" s="1" t="s">
        <v>28</v>
      </c>
      <c r="C42" s="9">
        <v>34561687</v>
      </c>
      <c r="D42" s="9"/>
      <c r="E42" s="9">
        <v>306678506623</v>
      </c>
      <c r="F42" s="9"/>
      <c r="G42" s="9">
        <v>306509983290</v>
      </c>
      <c r="H42" s="9"/>
      <c r="I42" s="9">
        <f t="shared" si="0"/>
        <v>168523333</v>
      </c>
      <c r="J42" s="9"/>
      <c r="K42" s="9">
        <v>34561687</v>
      </c>
      <c r="L42" s="9"/>
      <c r="M42" s="9">
        <v>306678506623</v>
      </c>
      <c r="N42" s="9"/>
      <c r="O42" s="9">
        <v>233009070682</v>
      </c>
      <c r="P42" s="9"/>
      <c r="Q42" s="9">
        <f t="shared" si="1"/>
        <v>73669435941</v>
      </c>
    </row>
    <row r="43" spans="1:17">
      <c r="A43" s="1" t="s">
        <v>138</v>
      </c>
      <c r="C43" s="9">
        <v>1510000</v>
      </c>
      <c r="D43" s="9"/>
      <c r="E43" s="9">
        <v>1509941487500</v>
      </c>
      <c r="F43" s="9"/>
      <c r="G43" s="9">
        <v>1464643242875</v>
      </c>
      <c r="H43" s="9"/>
      <c r="I43" s="9">
        <f t="shared" si="0"/>
        <v>45298244625</v>
      </c>
      <c r="J43" s="9"/>
      <c r="K43" s="9">
        <v>1510000</v>
      </c>
      <c r="L43" s="9"/>
      <c r="M43" s="9">
        <v>1509941487500</v>
      </c>
      <c r="N43" s="9"/>
      <c r="O43" s="9">
        <v>1464643242875</v>
      </c>
      <c r="P43" s="9"/>
      <c r="Q43" s="9">
        <f t="shared" si="1"/>
        <v>45298244625</v>
      </c>
    </row>
    <row r="44" spans="1:17">
      <c r="A44" s="1" t="s">
        <v>140</v>
      </c>
      <c r="C44" s="9">
        <v>990000</v>
      </c>
      <c r="D44" s="9"/>
      <c r="E44" s="9">
        <v>982041944400</v>
      </c>
      <c r="F44" s="9"/>
      <c r="G44" s="9">
        <v>976547657311</v>
      </c>
      <c r="H44" s="9"/>
      <c r="I44" s="9">
        <f t="shared" si="0"/>
        <v>5494287089</v>
      </c>
      <c r="J44" s="9"/>
      <c r="K44" s="9">
        <v>990000</v>
      </c>
      <c r="L44" s="9"/>
      <c r="M44" s="9">
        <v>982041944400</v>
      </c>
      <c r="N44" s="9"/>
      <c r="O44" s="9">
        <v>976547657311</v>
      </c>
      <c r="P44" s="9"/>
      <c r="Q44" s="9">
        <f t="shared" si="1"/>
        <v>5494287089</v>
      </c>
    </row>
    <row r="45" spans="1:17">
      <c r="A45" s="1" t="s">
        <v>143</v>
      </c>
      <c r="C45" s="9">
        <v>3000</v>
      </c>
      <c r="D45" s="9"/>
      <c r="E45" s="9">
        <v>2999874750</v>
      </c>
      <c r="F45" s="9"/>
      <c r="G45" s="9">
        <v>2969890912</v>
      </c>
      <c r="H45" s="9"/>
      <c r="I45" s="9">
        <f t="shared" si="0"/>
        <v>29983838</v>
      </c>
      <c r="J45" s="9"/>
      <c r="K45" s="9">
        <v>3000</v>
      </c>
      <c r="L45" s="9"/>
      <c r="M45" s="9">
        <v>2999874750</v>
      </c>
      <c r="N45" s="9"/>
      <c r="O45" s="9">
        <v>2969887912</v>
      </c>
      <c r="P45" s="9"/>
      <c r="Q45" s="9">
        <f t="shared" si="1"/>
        <v>29986838</v>
      </c>
    </row>
    <row r="46" spans="1:17">
      <c r="A46" s="1" t="s">
        <v>144</v>
      </c>
      <c r="C46" s="9">
        <v>6050000</v>
      </c>
      <c r="D46" s="9"/>
      <c r="E46" s="9">
        <v>5959019079062</v>
      </c>
      <c r="F46" s="9"/>
      <c r="G46" s="9">
        <v>5906410317731</v>
      </c>
      <c r="H46" s="9"/>
      <c r="I46" s="9">
        <f t="shared" si="0"/>
        <v>52608761331</v>
      </c>
      <c r="J46" s="9"/>
      <c r="K46" s="9">
        <v>6050000</v>
      </c>
      <c r="L46" s="9"/>
      <c r="M46" s="9">
        <v>5959019079062</v>
      </c>
      <c r="N46" s="9"/>
      <c r="O46" s="9">
        <v>5910776796547</v>
      </c>
      <c r="P46" s="9"/>
      <c r="Q46" s="9">
        <f t="shared" si="1"/>
        <v>48242282515</v>
      </c>
    </row>
    <row r="47" spans="1:17">
      <c r="A47" s="1" t="s">
        <v>205</v>
      </c>
      <c r="C47" s="9">
        <v>2270000</v>
      </c>
      <c r="D47" s="9"/>
      <c r="E47" s="9">
        <v>2269912037500</v>
      </c>
      <c r="F47" s="9"/>
      <c r="G47" s="9">
        <v>2254402081954</v>
      </c>
      <c r="H47" s="9"/>
      <c r="I47" s="9">
        <f t="shared" si="0"/>
        <v>15509955546</v>
      </c>
      <c r="J47" s="9"/>
      <c r="K47" s="9">
        <v>2270000</v>
      </c>
      <c r="L47" s="9"/>
      <c r="M47" s="9">
        <v>2269912037500</v>
      </c>
      <c r="N47" s="9"/>
      <c r="O47" s="9">
        <v>2254402081954</v>
      </c>
      <c r="P47" s="9"/>
      <c r="Q47" s="9">
        <f t="shared" si="1"/>
        <v>15509955546</v>
      </c>
    </row>
    <row r="48" spans="1:17">
      <c r="A48" s="1" t="s">
        <v>99</v>
      </c>
      <c r="C48" s="9">
        <v>764293</v>
      </c>
      <c r="D48" s="9"/>
      <c r="E48" s="9">
        <v>680030859081</v>
      </c>
      <c r="F48" s="9"/>
      <c r="G48" s="9">
        <v>670048815027</v>
      </c>
      <c r="H48" s="9"/>
      <c r="I48" s="9">
        <f t="shared" si="0"/>
        <v>9982044054</v>
      </c>
      <c r="J48" s="9"/>
      <c r="K48" s="9">
        <v>764293</v>
      </c>
      <c r="L48" s="9"/>
      <c r="M48" s="9">
        <v>680030859081</v>
      </c>
      <c r="N48" s="9"/>
      <c r="O48" s="9">
        <v>664239248599</v>
      </c>
      <c r="P48" s="9"/>
      <c r="Q48" s="9">
        <f t="shared" si="1"/>
        <v>15791610482</v>
      </c>
    </row>
    <row r="49" spans="1:17">
      <c r="A49" s="1" t="s">
        <v>84</v>
      </c>
      <c r="C49" s="9">
        <v>3982007</v>
      </c>
      <c r="D49" s="9"/>
      <c r="E49" s="9">
        <v>3951088903289</v>
      </c>
      <c r="F49" s="9"/>
      <c r="G49" s="9">
        <v>3880657865581</v>
      </c>
      <c r="H49" s="9"/>
      <c r="I49" s="9">
        <f t="shared" si="0"/>
        <v>70431037708</v>
      </c>
      <c r="J49" s="9"/>
      <c r="K49" s="9">
        <v>3982007</v>
      </c>
      <c r="L49" s="9"/>
      <c r="M49" s="9">
        <v>3951088903289</v>
      </c>
      <c r="N49" s="9"/>
      <c r="O49" s="9">
        <v>3819002617670</v>
      </c>
      <c r="P49" s="9"/>
      <c r="Q49" s="9">
        <f t="shared" si="1"/>
        <v>132086285619</v>
      </c>
    </row>
    <row r="50" spans="1:17">
      <c r="A50" s="1" t="s">
        <v>202</v>
      </c>
      <c r="C50" s="9">
        <v>7484000</v>
      </c>
      <c r="D50" s="9"/>
      <c r="E50" s="9">
        <v>7413610083476</v>
      </c>
      <c r="F50" s="9"/>
      <c r="G50" s="9">
        <v>7395080417529</v>
      </c>
      <c r="H50" s="9"/>
      <c r="I50" s="9">
        <f t="shared" si="0"/>
        <v>18529665947</v>
      </c>
      <c r="J50" s="9"/>
      <c r="K50" s="9">
        <v>7484000</v>
      </c>
      <c r="L50" s="9"/>
      <c r="M50" s="9">
        <v>7413610083476</v>
      </c>
      <c r="N50" s="9"/>
      <c r="O50" s="9">
        <v>7337351078627</v>
      </c>
      <c r="P50" s="9"/>
      <c r="Q50" s="9">
        <f t="shared" si="1"/>
        <v>76259004849</v>
      </c>
    </row>
    <row r="51" spans="1:17">
      <c r="A51" s="1" t="s">
        <v>102</v>
      </c>
      <c r="C51" s="9">
        <v>710283</v>
      </c>
      <c r="D51" s="9"/>
      <c r="E51" s="9">
        <v>623563823834</v>
      </c>
      <c r="F51" s="9"/>
      <c r="G51" s="9">
        <v>613668908696</v>
      </c>
      <c r="H51" s="9"/>
      <c r="I51" s="9">
        <f t="shared" si="0"/>
        <v>9894915138</v>
      </c>
      <c r="J51" s="9"/>
      <c r="K51" s="9">
        <v>710283</v>
      </c>
      <c r="L51" s="9"/>
      <c r="M51" s="9">
        <v>623563823834</v>
      </c>
      <c r="N51" s="9"/>
      <c r="O51" s="9">
        <v>608559200546</v>
      </c>
      <c r="P51" s="9"/>
      <c r="Q51" s="9">
        <f t="shared" si="1"/>
        <v>15004623288</v>
      </c>
    </row>
    <row r="52" spans="1:17">
      <c r="A52" s="1" t="s">
        <v>96</v>
      </c>
      <c r="C52" s="9">
        <v>2302483</v>
      </c>
      <c r="D52" s="9"/>
      <c r="E52" s="9">
        <v>2075241910962</v>
      </c>
      <c r="F52" s="9"/>
      <c r="G52" s="9">
        <v>2048982910155</v>
      </c>
      <c r="H52" s="9"/>
      <c r="I52" s="9">
        <f t="shared" si="0"/>
        <v>26259000807</v>
      </c>
      <c r="J52" s="9"/>
      <c r="K52" s="9">
        <v>2302483</v>
      </c>
      <c r="L52" s="9"/>
      <c r="M52" s="9">
        <v>2075241910962</v>
      </c>
      <c r="N52" s="9"/>
      <c r="O52" s="9">
        <v>2021096476334</v>
      </c>
      <c r="P52" s="9"/>
      <c r="Q52" s="9">
        <f t="shared" si="1"/>
        <v>54145434628</v>
      </c>
    </row>
    <row r="53" spans="1:17">
      <c r="A53" s="1" t="s">
        <v>197</v>
      </c>
      <c r="C53" s="9">
        <v>1700000</v>
      </c>
      <c r="D53" s="9"/>
      <c r="E53" s="9">
        <v>1657978050860</v>
      </c>
      <c r="F53" s="9"/>
      <c r="G53" s="9">
        <v>1653539522860</v>
      </c>
      <c r="H53" s="9"/>
      <c r="I53" s="9">
        <f t="shared" si="0"/>
        <v>4438528000</v>
      </c>
      <c r="J53" s="9"/>
      <c r="K53" s="9">
        <v>1700000</v>
      </c>
      <c r="L53" s="9"/>
      <c r="M53" s="9">
        <v>1657978050860</v>
      </c>
      <c r="N53" s="9"/>
      <c r="O53" s="9">
        <v>1654949834058</v>
      </c>
      <c r="P53" s="9"/>
      <c r="Q53" s="9">
        <f t="shared" si="1"/>
        <v>3028216802</v>
      </c>
    </row>
    <row r="54" spans="1:17">
      <c r="A54" s="1" t="s">
        <v>196</v>
      </c>
      <c r="C54" s="9">
        <v>726612</v>
      </c>
      <c r="D54" s="9"/>
      <c r="E54" s="9">
        <v>690254651595</v>
      </c>
      <c r="F54" s="9"/>
      <c r="G54" s="9">
        <v>690254651601</v>
      </c>
      <c r="H54" s="9"/>
      <c r="I54" s="9">
        <f t="shared" si="0"/>
        <v>-6</v>
      </c>
      <c r="J54" s="9"/>
      <c r="K54" s="9">
        <v>726612</v>
      </c>
      <c r="L54" s="9"/>
      <c r="M54" s="9">
        <v>690254651595</v>
      </c>
      <c r="N54" s="9"/>
      <c r="O54" s="9">
        <v>690254651601</v>
      </c>
      <c r="P54" s="9"/>
      <c r="Q54" s="9">
        <f t="shared" si="1"/>
        <v>-6</v>
      </c>
    </row>
    <row r="55" spans="1:17">
      <c r="A55" s="1" t="s">
        <v>198</v>
      </c>
      <c r="C55" s="9">
        <v>3850000</v>
      </c>
      <c r="D55" s="9"/>
      <c r="E55" s="9">
        <v>3849850812500</v>
      </c>
      <c r="F55" s="9"/>
      <c r="G55" s="9">
        <v>3848645809195</v>
      </c>
      <c r="H55" s="9"/>
      <c r="I55" s="9">
        <f t="shared" si="0"/>
        <v>1205003305</v>
      </c>
      <c r="J55" s="9"/>
      <c r="K55" s="9">
        <v>3850000</v>
      </c>
      <c r="L55" s="9"/>
      <c r="M55" s="9">
        <v>3849850812500</v>
      </c>
      <c r="N55" s="9"/>
      <c r="O55" s="9">
        <v>3726816187650</v>
      </c>
      <c r="P55" s="9"/>
      <c r="Q55" s="9">
        <f t="shared" si="1"/>
        <v>123034624850</v>
      </c>
    </row>
    <row r="56" spans="1:17">
      <c r="A56" s="1" t="s">
        <v>93</v>
      </c>
      <c r="C56" s="9">
        <v>814829</v>
      </c>
      <c r="D56" s="9"/>
      <c r="E56" s="9">
        <v>747795003492</v>
      </c>
      <c r="F56" s="9"/>
      <c r="G56" s="9">
        <v>737627278181</v>
      </c>
      <c r="H56" s="9"/>
      <c r="I56" s="9">
        <f t="shared" si="0"/>
        <v>10167725311</v>
      </c>
      <c r="J56" s="9"/>
      <c r="K56" s="9">
        <v>814829</v>
      </c>
      <c r="L56" s="9"/>
      <c r="M56" s="9">
        <v>747795003492</v>
      </c>
      <c r="N56" s="9"/>
      <c r="O56" s="9">
        <v>727167838185</v>
      </c>
      <c r="P56" s="9"/>
      <c r="Q56" s="9">
        <f t="shared" si="1"/>
        <v>20627165307</v>
      </c>
    </row>
    <row r="57" spans="1:17">
      <c r="A57" s="1" t="s">
        <v>90</v>
      </c>
      <c r="C57" s="9">
        <v>4552332</v>
      </c>
      <c r="D57" s="9"/>
      <c r="E57" s="9">
        <v>4440013243999</v>
      </c>
      <c r="F57" s="9"/>
      <c r="G57" s="9">
        <v>4359490487194</v>
      </c>
      <c r="H57" s="9"/>
      <c r="I57" s="9">
        <f t="shared" si="0"/>
        <v>80522756805</v>
      </c>
      <c r="J57" s="9"/>
      <c r="K57" s="9">
        <v>4552332</v>
      </c>
      <c r="L57" s="9"/>
      <c r="M57" s="9">
        <v>4440013243999</v>
      </c>
      <c r="N57" s="9"/>
      <c r="O57" s="9">
        <v>4295889035842</v>
      </c>
      <c r="P57" s="9"/>
      <c r="Q57" s="9">
        <f t="shared" si="1"/>
        <v>144124208157</v>
      </c>
    </row>
    <row r="58" spans="1:17">
      <c r="A58" s="1" t="s">
        <v>199</v>
      </c>
      <c r="C58" s="9">
        <v>1000000</v>
      </c>
      <c r="D58" s="9"/>
      <c r="E58" s="9">
        <v>944226409808</v>
      </c>
      <c r="F58" s="9"/>
      <c r="G58" s="9">
        <v>941127529895</v>
      </c>
      <c r="H58" s="9"/>
      <c r="I58" s="9">
        <f t="shared" si="0"/>
        <v>3098879913</v>
      </c>
      <c r="J58" s="9"/>
      <c r="K58" s="9">
        <v>1000000</v>
      </c>
      <c r="L58" s="9"/>
      <c r="M58" s="9">
        <v>944226409808</v>
      </c>
      <c r="N58" s="9"/>
      <c r="O58" s="9">
        <v>938333638162</v>
      </c>
      <c r="P58" s="9"/>
      <c r="Q58" s="9">
        <f t="shared" si="1"/>
        <v>5892771646</v>
      </c>
    </row>
    <row r="59" spans="1:17">
      <c r="A59" s="1" t="s">
        <v>78</v>
      </c>
      <c r="C59" s="9">
        <v>1391012</v>
      </c>
      <c r="D59" s="9"/>
      <c r="E59" s="9">
        <v>1385993768832</v>
      </c>
      <c r="F59" s="9"/>
      <c r="G59" s="9">
        <v>1361174903484</v>
      </c>
      <c r="H59" s="9"/>
      <c r="I59" s="9">
        <f t="shared" si="0"/>
        <v>24818865348</v>
      </c>
      <c r="J59" s="9"/>
      <c r="K59" s="9">
        <v>1391012</v>
      </c>
      <c r="L59" s="9"/>
      <c r="M59" s="9">
        <v>1385993768832</v>
      </c>
      <c r="N59" s="9"/>
      <c r="O59" s="9">
        <v>1338732903558</v>
      </c>
      <c r="P59" s="9"/>
      <c r="Q59" s="9">
        <f t="shared" si="1"/>
        <v>47260865274</v>
      </c>
    </row>
    <row r="60" spans="1:17">
      <c r="A60" s="1" t="s">
        <v>105</v>
      </c>
      <c r="C60" s="9">
        <v>540140</v>
      </c>
      <c r="D60" s="9"/>
      <c r="E60" s="9">
        <v>470316241499</v>
      </c>
      <c r="F60" s="9"/>
      <c r="G60" s="9">
        <v>463990895224</v>
      </c>
      <c r="H60" s="9"/>
      <c r="I60" s="9">
        <f t="shared" si="0"/>
        <v>6325346275</v>
      </c>
      <c r="J60" s="9"/>
      <c r="K60" s="9">
        <v>540140</v>
      </c>
      <c r="L60" s="9"/>
      <c r="M60" s="9">
        <v>470316241499</v>
      </c>
      <c r="N60" s="9"/>
      <c r="O60" s="9">
        <v>460819741081</v>
      </c>
      <c r="P60" s="9"/>
      <c r="Q60" s="9">
        <f t="shared" si="1"/>
        <v>9496500418</v>
      </c>
    </row>
    <row r="61" spans="1:17">
      <c r="A61" s="1" t="s">
        <v>111</v>
      </c>
      <c r="C61" s="9">
        <v>1845872</v>
      </c>
      <c r="D61" s="9"/>
      <c r="E61" s="9">
        <v>1576193626450</v>
      </c>
      <c r="F61" s="9"/>
      <c r="G61" s="9">
        <v>1554424648045</v>
      </c>
      <c r="H61" s="9"/>
      <c r="I61" s="9">
        <f t="shared" si="0"/>
        <v>21768978405</v>
      </c>
      <c r="J61" s="9"/>
      <c r="K61" s="9">
        <v>1845872</v>
      </c>
      <c r="L61" s="9"/>
      <c r="M61" s="9">
        <v>1576193626450</v>
      </c>
      <c r="N61" s="9"/>
      <c r="O61" s="9">
        <v>1549498500210</v>
      </c>
      <c r="P61" s="9"/>
      <c r="Q61" s="9">
        <f t="shared" si="1"/>
        <v>26695126240</v>
      </c>
    </row>
    <row r="62" spans="1:17">
      <c r="A62" s="1" t="s">
        <v>150</v>
      </c>
      <c r="C62" s="9">
        <v>7843000</v>
      </c>
      <c r="D62" s="9"/>
      <c r="E62" s="9">
        <v>7654141984504</v>
      </c>
      <c r="F62" s="9"/>
      <c r="G62" s="9">
        <v>7631054635176</v>
      </c>
      <c r="H62" s="9"/>
      <c r="I62" s="9">
        <f t="shared" si="0"/>
        <v>23087349328</v>
      </c>
      <c r="J62" s="9"/>
      <c r="K62" s="9">
        <v>7843000</v>
      </c>
      <c r="L62" s="9"/>
      <c r="M62" s="9">
        <v>7654141984504</v>
      </c>
      <c r="N62" s="9"/>
      <c r="O62" s="9">
        <v>7711801486115</v>
      </c>
      <c r="P62" s="9"/>
      <c r="Q62" s="9">
        <f t="shared" si="1"/>
        <v>-57659501611</v>
      </c>
    </row>
    <row r="63" spans="1:17">
      <c r="A63" s="1" t="s">
        <v>153</v>
      </c>
      <c r="C63" s="9">
        <v>7719700</v>
      </c>
      <c r="D63" s="9"/>
      <c r="E63" s="9">
        <v>7476633423927</v>
      </c>
      <c r="F63" s="9"/>
      <c r="G63" s="9">
        <v>7443931471477</v>
      </c>
      <c r="H63" s="9"/>
      <c r="I63" s="9">
        <f t="shared" si="0"/>
        <v>32701952450</v>
      </c>
      <c r="J63" s="9"/>
      <c r="K63" s="9">
        <v>7719700</v>
      </c>
      <c r="L63" s="9"/>
      <c r="M63" s="9">
        <v>7476633423927</v>
      </c>
      <c r="N63" s="9"/>
      <c r="O63" s="9">
        <v>7392461076932</v>
      </c>
      <c r="P63" s="9"/>
      <c r="Q63" s="9">
        <f t="shared" si="1"/>
        <v>84172346995</v>
      </c>
    </row>
    <row r="64" spans="1:17">
      <c r="A64" s="1" t="s">
        <v>158</v>
      </c>
      <c r="C64" s="9">
        <v>500000</v>
      </c>
      <c r="D64" s="9"/>
      <c r="E64" s="9">
        <v>488480570644</v>
      </c>
      <c r="F64" s="9"/>
      <c r="G64" s="9">
        <v>479981400000</v>
      </c>
      <c r="H64" s="9"/>
      <c r="I64" s="9">
        <f t="shared" si="0"/>
        <v>8499170644</v>
      </c>
      <c r="J64" s="9"/>
      <c r="K64" s="9">
        <v>500000</v>
      </c>
      <c r="L64" s="9"/>
      <c r="M64" s="9">
        <v>488480570644</v>
      </c>
      <c r="N64" s="9"/>
      <c r="O64" s="9">
        <v>489981012500</v>
      </c>
      <c r="P64" s="9"/>
      <c r="Q64" s="9">
        <f t="shared" si="1"/>
        <v>-1500441856</v>
      </c>
    </row>
    <row r="65" spans="1:17">
      <c r="A65" s="1" t="s">
        <v>161</v>
      </c>
      <c r="C65" s="9">
        <v>4699900</v>
      </c>
      <c r="D65" s="9"/>
      <c r="E65" s="9">
        <v>4578794137851</v>
      </c>
      <c r="F65" s="9"/>
      <c r="G65" s="9">
        <v>4561054236499</v>
      </c>
      <c r="H65" s="9"/>
      <c r="I65" s="9">
        <f t="shared" si="0"/>
        <v>17739901352</v>
      </c>
      <c r="J65" s="9"/>
      <c r="K65" s="9">
        <v>4699900</v>
      </c>
      <c r="L65" s="9"/>
      <c r="M65" s="9">
        <v>4578794137851</v>
      </c>
      <c r="N65" s="9"/>
      <c r="O65" s="9">
        <v>4488973129751</v>
      </c>
      <c r="P65" s="9"/>
      <c r="Q65" s="9">
        <f t="shared" si="1"/>
        <v>89821008100</v>
      </c>
    </row>
    <row r="66" spans="1:17">
      <c r="A66" s="1" t="s">
        <v>164</v>
      </c>
      <c r="C66" s="9">
        <v>100000</v>
      </c>
      <c r="D66" s="9"/>
      <c r="E66" s="9">
        <v>95001218560</v>
      </c>
      <c r="F66" s="9"/>
      <c r="G66" s="9">
        <v>95246909039</v>
      </c>
      <c r="H66" s="9"/>
      <c r="I66" s="9">
        <f t="shared" si="0"/>
        <v>-245690479</v>
      </c>
      <c r="J66" s="9"/>
      <c r="K66" s="9">
        <v>100000</v>
      </c>
      <c r="L66" s="9"/>
      <c r="M66" s="9">
        <v>95001218560</v>
      </c>
      <c r="N66" s="9"/>
      <c r="O66" s="9">
        <v>96996241250</v>
      </c>
      <c r="P66" s="9"/>
      <c r="Q66" s="9">
        <f t="shared" si="1"/>
        <v>-1995022690</v>
      </c>
    </row>
    <row r="67" spans="1:17">
      <c r="A67" s="1" t="s">
        <v>116</v>
      </c>
      <c r="C67" s="9">
        <v>1808813</v>
      </c>
      <c r="D67" s="9"/>
      <c r="E67" s="9">
        <v>1432074006544</v>
      </c>
      <c r="F67" s="9"/>
      <c r="G67" s="9">
        <v>1411546375033</v>
      </c>
      <c r="H67" s="9"/>
      <c r="I67" s="9">
        <f t="shared" si="0"/>
        <v>20527631511</v>
      </c>
      <c r="J67" s="9"/>
      <c r="K67" s="9">
        <v>1808813</v>
      </c>
      <c r="L67" s="9"/>
      <c r="M67" s="9">
        <v>1432074006544</v>
      </c>
      <c r="N67" s="9"/>
      <c r="O67" s="9">
        <v>1409834356737</v>
      </c>
      <c r="P67" s="9"/>
      <c r="Q67" s="9">
        <f t="shared" si="1"/>
        <v>22239649807</v>
      </c>
    </row>
    <row r="68" spans="1:17">
      <c r="A68" s="1" t="s">
        <v>118</v>
      </c>
      <c r="C68" s="9">
        <v>2455428</v>
      </c>
      <c r="D68" s="9"/>
      <c r="E68" s="9">
        <v>1919999085740</v>
      </c>
      <c r="F68" s="9"/>
      <c r="G68" s="9">
        <v>1890824820790</v>
      </c>
      <c r="H68" s="9"/>
      <c r="I68" s="9">
        <f t="shared" si="0"/>
        <v>29174264950</v>
      </c>
      <c r="J68" s="9"/>
      <c r="K68" s="9">
        <v>2455428</v>
      </c>
      <c r="L68" s="9"/>
      <c r="M68" s="9">
        <v>1919999085740</v>
      </c>
      <c r="N68" s="9"/>
      <c r="O68" s="9">
        <v>1890626425518</v>
      </c>
      <c r="P68" s="9"/>
      <c r="Q68" s="9">
        <f t="shared" si="1"/>
        <v>29372660222</v>
      </c>
    </row>
    <row r="69" spans="1:17">
      <c r="A69" s="1" t="s">
        <v>166</v>
      </c>
      <c r="C69" s="9">
        <v>2909455</v>
      </c>
      <c r="D69" s="9"/>
      <c r="E69" s="9">
        <v>2889858393512</v>
      </c>
      <c r="F69" s="9"/>
      <c r="G69" s="9">
        <v>2851155413446</v>
      </c>
      <c r="H69" s="9"/>
      <c r="I69" s="9">
        <f t="shared" si="0"/>
        <v>38702980066</v>
      </c>
      <c r="J69" s="9"/>
      <c r="K69" s="9">
        <v>2909455</v>
      </c>
      <c r="L69" s="9"/>
      <c r="M69" s="9">
        <v>2889858393512</v>
      </c>
      <c r="N69" s="9"/>
      <c r="O69" s="9">
        <v>2851155413446</v>
      </c>
      <c r="P69" s="9"/>
      <c r="Q69" s="9">
        <f t="shared" si="1"/>
        <v>38702980066</v>
      </c>
    </row>
    <row r="70" spans="1:17">
      <c r="A70" s="1" t="s">
        <v>171</v>
      </c>
      <c r="C70" s="9">
        <v>1463222</v>
      </c>
      <c r="D70" s="9"/>
      <c r="E70" s="9">
        <v>1416225494153</v>
      </c>
      <c r="F70" s="9"/>
      <c r="G70" s="9">
        <v>1412737308077</v>
      </c>
      <c r="H70" s="9"/>
      <c r="I70" s="9">
        <f t="shared" si="0"/>
        <v>3488186076</v>
      </c>
      <c r="J70" s="9"/>
      <c r="K70" s="9">
        <v>1463222</v>
      </c>
      <c r="L70" s="9"/>
      <c r="M70" s="9">
        <v>1416225494153</v>
      </c>
      <c r="N70" s="9"/>
      <c r="O70" s="9">
        <v>1409257900994</v>
      </c>
      <c r="P70" s="9"/>
      <c r="Q70" s="9">
        <f t="shared" si="1"/>
        <v>6967593159</v>
      </c>
    </row>
    <row r="71" spans="1:17">
      <c r="A71" s="1" t="s">
        <v>124</v>
      </c>
      <c r="C71" s="9">
        <v>904735</v>
      </c>
      <c r="D71" s="9"/>
      <c r="E71" s="9">
        <v>699317674894</v>
      </c>
      <c r="F71" s="9"/>
      <c r="G71" s="9">
        <v>687840651436</v>
      </c>
      <c r="H71" s="9"/>
      <c r="I71" s="9">
        <f t="shared" si="0"/>
        <v>11477023458</v>
      </c>
      <c r="J71" s="9"/>
      <c r="K71" s="9">
        <v>904735</v>
      </c>
      <c r="L71" s="9"/>
      <c r="M71" s="9">
        <v>699317674894</v>
      </c>
      <c r="N71" s="9"/>
      <c r="O71" s="9">
        <v>682741971882</v>
      </c>
      <c r="P71" s="9"/>
      <c r="Q71" s="9">
        <f t="shared" si="1"/>
        <v>16575703012</v>
      </c>
    </row>
    <row r="72" spans="1:17">
      <c r="A72" s="1" t="s">
        <v>130</v>
      </c>
      <c r="C72" s="9">
        <v>68229</v>
      </c>
      <c r="D72" s="9"/>
      <c r="E72" s="9">
        <v>45718276561</v>
      </c>
      <c r="F72" s="9"/>
      <c r="G72" s="9">
        <v>45331842480</v>
      </c>
      <c r="H72" s="9"/>
      <c r="I72" s="9">
        <f t="shared" si="0"/>
        <v>386434081</v>
      </c>
      <c r="J72" s="9"/>
      <c r="K72" s="9">
        <v>68229</v>
      </c>
      <c r="L72" s="9"/>
      <c r="M72" s="9">
        <v>45718276561</v>
      </c>
      <c r="N72" s="9"/>
      <c r="O72" s="9">
        <v>44991802321</v>
      </c>
      <c r="P72" s="9"/>
      <c r="Q72" s="9">
        <f t="shared" si="1"/>
        <v>726474240</v>
      </c>
    </row>
    <row r="73" spans="1:17">
      <c r="A73" s="1" t="s">
        <v>133</v>
      </c>
      <c r="C73" s="9">
        <v>29670</v>
      </c>
      <c r="D73" s="9"/>
      <c r="E73" s="9">
        <v>20115243144</v>
      </c>
      <c r="F73" s="9"/>
      <c r="G73" s="9">
        <v>20053947299</v>
      </c>
      <c r="H73" s="9"/>
      <c r="I73" s="9">
        <f t="shared" ref="I73:I89" si="2">E73-G73</f>
        <v>61295845</v>
      </c>
      <c r="J73" s="9"/>
      <c r="K73" s="9">
        <v>29670</v>
      </c>
      <c r="L73" s="9"/>
      <c r="M73" s="9">
        <v>20115243144</v>
      </c>
      <c r="N73" s="9"/>
      <c r="O73" s="9">
        <v>19902962520</v>
      </c>
      <c r="P73" s="9"/>
      <c r="Q73" s="9">
        <f t="shared" ref="Q73:Q89" si="3">M73-O73</f>
        <v>212280624</v>
      </c>
    </row>
    <row r="74" spans="1:17">
      <c r="A74" s="1" t="s">
        <v>114</v>
      </c>
      <c r="C74" s="9">
        <v>814903</v>
      </c>
      <c r="D74" s="9"/>
      <c r="E74" s="9">
        <v>693583515368</v>
      </c>
      <c r="F74" s="9"/>
      <c r="G74" s="9">
        <v>682046541792</v>
      </c>
      <c r="H74" s="9"/>
      <c r="I74" s="9">
        <f t="shared" si="2"/>
        <v>11536973576</v>
      </c>
      <c r="J74" s="9"/>
      <c r="K74" s="9">
        <v>814903</v>
      </c>
      <c r="L74" s="9"/>
      <c r="M74" s="9">
        <v>693583515368</v>
      </c>
      <c r="N74" s="9"/>
      <c r="O74" s="9">
        <v>676488225109</v>
      </c>
      <c r="P74" s="9"/>
      <c r="Q74" s="9">
        <f t="shared" si="3"/>
        <v>17095290259</v>
      </c>
    </row>
    <row r="75" spans="1:17">
      <c r="A75" s="1" t="s">
        <v>127</v>
      </c>
      <c r="C75" s="9">
        <v>1400352</v>
      </c>
      <c r="D75" s="9"/>
      <c r="E75" s="9">
        <v>1027024569671</v>
      </c>
      <c r="F75" s="9"/>
      <c r="G75" s="9">
        <v>1015474457471</v>
      </c>
      <c r="H75" s="9"/>
      <c r="I75" s="9">
        <f t="shared" si="2"/>
        <v>11550112200</v>
      </c>
      <c r="J75" s="9"/>
      <c r="K75" s="9">
        <v>1400352</v>
      </c>
      <c r="L75" s="9"/>
      <c r="M75" s="9">
        <v>1027024569671</v>
      </c>
      <c r="N75" s="9"/>
      <c r="O75" s="9">
        <v>1020886347292</v>
      </c>
      <c r="P75" s="9"/>
      <c r="Q75" s="9">
        <f t="shared" si="3"/>
        <v>6138222379</v>
      </c>
    </row>
    <row r="76" spans="1:17">
      <c r="A76" s="1" t="s">
        <v>174</v>
      </c>
      <c r="C76" s="9">
        <v>1238600</v>
      </c>
      <c r="D76" s="9"/>
      <c r="E76" s="9">
        <v>1190211319524</v>
      </c>
      <c r="F76" s="9"/>
      <c r="G76" s="9">
        <v>1188077294420</v>
      </c>
      <c r="H76" s="9"/>
      <c r="I76" s="9">
        <f t="shared" si="2"/>
        <v>2134025104</v>
      </c>
      <c r="J76" s="9"/>
      <c r="K76" s="9">
        <v>1238600</v>
      </c>
      <c r="L76" s="9"/>
      <c r="M76" s="9">
        <v>1190211319524</v>
      </c>
      <c r="N76" s="9"/>
      <c r="O76" s="9">
        <v>1186125336462</v>
      </c>
      <c r="P76" s="9"/>
      <c r="Q76" s="9">
        <f t="shared" si="3"/>
        <v>4085983062</v>
      </c>
    </row>
    <row r="77" spans="1:17">
      <c r="A77" s="1" t="s">
        <v>191</v>
      </c>
      <c r="C77" s="9">
        <v>6682400</v>
      </c>
      <c r="D77" s="9"/>
      <c r="E77" s="9">
        <v>6300931591839</v>
      </c>
      <c r="F77" s="9"/>
      <c r="G77" s="9">
        <v>6290580955341</v>
      </c>
      <c r="H77" s="9"/>
      <c r="I77" s="9">
        <f t="shared" si="2"/>
        <v>10350636498</v>
      </c>
      <c r="J77" s="9"/>
      <c r="K77" s="9">
        <v>6682400</v>
      </c>
      <c r="L77" s="9"/>
      <c r="M77" s="9">
        <v>6300931591839</v>
      </c>
      <c r="N77" s="9"/>
      <c r="O77" s="9">
        <v>6280250365268</v>
      </c>
      <c r="P77" s="9"/>
      <c r="Q77" s="9">
        <f t="shared" si="3"/>
        <v>20681226571</v>
      </c>
    </row>
    <row r="78" spans="1:17">
      <c r="A78" s="1" t="s">
        <v>81</v>
      </c>
      <c r="C78" s="9">
        <v>59963</v>
      </c>
      <c r="D78" s="9"/>
      <c r="E78" s="9">
        <v>39216141168</v>
      </c>
      <c r="F78" s="9"/>
      <c r="G78" s="9">
        <v>39084647405</v>
      </c>
      <c r="H78" s="9"/>
      <c r="I78" s="9">
        <f t="shared" si="2"/>
        <v>131493763</v>
      </c>
      <c r="J78" s="9"/>
      <c r="K78" s="9">
        <v>59963</v>
      </c>
      <c r="L78" s="9"/>
      <c r="M78" s="9">
        <v>39216141168</v>
      </c>
      <c r="N78" s="9"/>
      <c r="O78" s="9">
        <v>38693284070</v>
      </c>
      <c r="P78" s="9"/>
      <c r="Q78" s="9">
        <f t="shared" si="3"/>
        <v>522857098</v>
      </c>
    </row>
    <row r="79" spans="1:17">
      <c r="A79" s="1" t="s">
        <v>75</v>
      </c>
      <c r="C79" s="9">
        <v>4000000</v>
      </c>
      <c r="D79" s="9"/>
      <c r="E79" s="9">
        <v>3999845000000</v>
      </c>
      <c r="F79" s="9"/>
      <c r="G79" s="9">
        <v>3958010621145</v>
      </c>
      <c r="H79" s="9"/>
      <c r="I79" s="9">
        <f t="shared" si="2"/>
        <v>41834378855</v>
      </c>
      <c r="J79" s="9"/>
      <c r="K79" s="9">
        <v>4000000</v>
      </c>
      <c r="L79" s="9"/>
      <c r="M79" s="9">
        <v>3999845000000</v>
      </c>
      <c r="N79" s="9"/>
      <c r="O79" s="9">
        <v>3979417791585</v>
      </c>
      <c r="P79" s="9"/>
      <c r="Q79" s="9">
        <f t="shared" si="3"/>
        <v>20427208415</v>
      </c>
    </row>
    <row r="80" spans="1:17">
      <c r="A80" s="1" t="s">
        <v>87</v>
      </c>
      <c r="C80" s="9">
        <v>53280</v>
      </c>
      <c r="D80" s="9"/>
      <c r="E80" s="9">
        <v>34568269547</v>
      </c>
      <c r="F80" s="9"/>
      <c r="G80" s="9">
        <v>34128779858</v>
      </c>
      <c r="H80" s="9"/>
      <c r="I80" s="9">
        <f t="shared" si="2"/>
        <v>439489689</v>
      </c>
      <c r="J80" s="9"/>
      <c r="K80" s="9">
        <v>53280</v>
      </c>
      <c r="L80" s="9"/>
      <c r="M80" s="9">
        <v>34568269547</v>
      </c>
      <c r="N80" s="9"/>
      <c r="O80" s="9">
        <v>33794727203</v>
      </c>
      <c r="P80" s="9"/>
      <c r="Q80" s="9">
        <f t="shared" si="3"/>
        <v>773542344</v>
      </c>
    </row>
    <row r="81" spans="1:17">
      <c r="A81" s="1" t="s">
        <v>186</v>
      </c>
      <c r="C81" s="9">
        <v>2999900</v>
      </c>
      <c r="D81" s="9"/>
      <c r="E81" s="9">
        <v>2794979517646</v>
      </c>
      <c r="F81" s="9"/>
      <c r="G81" s="9">
        <v>2759800373591</v>
      </c>
      <c r="H81" s="9"/>
      <c r="I81" s="9">
        <f t="shared" si="2"/>
        <v>35179144055</v>
      </c>
      <c r="J81" s="9"/>
      <c r="K81" s="9">
        <v>2999900</v>
      </c>
      <c r="L81" s="9"/>
      <c r="M81" s="9">
        <v>2794979517646</v>
      </c>
      <c r="N81" s="9"/>
      <c r="O81" s="9">
        <v>2780199583091</v>
      </c>
      <c r="P81" s="9"/>
      <c r="Q81" s="9">
        <f t="shared" si="3"/>
        <v>14779934555</v>
      </c>
    </row>
    <row r="82" spans="1:17">
      <c r="A82" s="1" t="s">
        <v>183</v>
      </c>
      <c r="C82" s="9">
        <v>8000000</v>
      </c>
      <c r="D82" s="9"/>
      <c r="E82" s="9">
        <v>7606001256049</v>
      </c>
      <c r="F82" s="9"/>
      <c r="G82" s="9">
        <v>7606761226580</v>
      </c>
      <c r="H82" s="9"/>
      <c r="I82" s="9">
        <f t="shared" si="2"/>
        <v>-759970531</v>
      </c>
      <c r="J82" s="9"/>
      <c r="K82" s="9">
        <v>8000000</v>
      </c>
      <c r="L82" s="9"/>
      <c r="M82" s="9">
        <v>7606001256049</v>
      </c>
      <c r="N82" s="9"/>
      <c r="O82" s="9">
        <v>7471710460000</v>
      </c>
      <c r="P82" s="9"/>
      <c r="Q82" s="9">
        <f t="shared" si="3"/>
        <v>134290796049</v>
      </c>
    </row>
    <row r="83" spans="1:17">
      <c r="A83" s="1" t="s">
        <v>108</v>
      </c>
      <c r="C83" s="9">
        <v>361320</v>
      </c>
      <c r="D83" s="9"/>
      <c r="E83" s="9">
        <v>330293298438</v>
      </c>
      <c r="F83" s="9"/>
      <c r="G83" s="9">
        <v>325055755240</v>
      </c>
      <c r="H83" s="9"/>
      <c r="I83" s="9">
        <f t="shared" si="2"/>
        <v>5237543198</v>
      </c>
      <c r="J83" s="9"/>
      <c r="K83" s="9">
        <v>361320</v>
      </c>
      <c r="L83" s="9"/>
      <c r="M83" s="9">
        <v>330293298438</v>
      </c>
      <c r="N83" s="9"/>
      <c r="O83" s="9">
        <v>322374170214</v>
      </c>
      <c r="P83" s="9"/>
      <c r="Q83" s="9">
        <f t="shared" si="3"/>
        <v>7919128224</v>
      </c>
    </row>
    <row r="84" spans="1:17">
      <c r="A84" s="1" t="s">
        <v>121</v>
      </c>
      <c r="C84" s="9">
        <v>900000</v>
      </c>
      <c r="D84" s="9"/>
      <c r="E84" s="9">
        <v>487799097052</v>
      </c>
      <c r="F84" s="9"/>
      <c r="G84" s="9">
        <v>492959497079</v>
      </c>
      <c r="H84" s="9"/>
      <c r="I84" s="9">
        <f t="shared" si="2"/>
        <v>-5160400027</v>
      </c>
      <c r="J84" s="9"/>
      <c r="K84" s="9">
        <v>900000</v>
      </c>
      <c r="L84" s="9"/>
      <c r="M84" s="9">
        <v>487799097052</v>
      </c>
      <c r="N84" s="9"/>
      <c r="O84" s="9">
        <v>486625542529</v>
      </c>
      <c r="P84" s="9"/>
      <c r="Q84" s="9">
        <f t="shared" si="3"/>
        <v>1173554523</v>
      </c>
    </row>
    <row r="85" spans="1:17">
      <c r="A85" s="1" t="s">
        <v>74</v>
      </c>
      <c r="C85" s="9">
        <v>0</v>
      </c>
      <c r="D85" s="9"/>
      <c r="E85" s="9">
        <v>0</v>
      </c>
      <c r="F85" s="9"/>
      <c r="G85" s="9">
        <v>0</v>
      </c>
      <c r="H85" s="9"/>
      <c r="I85" s="9">
        <f t="shared" si="2"/>
        <v>0</v>
      </c>
      <c r="J85" s="9"/>
      <c r="K85" s="9">
        <v>1000</v>
      </c>
      <c r="L85" s="9"/>
      <c r="M85" s="9">
        <v>984961831</v>
      </c>
      <c r="N85" s="9"/>
      <c r="O85" s="9">
        <v>970962373</v>
      </c>
      <c r="P85" s="9"/>
      <c r="Q85" s="9">
        <f t="shared" si="3"/>
        <v>13999458</v>
      </c>
    </row>
    <row r="86" spans="1:17">
      <c r="A86" s="1" t="s">
        <v>169</v>
      </c>
      <c r="C86" s="9">
        <v>0</v>
      </c>
      <c r="D86" s="9"/>
      <c r="E86" s="9">
        <v>0</v>
      </c>
      <c r="F86" s="9"/>
      <c r="G86" s="9">
        <v>0</v>
      </c>
      <c r="H86" s="9"/>
      <c r="I86" s="9">
        <f t="shared" si="2"/>
        <v>0</v>
      </c>
      <c r="J86" s="9"/>
      <c r="K86" s="9">
        <v>4721729</v>
      </c>
      <c r="L86" s="9"/>
      <c r="M86" s="9">
        <v>4706512630432</v>
      </c>
      <c r="N86" s="9"/>
      <c r="O86" s="9">
        <v>4615622869296</v>
      </c>
      <c r="P86" s="9"/>
      <c r="Q86" s="9">
        <f t="shared" si="3"/>
        <v>90889761136</v>
      </c>
    </row>
    <row r="87" spans="1:17">
      <c r="A87" s="1" t="s">
        <v>177</v>
      </c>
      <c r="C87" s="9">
        <v>0</v>
      </c>
      <c r="D87" s="9"/>
      <c r="E87" s="9">
        <v>0</v>
      </c>
      <c r="F87" s="9"/>
      <c r="G87" s="9">
        <v>0</v>
      </c>
      <c r="H87" s="9"/>
      <c r="I87" s="9">
        <f t="shared" si="2"/>
        <v>0</v>
      </c>
      <c r="J87" s="9"/>
      <c r="K87" s="9">
        <v>5500000</v>
      </c>
      <c r="L87" s="9"/>
      <c r="M87" s="9">
        <v>5171774085988</v>
      </c>
      <c r="N87" s="9"/>
      <c r="O87" s="9">
        <v>5241615879513</v>
      </c>
      <c r="P87" s="9"/>
      <c r="Q87" s="9">
        <f t="shared" si="3"/>
        <v>-69841793525</v>
      </c>
    </row>
    <row r="88" spans="1:17">
      <c r="A88" s="1" t="s">
        <v>135</v>
      </c>
      <c r="C88" s="9">
        <v>0</v>
      </c>
      <c r="D88" s="9"/>
      <c r="E88" s="9">
        <v>0</v>
      </c>
      <c r="F88" s="9"/>
      <c r="G88" s="9">
        <v>34397670542</v>
      </c>
      <c r="H88" s="9"/>
      <c r="I88" s="9">
        <f t="shared" si="2"/>
        <v>-34397670542</v>
      </c>
      <c r="J88" s="9"/>
      <c r="K88" s="9">
        <v>0</v>
      </c>
      <c r="L88" s="9"/>
      <c r="M88" s="9">
        <v>0</v>
      </c>
      <c r="N88" s="9"/>
      <c r="O88" s="9">
        <v>0</v>
      </c>
      <c r="P88" s="9"/>
      <c r="Q88" s="9">
        <f t="shared" si="3"/>
        <v>0</v>
      </c>
    </row>
    <row r="89" spans="1:17">
      <c r="A89" s="1" t="s">
        <v>155</v>
      </c>
      <c r="C89" s="9">
        <v>0</v>
      </c>
      <c r="D89" s="9"/>
      <c r="E89" s="9">
        <v>0</v>
      </c>
      <c r="F89" s="9"/>
      <c r="G89" s="9">
        <v>156453937175</v>
      </c>
      <c r="H89" s="9"/>
      <c r="I89" s="9">
        <f t="shared" si="2"/>
        <v>-156453937175</v>
      </c>
      <c r="J89" s="9"/>
      <c r="K89" s="9">
        <v>0</v>
      </c>
      <c r="L89" s="9"/>
      <c r="M89" s="9">
        <v>0</v>
      </c>
      <c r="N89" s="9"/>
      <c r="O89" s="9">
        <v>0</v>
      </c>
      <c r="P89" s="9"/>
      <c r="Q89" s="9">
        <f t="shared" si="3"/>
        <v>0</v>
      </c>
    </row>
    <row r="90" spans="1:17" ht="24.75" thickBot="1">
      <c r="C90" s="9"/>
      <c r="D90" s="9"/>
      <c r="E90" s="17">
        <f>SUM(E8:E89)</f>
        <v>115317663459157</v>
      </c>
      <c r="F90" s="9"/>
      <c r="G90" s="17">
        <f>SUM(G8:G89)</f>
        <v>114803854640224</v>
      </c>
      <c r="H90" s="9"/>
      <c r="I90" s="17">
        <f>SUM(I8:I89)</f>
        <v>513808818933</v>
      </c>
      <c r="J90" s="9"/>
      <c r="K90" s="9"/>
      <c r="L90" s="9"/>
      <c r="M90" s="17">
        <f>SUM(M8:M89)</f>
        <v>125196935137408</v>
      </c>
      <c r="N90" s="9"/>
      <c r="O90" s="17">
        <f>SUM(O8:O89)</f>
        <v>124040940436960</v>
      </c>
      <c r="P90" s="9"/>
      <c r="Q90" s="17">
        <f>SUM(Q8:Q89)</f>
        <v>1155994700448</v>
      </c>
    </row>
    <row r="91" spans="1:17" ht="24.75" thickTop="1"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</row>
    <row r="92" spans="1:17">
      <c r="G92" s="3"/>
      <c r="I92" s="3"/>
      <c r="O92" s="3"/>
      <c r="Q92" s="3"/>
    </row>
    <row r="93" spans="1:17"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5" spans="1:17"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</row>
    <row r="96" spans="1:17">
      <c r="G96" s="3"/>
      <c r="I96" s="3"/>
      <c r="O96" s="3"/>
      <c r="Q96" s="3"/>
    </row>
    <row r="97" spans="7:17"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2021-12-28T05:43:53Z</dcterms:created>
  <dcterms:modified xsi:type="dcterms:W3CDTF">2021-12-30T14:10:19Z</dcterms:modified>
</cp:coreProperties>
</file>