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دی ماه- جهت بررسی\"/>
    </mc:Choice>
  </mc:AlternateContent>
  <xr:revisionPtr revIDLastSave="0" documentId="13_ncr:1_{3F42961F-2840-42A0-A82E-80AB5B2EE4CA}" xr6:coauthVersionLast="47" xr6:coauthVersionMax="47" xr10:uidLastSave="{00000000-0000-0000-0000-000000000000}"/>
  <bookViews>
    <workbookView xWindow="0" yWindow="735" windowWidth="27840" windowHeight="14865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</sheets>
  <definedNames>
    <definedName name="_xlnm._FilterDatabase" localSheetId="12" hidden="1">'سرمایه‌گذاری در اوراق بهادار'!$K$6:$Q$78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4" l="1"/>
  <c r="S12" i="6"/>
  <c r="Q51" i="12"/>
  <c r="I51" i="12"/>
  <c r="C77" i="12"/>
  <c r="S44" i="7"/>
  <c r="M8" i="7"/>
  <c r="E12" i="13"/>
  <c r="C9" i="15" s="1"/>
  <c r="I76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8" i="12"/>
  <c r="I77" i="12" s="1"/>
  <c r="M9" i="8"/>
  <c r="M10" i="8"/>
  <c r="M11" i="8"/>
  <c r="M12" i="8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8" i="11"/>
  <c r="C10" i="14"/>
  <c r="C10" i="15" s="1"/>
  <c r="E10" i="14"/>
  <c r="K77" i="12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5" i="7"/>
  <c r="S46" i="7"/>
  <c r="S47" i="7"/>
  <c r="S48" i="7"/>
  <c r="S46" i="11"/>
  <c r="S45" i="11"/>
  <c r="Q47" i="11"/>
  <c r="O47" i="11"/>
  <c r="M47" i="11"/>
  <c r="G47" i="11"/>
  <c r="E47" i="11"/>
  <c r="C47" i="11"/>
  <c r="S9" i="11"/>
  <c r="S10" i="11"/>
  <c r="S47" i="11" s="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8" i="11"/>
  <c r="Q13" i="8"/>
  <c r="O13" i="8"/>
  <c r="K13" i="8"/>
  <c r="I13" i="8"/>
  <c r="G11" i="15"/>
  <c r="K10" i="13"/>
  <c r="I12" i="13"/>
  <c r="K11" i="13" s="1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8" i="12"/>
  <c r="E77" i="12"/>
  <c r="G77" i="12"/>
  <c r="M77" i="12"/>
  <c r="O77" i="12"/>
  <c r="D47" i="11"/>
  <c r="F47" i="11"/>
  <c r="H47" i="11"/>
  <c r="F42" i="10"/>
  <c r="F46" i="10"/>
  <c r="R44" i="10"/>
  <c r="G39" i="10"/>
  <c r="E39" i="10"/>
  <c r="M39" i="10"/>
  <c r="O39" i="10"/>
  <c r="Q9" i="10"/>
  <c r="Q39" i="10" s="1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8" i="10"/>
  <c r="I9" i="10"/>
  <c r="I10" i="10"/>
  <c r="I39" i="10" s="1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8" i="10"/>
  <c r="Q91" i="9"/>
  <c r="M99" i="9"/>
  <c r="E99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2" i="9"/>
  <c r="Q93" i="9"/>
  <c r="Q94" i="9"/>
  <c r="Q95" i="9"/>
  <c r="Q96" i="9"/>
  <c r="Q97" i="9"/>
  <c r="Q98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8" i="9"/>
  <c r="G99" i="9"/>
  <c r="O99" i="9"/>
  <c r="S9" i="8"/>
  <c r="S10" i="8"/>
  <c r="S11" i="8"/>
  <c r="S12" i="8"/>
  <c r="E12" i="8"/>
  <c r="E11" i="8"/>
  <c r="E10" i="8"/>
  <c r="K9" i="13" l="1"/>
  <c r="Q99" i="9"/>
  <c r="K8" i="13"/>
  <c r="K12" i="13" s="1"/>
  <c r="I47" i="11"/>
  <c r="C7" i="15" s="1"/>
  <c r="G11" i="13"/>
  <c r="G8" i="13"/>
  <c r="G10" i="13"/>
  <c r="G9" i="13"/>
  <c r="Q77" i="12"/>
  <c r="C8" i="15"/>
  <c r="U8" i="11"/>
  <c r="I99" i="9"/>
  <c r="S8" i="8"/>
  <c r="S13" i="8" s="1"/>
  <c r="M8" i="8"/>
  <c r="M13" i="8" s="1"/>
  <c r="S8" i="7"/>
  <c r="S49" i="7" s="1"/>
  <c r="O49" i="7"/>
  <c r="Q49" i="7"/>
  <c r="I49" i="7"/>
  <c r="K49" i="7"/>
  <c r="M49" i="7"/>
  <c r="Q12" i="6"/>
  <c r="O12" i="6"/>
  <c r="M12" i="6"/>
  <c r="K12" i="6"/>
  <c r="C11" i="15" l="1"/>
  <c r="E8" i="15" s="1"/>
  <c r="E7" i="15"/>
  <c r="G12" i="13"/>
  <c r="U45" i="11"/>
  <c r="U44" i="11"/>
  <c r="K44" i="11"/>
  <c r="K46" i="11"/>
  <c r="U46" i="11"/>
  <c r="K45" i="11"/>
  <c r="U17" i="11"/>
  <c r="U41" i="11"/>
  <c r="U24" i="11"/>
  <c r="U11" i="11"/>
  <c r="U15" i="11"/>
  <c r="U19" i="11"/>
  <c r="U23" i="11"/>
  <c r="U27" i="11"/>
  <c r="U31" i="11"/>
  <c r="U35" i="11"/>
  <c r="U39" i="11"/>
  <c r="U43" i="11"/>
  <c r="U10" i="11"/>
  <c r="U14" i="11"/>
  <c r="U18" i="11"/>
  <c r="U22" i="11"/>
  <c r="U26" i="11"/>
  <c r="U30" i="11"/>
  <c r="U34" i="11"/>
  <c r="U38" i="11"/>
  <c r="U42" i="11"/>
  <c r="U21" i="11"/>
  <c r="U12" i="11"/>
  <c r="U32" i="11"/>
  <c r="U37" i="11"/>
  <c r="U28" i="11"/>
  <c r="U25" i="11"/>
  <c r="U16" i="11"/>
  <c r="U36" i="11"/>
  <c r="U13" i="11"/>
  <c r="U9" i="11"/>
  <c r="U47" i="11" s="1"/>
  <c r="U29" i="11"/>
  <c r="U20" i="11"/>
  <c r="U40" i="11"/>
  <c r="U33" i="11"/>
  <c r="K9" i="11"/>
  <c r="K13" i="11"/>
  <c r="K17" i="11"/>
  <c r="K21" i="11"/>
  <c r="K25" i="11"/>
  <c r="K29" i="11"/>
  <c r="K33" i="11"/>
  <c r="K41" i="11"/>
  <c r="K10" i="11"/>
  <c r="K14" i="11"/>
  <c r="K18" i="11"/>
  <c r="K22" i="11"/>
  <c r="K26" i="11"/>
  <c r="K30" i="11"/>
  <c r="K34" i="11"/>
  <c r="K38" i="11"/>
  <c r="K42" i="11"/>
  <c r="K8" i="11"/>
  <c r="K11" i="11"/>
  <c r="K15" i="11"/>
  <c r="K19" i="11"/>
  <c r="K23" i="11"/>
  <c r="K27" i="11"/>
  <c r="K31" i="11"/>
  <c r="K35" i="11"/>
  <c r="K39" i="11"/>
  <c r="K43" i="11"/>
  <c r="K12" i="11"/>
  <c r="K16" i="11"/>
  <c r="K20" i="11"/>
  <c r="K24" i="11"/>
  <c r="K28" i="11"/>
  <c r="K32" i="11"/>
  <c r="K36" i="11"/>
  <c r="K40" i="11"/>
  <c r="K37" i="11"/>
  <c r="AK70" i="3"/>
  <c r="AI70" i="3"/>
  <c r="AG70" i="3"/>
  <c r="AA70" i="3"/>
  <c r="W70" i="3"/>
  <c r="S70" i="3"/>
  <c r="Q70" i="3"/>
  <c r="E44" i="1"/>
  <c r="G44" i="1"/>
  <c r="K44" i="1"/>
  <c r="O44" i="1"/>
  <c r="U44" i="1"/>
  <c r="W44" i="1"/>
  <c r="Y44" i="1" l="1"/>
  <c r="K47" i="11"/>
  <c r="E10" i="15"/>
  <c r="E9" i="15"/>
  <c r="E11" i="15" l="1"/>
</calcChain>
</file>

<file path=xl/sharedStrings.xml><?xml version="1.0" encoding="utf-8"?>
<sst xmlns="http://schemas.openxmlformats.org/spreadsheetml/2006/main" count="1208" uniqueCount="315">
  <si>
    <t>صندوق سرمایه‌گذاری ثابت حامی</t>
  </si>
  <si>
    <t>صورت وضعیت پورتفوی</t>
  </si>
  <si>
    <t>برای ماه منتهی به 1400/10/30</t>
  </si>
  <si>
    <t>نام شرکت</t>
  </si>
  <si>
    <t>1400/09/30</t>
  </si>
  <si>
    <t>تغییرات طی دوره</t>
  </si>
  <si>
    <t>1400/10/30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</si>
  <si>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</si>
  <si>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</si>
  <si>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</si>
  <si>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</si>
  <si>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</si>
  <si>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</si>
  <si>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</si>
  <si>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</si>
  <si>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</si>
  <si>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پالایش نفت اصفهان</t>
  </si>
  <si>
    <t>پالایش نفت بندرعباس</t>
  </si>
  <si>
    <t>پالایش نفت تهران</t>
  </si>
  <si>
    <t>پالایش نفت شیراز</t>
  </si>
  <si>
    <t>پتروشیمی پارس</t>
  </si>
  <si>
    <t>پتروشیمی پردیس</t>
  </si>
  <si>
    <t>پتروشیمی تندگویان</t>
  </si>
  <si>
    <t>پتروشیمی جم</t>
  </si>
  <si>
    <t>پتروشیمی‌شیراز</t>
  </si>
  <si>
    <t>پلیمر آریا ساسول</t>
  </si>
  <si>
    <t>توسعه سامانه ی نرم افزاری نگین</t>
  </si>
  <si>
    <t>توسعه معدنی و صنعتی صبانور</t>
  </si>
  <si>
    <t>توسعه‌معادن‌وفلزات‌</t>
  </si>
  <si>
    <t>ح . فجر انرژی خلیج فارس</t>
  </si>
  <si>
    <t>ح.سرمایه گذاری صندوق بازنشستگی</t>
  </si>
  <si>
    <t>ریل پرداز نو آفرین</t>
  </si>
  <si>
    <t>سپید ماکیان</t>
  </si>
  <si>
    <t>سرمایه گذاری دارویی تامین</t>
  </si>
  <si>
    <t>سرمایه گذاری صبا تامین</t>
  </si>
  <si>
    <t>سرمایه‌گذاری‌صندوق‌بازنشستگی‌</t>
  </si>
  <si>
    <t>سرمایه‌گذاری‌غدیر(هلدینگ‌</t>
  </si>
  <si>
    <t>صنایع پتروشیمی خلیج فارس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</si>
  <si>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</si>
  <si>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</si>
  <si>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</si>
  <si>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</si>
  <si>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</si>
  <si>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فجر انرژی خلیج فارس</t>
  </si>
  <si>
    <t>فولاد  خوزستان</t>
  </si>
  <si>
    <t>فولاد مبارکه اصفهان</t>
  </si>
  <si>
    <t>گسترش نفت و گاز پارسیان</t>
  </si>
  <si>
    <t>مبین انرژی خلیج فارس</t>
  </si>
  <si>
    <t>معدنی‌وصنعتی‌چادرملو</t>
  </si>
  <si>
    <t>ملی‌ صنایع‌ مس‌ ایران‌</t>
  </si>
  <si>
    <t>تعداد اوراق تبعی</t>
  </si>
  <si>
    <t>قیمت اعمال</t>
  </si>
  <si>
    <t>تاریخ اعمال</t>
  </si>
  <si>
    <t>نرخ موثر</t>
  </si>
  <si>
    <t>اختیارف ت کیمیا-28750-01/06/16</t>
  </si>
  <si>
    <t>1401/06/16</t>
  </si>
  <si>
    <t>اختیارف ت سپید22620-01/04/22</t>
  </si>
  <si>
    <t>1401/04/22</t>
  </si>
  <si>
    <t>اختیارف.ت. حآفرین-3996-010621</t>
  </si>
  <si>
    <t>1401/06/21</t>
  </si>
  <si>
    <t/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</si>
  <si>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</si>
  <si>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</si>
  <si>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</si>
  <si>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</si>
  <si>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</si>
  <si>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</si>
  <si>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</si>
  <si>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</si>
  <si>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امید011019</t>
  </si>
  <si>
    <t>بله</t>
  </si>
  <si>
    <t>1397/10/19</t>
  </si>
  <si>
    <t>1401/10/19</t>
  </si>
  <si>
    <t>اجاره اعتماد مبین لوتوس011019</t>
  </si>
  <si>
    <t>اجاره تابان سپهر14031126</t>
  </si>
  <si>
    <t>1399/12/03</t>
  </si>
  <si>
    <t>1403/12/03</t>
  </si>
  <si>
    <t>اسنادخزانه-م10بودجه98-001006</t>
  </si>
  <si>
    <t>1398/09/20</t>
  </si>
  <si>
    <t>1400/10/06</t>
  </si>
  <si>
    <t>اسنادخزانه-م10بودجه99-020807</t>
  </si>
  <si>
    <t>1399/11/21</t>
  </si>
  <si>
    <t>1402/08/07</t>
  </si>
  <si>
    <t>اسنادخزانه-م11بودجه98-001013</t>
  </si>
  <si>
    <t>1398/07/09</t>
  </si>
  <si>
    <t>1400/10/13</t>
  </si>
  <si>
    <t>اسنادخزانه-م11بودجه99-020906</t>
  </si>
  <si>
    <t>1400/01/11</t>
  </si>
  <si>
    <t>1402/09/06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</si>
  <si>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</si>
  <si>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</si>
  <si>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</si>
  <si>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</si>
  <si>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</si>
  <si>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</si>
  <si>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</si>
  <si>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</si>
  <si>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</si>
  <si>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</si>
  <si>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</si>
  <si>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</si>
  <si>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</si>
  <si>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</si>
  <si>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</si>
  <si>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</si>
  <si>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</si>
  <si>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</si>
  <si>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اسنادخزانه-م17بودجه99-010226</t>
  </si>
  <si>
    <t>1400/01/14</t>
  </si>
  <si>
    <t>1401/02/26</t>
  </si>
  <si>
    <t>اسنادخزانه-م18بودجه98-010614</t>
  </si>
  <si>
    <t>1398/11/12</t>
  </si>
  <si>
    <t>1401/06/14</t>
  </si>
  <si>
    <t>اسنادخزانه-م1بودجه99-010621</t>
  </si>
  <si>
    <t>1399/09/01</t>
  </si>
  <si>
    <t>اسنادخزانه-م2بودجه99-011019</t>
  </si>
  <si>
    <t>1399/06/19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</si>
  <si>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</si>
  <si>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</si>
  <si>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</si>
  <si>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</si>
  <si>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</si>
  <si>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</si>
  <si>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</si>
  <si>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</si>
  <si>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</si>
  <si>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</si>
  <si>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</si>
  <si>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</si>
  <si>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اسنادخزانه-م7بودجه99-020704</t>
  </si>
  <si>
    <t>1399/09/25</t>
  </si>
  <si>
    <t>1402/07/04</t>
  </si>
  <si>
    <t>اسنادخزانه-م8بودجه99-020606</t>
  </si>
  <si>
    <t>1402/06/06</t>
  </si>
  <si>
    <t>ص اجاره گل گهر 1411-3 ماهه 17%</t>
  </si>
  <si>
    <t>1396/11/11</t>
  </si>
  <si>
    <t>ص مرابحه خودرو1412- 3ماهه 18%</t>
  </si>
  <si>
    <t>1396/12/05</t>
  </si>
  <si>
    <t>1400/12/05</t>
  </si>
  <si>
    <t>ص مرابحه خودرو412- 3ماهه 18%</t>
  </si>
  <si>
    <t>صکوک اجاره مخابرات-3 ماهه 16%</t>
  </si>
  <si>
    <t>1397/02/30</t>
  </si>
  <si>
    <t>1401/02/30</t>
  </si>
  <si>
    <t>مرابحه عام دولت1-ش.خ سایر0206</t>
  </si>
  <si>
    <t>1398/12/25</t>
  </si>
  <si>
    <t>1402/06/25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</si>
  <si>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</si>
  <si>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</si>
  <si>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</si>
  <si>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</si>
  <si>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</si>
  <si>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0106</t>
  </si>
  <si>
    <t>1399/05/07</t>
  </si>
  <si>
    <t>1401/06/07</t>
  </si>
  <si>
    <t>مرابحه عام دولت4-ش.خ 0107</t>
  </si>
  <si>
    <t>1399/05/21</t>
  </si>
  <si>
    <t>1401/07/21</t>
  </si>
  <si>
    <t>مرابحه عام دولت4-ش.خ 0206</t>
  </si>
  <si>
    <t>1399/06/12</t>
  </si>
  <si>
    <t>1402/06/12</t>
  </si>
  <si>
    <t>مرابحه عام دولت5-ش.خ 0010</t>
  </si>
  <si>
    <t>1399/06/25</t>
  </si>
  <si>
    <t>1400/10/25</t>
  </si>
  <si>
    <t>مرابحه عام دولت5-ش.خ 0108</t>
  </si>
  <si>
    <t>1401/08/25</t>
  </si>
  <si>
    <t>مرابحه عام دولت5-ش.خ 0109</t>
  </si>
  <si>
    <t>1399/07/08</t>
  </si>
  <si>
    <t>1401/09/08</t>
  </si>
  <si>
    <t>مرابحه عام دولت5-ش.خ 0110</t>
  </si>
  <si>
    <t>1399/09/11</t>
  </si>
  <si>
    <t>1401/10/11</t>
  </si>
  <si>
    <t>مرابحه عام دولت5-ش.خ 0209</t>
  </si>
  <si>
    <t>1399/08/27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</si>
  <si>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</si>
  <si>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</si>
  <si>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</si>
  <si>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</si>
  <si>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</si>
  <si>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</si>
  <si>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</si>
  <si>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دولت87-ش.خ030304</t>
  </si>
  <si>
    <t>1403/03/04</t>
  </si>
  <si>
    <t>مرابحه عام دولتی64-ش.خ0111</t>
  </si>
  <si>
    <t>1399/10/09</t>
  </si>
  <si>
    <t>1401/11/09</t>
  </si>
  <si>
    <t>مرابحه عام دولتی6-ش.خ0210</t>
  </si>
  <si>
    <t>1402/10/25</t>
  </si>
  <si>
    <t>منفعت دولت5-ش.خاص سایر0108</t>
  </si>
  <si>
    <t>1398/08/18</t>
  </si>
  <si>
    <t>1401/08/18</t>
  </si>
  <si>
    <t>منفعت دولت5-ش.خاص سپهر0108</t>
  </si>
  <si>
    <t>منفعت دولت5-ش.خاص کاردان0108</t>
  </si>
  <si>
    <t>منفعت دولت5-ش.خاص کاریزما0108</t>
  </si>
  <si>
    <t>منفعت دولت6-ش.خاص140109</t>
  </si>
  <si>
    <t>1398/09/17</t>
  </si>
  <si>
    <t>1401/09/17</t>
  </si>
  <si>
    <t>منفعت دولتی4-شرایط خاص14010729</t>
  </si>
  <si>
    <t>1398/07/29</t>
  </si>
  <si>
    <t>1401/07/29</t>
  </si>
  <si>
    <t>منفعت صبا اروند ملت 14001222</t>
  </si>
  <si>
    <t>1397/12/22</t>
  </si>
  <si>
    <t>1400/12/22</t>
  </si>
  <si>
    <t>اسنادخزانه-م21بودجه98-020906</t>
  </si>
  <si>
    <t>1399/01/27</t>
  </si>
  <si>
    <t>اسنادخزانه-م9بودجه99-020316</t>
  </si>
  <si>
    <t>1399/10/15</t>
  </si>
  <si>
    <t>1402/03/16</t>
  </si>
  <si>
    <t>اسنادخزانه-م14بودجه99-021025</t>
  </si>
  <si>
    <t>1400/01/08</t>
  </si>
  <si>
    <t>اسنادخزانه-م6بودجه99-020321</t>
  </si>
  <si>
    <t>1402/03/21</t>
  </si>
  <si>
    <t>اسنادخزانه-م20بودجه98-020806</t>
  </si>
  <si>
    <t>1399/02/20</t>
  </si>
  <si>
    <t>1402/08/06</t>
  </si>
  <si>
    <t>مرابحه عام دولت95-ش.خ020514</t>
  </si>
  <si>
    <t>1400/10/14</t>
  </si>
  <si>
    <t>1402/05/14</t>
  </si>
  <si>
    <t>اسنادخزانه-م18بودجه99-010323</t>
  </si>
  <si>
    <t>1401/03/23</t>
  </si>
  <si>
    <t>اسنادخزانه-م2بودجه00-031024</t>
  </si>
  <si>
    <t>1400/02/22</t>
  </si>
  <si>
    <t>1403/10/24</t>
  </si>
  <si>
    <t>صکوک مرابحه صایپا409-3ماهه 18%</t>
  </si>
  <si>
    <t>1400/09/24</t>
  </si>
  <si>
    <t>1404/09/23</t>
  </si>
  <si>
    <t>اسنادخزانه-م1بودجه00-030821</t>
  </si>
  <si>
    <t>1403/08/21</t>
  </si>
  <si>
    <t>اسنادخزانه-م3بودجه00-030418</t>
  </si>
  <si>
    <t>1403/04/18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</si>
  <si>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</si>
  <si>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</si>
  <si>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</si>
  <si>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</si>
  <si>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</si>
  <si>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</si>
  <si>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</si>
  <si>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</si>
  <si>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</si>
  <si>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</si>
  <si>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</si>
  <si>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</si>
  <si>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</si>
  <si>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</si>
  <si>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</si>
  <si>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</si>
  <si>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</si>
  <si>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</si>
  <si>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</si>
  <si>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</si>
  <si>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</si>
  <si>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</si>
  <si>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</si>
  <si>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</si>
  <si>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</si>
  <si>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</si>
  <si>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1399/11/13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</si>
  <si>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</si>
  <si>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</si>
  <si>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</si>
  <si>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</si>
  <si>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</si>
  <si>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</si>
  <si>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</si>
  <si>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</si>
  <si>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</si>
  <si>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اجاصبابدون ضامن بارتبه اعتباری</t>
  </si>
  <si>
    <t>1404/01/27</t>
  </si>
  <si>
    <t>مرابحه عام دولت4-ش.خ 0009</t>
  </si>
  <si>
    <t>1400/09/12</t>
  </si>
  <si>
    <t>مرابحه عام دولت4-ش.خ 0008</t>
  </si>
  <si>
    <t>1400/08/04</t>
  </si>
  <si>
    <t>مرابحه گندم2-واجدشرایط خاص1400</t>
  </si>
  <si>
    <t>1400/08/20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</si>
  <si>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</si>
  <si>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</si>
  <si>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</si>
  <si>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</si>
  <si>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</si>
  <si>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</si>
  <si>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1400/10/29</t>
  </si>
  <si>
    <t>بهای فروش</t>
  </si>
  <si>
    <t>ارزش دفتری</t>
  </si>
  <si>
    <t>سود و زیان ناشی از تغییر قیمت</t>
  </si>
  <si>
    <t>سود و زیان ناشی از فروش</t>
  </si>
  <si>
    <t>ح . سرمایه گذاری دارویی تامین</t>
  </si>
  <si>
    <t>اسنادخزانه-م23بودجه97-000824</t>
  </si>
  <si>
    <t>اسنادخزانه-م8بودجه98-000817</t>
  </si>
  <si>
    <t>اسنادخزانه-م9بودجه98-000923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</si>
  <si>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</si>
  <si>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</si>
  <si>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</si>
  <si>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</si>
  <si>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</si>
  <si>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</si>
  <si>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</si>
  <si>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</si>
  <si>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</si>
  <si>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</si>
  <si>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</si>
  <si>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</si>
  <si>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</si>
  <si>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</si>
  <si>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1400/10/01</t>
  </si>
  <si>
    <t>جلوگیری از نوسانات ناگهانی</t>
  </si>
  <si>
    <t>-</t>
  </si>
  <si>
    <t>1400/04/27</t>
  </si>
  <si>
    <t>1400/04/29</t>
  </si>
  <si>
    <t> تامین سرمایه امید</t>
  </si>
  <si>
    <t> 1399/12/27</t>
  </si>
  <si>
    <t>از ابتدای سال مالی</t>
  </si>
  <si>
    <t>تا پایان ماه</t>
  </si>
  <si>
    <t>سایر درآمد ها</t>
  </si>
  <si>
    <t>سایر درآمدهای تنزیل سود سهام</t>
  </si>
  <si>
    <t>سایر درآمدهای تنزیل سود بانک</t>
  </si>
  <si>
    <t>سرمایه گذاری در صندوق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</si>
</sst>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000000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/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10" fontId="2" fillId="0" borderId="0" xfId="1" applyNumberFormat="1" applyFont="1"/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2" borderId="0" xfId="0" applyFont="1" applyFill="1"/>
    <xf numFmtId="37" fontId="2" fillId="0" borderId="0" xfId="0" applyNumberFormat="1" applyFont="1"/>
    <xf numFmtId="37" fontId="2" fillId="0" borderId="2" xfId="0" applyNumberFormat="1" applyFont="1" applyBorder="1" applyAlignment="1">
      <alignment horizontal="center"/>
    </xf>
    <xf numFmtId="0" fontId="2" fillId="0" borderId="0" xfId="0" applyFont="1" applyFill="1"/>
    <xf numFmtId="37" fontId="2" fillId="2" borderId="0" xfId="0" applyNumberFormat="1" applyFont="1" applyFill="1" applyAlignment="1">
      <alignment horizontal="center"/>
    </xf>
    <xf numFmtId="3" fontId="2" fillId="0" borderId="0" xfId="0" applyNumberFormat="1" applyFont="1" applyFill="1"/>
    <xf numFmtId="37" fontId="2" fillId="0" borderId="0" xfId="0" applyNumberFormat="1" applyFont="1" applyFill="1"/>
    <xf numFmtId="37" fontId="2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wrapText="1"/>
    </xf>
    <xf numFmtId="3" fontId="2" fillId="0" borderId="2" xfId="0" applyNumberFormat="1" applyFont="1" applyFill="1" applyBorder="1"/>
    <xf numFmtId="3" fontId="2" fillId="0" borderId="2" xfId="0" applyNumberFormat="1" applyFont="1" applyFill="1" applyBorder="1" applyAlignment="1">
      <alignment horizontal="center"/>
    </xf>
    <xf numFmtId="37" fontId="2" fillId="0" borderId="2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18</xdr:col>
          <xdr:colOff>323850</xdr:colOff>
          <xdr:row>33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3A42D-6C3D-437F-A486-9C91F0B13A98}">
  <dimension ref="L1:M1"/>
  <sheetViews>
    <sheetView rightToLeft="1" tabSelected="1" workbookViewId="0">
      <selection activeCell="V11" sqref="V11"/>
    </sheetView>
  </sheetViews>
  <sheetFormatPr defaultRowHeight="15"/>
  <cols>
    <col min="11" max="11" width="8.28515625" customWidth="1"/>
    <col min="12" max="13" width="9.140625" hidden="1" customWidth="1"/>
  </cols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18</xdr:col>
                <xdr:colOff>323850</xdr:colOff>
                <xdr:row>33</xdr:row>
                <xdr:rowOff>47625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6"/>
  <sheetViews>
    <sheetView rightToLeft="1" topLeftCell="A91" workbookViewId="0">
      <selection activeCell="I101" sqref="I101"/>
    </sheetView>
  </sheetViews>
  <sheetFormatPr defaultRowHeight="24"/>
  <cols>
    <col min="1" max="1" width="36.285156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21.5703125" style="1" bestFit="1" customWidth="1"/>
    <col min="14" max="14" width="1" style="1" customWidth="1"/>
    <col min="15" max="15" width="21.57031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4.75">
      <c r="A3" s="29" t="s">
        <v>256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4.7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ht="24.75">
      <c r="A6" s="27" t="s">
        <v>3</v>
      </c>
      <c r="C6" s="28" t="s">
        <v>258</v>
      </c>
      <c r="D6" s="28" t="s">
        <v>258</v>
      </c>
      <c r="E6" s="28" t="s">
        <v>258</v>
      </c>
      <c r="F6" s="28" t="s">
        <v>258</v>
      </c>
      <c r="G6" s="28" t="s">
        <v>258</v>
      </c>
      <c r="H6" s="28" t="s">
        <v>258</v>
      </c>
      <c r="I6" s="28" t="s">
        <v>258</v>
      </c>
      <c r="K6" s="28" t="s">
        <v>259</v>
      </c>
      <c r="L6" s="28" t="s">
        <v>259</v>
      </c>
      <c r="M6" s="28" t="s">
        <v>259</v>
      </c>
      <c r="N6" s="28" t="s">
        <v>259</v>
      </c>
      <c r="O6" s="28" t="s">
        <v>259</v>
      </c>
      <c r="P6" s="28" t="s">
        <v>259</v>
      </c>
      <c r="Q6" s="28" t="s">
        <v>259</v>
      </c>
    </row>
    <row r="7" spans="1:17" ht="24.75">
      <c r="A7" s="28" t="s">
        <v>3</v>
      </c>
      <c r="C7" s="28" t="s">
        <v>7</v>
      </c>
      <c r="E7" s="28" t="s">
        <v>280</v>
      </c>
      <c r="G7" s="28" t="s">
        <v>281</v>
      </c>
      <c r="I7" s="28" t="s">
        <v>282</v>
      </c>
      <c r="K7" s="28" t="s">
        <v>7</v>
      </c>
      <c r="M7" s="28" t="s">
        <v>280</v>
      </c>
      <c r="O7" s="28" t="s">
        <v>281</v>
      </c>
      <c r="Q7" s="28" t="s">
        <v>282</v>
      </c>
    </row>
    <row r="8" spans="1:17">
      <c r="A8" s="1" t="s">
        <v>30</v>
      </c>
      <c r="C8" s="9">
        <v>11135896</v>
      </c>
      <c r="D8" s="9"/>
      <c r="E8" s="9">
        <v>104351722386</v>
      </c>
      <c r="F8" s="9"/>
      <c r="G8" s="9">
        <v>105143945567</v>
      </c>
      <c r="H8" s="9"/>
      <c r="I8" s="9">
        <f>E8-G8</f>
        <v>-792223181</v>
      </c>
      <c r="J8" s="9"/>
      <c r="K8" s="9">
        <v>11135896</v>
      </c>
      <c r="L8" s="9"/>
      <c r="M8" s="9">
        <v>104351722386</v>
      </c>
      <c r="N8" s="9"/>
      <c r="O8" s="9">
        <v>71714403919</v>
      </c>
      <c r="P8" s="9"/>
      <c r="Q8" s="9">
        <f>M8-O8</f>
        <v>32637318467</v>
      </c>
    </row>
    <row r="9" spans="1:17">
      <c r="A9" s="1" t="s">
        <v>35</v>
      </c>
      <c r="C9" s="9">
        <v>15277243</v>
      </c>
      <c r="D9" s="9"/>
      <c r="E9" s="9">
        <v>168994794138</v>
      </c>
      <c r="F9" s="9"/>
      <c r="G9" s="9">
        <v>169163901200</v>
      </c>
      <c r="H9" s="9"/>
      <c r="I9" s="9">
        <f t="shared" ref="I9:I72" si="0">E9-G9</f>
        <v>-169107062</v>
      </c>
      <c r="J9" s="9"/>
      <c r="K9" s="9">
        <v>15277243</v>
      </c>
      <c r="L9" s="9"/>
      <c r="M9" s="9">
        <v>168994794138</v>
      </c>
      <c r="N9" s="9"/>
      <c r="O9" s="9">
        <v>204349452890</v>
      </c>
      <c r="P9" s="9"/>
      <c r="Q9" s="9">
        <f t="shared" ref="Q9:Q72" si="1">M9-O9</f>
        <v>-35354658752</v>
      </c>
    </row>
    <row r="10" spans="1:17">
      <c r="A10" s="1" t="s">
        <v>36</v>
      </c>
      <c r="C10" s="9">
        <v>45423097</v>
      </c>
      <c r="D10" s="9"/>
      <c r="E10" s="9">
        <v>584701988132</v>
      </c>
      <c r="F10" s="9"/>
      <c r="G10" s="9">
        <v>585580397635</v>
      </c>
      <c r="H10" s="9"/>
      <c r="I10" s="9">
        <f t="shared" si="0"/>
        <v>-878409503</v>
      </c>
      <c r="J10" s="9"/>
      <c r="K10" s="9">
        <v>45423097</v>
      </c>
      <c r="L10" s="9"/>
      <c r="M10" s="9">
        <v>584701988132</v>
      </c>
      <c r="N10" s="9"/>
      <c r="O10" s="9">
        <v>584116573510</v>
      </c>
      <c r="P10" s="9"/>
      <c r="Q10" s="9">
        <f t="shared" si="1"/>
        <v>585414622</v>
      </c>
    </row>
    <row r="11" spans="1:17">
      <c r="A11" s="1" t="s">
        <v>49</v>
      </c>
      <c r="C11" s="9">
        <v>124000000</v>
      </c>
      <c r="D11" s="9"/>
      <c r="E11" s="9">
        <v>828923612160</v>
      </c>
      <c r="F11" s="9"/>
      <c r="G11" s="9">
        <v>829881604514</v>
      </c>
      <c r="H11" s="9"/>
      <c r="I11" s="9">
        <f t="shared" si="0"/>
        <v>-957992354</v>
      </c>
      <c r="J11" s="9"/>
      <c r="K11" s="9">
        <v>124000000</v>
      </c>
      <c r="L11" s="9"/>
      <c r="M11" s="9">
        <v>828923612160</v>
      </c>
      <c r="N11" s="9"/>
      <c r="O11" s="9">
        <v>830690787689</v>
      </c>
      <c r="P11" s="9"/>
      <c r="Q11" s="9">
        <f t="shared" si="1"/>
        <v>-1767175529</v>
      </c>
    </row>
    <row r="12" spans="1:17">
      <c r="A12" s="1" t="s">
        <v>28</v>
      </c>
      <c r="C12" s="9">
        <v>37601092</v>
      </c>
      <c r="D12" s="9"/>
      <c r="E12" s="9">
        <v>329907808990</v>
      </c>
      <c r="F12" s="9"/>
      <c r="G12" s="9">
        <v>331455596017</v>
      </c>
      <c r="H12" s="9"/>
      <c r="I12" s="9">
        <f t="shared" si="0"/>
        <v>-1547787027</v>
      </c>
      <c r="J12" s="9"/>
      <c r="K12" s="9">
        <v>37601092</v>
      </c>
      <c r="L12" s="9"/>
      <c r="M12" s="9">
        <v>329907808990</v>
      </c>
      <c r="N12" s="9"/>
      <c r="O12" s="9">
        <v>331084735338</v>
      </c>
      <c r="P12" s="9"/>
      <c r="Q12" s="9">
        <f t="shared" si="1"/>
        <v>-1176926348</v>
      </c>
    </row>
    <row r="13" spans="1:17">
      <c r="A13" s="1" t="s">
        <v>24</v>
      </c>
      <c r="C13" s="9">
        <v>2010777</v>
      </c>
      <c r="D13" s="9"/>
      <c r="E13" s="9">
        <v>127396856058</v>
      </c>
      <c r="F13" s="9"/>
      <c r="G13" s="9">
        <v>128021616368</v>
      </c>
      <c r="H13" s="9"/>
      <c r="I13" s="9">
        <f t="shared" si="0"/>
        <v>-624760310</v>
      </c>
      <c r="J13" s="9"/>
      <c r="K13" s="9">
        <v>2010777</v>
      </c>
      <c r="L13" s="9"/>
      <c r="M13" s="9">
        <v>127396856058</v>
      </c>
      <c r="N13" s="9"/>
      <c r="O13" s="9">
        <v>128826497561</v>
      </c>
      <c r="P13" s="9"/>
      <c r="Q13" s="9">
        <f t="shared" si="1"/>
        <v>-1429641503</v>
      </c>
    </row>
    <row r="14" spans="1:17">
      <c r="A14" s="1" t="s">
        <v>16</v>
      </c>
      <c r="C14" s="9">
        <v>70902037</v>
      </c>
      <c r="D14" s="9"/>
      <c r="E14" s="9">
        <v>380164036601</v>
      </c>
      <c r="F14" s="9"/>
      <c r="G14" s="9">
        <v>380259314309</v>
      </c>
      <c r="H14" s="9"/>
      <c r="I14" s="9">
        <f t="shared" si="0"/>
        <v>-95277708</v>
      </c>
      <c r="J14" s="9"/>
      <c r="K14" s="9">
        <v>70902037</v>
      </c>
      <c r="L14" s="9"/>
      <c r="M14" s="9">
        <v>380164036601</v>
      </c>
      <c r="N14" s="9"/>
      <c r="O14" s="9">
        <v>380643197230</v>
      </c>
      <c r="P14" s="9"/>
      <c r="Q14" s="9">
        <f t="shared" si="1"/>
        <v>-479160629</v>
      </c>
    </row>
    <row r="15" spans="1:17">
      <c r="A15" s="1" t="s">
        <v>48</v>
      </c>
      <c r="C15" s="9">
        <v>36550571</v>
      </c>
      <c r="D15" s="9"/>
      <c r="E15" s="9">
        <v>1041335639368</v>
      </c>
      <c r="F15" s="9"/>
      <c r="G15" s="9">
        <v>1038990154810</v>
      </c>
      <c r="H15" s="9"/>
      <c r="I15" s="9">
        <f t="shared" si="0"/>
        <v>2345484558</v>
      </c>
      <c r="J15" s="9"/>
      <c r="K15" s="9">
        <v>36550571</v>
      </c>
      <c r="L15" s="9"/>
      <c r="M15" s="9">
        <v>1041335639368</v>
      </c>
      <c r="N15" s="9"/>
      <c r="O15" s="9">
        <v>1036442128710</v>
      </c>
      <c r="P15" s="9"/>
      <c r="Q15" s="9">
        <f t="shared" si="1"/>
        <v>4893510658</v>
      </c>
    </row>
    <row r="16" spans="1:17">
      <c r="A16" s="1" t="s">
        <v>45</v>
      </c>
      <c r="C16" s="9">
        <v>200700000</v>
      </c>
      <c r="D16" s="9"/>
      <c r="E16" s="9">
        <v>1920640122648</v>
      </c>
      <c r="F16" s="9"/>
      <c r="G16" s="9">
        <v>1925160728164</v>
      </c>
      <c r="H16" s="9"/>
      <c r="I16" s="9">
        <f t="shared" si="0"/>
        <v>-4520605516</v>
      </c>
      <c r="J16" s="9"/>
      <c r="K16" s="9">
        <v>200700000</v>
      </c>
      <c r="L16" s="9"/>
      <c r="M16" s="9">
        <v>1920640122648</v>
      </c>
      <c r="N16" s="9"/>
      <c r="O16" s="9">
        <v>1925787947963</v>
      </c>
      <c r="P16" s="9"/>
      <c r="Q16" s="9">
        <f t="shared" si="1"/>
        <v>-5147825315</v>
      </c>
    </row>
    <row r="17" spans="1:17">
      <c r="A17" s="1" t="s">
        <v>44</v>
      </c>
      <c r="C17" s="9">
        <v>173030500</v>
      </c>
      <c r="D17" s="9"/>
      <c r="E17" s="9">
        <v>960462502726</v>
      </c>
      <c r="F17" s="9"/>
      <c r="G17" s="9">
        <v>967037666017</v>
      </c>
      <c r="H17" s="9"/>
      <c r="I17" s="9">
        <f t="shared" si="0"/>
        <v>-6575163291</v>
      </c>
      <c r="J17" s="9"/>
      <c r="K17" s="9">
        <v>173030500</v>
      </c>
      <c r="L17" s="9"/>
      <c r="M17" s="9">
        <v>960462502726</v>
      </c>
      <c r="N17" s="9"/>
      <c r="O17" s="9">
        <v>968026837858</v>
      </c>
      <c r="P17" s="9"/>
      <c r="Q17" s="9">
        <f t="shared" si="1"/>
        <v>-7564335132</v>
      </c>
    </row>
    <row r="18" spans="1:17">
      <c r="A18" s="1" t="s">
        <v>19</v>
      </c>
      <c r="C18" s="9">
        <v>4000000</v>
      </c>
      <c r="D18" s="9"/>
      <c r="E18" s="9">
        <v>439888178400</v>
      </c>
      <c r="F18" s="9"/>
      <c r="G18" s="9">
        <v>439385202117</v>
      </c>
      <c r="H18" s="9"/>
      <c r="I18" s="9">
        <f t="shared" si="0"/>
        <v>502976283</v>
      </c>
      <c r="J18" s="9"/>
      <c r="K18" s="9">
        <v>4000000</v>
      </c>
      <c r="L18" s="9"/>
      <c r="M18" s="9">
        <v>439888178400</v>
      </c>
      <c r="N18" s="9"/>
      <c r="O18" s="9">
        <v>439266203696</v>
      </c>
      <c r="P18" s="9"/>
      <c r="Q18" s="9">
        <f t="shared" si="1"/>
        <v>621974704</v>
      </c>
    </row>
    <row r="19" spans="1:17">
      <c r="A19" s="1" t="s">
        <v>17</v>
      </c>
      <c r="C19" s="9">
        <v>133000000</v>
      </c>
      <c r="D19" s="9"/>
      <c r="E19" s="9">
        <v>849396019920</v>
      </c>
      <c r="F19" s="9"/>
      <c r="G19" s="9">
        <v>844315277291</v>
      </c>
      <c r="H19" s="9"/>
      <c r="I19" s="9">
        <f t="shared" si="0"/>
        <v>5080742629</v>
      </c>
      <c r="J19" s="9"/>
      <c r="K19" s="9">
        <v>133000000</v>
      </c>
      <c r="L19" s="9"/>
      <c r="M19" s="9">
        <v>849396019920</v>
      </c>
      <c r="N19" s="9"/>
      <c r="O19" s="9">
        <v>845439624124</v>
      </c>
      <c r="P19" s="9"/>
      <c r="Q19" s="9">
        <f t="shared" si="1"/>
        <v>3956395796</v>
      </c>
    </row>
    <row r="20" spans="1:17">
      <c r="A20" s="1" t="s">
        <v>46</v>
      </c>
      <c r="C20" s="9">
        <v>13726712</v>
      </c>
      <c r="D20" s="9"/>
      <c r="E20" s="9">
        <v>373735947278</v>
      </c>
      <c r="F20" s="9"/>
      <c r="G20" s="9">
        <v>421154288595</v>
      </c>
      <c r="H20" s="9"/>
      <c r="I20" s="9">
        <f t="shared" si="0"/>
        <v>-47418341317</v>
      </c>
      <c r="J20" s="9"/>
      <c r="K20" s="9">
        <v>13726712</v>
      </c>
      <c r="L20" s="9"/>
      <c r="M20" s="9">
        <v>373735947278</v>
      </c>
      <c r="N20" s="9"/>
      <c r="O20" s="9">
        <v>421976365127</v>
      </c>
      <c r="P20" s="9"/>
      <c r="Q20" s="9">
        <f t="shared" si="1"/>
        <v>-48240417849</v>
      </c>
    </row>
    <row r="21" spans="1:17">
      <c r="A21" s="1" t="s">
        <v>21</v>
      </c>
      <c r="C21" s="9">
        <v>1048429</v>
      </c>
      <c r="D21" s="9"/>
      <c r="E21" s="9">
        <v>149871600755</v>
      </c>
      <c r="F21" s="9"/>
      <c r="G21" s="9">
        <v>164767122054</v>
      </c>
      <c r="H21" s="9"/>
      <c r="I21" s="9">
        <f t="shared" si="0"/>
        <v>-14895521299</v>
      </c>
      <c r="J21" s="9"/>
      <c r="K21" s="9">
        <v>1048429</v>
      </c>
      <c r="L21" s="9"/>
      <c r="M21" s="9">
        <v>149871600755</v>
      </c>
      <c r="N21" s="9"/>
      <c r="O21" s="9">
        <v>163572417600</v>
      </c>
      <c r="P21" s="9"/>
      <c r="Q21" s="9">
        <f t="shared" si="1"/>
        <v>-13700816845</v>
      </c>
    </row>
    <row r="22" spans="1:17">
      <c r="A22" s="1" t="s">
        <v>37</v>
      </c>
      <c r="C22" s="9">
        <v>56883666</v>
      </c>
      <c r="D22" s="9"/>
      <c r="E22" s="9">
        <v>554545526302</v>
      </c>
      <c r="F22" s="9"/>
      <c r="G22" s="9">
        <v>556435048916</v>
      </c>
      <c r="H22" s="9"/>
      <c r="I22" s="9">
        <f t="shared" si="0"/>
        <v>-1889522614</v>
      </c>
      <c r="J22" s="9"/>
      <c r="K22" s="9">
        <v>56883666</v>
      </c>
      <c r="L22" s="9"/>
      <c r="M22" s="9">
        <v>554545526302</v>
      </c>
      <c r="N22" s="9"/>
      <c r="O22" s="9">
        <v>556163768282</v>
      </c>
      <c r="P22" s="9"/>
      <c r="Q22" s="9">
        <f t="shared" si="1"/>
        <v>-1618241980</v>
      </c>
    </row>
    <row r="23" spans="1:17">
      <c r="A23" s="1" t="s">
        <v>33</v>
      </c>
      <c r="C23" s="9">
        <v>11722203</v>
      </c>
      <c r="D23" s="9"/>
      <c r="E23" s="9">
        <v>212461950059</v>
      </c>
      <c r="F23" s="9"/>
      <c r="G23" s="9">
        <v>212995954612</v>
      </c>
      <c r="H23" s="9"/>
      <c r="I23" s="9">
        <f t="shared" si="0"/>
        <v>-534004553</v>
      </c>
      <c r="J23" s="9"/>
      <c r="K23" s="9">
        <v>11722203</v>
      </c>
      <c r="L23" s="9"/>
      <c r="M23" s="9">
        <v>212461950059</v>
      </c>
      <c r="N23" s="9"/>
      <c r="O23" s="9">
        <v>215057475632</v>
      </c>
      <c r="P23" s="9"/>
      <c r="Q23" s="9">
        <f t="shared" si="1"/>
        <v>-2595525573</v>
      </c>
    </row>
    <row r="24" spans="1:17">
      <c r="A24" s="1" t="s">
        <v>38</v>
      </c>
      <c r="C24" s="9">
        <v>9207299</v>
      </c>
      <c r="D24" s="9"/>
      <c r="E24" s="9">
        <v>2085733313448</v>
      </c>
      <c r="F24" s="9"/>
      <c r="G24" s="9">
        <v>2093790253464</v>
      </c>
      <c r="H24" s="9"/>
      <c r="I24" s="9">
        <f t="shared" si="0"/>
        <v>-8056940016</v>
      </c>
      <c r="J24" s="9"/>
      <c r="K24" s="9">
        <v>9207299</v>
      </c>
      <c r="L24" s="9"/>
      <c r="M24" s="9">
        <v>2085733313448</v>
      </c>
      <c r="N24" s="9"/>
      <c r="O24" s="9">
        <v>2127325825122</v>
      </c>
      <c r="P24" s="9"/>
      <c r="Q24" s="9">
        <f t="shared" si="1"/>
        <v>-41592511674</v>
      </c>
    </row>
    <row r="25" spans="1:17">
      <c r="A25" s="1" t="s">
        <v>27</v>
      </c>
      <c r="C25" s="9">
        <v>20442772</v>
      </c>
      <c r="D25" s="9"/>
      <c r="E25" s="9">
        <v>373570431343</v>
      </c>
      <c r="F25" s="9"/>
      <c r="G25" s="9">
        <v>376500684049</v>
      </c>
      <c r="H25" s="9"/>
      <c r="I25" s="9">
        <f t="shared" si="0"/>
        <v>-2930252706</v>
      </c>
      <c r="J25" s="9"/>
      <c r="K25" s="9">
        <v>20442772</v>
      </c>
      <c r="L25" s="9"/>
      <c r="M25" s="9">
        <v>373570431343</v>
      </c>
      <c r="N25" s="9"/>
      <c r="O25" s="9">
        <v>374863470326</v>
      </c>
      <c r="P25" s="9"/>
      <c r="Q25" s="9">
        <f t="shared" si="1"/>
        <v>-1293038983</v>
      </c>
    </row>
    <row r="26" spans="1:17">
      <c r="A26" s="1" t="s">
        <v>47</v>
      </c>
      <c r="C26" s="9">
        <v>18868466</v>
      </c>
      <c r="D26" s="9"/>
      <c r="E26" s="9">
        <v>395855538804</v>
      </c>
      <c r="F26" s="9"/>
      <c r="G26" s="9">
        <v>398165472039</v>
      </c>
      <c r="H26" s="9"/>
      <c r="I26" s="9">
        <f t="shared" si="0"/>
        <v>-2309933235</v>
      </c>
      <c r="J26" s="9"/>
      <c r="K26" s="9">
        <v>18868466</v>
      </c>
      <c r="L26" s="9"/>
      <c r="M26" s="9">
        <v>395855538804</v>
      </c>
      <c r="N26" s="9"/>
      <c r="O26" s="9">
        <v>396622980889</v>
      </c>
      <c r="P26" s="9"/>
      <c r="Q26" s="9">
        <f t="shared" si="1"/>
        <v>-767442085</v>
      </c>
    </row>
    <row r="27" spans="1:17">
      <c r="A27" s="1" t="s">
        <v>23</v>
      </c>
      <c r="C27" s="9">
        <v>21610695</v>
      </c>
      <c r="D27" s="9"/>
      <c r="E27" s="9">
        <v>1046508731468</v>
      </c>
      <c r="F27" s="9"/>
      <c r="G27" s="9">
        <v>1049537118472</v>
      </c>
      <c r="H27" s="9"/>
      <c r="I27" s="9">
        <f t="shared" si="0"/>
        <v>-3028387004</v>
      </c>
      <c r="J27" s="9"/>
      <c r="K27" s="9">
        <v>21610695</v>
      </c>
      <c r="L27" s="9"/>
      <c r="M27" s="9">
        <v>1046508731468</v>
      </c>
      <c r="N27" s="9"/>
      <c r="O27" s="9">
        <v>1044441283376</v>
      </c>
      <c r="P27" s="9"/>
      <c r="Q27" s="9">
        <f t="shared" si="1"/>
        <v>2067448092</v>
      </c>
    </row>
    <row r="28" spans="1:17">
      <c r="A28" s="1" t="s">
        <v>43</v>
      </c>
      <c r="C28" s="9">
        <v>12838982</v>
      </c>
      <c r="D28" s="9"/>
      <c r="E28" s="9">
        <v>137425211470</v>
      </c>
      <c r="F28" s="9"/>
      <c r="G28" s="9">
        <v>128088807644</v>
      </c>
      <c r="H28" s="9"/>
      <c r="I28" s="9">
        <f t="shared" si="0"/>
        <v>9336403826</v>
      </c>
      <c r="J28" s="9"/>
      <c r="K28" s="9">
        <v>12838982</v>
      </c>
      <c r="L28" s="9"/>
      <c r="M28" s="9">
        <v>137425211470</v>
      </c>
      <c r="N28" s="9"/>
      <c r="O28" s="9">
        <v>187459655216</v>
      </c>
      <c r="P28" s="9"/>
      <c r="Q28" s="9">
        <f t="shared" si="1"/>
        <v>-50034443746</v>
      </c>
    </row>
    <row r="29" spans="1:17">
      <c r="A29" s="1" t="s">
        <v>18</v>
      </c>
      <c r="C29" s="9">
        <v>34000000</v>
      </c>
      <c r="D29" s="9"/>
      <c r="E29" s="9">
        <v>120982181096</v>
      </c>
      <c r="F29" s="9"/>
      <c r="G29" s="9">
        <v>121192703844</v>
      </c>
      <c r="H29" s="9"/>
      <c r="I29" s="9">
        <f t="shared" si="0"/>
        <v>-210522748</v>
      </c>
      <c r="J29" s="9"/>
      <c r="K29" s="9">
        <v>34000000</v>
      </c>
      <c r="L29" s="9"/>
      <c r="M29" s="9">
        <v>120982181096</v>
      </c>
      <c r="N29" s="9"/>
      <c r="O29" s="9">
        <v>120427315640</v>
      </c>
      <c r="P29" s="9"/>
      <c r="Q29" s="9">
        <f t="shared" si="1"/>
        <v>554865456</v>
      </c>
    </row>
    <row r="30" spans="1:17">
      <c r="A30" s="1" t="s">
        <v>20</v>
      </c>
      <c r="C30" s="9">
        <v>148983</v>
      </c>
      <c r="D30" s="9"/>
      <c r="E30" s="9">
        <v>24452197243</v>
      </c>
      <c r="F30" s="9"/>
      <c r="G30" s="9">
        <v>24490090179</v>
      </c>
      <c r="H30" s="9"/>
      <c r="I30" s="9">
        <f t="shared" si="0"/>
        <v>-37892936</v>
      </c>
      <c r="J30" s="9"/>
      <c r="K30" s="9">
        <v>148983</v>
      </c>
      <c r="L30" s="9"/>
      <c r="M30" s="9">
        <v>24452197243</v>
      </c>
      <c r="N30" s="9"/>
      <c r="O30" s="9">
        <v>24631297164</v>
      </c>
      <c r="P30" s="9"/>
      <c r="Q30" s="9">
        <f t="shared" si="1"/>
        <v>-179099921</v>
      </c>
    </row>
    <row r="31" spans="1:17">
      <c r="A31" s="1" t="s">
        <v>39</v>
      </c>
      <c r="C31" s="9">
        <v>5825716</v>
      </c>
      <c r="D31" s="9"/>
      <c r="E31" s="9">
        <v>1046415107920</v>
      </c>
      <c r="F31" s="9"/>
      <c r="G31" s="9">
        <v>1049520919298</v>
      </c>
      <c r="H31" s="9"/>
      <c r="I31" s="9">
        <f t="shared" si="0"/>
        <v>-3105811378</v>
      </c>
      <c r="J31" s="9"/>
      <c r="K31" s="9">
        <v>5825716</v>
      </c>
      <c r="L31" s="9"/>
      <c r="M31" s="9">
        <v>1046415107920</v>
      </c>
      <c r="N31" s="9"/>
      <c r="O31" s="9">
        <v>1068843647887</v>
      </c>
      <c r="P31" s="9"/>
      <c r="Q31" s="9">
        <f t="shared" si="1"/>
        <v>-22428539967</v>
      </c>
    </row>
    <row r="32" spans="1:17">
      <c r="A32" s="1" t="s">
        <v>22</v>
      </c>
      <c r="C32" s="9">
        <v>97089963</v>
      </c>
      <c r="D32" s="9"/>
      <c r="E32" s="9">
        <v>998661774803</v>
      </c>
      <c r="F32" s="9"/>
      <c r="G32" s="9">
        <v>1004038417255</v>
      </c>
      <c r="H32" s="9"/>
      <c r="I32" s="9">
        <f t="shared" si="0"/>
        <v>-5376642452</v>
      </c>
      <c r="J32" s="9"/>
      <c r="K32" s="9">
        <v>97089963</v>
      </c>
      <c r="L32" s="9"/>
      <c r="M32" s="9">
        <v>998661774803</v>
      </c>
      <c r="N32" s="9"/>
      <c r="O32" s="9">
        <v>1003565353758</v>
      </c>
      <c r="P32" s="9"/>
      <c r="Q32" s="9">
        <f t="shared" si="1"/>
        <v>-4903578955</v>
      </c>
    </row>
    <row r="33" spans="1:17">
      <c r="A33" s="1" t="s">
        <v>25</v>
      </c>
      <c r="C33" s="9">
        <v>2002500</v>
      </c>
      <c r="D33" s="9"/>
      <c r="E33" s="9">
        <v>142165271381</v>
      </c>
      <c r="F33" s="9"/>
      <c r="G33" s="9">
        <v>141837412974</v>
      </c>
      <c r="H33" s="9"/>
      <c r="I33" s="9">
        <f t="shared" si="0"/>
        <v>327858407</v>
      </c>
      <c r="J33" s="9"/>
      <c r="K33" s="9">
        <v>2002500</v>
      </c>
      <c r="L33" s="9"/>
      <c r="M33" s="9">
        <v>142165271381</v>
      </c>
      <c r="N33" s="9"/>
      <c r="O33" s="9">
        <v>141084769581</v>
      </c>
      <c r="P33" s="9"/>
      <c r="Q33" s="9">
        <f t="shared" si="1"/>
        <v>1080501800</v>
      </c>
    </row>
    <row r="34" spans="1:17">
      <c r="A34" s="1" t="s">
        <v>34</v>
      </c>
      <c r="C34" s="9">
        <v>13800000</v>
      </c>
      <c r="D34" s="9"/>
      <c r="E34" s="9">
        <v>82778957208</v>
      </c>
      <c r="F34" s="9"/>
      <c r="G34" s="9">
        <v>82942903712</v>
      </c>
      <c r="H34" s="9"/>
      <c r="I34" s="9">
        <f t="shared" si="0"/>
        <v>-163946504</v>
      </c>
      <c r="J34" s="9"/>
      <c r="K34" s="9">
        <v>13800000</v>
      </c>
      <c r="L34" s="9"/>
      <c r="M34" s="9">
        <v>82778957208</v>
      </c>
      <c r="N34" s="9"/>
      <c r="O34" s="9">
        <v>83048250688</v>
      </c>
      <c r="P34" s="9"/>
      <c r="Q34" s="9">
        <f t="shared" si="1"/>
        <v>-269293480</v>
      </c>
    </row>
    <row r="35" spans="1:17">
      <c r="A35" s="1" t="s">
        <v>40</v>
      </c>
      <c r="C35" s="9">
        <v>4101114</v>
      </c>
      <c r="D35" s="9"/>
      <c r="E35" s="9">
        <v>865109492730</v>
      </c>
      <c r="F35" s="9"/>
      <c r="G35" s="9">
        <v>869022954857</v>
      </c>
      <c r="H35" s="9"/>
      <c r="I35" s="9">
        <f t="shared" si="0"/>
        <v>-3913462127</v>
      </c>
      <c r="J35" s="9"/>
      <c r="K35" s="9">
        <v>4101114</v>
      </c>
      <c r="L35" s="9"/>
      <c r="M35" s="9">
        <v>865109492730</v>
      </c>
      <c r="N35" s="9"/>
      <c r="O35" s="9">
        <v>880289212394</v>
      </c>
      <c r="P35" s="9"/>
      <c r="Q35" s="9">
        <f t="shared" si="1"/>
        <v>-15179719664</v>
      </c>
    </row>
    <row r="36" spans="1:17">
      <c r="A36" s="1" t="s">
        <v>42</v>
      </c>
      <c r="C36" s="9">
        <v>2387020</v>
      </c>
      <c r="D36" s="9"/>
      <c r="E36" s="9">
        <v>1433314803240</v>
      </c>
      <c r="F36" s="9"/>
      <c r="G36" s="9">
        <v>1439886642786</v>
      </c>
      <c r="H36" s="9"/>
      <c r="I36" s="9">
        <f t="shared" si="0"/>
        <v>-6571839546</v>
      </c>
      <c r="J36" s="9"/>
      <c r="K36" s="9">
        <v>2387020</v>
      </c>
      <c r="L36" s="9"/>
      <c r="M36" s="9">
        <v>1433314803240</v>
      </c>
      <c r="N36" s="9"/>
      <c r="O36" s="9">
        <v>1486282259661</v>
      </c>
      <c r="P36" s="9"/>
      <c r="Q36" s="9">
        <f t="shared" si="1"/>
        <v>-52967456421</v>
      </c>
    </row>
    <row r="37" spans="1:17">
      <c r="A37" s="1" t="s">
        <v>41</v>
      </c>
      <c r="C37" s="9">
        <v>483611</v>
      </c>
      <c r="D37" s="9"/>
      <c r="E37" s="9">
        <v>1512140366470</v>
      </c>
      <c r="F37" s="9"/>
      <c r="G37" s="9">
        <v>1515807301667</v>
      </c>
      <c r="H37" s="9"/>
      <c r="I37" s="9">
        <f t="shared" si="0"/>
        <v>-3666935197</v>
      </c>
      <c r="J37" s="9"/>
      <c r="K37" s="9">
        <v>483611</v>
      </c>
      <c r="L37" s="9"/>
      <c r="M37" s="9">
        <v>1512140366470</v>
      </c>
      <c r="N37" s="9"/>
      <c r="O37" s="9">
        <v>1532643116385</v>
      </c>
      <c r="P37" s="9"/>
      <c r="Q37" s="9">
        <f t="shared" si="1"/>
        <v>-20502749915</v>
      </c>
    </row>
    <row r="38" spans="1:17">
      <c r="A38" s="1" t="s">
        <v>32</v>
      </c>
      <c r="C38" s="9">
        <v>885273</v>
      </c>
      <c r="D38" s="9"/>
      <c r="E38" s="9">
        <v>50733946521</v>
      </c>
      <c r="F38" s="9"/>
      <c r="G38" s="9">
        <v>51852365397</v>
      </c>
      <c r="H38" s="9"/>
      <c r="I38" s="9">
        <f t="shared" si="0"/>
        <v>-1118418876</v>
      </c>
      <c r="J38" s="9"/>
      <c r="K38" s="9">
        <v>885273</v>
      </c>
      <c r="L38" s="9"/>
      <c r="M38" s="9">
        <v>50733946521</v>
      </c>
      <c r="N38" s="9"/>
      <c r="O38" s="9">
        <v>50270297407</v>
      </c>
      <c r="P38" s="9"/>
      <c r="Q38" s="9">
        <f t="shared" si="1"/>
        <v>463649114</v>
      </c>
    </row>
    <row r="39" spans="1:17">
      <c r="A39" s="1" t="s">
        <v>15</v>
      </c>
      <c r="C39" s="9">
        <v>10453000</v>
      </c>
      <c r="D39" s="9"/>
      <c r="E39" s="9">
        <v>249664424701</v>
      </c>
      <c r="F39" s="9"/>
      <c r="G39" s="9">
        <v>248786559507</v>
      </c>
      <c r="H39" s="9"/>
      <c r="I39" s="9">
        <f t="shared" si="0"/>
        <v>877865194</v>
      </c>
      <c r="J39" s="9"/>
      <c r="K39" s="9">
        <v>10453000</v>
      </c>
      <c r="L39" s="9"/>
      <c r="M39" s="9">
        <v>249664424701</v>
      </c>
      <c r="N39" s="9"/>
      <c r="O39" s="9">
        <v>251683178403</v>
      </c>
      <c r="P39" s="9"/>
      <c r="Q39" s="9">
        <f t="shared" si="1"/>
        <v>-2018753702</v>
      </c>
    </row>
    <row r="40" spans="1:17">
      <c r="A40" s="1" t="s">
        <v>29</v>
      </c>
      <c r="C40" s="9">
        <v>36913740</v>
      </c>
      <c r="D40" s="9"/>
      <c r="E40" s="9">
        <v>305883888877</v>
      </c>
      <c r="F40" s="9"/>
      <c r="G40" s="9">
        <v>306208606513</v>
      </c>
      <c r="H40" s="9"/>
      <c r="I40" s="9">
        <f t="shared" si="0"/>
        <v>-324717636</v>
      </c>
      <c r="J40" s="9"/>
      <c r="K40" s="9">
        <v>36913740</v>
      </c>
      <c r="L40" s="9"/>
      <c r="M40" s="9">
        <v>305883888877</v>
      </c>
      <c r="N40" s="9"/>
      <c r="O40" s="9">
        <v>232539170572</v>
      </c>
      <c r="P40" s="9"/>
      <c r="Q40" s="9">
        <f t="shared" si="1"/>
        <v>73344718305</v>
      </c>
    </row>
    <row r="41" spans="1:17">
      <c r="A41" s="1" t="s">
        <v>31</v>
      </c>
      <c r="C41" s="9">
        <v>0</v>
      </c>
      <c r="D41" s="9"/>
      <c r="E41" s="9">
        <v>0</v>
      </c>
      <c r="F41" s="9"/>
      <c r="G41" s="9">
        <v>-897046419</v>
      </c>
      <c r="H41" s="9"/>
      <c r="I41" s="9">
        <f t="shared" si="0"/>
        <v>897046419</v>
      </c>
      <c r="J41" s="9"/>
      <c r="K41" s="9">
        <v>0</v>
      </c>
      <c r="L41" s="9"/>
      <c r="M41" s="9">
        <v>0</v>
      </c>
      <c r="N41" s="9"/>
      <c r="O41" s="9">
        <v>0</v>
      </c>
      <c r="P41" s="9"/>
      <c r="Q41" s="9">
        <f t="shared" si="1"/>
        <v>0</v>
      </c>
    </row>
    <row r="42" spans="1:17">
      <c r="A42" s="1" t="s">
        <v>26</v>
      </c>
      <c r="C42" s="9">
        <v>0</v>
      </c>
      <c r="D42" s="9"/>
      <c r="E42" s="9">
        <v>0</v>
      </c>
      <c r="F42" s="9"/>
      <c r="G42" s="9">
        <v>47471827</v>
      </c>
      <c r="H42" s="9"/>
      <c r="I42" s="9">
        <f t="shared" si="0"/>
        <v>-47471827</v>
      </c>
      <c r="J42" s="9"/>
      <c r="K42" s="9">
        <v>0</v>
      </c>
      <c r="L42" s="9"/>
      <c r="M42" s="9">
        <v>0</v>
      </c>
      <c r="N42" s="9"/>
      <c r="O42" s="9">
        <v>0</v>
      </c>
      <c r="P42" s="9"/>
      <c r="Q42" s="9">
        <f t="shared" si="1"/>
        <v>0</v>
      </c>
    </row>
    <row r="43" spans="1:17">
      <c r="A43" s="1" t="s">
        <v>136</v>
      </c>
      <c r="C43" s="9">
        <v>990000</v>
      </c>
      <c r="D43" s="9"/>
      <c r="E43" s="9">
        <v>989961637500</v>
      </c>
      <c r="F43" s="9"/>
      <c r="G43" s="9">
        <v>982041944400</v>
      </c>
      <c r="H43" s="9"/>
      <c r="I43" s="9">
        <f t="shared" si="0"/>
        <v>7919693100</v>
      </c>
      <c r="J43" s="9"/>
      <c r="K43" s="9">
        <v>990000</v>
      </c>
      <c r="L43" s="9"/>
      <c r="M43" s="9">
        <v>989961637500</v>
      </c>
      <c r="N43" s="9"/>
      <c r="O43" s="9">
        <v>976547657311</v>
      </c>
      <c r="P43" s="9"/>
      <c r="Q43" s="9">
        <f t="shared" si="1"/>
        <v>13413980189</v>
      </c>
    </row>
    <row r="44" spans="1:17">
      <c r="A44" s="1" t="s">
        <v>139</v>
      </c>
      <c r="C44" s="9">
        <v>3000</v>
      </c>
      <c r="D44" s="9"/>
      <c r="E44" s="9">
        <v>2999883750</v>
      </c>
      <c r="F44" s="9"/>
      <c r="G44" s="9">
        <v>2999874750</v>
      </c>
      <c r="H44" s="9"/>
      <c r="I44" s="9">
        <f t="shared" si="0"/>
        <v>9000</v>
      </c>
      <c r="J44" s="9"/>
      <c r="K44" s="9">
        <v>3000</v>
      </c>
      <c r="L44" s="9"/>
      <c r="M44" s="9">
        <v>2999883750</v>
      </c>
      <c r="N44" s="9"/>
      <c r="O44" s="9">
        <v>2969887912</v>
      </c>
      <c r="P44" s="9"/>
      <c r="Q44" s="9">
        <f t="shared" si="1"/>
        <v>29995838</v>
      </c>
    </row>
    <row r="45" spans="1:17">
      <c r="A45" s="1" t="s">
        <v>140</v>
      </c>
      <c r="C45" s="9">
        <v>5850000</v>
      </c>
      <c r="D45" s="9"/>
      <c r="E45" s="9">
        <v>5762026712812</v>
      </c>
      <c r="F45" s="9"/>
      <c r="G45" s="9">
        <v>5763621499011</v>
      </c>
      <c r="H45" s="9"/>
      <c r="I45" s="9">
        <f t="shared" si="0"/>
        <v>-1594786199</v>
      </c>
      <c r="J45" s="9"/>
      <c r="K45" s="9">
        <v>5850000</v>
      </c>
      <c r="L45" s="9"/>
      <c r="M45" s="9">
        <v>5762026712812</v>
      </c>
      <c r="N45" s="9"/>
      <c r="O45" s="9">
        <v>5715379216496</v>
      </c>
      <c r="P45" s="9"/>
      <c r="Q45" s="9">
        <f t="shared" si="1"/>
        <v>46647496316</v>
      </c>
    </row>
    <row r="46" spans="1:17">
      <c r="A46" s="1" t="s">
        <v>98</v>
      </c>
      <c r="C46" s="9">
        <v>1332684</v>
      </c>
      <c r="D46" s="9"/>
      <c r="E46" s="9">
        <v>1218145912576</v>
      </c>
      <c r="F46" s="9"/>
      <c r="G46" s="9">
        <v>1191192280944</v>
      </c>
      <c r="H46" s="9"/>
      <c r="I46" s="9">
        <f t="shared" si="0"/>
        <v>26953631632</v>
      </c>
      <c r="J46" s="9"/>
      <c r="K46" s="9">
        <v>1332684</v>
      </c>
      <c r="L46" s="9"/>
      <c r="M46" s="9">
        <v>1218145912576</v>
      </c>
      <c r="N46" s="9"/>
      <c r="O46" s="9">
        <v>1175400670462</v>
      </c>
      <c r="P46" s="9"/>
      <c r="Q46" s="9">
        <f t="shared" si="1"/>
        <v>42745242114</v>
      </c>
    </row>
    <row r="47" spans="1:17">
      <c r="A47" s="1" t="s">
        <v>101</v>
      </c>
      <c r="C47" s="9">
        <v>710283</v>
      </c>
      <c r="D47" s="9"/>
      <c r="E47" s="9">
        <v>639485620851</v>
      </c>
      <c r="F47" s="9"/>
      <c r="G47" s="9">
        <v>623563823834</v>
      </c>
      <c r="H47" s="9"/>
      <c r="I47" s="9">
        <f t="shared" si="0"/>
        <v>15921797017</v>
      </c>
      <c r="J47" s="9"/>
      <c r="K47" s="9">
        <v>710283</v>
      </c>
      <c r="L47" s="9"/>
      <c r="M47" s="9">
        <v>639485620851</v>
      </c>
      <c r="N47" s="9"/>
      <c r="O47" s="9">
        <v>608559200546</v>
      </c>
      <c r="P47" s="9"/>
      <c r="Q47" s="9">
        <f t="shared" si="1"/>
        <v>30926420305</v>
      </c>
    </row>
    <row r="48" spans="1:17">
      <c r="A48" s="1" t="s">
        <v>95</v>
      </c>
      <c r="C48" s="9">
        <v>2307686</v>
      </c>
      <c r="D48" s="9"/>
      <c r="E48" s="9">
        <v>2134180694393</v>
      </c>
      <c r="F48" s="9"/>
      <c r="G48" s="9">
        <v>2079958304220</v>
      </c>
      <c r="H48" s="9"/>
      <c r="I48" s="9">
        <f t="shared" si="0"/>
        <v>54222390173</v>
      </c>
      <c r="J48" s="9"/>
      <c r="K48" s="9">
        <v>2307686</v>
      </c>
      <c r="L48" s="9"/>
      <c r="M48" s="9">
        <v>2134180694393</v>
      </c>
      <c r="N48" s="9"/>
      <c r="O48" s="9">
        <v>2025812869592</v>
      </c>
      <c r="P48" s="9"/>
      <c r="Q48" s="9">
        <f t="shared" si="1"/>
        <v>108367824801</v>
      </c>
    </row>
    <row r="49" spans="1:17">
      <c r="A49" s="1" t="s">
        <v>191</v>
      </c>
      <c r="C49" s="9">
        <v>1700000</v>
      </c>
      <c r="D49" s="9"/>
      <c r="E49" s="9">
        <v>1669238414504</v>
      </c>
      <c r="F49" s="9"/>
      <c r="G49" s="9">
        <v>1657978050860</v>
      </c>
      <c r="H49" s="9"/>
      <c r="I49" s="9">
        <f t="shared" si="0"/>
        <v>11260363644</v>
      </c>
      <c r="J49" s="9"/>
      <c r="K49" s="9">
        <v>1700000</v>
      </c>
      <c r="L49" s="9"/>
      <c r="M49" s="9">
        <v>1669238414504</v>
      </c>
      <c r="N49" s="9"/>
      <c r="O49" s="9">
        <v>1654949834058</v>
      </c>
      <c r="P49" s="9"/>
      <c r="Q49" s="9">
        <f t="shared" si="1"/>
        <v>14288580446</v>
      </c>
    </row>
    <row r="50" spans="1:17">
      <c r="A50" s="1" t="s">
        <v>92</v>
      </c>
      <c r="C50" s="9">
        <v>817550</v>
      </c>
      <c r="D50" s="9"/>
      <c r="E50" s="9">
        <v>767126490696</v>
      </c>
      <c r="F50" s="9"/>
      <c r="G50" s="9">
        <v>750304591910</v>
      </c>
      <c r="H50" s="9"/>
      <c r="I50" s="9">
        <f t="shared" si="0"/>
        <v>16821898786</v>
      </c>
      <c r="J50" s="9"/>
      <c r="K50" s="9">
        <v>817550</v>
      </c>
      <c r="L50" s="9"/>
      <c r="M50" s="9">
        <v>767126490696</v>
      </c>
      <c r="N50" s="9"/>
      <c r="O50" s="9">
        <v>729677426603</v>
      </c>
      <c r="P50" s="9"/>
      <c r="Q50" s="9">
        <f t="shared" si="1"/>
        <v>37449064093</v>
      </c>
    </row>
    <row r="51" spans="1:17">
      <c r="A51" s="1" t="s">
        <v>89</v>
      </c>
      <c r="C51" s="9">
        <v>4671981</v>
      </c>
      <c r="D51" s="9"/>
      <c r="E51" s="9">
        <v>4640924034795</v>
      </c>
      <c r="F51" s="9"/>
      <c r="G51" s="9">
        <v>4557075037814</v>
      </c>
      <c r="H51" s="9"/>
      <c r="I51" s="9">
        <f t="shared" si="0"/>
        <v>83848996981</v>
      </c>
      <c r="J51" s="9"/>
      <c r="K51" s="9">
        <v>4671981</v>
      </c>
      <c r="L51" s="9"/>
      <c r="M51" s="9">
        <v>4640924034795</v>
      </c>
      <c r="N51" s="9"/>
      <c r="O51" s="9">
        <v>4412950829657</v>
      </c>
      <c r="P51" s="9"/>
      <c r="Q51" s="9">
        <f t="shared" si="1"/>
        <v>227973205138</v>
      </c>
    </row>
    <row r="52" spans="1:17">
      <c r="A52" s="1" t="s">
        <v>193</v>
      </c>
      <c r="C52" s="9">
        <v>1000000</v>
      </c>
      <c r="D52" s="9"/>
      <c r="E52" s="9">
        <v>947699275230</v>
      </c>
      <c r="F52" s="9"/>
      <c r="G52" s="9">
        <v>944226409808</v>
      </c>
      <c r="H52" s="9"/>
      <c r="I52" s="9">
        <f t="shared" si="0"/>
        <v>3472865422</v>
      </c>
      <c r="J52" s="9"/>
      <c r="K52" s="9">
        <v>1000000</v>
      </c>
      <c r="L52" s="9"/>
      <c r="M52" s="9">
        <v>947699275230</v>
      </c>
      <c r="N52" s="9"/>
      <c r="O52" s="9">
        <v>938333638162</v>
      </c>
      <c r="P52" s="9"/>
      <c r="Q52" s="9">
        <f t="shared" si="1"/>
        <v>9365637068</v>
      </c>
    </row>
    <row r="53" spans="1:17">
      <c r="A53" s="1" t="s">
        <v>104</v>
      </c>
      <c r="C53" s="9">
        <v>540140</v>
      </c>
      <c r="D53" s="9"/>
      <c r="E53" s="9">
        <v>484908098283</v>
      </c>
      <c r="F53" s="9"/>
      <c r="G53" s="9">
        <v>470316241499</v>
      </c>
      <c r="H53" s="9"/>
      <c r="I53" s="9">
        <f t="shared" si="0"/>
        <v>14591856784</v>
      </c>
      <c r="J53" s="9"/>
      <c r="K53" s="9">
        <v>540140</v>
      </c>
      <c r="L53" s="9"/>
      <c r="M53" s="9">
        <v>484908098283</v>
      </c>
      <c r="N53" s="9"/>
      <c r="O53" s="9">
        <v>460819741081</v>
      </c>
      <c r="P53" s="9"/>
      <c r="Q53" s="9">
        <f t="shared" si="1"/>
        <v>24088357202</v>
      </c>
    </row>
    <row r="54" spans="1:17">
      <c r="A54" s="1" t="s">
        <v>110</v>
      </c>
      <c r="C54" s="9">
        <v>1846122</v>
      </c>
      <c r="D54" s="9"/>
      <c r="E54" s="9">
        <v>1614888023824</v>
      </c>
      <c r="F54" s="9"/>
      <c r="G54" s="9">
        <v>1576407634742</v>
      </c>
      <c r="H54" s="9"/>
      <c r="I54" s="9">
        <f t="shared" si="0"/>
        <v>38480389082</v>
      </c>
      <c r="J54" s="9"/>
      <c r="K54" s="9">
        <v>1846122</v>
      </c>
      <c r="L54" s="9"/>
      <c r="M54" s="9">
        <v>1614888023824</v>
      </c>
      <c r="N54" s="9"/>
      <c r="O54" s="9">
        <v>1549712508502</v>
      </c>
      <c r="P54" s="9"/>
      <c r="Q54" s="9">
        <f t="shared" si="1"/>
        <v>65175515322</v>
      </c>
    </row>
    <row r="55" spans="1:17">
      <c r="A55" s="1" t="s">
        <v>211</v>
      </c>
      <c r="C55" s="9">
        <v>84090</v>
      </c>
      <c r="D55" s="9"/>
      <c r="E55" s="9">
        <v>58215773751</v>
      </c>
      <c r="F55" s="9"/>
      <c r="G55" s="9">
        <v>58192534863</v>
      </c>
      <c r="H55" s="9"/>
      <c r="I55" s="9">
        <f t="shared" si="0"/>
        <v>23238888</v>
      </c>
      <c r="J55" s="9"/>
      <c r="K55" s="9">
        <v>84090</v>
      </c>
      <c r="L55" s="9"/>
      <c r="M55" s="9">
        <v>58215773751</v>
      </c>
      <c r="N55" s="9"/>
      <c r="O55" s="9">
        <v>58192534863</v>
      </c>
      <c r="P55" s="9"/>
      <c r="Q55" s="9">
        <f t="shared" si="1"/>
        <v>23238888</v>
      </c>
    </row>
    <row r="56" spans="1:17">
      <c r="A56" s="1" t="s">
        <v>202</v>
      </c>
      <c r="C56" s="9">
        <v>38664</v>
      </c>
      <c r="D56" s="9"/>
      <c r="E56" s="9">
        <v>26341922330</v>
      </c>
      <c r="F56" s="9"/>
      <c r="G56" s="9">
        <v>26340597434</v>
      </c>
      <c r="H56" s="9"/>
      <c r="I56" s="9">
        <f t="shared" si="0"/>
        <v>1324896</v>
      </c>
      <c r="J56" s="9"/>
      <c r="K56" s="9">
        <v>38664</v>
      </c>
      <c r="L56" s="9"/>
      <c r="M56" s="9">
        <v>26341922330</v>
      </c>
      <c r="N56" s="9"/>
      <c r="O56" s="9">
        <v>26340597434</v>
      </c>
      <c r="P56" s="9"/>
      <c r="Q56" s="9">
        <f t="shared" si="1"/>
        <v>1324896</v>
      </c>
    </row>
    <row r="57" spans="1:17">
      <c r="A57" s="1" t="s">
        <v>146</v>
      </c>
      <c r="C57" s="9">
        <v>7833000</v>
      </c>
      <c r="D57" s="9"/>
      <c r="E57" s="9">
        <v>7711704808858</v>
      </c>
      <c r="F57" s="9"/>
      <c r="G57" s="9">
        <v>7644309265538</v>
      </c>
      <c r="H57" s="9"/>
      <c r="I57" s="9">
        <f t="shared" si="0"/>
        <v>67395543320</v>
      </c>
      <c r="J57" s="9"/>
      <c r="K57" s="9">
        <v>7833000</v>
      </c>
      <c r="L57" s="9"/>
      <c r="M57" s="9">
        <v>7711704808858</v>
      </c>
      <c r="N57" s="9"/>
      <c r="O57" s="9">
        <v>7701968767149</v>
      </c>
      <c r="P57" s="9"/>
      <c r="Q57" s="9">
        <f t="shared" si="1"/>
        <v>9736041709</v>
      </c>
    </row>
    <row r="58" spans="1:17">
      <c r="A58" s="1" t="s">
        <v>149</v>
      </c>
      <c r="C58" s="9">
        <v>7719700</v>
      </c>
      <c r="D58" s="9"/>
      <c r="E58" s="9">
        <v>7558474511862</v>
      </c>
      <c r="F58" s="9"/>
      <c r="G58" s="9">
        <v>7476633423927</v>
      </c>
      <c r="H58" s="9"/>
      <c r="I58" s="9">
        <f t="shared" si="0"/>
        <v>81841087935</v>
      </c>
      <c r="J58" s="9"/>
      <c r="K58" s="9">
        <v>7719700</v>
      </c>
      <c r="L58" s="9"/>
      <c r="M58" s="9">
        <v>7558474511862</v>
      </c>
      <c r="N58" s="9"/>
      <c r="O58" s="9">
        <v>7392461076932</v>
      </c>
      <c r="P58" s="9"/>
      <c r="Q58" s="9">
        <f t="shared" si="1"/>
        <v>166013434930</v>
      </c>
    </row>
    <row r="59" spans="1:17">
      <c r="A59" s="1" t="s">
        <v>157</v>
      </c>
      <c r="C59" s="9">
        <v>100000</v>
      </c>
      <c r="D59" s="9"/>
      <c r="E59" s="9">
        <v>98995163788</v>
      </c>
      <c r="F59" s="9"/>
      <c r="G59" s="9">
        <v>95001218560</v>
      </c>
      <c r="H59" s="9"/>
      <c r="I59" s="9">
        <f t="shared" si="0"/>
        <v>3993945228</v>
      </c>
      <c r="J59" s="9"/>
      <c r="K59" s="9">
        <v>100000</v>
      </c>
      <c r="L59" s="9"/>
      <c r="M59" s="9">
        <v>98995163788</v>
      </c>
      <c r="N59" s="9"/>
      <c r="O59" s="9">
        <v>96996241250</v>
      </c>
      <c r="P59" s="9"/>
      <c r="Q59" s="9">
        <f t="shared" si="1"/>
        <v>1998922538</v>
      </c>
    </row>
    <row r="60" spans="1:17">
      <c r="A60" s="1" t="s">
        <v>115</v>
      </c>
      <c r="C60" s="9">
        <v>1818213</v>
      </c>
      <c r="D60" s="9"/>
      <c r="E60" s="9">
        <v>1488640570952</v>
      </c>
      <c r="F60" s="9"/>
      <c r="G60" s="9">
        <v>1439565283273</v>
      </c>
      <c r="H60" s="9"/>
      <c r="I60" s="9">
        <f t="shared" si="0"/>
        <v>49075287679</v>
      </c>
      <c r="J60" s="9"/>
      <c r="K60" s="9">
        <v>1818213</v>
      </c>
      <c r="L60" s="9"/>
      <c r="M60" s="9">
        <v>1488640570952</v>
      </c>
      <c r="N60" s="9"/>
      <c r="O60" s="9">
        <v>1417325633466</v>
      </c>
      <c r="P60" s="9"/>
      <c r="Q60" s="9">
        <f t="shared" si="1"/>
        <v>71314937486</v>
      </c>
    </row>
    <row r="61" spans="1:17">
      <c r="A61" s="1" t="s">
        <v>117</v>
      </c>
      <c r="C61" s="9">
        <v>2507628</v>
      </c>
      <c r="D61" s="9"/>
      <c r="E61" s="9">
        <v>2032128059466</v>
      </c>
      <c r="F61" s="9"/>
      <c r="G61" s="9">
        <v>1961190895914</v>
      </c>
      <c r="H61" s="9"/>
      <c r="I61" s="9">
        <f t="shared" si="0"/>
        <v>70937163552</v>
      </c>
      <c r="J61" s="9"/>
      <c r="K61" s="9">
        <v>2507628</v>
      </c>
      <c r="L61" s="9"/>
      <c r="M61" s="9">
        <v>2032128059466</v>
      </c>
      <c r="N61" s="9"/>
      <c r="O61" s="9">
        <v>1931818235692</v>
      </c>
      <c r="P61" s="9"/>
      <c r="Q61" s="9">
        <f t="shared" si="1"/>
        <v>100309823774</v>
      </c>
    </row>
    <row r="62" spans="1:17">
      <c r="A62" s="1" t="s">
        <v>163</v>
      </c>
      <c r="C62" s="9">
        <v>4721729</v>
      </c>
      <c r="D62" s="9"/>
      <c r="E62" s="9">
        <v>4718174849133</v>
      </c>
      <c r="F62" s="9"/>
      <c r="G62" s="9">
        <v>4706512630432</v>
      </c>
      <c r="H62" s="9"/>
      <c r="I62" s="9">
        <f t="shared" si="0"/>
        <v>11662218701</v>
      </c>
      <c r="J62" s="9"/>
      <c r="K62" s="9">
        <v>4721729</v>
      </c>
      <c r="L62" s="9"/>
      <c r="M62" s="9">
        <v>4718174849133</v>
      </c>
      <c r="N62" s="9"/>
      <c r="O62" s="9">
        <v>4615622869296</v>
      </c>
      <c r="P62" s="9"/>
      <c r="Q62" s="9">
        <f t="shared" si="1"/>
        <v>102551979837</v>
      </c>
    </row>
    <row r="63" spans="1:17">
      <c r="A63" s="1" t="s">
        <v>165</v>
      </c>
      <c r="C63" s="9">
        <v>1463222</v>
      </c>
      <c r="D63" s="9"/>
      <c r="E63" s="9">
        <v>1419720996055</v>
      </c>
      <c r="F63" s="9"/>
      <c r="G63" s="9">
        <v>1416225494153</v>
      </c>
      <c r="H63" s="9"/>
      <c r="I63" s="9">
        <f t="shared" si="0"/>
        <v>3495501902</v>
      </c>
      <c r="J63" s="9"/>
      <c r="K63" s="9">
        <v>1463222</v>
      </c>
      <c r="L63" s="9"/>
      <c r="M63" s="9">
        <v>1419720996055</v>
      </c>
      <c r="N63" s="9"/>
      <c r="O63" s="9">
        <v>1409257900994</v>
      </c>
      <c r="P63" s="9"/>
      <c r="Q63" s="9">
        <f t="shared" si="1"/>
        <v>10463095061</v>
      </c>
    </row>
    <row r="64" spans="1:17">
      <c r="A64" s="1" t="s">
        <v>123</v>
      </c>
      <c r="C64" s="9">
        <v>915074</v>
      </c>
      <c r="D64" s="9"/>
      <c r="E64" s="9">
        <v>728819047427</v>
      </c>
      <c r="F64" s="9"/>
      <c r="G64" s="9">
        <v>707341031524</v>
      </c>
      <c r="H64" s="9"/>
      <c r="I64" s="9">
        <f t="shared" si="0"/>
        <v>21478015903</v>
      </c>
      <c r="J64" s="9"/>
      <c r="K64" s="9">
        <v>915074</v>
      </c>
      <c r="L64" s="9"/>
      <c r="M64" s="9">
        <v>728819047427</v>
      </c>
      <c r="N64" s="9"/>
      <c r="O64" s="9">
        <v>690765328512</v>
      </c>
      <c r="P64" s="9"/>
      <c r="Q64" s="9">
        <f t="shared" si="1"/>
        <v>38053718915</v>
      </c>
    </row>
    <row r="65" spans="1:17">
      <c r="A65" s="1" t="s">
        <v>209</v>
      </c>
      <c r="C65" s="9">
        <v>13937</v>
      </c>
      <c r="D65" s="9"/>
      <c r="E65" s="9">
        <v>10434366922</v>
      </c>
      <c r="F65" s="9"/>
      <c r="G65" s="9">
        <v>10435053214</v>
      </c>
      <c r="H65" s="9"/>
      <c r="I65" s="9">
        <f t="shared" si="0"/>
        <v>-686292</v>
      </c>
      <c r="J65" s="9"/>
      <c r="K65" s="9">
        <v>13937</v>
      </c>
      <c r="L65" s="9"/>
      <c r="M65" s="9">
        <v>10434366922</v>
      </c>
      <c r="N65" s="9"/>
      <c r="O65" s="9">
        <v>10435053214</v>
      </c>
      <c r="P65" s="9"/>
      <c r="Q65" s="9">
        <f t="shared" si="1"/>
        <v>-686292</v>
      </c>
    </row>
    <row r="66" spans="1:17">
      <c r="A66" s="1" t="s">
        <v>129</v>
      </c>
      <c r="C66" s="9">
        <v>91258</v>
      </c>
      <c r="D66" s="9"/>
      <c r="E66" s="9">
        <v>64324358954</v>
      </c>
      <c r="F66" s="9"/>
      <c r="G66" s="9">
        <v>61870435120</v>
      </c>
      <c r="H66" s="9"/>
      <c r="I66" s="9">
        <f t="shared" si="0"/>
        <v>2453923834</v>
      </c>
      <c r="J66" s="9"/>
      <c r="K66" s="9">
        <v>91258</v>
      </c>
      <c r="L66" s="9"/>
      <c r="M66" s="9">
        <v>64324358954</v>
      </c>
      <c r="N66" s="9"/>
      <c r="O66" s="9">
        <v>61143960880</v>
      </c>
      <c r="P66" s="9"/>
      <c r="Q66" s="9">
        <f t="shared" si="1"/>
        <v>3180398074</v>
      </c>
    </row>
    <row r="67" spans="1:17">
      <c r="A67" s="1" t="s">
        <v>132</v>
      </c>
      <c r="C67" s="9">
        <v>93871</v>
      </c>
      <c r="D67" s="9"/>
      <c r="E67" s="9">
        <v>67242823799</v>
      </c>
      <c r="F67" s="9"/>
      <c r="G67" s="9">
        <v>66099894247</v>
      </c>
      <c r="H67" s="9"/>
      <c r="I67" s="9">
        <f t="shared" si="0"/>
        <v>1142929552</v>
      </c>
      <c r="J67" s="9"/>
      <c r="K67" s="9">
        <v>93871</v>
      </c>
      <c r="L67" s="9"/>
      <c r="M67" s="9">
        <v>67242823799</v>
      </c>
      <c r="N67" s="9"/>
      <c r="O67" s="9">
        <v>65887613623</v>
      </c>
      <c r="P67" s="9"/>
      <c r="Q67" s="9">
        <f t="shared" si="1"/>
        <v>1355210176</v>
      </c>
    </row>
    <row r="68" spans="1:17">
      <c r="A68" s="1" t="s">
        <v>171</v>
      </c>
      <c r="C68" s="9">
        <v>5500000</v>
      </c>
      <c r="D68" s="9"/>
      <c r="E68" s="9">
        <v>5175436944046</v>
      </c>
      <c r="F68" s="9"/>
      <c r="G68" s="9">
        <v>5171774085988</v>
      </c>
      <c r="H68" s="9"/>
      <c r="I68" s="9">
        <f t="shared" si="0"/>
        <v>3662858058</v>
      </c>
      <c r="J68" s="9"/>
      <c r="K68" s="9">
        <v>5500000</v>
      </c>
      <c r="L68" s="9"/>
      <c r="M68" s="9">
        <v>5175436944046</v>
      </c>
      <c r="N68" s="9"/>
      <c r="O68" s="9">
        <v>5241615879513</v>
      </c>
      <c r="P68" s="9"/>
      <c r="Q68" s="9">
        <f t="shared" si="1"/>
        <v>-66178935467</v>
      </c>
    </row>
    <row r="69" spans="1:17">
      <c r="A69" s="1" t="s">
        <v>113</v>
      </c>
      <c r="C69" s="9">
        <v>843206</v>
      </c>
      <c r="D69" s="9"/>
      <c r="E69" s="9">
        <v>735997564329</v>
      </c>
      <c r="F69" s="9"/>
      <c r="G69" s="9">
        <v>717684899832</v>
      </c>
      <c r="H69" s="9"/>
      <c r="I69" s="9">
        <f t="shared" si="0"/>
        <v>18312664497</v>
      </c>
      <c r="J69" s="9"/>
      <c r="K69" s="9">
        <v>843206</v>
      </c>
      <c r="L69" s="9"/>
      <c r="M69" s="9">
        <v>735997564329</v>
      </c>
      <c r="N69" s="9"/>
      <c r="O69" s="9">
        <v>700589609573</v>
      </c>
      <c r="P69" s="9"/>
      <c r="Q69" s="9">
        <f t="shared" si="1"/>
        <v>35407954756</v>
      </c>
    </row>
    <row r="70" spans="1:17">
      <c r="A70" s="1" t="s">
        <v>126</v>
      </c>
      <c r="C70" s="9">
        <v>1495197</v>
      </c>
      <c r="D70" s="9"/>
      <c r="E70" s="9">
        <v>1140791103631</v>
      </c>
      <c r="F70" s="9"/>
      <c r="G70" s="9">
        <v>1098387356209</v>
      </c>
      <c r="H70" s="9"/>
      <c r="I70" s="9">
        <f t="shared" si="0"/>
        <v>42403747422</v>
      </c>
      <c r="J70" s="9"/>
      <c r="K70" s="9">
        <v>1495197</v>
      </c>
      <c r="L70" s="9"/>
      <c r="M70" s="9">
        <v>1140791103631</v>
      </c>
      <c r="N70" s="9"/>
      <c r="O70" s="9">
        <v>1092249133830</v>
      </c>
      <c r="P70" s="9"/>
      <c r="Q70" s="9">
        <f t="shared" si="1"/>
        <v>48541969801</v>
      </c>
    </row>
    <row r="71" spans="1:17">
      <c r="A71" s="1" t="s">
        <v>168</v>
      </c>
      <c r="C71" s="9">
        <v>1238600</v>
      </c>
      <c r="D71" s="9"/>
      <c r="E71" s="9">
        <v>1192658698284</v>
      </c>
      <c r="F71" s="9"/>
      <c r="G71" s="9">
        <v>1190211319524</v>
      </c>
      <c r="H71" s="9"/>
      <c r="I71" s="9">
        <f t="shared" si="0"/>
        <v>2447378760</v>
      </c>
      <c r="J71" s="9"/>
      <c r="K71" s="9">
        <v>1238600</v>
      </c>
      <c r="L71" s="9"/>
      <c r="M71" s="9">
        <v>1192658698284</v>
      </c>
      <c r="N71" s="9"/>
      <c r="O71" s="9">
        <v>1186125336462</v>
      </c>
      <c r="P71" s="9"/>
      <c r="Q71" s="9">
        <f t="shared" si="1"/>
        <v>6533361822</v>
      </c>
    </row>
    <row r="72" spans="1:17">
      <c r="A72" s="1" t="s">
        <v>185</v>
      </c>
      <c r="C72" s="9">
        <v>6682400</v>
      </c>
      <c r="D72" s="9"/>
      <c r="E72" s="9">
        <v>6311295592618</v>
      </c>
      <c r="F72" s="9"/>
      <c r="G72" s="9">
        <v>6300931591839</v>
      </c>
      <c r="H72" s="9"/>
      <c r="I72" s="9">
        <f t="shared" si="0"/>
        <v>10364000779</v>
      </c>
      <c r="J72" s="9"/>
      <c r="K72" s="9">
        <v>6682400</v>
      </c>
      <c r="L72" s="9"/>
      <c r="M72" s="9">
        <v>6311295592618</v>
      </c>
      <c r="N72" s="9"/>
      <c r="O72" s="9">
        <v>6280250365268</v>
      </c>
      <c r="P72" s="9"/>
      <c r="Q72" s="9">
        <f t="shared" si="1"/>
        <v>31045227350</v>
      </c>
    </row>
    <row r="73" spans="1:17">
      <c r="A73" s="1" t="s">
        <v>204</v>
      </c>
      <c r="C73" s="9">
        <v>71242</v>
      </c>
      <c r="D73" s="9"/>
      <c r="E73" s="9">
        <v>53517766186</v>
      </c>
      <c r="F73" s="9"/>
      <c r="G73" s="9">
        <v>53331544994</v>
      </c>
      <c r="H73" s="9"/>
      <c r="I73" s="9">
        <f t="shared" ref="I73:I98" si="2">E73-G73</f>
        <v>186221192</v>
      </c>
      <c r="J73" s="9"/>
      <c r="K73" s="9">
        <v>71242</v>
      </c>
      <c r="L73" s="9"/>
      <c r="M73" s="9">
        <v>53517766186</v>
      </c>
      <c r="N73" s="9"/>
      <c r="O73" s="9">
        <v>53331544994</v>
      </c>
      <c r="P73" s="9"/>
      <c r="Q73" s="9">
        <f t="shared" ref="Q73:Q98" si="3">M73-O73</f>
        <v>186221192</v>
      </c>
    </row>
    <row r="74" spans="1:17">
      <c r="A74" s="1" t="s">
        <v>80</v>
      </c>
      <c r="C74" s="9">
        <v>83179</v>
      </c>
      <c r="D74" s="9"/>
      <c r="E74" s="9">
        <v>57551815250</v>
      </c>
      <c r="F74" s="9"/>
      <c r="G74" s="9">
        <v>55225196663</v>
      </c>
      <c r="H74" s="9"/>
      <c r="I74" s="9">
        <f t="shared" si="2"/>
        <v>2326618587</v>
      </c>
      <c r="J74" s="9"/>
      <c r="K74" s="9">
        <v>83179</v>
      </c>
      <c r="L74" s="9"/>
      <c r="M74" s="9">
        <v>57551815250</v>
      </c>
      <c r="N74" s="9"/>
      <c r="O74" s="9">
        <v>54702339565</v>
      </c>
      <c r="P74" s="9"/>
      <c r="Q74" s="9">
        <f t="shared" si="3"/>
        <v>2849475685</v>
      </c>
    </row>
    <row r="75" spans="1:17">
      <c r="A75" s="1" t="s">
        <v>74</v>
      </c>
      <c r="C75" s="9">
        <v>3000000</v>
      </c>
      <c r="D75" s="9"/>
      <c r="E75" s="9">
        <v>2999883750000</v>
      </c>
      <c r="F75" s="9"/>
      <c r="G75" s="9">
        <v>3004990552103</v>
      </c>
      <c r="H75" s="9"/>
      <c r="I75" s="9">
        <f t="shared" si="2"/>
        <v>-5106802103</v>
      </c>
      <c r="J75" s="9"/>
      <c r="K75" s="9">
        <v>3000000</v>
      </c>
      <c r="L75" s="9"/>
      <c r="M75" s="9">
        <v>2999883750000</v>
      </c>
      <c r="N75" s="9"/>
      <c r="O75" s="9">
        <v>2984563343688</v>
      </c>
      <c r="P75" s="9"/>
      <c r="Q75" s="9">
        <f t="shared" si="3"/>
        <v>15320406312</v>
      </c>
    </row>
    <row r="76" spans="1:17">
      <c r="A76" s="1" t="s">
        <v>86</v>
      </c>
      <c r="C76" s="9">
        <v>90153</v>
      </c>
      <c r="D76" s="9"/>
      <c r="E76" s="9">
        <v>61386405004</v>
      </c>
      <c r="F76" s="9"/>
      <c r="G76" s="9">
        <v>59534392675</v>
      </c>
      <c r="H76" s="9"/>
      <c r="I76" s="9">
        <f t="shared" si="2"/>
        <v>1852012329</v>
      </c>
      <c r="J76" s="9"/>
      <c r="K76" s="9">
        <v>90153</v>
      </c>
      <c r="L76" s="9"/>
      <c r="M76" s="9">
        <v>61386405004</v>
      </c>
      <c r="N76" s="9"/>
      <c r="O76" s="9">
        <v>58760850331</v>
      </c>
      <c r="P76" s="9"/>
      <c r="Q76" s="9">
        <f t="shared" si="3"/>
        <v>2625554673</v>
      </c>
    </row>
    <row r="77" spans="1:17">
      <c r="A77" s="1" t="s">
        <v>207</v>
      </c>
      <c r="C77" s="9">
        <v>1500</v>
      </c>
      <c r="D77" s="9"/>
      <c r="E77" s="9">
        <v>993126514</v>
      </c>
      <c r="F77" s="9"/>
      <c r="G77" s="9">
        <v>994538534</v>
      </c>
      <c r="H77" s="9"/>
      <c r="I77" s="9">
        <f t="shared" si="2"/>
        <v>-1412020</v>
      </c>
      <c r="J77" s="9"/>
      <c r="K77" s="9">
        <v>1500</v>
      </c>
      <c r="L77" s="9"/>
      <c r="M77" s="9">
        <v>993126514</v>
      </c>
      <c r="N77" s="9"/>
      <c r="O77" s="9">
        <v>994538534</v>
      </c>
      <c r="P77" s="9"/>
      <c r="Q77" s="9">
        <f t="shared" si="3"/>
        <v>-1412020</v>
      </c>
    </row>
    <row r="78" spans="1:17">
      <c r="A78" s="1" t="s">
        <v>180</v>
      </c>
      <c r="C78" s="9">
        <v>2999900</v>
      </c>
      <c r="D78" s="9"/>
      <c r="E78" s="9">
        <v>2814850085232</v>
      </c>
      <c r="F78" s="9"/>
      <c r="G78" s="9">
        <v>2794979517646</v>
      </c>
      <c r="H78" s="9"/>
      <c r="I78" s="9">
        <f t="shared" si="2"/>
        <v>19870567586</v>
      </c>
      <c r="J78" s="9"/>
      <c r="K78" s="9">
        <v>2999900</v>
      </c>
      <c r="L78" s="9"/>
      <c r="M78" s="9">
        <v>2814850085232</v>
      </c>
      <c r="N78" s="9"/>
      <c r="O78" s="9">
        <v>2780199583091</v>
      </c>
      <c r="P78" s="9"/>
      <c r="Q78" s="9">
        <f t="shared" si="3"/>
        <v>34650502141</v>
      </c>
    </row>
    <row r="79" spans="1:17">
      <c r="A79" s="1" t="s">
        <v>107</v>
      </c>
      <c r="C79" s="9">
        <v>390854</v>
      </c>
      <c r="D79" s="9"/>
      <c r="E79" s="9">
        <v>365711824457</v>
      </c>
      <c r="F79" s="9"/>
      <c r="G79" s="9">
        <v>357451845960</v>
      </c>
      <c r="H79" s="9"/>
      <c r="I79" s="9">
        <f t="shared" si="2"/>
        <v>8259978497</v>
      </c>
      <c r="J79" s="9"/>
      <c r="K79" s="9">
        <v>390854</v>
      </c>
      <c r="L79" s="9"/>
      <c r="M79" s="9">
        <v>365711824457</v>
      </c>
      <c r="N79" s="9"/>
      <c r="O79" s="9">
        <v>349532717736</v>
      </c>
      <c r="P79" s="9"/>
      <c r="Q79" s="9">
        <f t="shared" si="3"/>
        <v>16179106721</v>
      </c>
    </row>
    <row r="80" spans="1:17">
      <c r="A80" s="1" t="s">
        <v>217</v>
      </c>
      <c r="C80" s="9">
        <v>36372</v>
      </c>
      <c r="D80" s="9"/>
      <c r="E80" s="9">
        <v>33456578867</v>
      </c>
      <c r="F80" s="9"/>
      <c r="G80" s="9">
        <v>32883667045</v>
      </c>
      <c r="H80" s="9"/>
      <c r="I80" s="9">
        <f t="shared" si="2"/>
        <v>572911822</v>
      </c>
      <c r="J80" s="9"/>
      <c r="K80" s="9">
        <v>36372</v>
      </c>
      <c r="L80" s="9"/>
      <c r="M80" s="9">
        <v>33456578867</v>
      </c>
      <c r="N80" s="9"/>
      <c r="O80" s="9">
        <v>32883667045</v>
      </c>
      <c r="P80" s="9"/>
      <c r="Q80" s="9">
        <f t="shared" si="3"/>
        <v>572911822</v>
      </c>
    </row>
    <row r="81" spans="1:17">
      <c r="A81" s="1" t="s">
        <v>120</v>
      </c>
      <c r="C81" s="9">
        <v>964926</v>
      </c>
      <c r="D81" s="9"/>
      <c r="E81" s="9">
        <v>551375946794</v>
      </c>
      <c r="F81" s="9"/>
      <c r="G81" s="9">
        <v>523187395213</v>
      </c>
      <c r="H81" s="9"/>
      <c r="I81" s="9">
        <f t="shared" si="2"/>
        <v>28188551581</v>
      </c>
      <c r="J81" s="9"/>
      <c r="K81" s="9">
        <v>964926</v>
      </c>
      <c r="L81" s="9"/>
      <c r="M81" s="9">
        <v>551375946794</v>
      </c>
      <c r="N81" s="9"/>
      <c r="O81" s="9">
        <v>522013840690</v>
      </c>
      <c r="P81" s="9"/>
      <c r="Q81" s="9">
        <f t="shared" si="3"/>
        <v>29362106104</v>
      </c>
    </row>
    <row r="82" spans="1:17">
      <c r="A82" s="1" t="s">
        <v>225</v>
      </c>
      <c r="C82" s="9">
        <v>1151</v>
      </c>
      <c r="D82" s="9"/>
      <c r="E82" s="9">
        <v>623012157</v>
      </c>
      <c r="F82" s="9"/>
      <c r="G82" s="9">
        <v>592549073</v>
      </c>
      <c r="H82" s="9"/>
      <c r="I82" s="9">
        <f t="shared" si="2"/>
        <v>30463084</v>
      </c>
      <c r="J82" s="9"/>
      <c r="K82" s="9">
        <v>1151</v>
      </c>
      <c r="L82" s="9"/>
      <c r="M82" s="9">
        <v>623012157</v>
      </c>
      <c r="N82" s="9"/>
      <c r="O82" s="9">
        <v>592549073</v>
      </c>
      <c r="P82" s="9"/>
      <c r="Q82" s="9">
        <f t="shared" si="3"/>
        <v>30463084</v>
      </c>
    </row>
    <row r="83" spans="1:17">
      <c r="A83" s="1" t="s">
        <v>227</v>
      </c>
      <c r="C83" s="9">
        <v>1867</v>
      </c>
      <c r="D83" s="9"/>
      <c r="E83" s="9">
        <v>1090248411</v>
      </c>
      <c r="F83" s="9"/>
      <c r="G83" s="9">
        <v>1041084034</v>
      </c>
      <c r="H83" s="9"/>
      <c r="I83" s="9">
        <f t="shared" si="2"/>
        <v>49164377</v>
      </c>
      <c r="J83" s="9"/>
      <c r="K83" s="9">
        <v>1867</v>
      </c>
      <c r="L83" s="9"/>
      <c r="M83" s="9">
        <v>1090248414</v>
      </c>
      <c r="N83" s="9"/>
      <c r="O83" s="9">
        <v>1041084034</v>
      </c>
      <c r="P83" s="9"/>
      <c r="Q83" s="9">
        <f t="shared" si="3"/>
        <v>49164380</v>
      </c>
    </row>
    <row r="84" spans="1:17">
      <c r="A84" s="1" t="s">
        <v>219</v>
      </c>
      <c r="C84" s="9">
        <v>10484</v>
      </c>
      <c r="D84" s="9"/>
      <c r="E84" s="9">
        <v>5465936126</v>
      </c>
      <c r="F84" s="9"/>
      <c r="G84" s="9">
        <v>5202022262</v>
      </c>
      <c r="H84" s="9"/>
      <c r="I84" s="9">
        <f t="shared" si="2"/>
        <v>263913864</v>
      </c>
      <c r="J84" s="9"/>
      <c r="K84" s="9">
        <v>10484</v>
      </c>
      <c r="L84" s="9"/>
      <c r="M84" s="9">
        <v>5465936126</v>
      </c>
      <c r="N84" s="9"/>
      <c r="O84" s="9">
        <v>5202022262</v>
      </c>
      <c r="P84" s="9"/>
      <c r="Q84" s="9">
        <f t="shared" si="3"/>
        <v>263913864</v>
      </c>
    </row>
    <row r="85" spans="1:17">
      <c r="A85" s="1" t="s">
        <v>222</v>
      </c>
      <c r="C85" s="9">
        <v>5000000</v>
      </c>
      <c r="D85" s="9"/>
      <c r="E85" s="9">
        <v>4713557342575</v>
      </c>
      <c r="F85" s="9"/>
      <c r="G85" s="9">
        <v>4703008125000</v>
      </c>
      <c r="H85" s="9"/>
      <c r="I85" s="9">
        <f t="shared" si="2"/>
        <v>10549217575</v>
      </c>
      <c r="J85" s="9"/>
      <c r="K85" s="9">
        <v>5000000</v>
      </c>
      <c r="L85" s="9"/>
      <c r="M85" s="9">
        <v>4713557342575</v>
      </c>
      <c r="N85" s="9"/>
      <c r="O85" s="9">
        <v>4703008125000</v>
      </c>
      <c r="P85" s="9"/>
      <c r="Q85" s="9">
        <f t="shared" si="3"/>
        <v>10549217575</v>
      </c>
    </row>
    <row r="86" spans="1:17">
      <c r="A86" s="1" t="s">
        <v>214</v>
      </c>
      <c r="C86" s="9">
        <v>6000000</v>
      </c>
      <c r="D86" s="9"/>
      <c r="E86" s="9">
        <v>5536057469460</v>
      </c>
      <c r="F86" s="9"/>
      <c r="G86" s="9">
        <v>5647800000000</v>
      </c>
      <c r="H86" s="9"/>
      <c r="I86" s="9">
        <f t="shared" si="2"/>
        <v>-111742530540</v>
      </c>
      <c r="J86" s="9"/>
      <c r="K86" s="9">
        <v>6000000</v>
      </c>
      <c r="L86" s="9"/>
      <c r="M86" s="9">
        <v>5536057469460</v>
      </c>
      <c r="N86" s="9"/>
      <c r="O86" s="9">
        <v>5647800000000</v>
      </c>
      <c r="P86" s="9"/>
      <c r="Q86" s="9">
        <f t="shared" si="3"/>
        <v>-111742530540</v>
      </c>
    </row>
    <row r="87" spans="1:17">
      <c r="A87" s="1" t="s">
        <v>134</v>
      </c>
      <c r="C87" s="9">
        <v>0</v>
      </c>
      <c r="D87" s="9"/>
      <c r="E87" s="9">
        <v>0</v>
      </c>
      <c r="F87" s="9"/>
      <c r="G87" s="9">
        <v>0</v>
      </c>
      <c r="H87" s="9"/>
      <c r="I87" s="9">
        <f t="shared" si="2"/>
        <v>0</v>
      </c>
      <c r="J87" s="9"/>
      <c r="K87" s="9">
        <v>1510000</v>
      </c>
      <c r="L87" s="9"/>
      <c r="M87" s="9">
        <v>1509941487500</v>
      </c>
      <c r="N87" s="9"/>
      <c r="O87" s="9">
        <v>1464643242875</v>
      </c>
      <c r="P87" s="9"/>
      <c r="Q87" s="9">
        <f t="shared" si="3"/>
        <v>45298244625</v>
      </c>
    </row>
    <row r="88" spans="1:17">
      <c r="A88" s="1" t="s">
        <v>73</v>
      </c>
      <c r="C88" s="9">
        <v>0</v>
      </c>
      <c r="D88" s="9"/>
      <c r="E88" s="9">
        <v>0</v>
      </c>
      <c r="F88" s="9"/>
      <c r="G88" s="9">
        <v>0</v>
      </c>
      <c r="H88" s="9"/>
      <c r="I88" s="9">
        <f t="shared" si="2"/>
        <v>0</v>
      </c>
      <c r="J88" s="9"/>
      <c r="K88" s="9">
        <v>1000</v>
      </c>
      <c r="L88" s="9"/>
      <c r="M88" s="9">
        <v>984961831</v>
      </c>
      <c r="N88" s="9"/>
      <c r="O88" s="9">
        <v>970962373</v>
      </c>
      <c r="P88" s="9"/>
      <c r="Q88" s="9">
        <f t="shared" si="3"/>
        <v>13999458</v>
      </c>
    </row>
    <row r="89" spans="1:17">
      <c r="A89" s="1" t="s">
        <v>199</v>
      </c>
      <c r="C89" s="9">
        <v>0</v>
      </c>
      <c r="D89" s="9"/>
      <c r="E89" s="9">
        <v>0</v>
      </c>
      <c r="F89" s="9"/>
      <c r="G89" s="9">
        <v>0</v>
      </c>
      <c r="H89" s="9"/>
      <c r="I89" s="9">
        <f t="shared" si="2"/>
        <v>0</v>
      </c>
      <c r="J89" s="9"/>
      <c r="K89" s="9">
        <v>2270000</v>
      </c>
      <c r="L89" s="9"/>
      <c r="M89" s="9">
        <v>2269912037500</v>
      </c>
      <c r="N89" s="9"/>
      <c r="O89" s="9">
        <v>2254402081954</v>
      </c>
      <c r="P89" s="9"/>
      <c r="Q89" s="9">
        <f t="shared" si="3"/>
        <v>15509955546</v>
      </c>
    </row>
    <row r="90" spans="1:17">
      <c r="A90" s="1" t="s">
        <v>196</v>
      </c>
      <c r="C90" s="9">
        <v>0</v>
      </c>
      <c r="D90" s="9"/>
      <c r="E90" s="9">
        <v>0</v>
      </c>
      <c r="F90" s="9"/>
      <c r="G90" s="9">
        <v>0</v>
      </c>
      <c r="H90" s="9"/>
      <c r="I90" s="9">
        <f t="shared" si="2"/>
        <v>0</v>
      </c>
      <c r="J90" s="9"/>
      <c r="K90" s="9">
        <v>7484000</v>
      </c>
      <c r="L90" s="9"/>
      <c r="M90" s="9">
        <v>7413610083476</v>
      </c>
      <c r="N90" s="9"/>
      <c r="O90" s="9">
        <v>7337351078627</v>
      </c>
      <c r="P90" s="9"/>
      <c r="Q90" s="9">
        <f t="shared" si="3"/>
        <v>76259004849</v>
      </c>
    </row>
    <row r="91" spans="1:17">
      <c r="A91" s="1" t="s">
        <v>190</v>
      </c>
      <c r="C91" s="9">
        <v>0</v>
      </c>
      <c r="D91" s="9"/>
      <c r="E91" s="9">
        <v>0</v>
      </c>
      <c r="F91" s="9"/>
      <c r="G91" s="9">
        <v>0</v>
      </c>
      <c r="H91" s="9"/>
      <c r="I91" s="9">
        <f t="shared" si="2"/>
        <v>0</v>
      </c>
      <c r="J91" s="9"/>
      <c r="K91" s="9">
        <v>726612</v>
      </c>
      <c r="L91" s="9"/>
      <c r="M91" s="9">
        <v>690254651595</v>
      </c>
      <c r="N91" s="9"/>
      <c r="O91" s="9">
        <v>690254651601</v>
      </c>
      <c r="P91" s="9"/>
      <c r="Q91" s="9">
        <f>M91-O91</f>
        <v>-6</v>
      </c>
    </row>
    <row r="92" spans="1:17">
      <c r="A92" s="1" t="s">
        <v>192</v>
      </c>
      <c r="C92" s="9">
        <v>0</v>
      </c>
      <c r="D92" s="9"/>
      <c r="E92" s="9">
        <v>0</v>
      </c>
      <c r="F92" s="9"/>
      <c r="G92" s="9">
        <v>0</v>
      </c>
      <c r="H92" s="9"/>
      <c r="I92" s="9">
        <f t="shared" si="2"/>
        <v>0</v>
      </c>
      <c r="J92" s="9"/>
      <c r="K92" s="9">
        <v>3850000</v>
      </c>
      <c r="L92" s="9"/>
      <c r="M92" s="9">
        <v>3849850812500</v>
      </c>
      <c r="N92" s="9"/>
      <c r="O92" s="9">
        <v>3726816187650</v>
      </c>
      <c r="P92" s="9"/>
      <c r="Q92" s="9">
        <f t="shared" si="3"/>
        <v>123034624850</v>
      </c>
    </row>
    <row r="93" spans="1:17">
      <c r="A93" s="1" t="s">
        <v>151</v>
      </c>
      <c r="C93" s="9">
        <v>0</v>
      </c>
      <c r="D93" s="9"/>
      <c r="E93" s="9">
        <v>0</v>
      </c>
      <c r="F93" s="9"/>
      <c r="G93" s="9">
        <v>0</v>
      </c>
      <c r="H93" s="9"/>
      <c r="I93" s="9">
        <f t="shared" si="2"/>
        <v>0</v>
      </c>
      <c r="J93" s="9"/>
      <c r="K93" s="9">
        <v>500000</v>
      </c>
      <c r="L93" s="9"/>
      <c r="M93" s="9">
        <v>488480570644</v>
      </c>
      <c r="N93" s="9"/>
      <c r="O93" s="9">
        <v>489981012500</v>
      </c>
      <c r="P93" s="9"/>
      <c r="Q93" s="9">
        <f t="shared" si="3"/>
        <v>-1500441856</v>
      </c>
    </row>
    <row r="94" spans="1:17">
      <c r="A94" s="1" t="s">
        <v>154</v>
      </c>
      <c r="C94" s="9">
        <v>0</v>
      </c>
      <c r="D94" s="9"/>
      <c r="E94" s="9">
        <v>0</v>
      </c>
      <c r="F94" s="9"/>
      <c r="G94" s="9">
        <v>0</v>
      </c>
      <c r="H94" s="9"/>
      <c r="I94" s="9">
        <f t="shared" si="2"/>
        <v>0</v>
      </c>
      <c r="J94" s="9"/>
      <c r="K94" s="9">
        <v>4699900</v>
      </c>
      <c r="L94" s="9"/>
      <c r="M94" s="9">
        <v>4578794137851</v>
      </c>
      <c r="N94" s="9"/>
      <c r="O94" s="9">
        <v>4488973129751</v>
      </c>
      <c r="P94" s="9"/>
      <c r="Q94" s="9">
        <f t="shared" si="3"/>
        <v>89821008100</v>
      </c>
    </row>
    <row r="95" spans="1:17">
      <c r="A95" s="1" t="s">
        <v>177</v>
      </c>
      <c r="C95" s="9">
        <v>0</v>
      </c>
      <c r="D95" s="9"/>
      <c r="E95" s="9">
        <v>0</v>
      </c>
      <c r="F95" s="9"/>
      <c r="G95" s="9">
        <v>0</v>
      </c>
      <c r="H95" s="9"/>
      <c r="I95" s="9">
        <f t="shared" si="2"/>
        <v>0</v>
      </c>
      <c r="J95" s="9"/>
      <c r="K95" s="9">
        <v>8000000</v>
      </c>
      <c r="L95" s="9"/>
      <c r="M95" s="9">
        <v>7606001256030</v>
      </c>
      <c r="N95" s="9"/>
      <c r="O95" s="9">
        <v>7471710460000</v>
      </c>
      <c r="P95" s="9"/>
      <c r="Q95" s="9">
        <f t="shared" si="3"/>
        <v>134290796030</v>
      </c>
    </row>
    <row r="96" spans="1:17">
      <c r="A96" s="1" t="s">
        <v>83</v>
      </c>
      <c r="C96" s="9">
        <v>0</v>
      </c>
      <c r="D96" s="9"/>
      <c r="E96" s="9">
        <v>0</v>
      </c>
      <c r="F96" s="9"/>
      <c r="G96" s="9">
        <v>132086285619</v>
      </c>
      <c r="H96" s="9"/>
      <c r="I96" s="9">
        <f t="shared" si="2"/>
        <v>-132086285619</v>
      </c>
      <c r="J96" s="9"/>
      <c r="K96" s="9">
        <v>0</v>
      </c>
      <c r="L96" s="9"/>
      <c r="M96" s="9">
        <v>0</v>
      </c>
      <c r="N96" s="9"/>
      <c r="O96" s="9">
        <v>0</v>
      </c>
      <c r="P96" s="9"/>
      <c r="Q96" s="9">
        <f t="shared" si="3"/>
        <v>0</v>
      </c>
    </row>
    <row r="97" spans="1:17">
      <c r="A97" s="1" t="s">
        <v>77</v>
      </c>
      <c r="C97" s="9">
        <v>0</v>
      </c>
      <c r="D97" s="9"/>
      <c r="E97" s="9">
        <v>0</v>
      </c>
      <c r="F97" s="9"/>
      <c r="G97" s="9">
        <v>47260865274</v>
      </c>
      <c r="H97" s="9"/>
      <c r="I97" s="9">
        <f t="shared" si="2"/>
        <v>-47260865274</v>
      </c>
      <c r="J97" s="9"/>
      <c r="K97" s="9">
        <v>0</v>
      </c>
      <c r="L97" s="9"/>
      <c r="M97" s="9">
        <v>0</v>
      </c>
      <c r="N97" s="9"/>
      <c r="O97" s="9">
        <v>0</v>
      </c>
      <c r="P97" s="9"/>
      <c r="Q97" s="9">
        <f t="shared" si="3"/>
        <v>0</v>
      </c>
    </row>
    <row r="98" spans="1:17">
      <c r="A98" s="1" t="s">
        <v>160</v>
      </c>
      <c r="C98" s="9">
        <v>0</v>
      </c>
      <c r="D98" s="9"/>
      <c r="E98" s="9">
        <v>0</v>
      </c>
      <c r="F98" s="9"/>
      <c r="G98" s="9">
        <v>38702980066</v>
      </c>
      <c r="H98" s="9"/>
      <c r="I98" s="9">
        <f t="shared" si="2"/>
        <v>-38702980066</v>
      </c>
      <c r="J98" s="9"/>
      <c r="K98" s="9">
        <v>0</v>
      </c>
      <c r="L98" s="9"/>
      <c r="M98" s="9">
        <v>0</v>
      </c>
      <c r="N98" s="9"/>
      <c r="O98" s="9">
        <v>0</v>
      </c>
      <c r="P98" s="9"/>
      <c r="Q98" s="9">
        <f t="shared" si="3"/>
        <v>0</v>
      </c>
    </row>
    <row r="99" spans="1:17" ht="24.75" thickBot="1">
      <c r="C99" s="9"/>
      <c r="D99" s="9"/>
      <c r="E99" s="15">
        <f>SUM(E8:E98)</f>
        <v>98504677207096</v>
      </c>
      <c r="F99" s="9"/>
      <c r="G99" s="15">
        <f>SUM(G8:G98)</f>
        <v>98207232724795</v>
      </c>
      <c r="H99" s="9"/>
      <c r="I99" s="15">
        <f>SUM(I8:I98)</f>
        <v>297444482301</v>
      </c>
      <c r="J99" s="9"/>
      <c r="K99" s="9"/>
      <c r="L99" s="9"/>
      <c r="M99" s="15">
        <f>SUM(M8:M98)</f>
        <v>126912507206026</v>
      </c>
      <c r="N99" s="9"/>
      <c r="O99" s="15">
        <f>SUM(O8:O98)</f>
        <v>125459068133305</v>
      </c>
      <c r="P99" s="9"/>
      <c r="Q99" s="15">
        <f>SUM(Q8:Q98)</f>
        <v>1453439072721</v>
      </c>
    </row>
    <row r="100" spans="1:17" ht="24.75" thickTop="1"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</row>
    <row r="101" spans="1:17">
      <c r="G101" s="3"/>
      <c r="I101" s="3"/>
      <c r="O101" s="3"/>
      <c r="Q101" s="3"/>
    </row>
    <row r="102" spans="1:17"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4" spans="1:17">
      <c r="G104" s="14"/>
      <c r="H104" s="14"/>
      <c r="I104" s="19"/>
      <c r="J104" s="14"/>
      <c r="K104" s="14"/>
      <c r="L104" s="14"/>
      <c r="M104" s="14"/>
      <c r="N104" s="14"/>
      <c r="O104" s="14"/>
      <c r="P104" s="14"/>
      <c r="Q104" s="14"/>
    </row>
    <row r="105" spans="1:17">
      <c r="G105" s="3"/>
      <c r="I105" s="18"/>
      <c r="O105" s="3"/>
      <c r="Q105" s="3"/>
    </row>
    <row r="106" spans="1:17"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6"/>
  <sheetViews>
    <sheetView rightToLeft="1" topLeftCell="A34" workbookViewId="0">
      <selection activeCell="I41" sqref="I41"/>
    </sheetView>
  </sheetViews>
  <sheetFormatPr defaultRowHeight="24"/>
  <cols>
    <col min="1" max="1" width="33.28515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4.75">
      <c r="A3" s="29" t="s">
        <v>256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4.7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ht="24.75">
      <c r="A6" s="27" t="s">
        <v>3</v>
      </c>
      <c r="C6" s="28" t="s">
        <v>258</v>
      </c>
      <c r="D6" s="28" t="s">
        <v>258</v>
      </c>
      <c r="E6" s="28" t="s">
        <v>258</v>
      </c>
      <c r="F6" s="28" t="s">
        <v>258</v>
      </c>
      <c r="G6" s="28" t="s">
        <v>258</v>
      </c>
      <c r="H6" s="28" t="s">
        <v>258</v>
      </c>
      <c r="I6" s="28" t="s">
        <v>258</v>
      </c>
      <c r="K6" s="28" t="s">
        <v>259</v>
      </c>
      <c r="L6" s="28" t="s">
        <v>259</v>
      </c>
      <c r="M6" s="28" t="s">
        <v>259</v>
      </c>
      <c r="N6" s="28" t="s">
        <v>259</v>
      </c>
      <c r="O6" s="28" t="s">
        <v>259</v>
      </c>
      <c r="P6" s="28" t="s">
        <v>259</v>
      </c>
      <c r="Q6" s="28" t="s">
        <v>259</v>
      </c>
    </row>
    <row r="7" spans="1:17" ht="24.75">
      <c r="A7" s="28" t="s">
        <v>3</v>
      </c>
      <c r="C7" s="28" t="s">
        <v>7</v>
      </c>
      <c r="E7" s="28" t="s">
        <v>280</v>
      </c>
      <c r="G7" s="28" t="s">
        <v>281</v>
      </c>
      <c r="I7" s="28" t="s">
        <v>283</v>
      </c>
      <c r="K7" s="28" t="s">
        <v>7</v>
      </c>
      <c r="M7" s="28" t="s">
        <v>280</v>
      </c>
      <c r="O7" s="28" t="s">
        <v>281</v>
      </c>
      <c r="Q7" s="28" t="s">
        <v>283</v>
      </c>
    </row>
    <row r="8" spans="1:17">
      <c r="A8" s="1" t="s">
        <v>26</v>
      </c>
      <c r="C8" s="9">
        <v>325403</v>
      </c>
      <c r="D8" s="9"/>
      <c r="E8" s="9">
        <v>7135122758</v>
      </c>
      <c r="F8" s="9"/>
      <c r="G8" s="9">
        <v>6924863349</v>
      </c>
      <c r="H8" s="9"/>
      <c r="I8" s="9">
        <f>E8-G8</f>
        <v>210259409</v>
      </c>
      <c r="J8" s="9"/>
      <c r="K8" s="9">
        <v>325403</v>
      </c>
      <c r="L8" s="9"/>
      <c r="M8" s="9">
        <v>7135122758</v>
      </c>
      <c r="N8" s="9"/>
      <c r="O8" s="9">
        <v>6924863349</v>
      </c>
      <c r="P8" s="9"/>
      <c r="Q8" s="9">
        <f>M8-O8</f>
        <v>210259409</v>
      </c>
    </row>
    <row r="9" spans="1:17">
      <c r="A9" s="1" t="s">
        <v>31</v>
      </c>
      <c r="C9" s="9">
        <v>1394767</v>
      </c>
      <c r="D9" s="9"/>
      <c r="E9" s="9">
        <v>6356754088</v>
      </c>
      <c r="F9" s="9"/>
      <c r="G9" s="9">
        <v>7787248054</v>
      </c>
      <c r="H9" s="9"/>
      <c r="I9" s="9">
        <f t="shared" ref="I9:I38" si="0">E9-G9</f>
        <v>-1430493966</v>
      </c>
      <c r="J9" s="9"/>
      <c r="K9" s="9">
        <v>1394767</v>
      </c>
      <c r="L9" s="9"/>
      <c r="M9" s="9">
        <v>6356754088</v>
      </c>
      <c r="N9" s="9"/>
      <c r="O9" s="9">
        <v>7787248054</v>
      </c>
      <c r="P9" s="9"/>
      <c r="Q9" s="9">
        <f t="shared" ref="Q9:Q38" si="1">M9-O9</f>
        <v>-1430493966</v>
      </c>
    </row>
    <row r="10" spans="1:17">
      <c r="A10" s="1" t="s">
        <v>43</v>
      </c>
      <c r="C10" s="9">
        <v>2681632</v>
      </c>
      <c r="D10" s="9"/>
      <c r="E10" s="9">
        <v>29074183609</v>
      </c>
      <c r="F10" s="9"/>
      <c r="G10" s="9">
        <v>39994372774</v>
      </c>
      <c r="H10" s="9"/>
      <c r="I10" s="9">
        <f t="shared" si="0"/>
        <v>-10920189165</v>
      </c>
      <c r="J10" s="9"/>
      <c r="K10" s="9">
        <v>2882268</v>
      </c>
      <c r="L10" s="9"/>
      <c r="M10" s="9">
        <v>31346157379</v>
      </c>
      <c r="N10" s="9"/>
      <c r="O10" s="9">
        <v>42995889140</v>
      </c>
      <c r="P10" s="9"/>
      <c r="Q10" s="9">
        <f t="shared" si="1"/>
        <v>-11649731761</v>
      </c>
    </row>
    <row r="11" spans="1:17">
      <c r="A11" s="1" t="s">
        <v>35</v>
      </c>
      <c r="C11" s="9">
        <v>430587</v>
      </c>
      <c r="D11" s="9"/>
      <c r="E11" s="9">
        <v>5527677790</v>
      </c>
      <c r="F11" s="9"/>
      <c r="G11" s="9">
        <v>6343937225</v>
      </c>
      <c r="H11" s="9"/>
      <c r="I11" s="9">
        <f t="shared" si="0"/>
        <v>-816259435</v>
      </c>
      <c r="J11" s="9"/>
      <c r="K11" s="9">
        <v>430587</v>
      </c>
      <c r="L11" s="9"/>
      <c r="M11" s="9">
        <v>5527677790</v>
      </c>
      <c r="N11" s="9"/>
      <c r="O11" s="9">
        <v>6343937225</v>
      </c>
      <c r="P11" s="9"/>
      <c r="Q11" s="9">
        <f t="shared" si="1"/>
        <v>-816259435</v>
      </c>
    </row>
    <row r="12" spans="1:17">
      <c r="A12" s="1" t="s">
        <v>45</v>
      </c>
      <c r="C12" s="9">
        <v>300000</v>
      </c>
      <c r="D12" s="9"/>
      <c r="E12" s="9">
        <v>3221475635</v>
      </c>
      <c r="F12" s="9"/>
      <c r="G12" s="9">
        <v>3079148907</v>
      </c>
      <c r="H12" s="9"/>
      <c r="I12" s="9">
        <f t="shared" si="0"/>
        <v>142326728</v>
      </c>
      <c r="J12" s="9"/>
      <c r="K12" s="9">
        <v>300000</v>
      </c>
      <c r="L12" s="9"/>
      <c r="M12" s="9">
        <v>3221475635</v>
      </c>
      <c r="N12" s="9"/>
      <c r="O12" s="9">
        <v>3079148907</v>
      </c>
      <c r="P12" s="9"/>
      <c r="Q12" s="9">
        <f t="shared" si="1"/>
        <v>142326728</v>
      </c>
    </row>
    <row r="13" spans="1:17">
      <c r="A13" s="1" t="s">
        <v>33</v>
      </c>
      <c r="C13" s="9">
        <v>13000</v>
      </c>
      <c r="D13" s="9"/>
      <c r="E13" s="9">
        <v>241829075</v>
      </c>
      <c r="F13" s="9"/>
      <c r="G13" s="9">
        <v>239764540</v>
      </c>
      <c r="H13" s="9"/>
      <c r="I13" s="9">
        <f t="shared" si="0"/>
        <v>2064535</v>
      </c>
      <c r="J13" s="9"/>
      <c r="K13" s="9">
        <v>43000</v>
      </c>
      <c r="L13" s="9"/>
      <c r="M13" s="9">
        <v>813390371</v>
      </c>
      <c r="N13" s="9"/>
      <c r="O13" s="9">
        <v>819644699</v>
      </c>
      <c r="P13" s="9"/>
      <c r="Q13" s="9">
        <f t="shared" si="1"/>
        <v>-6254328</v>
      </c>
    </row>
    <row r="14" spans="1:17">
      <c r="A14" s="1" t="s">
        <v>20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f t="shared" si="0"/>
        <v>0</v>
      </c>
      <c r="J14" s="9"/>
      <c r="K14" s="9">
        <v>1394</v>
      </c>
      <c r="L14" s="9"/>
      <c r="M14" s="9">
        <v>266902247</v>
      </c>
      <c r="N14" s="9"/>
      <c r="O14" s="9">
        <v>264679564</v>
      </c>
      <c r="P14" s="9"/>
      <c r="Q14" s="9">
        <f t="shared" si="1"/>
        <v>2222683</v>
      </c>
    </row>
    <row r="15" spans="1:17">
      <c r="A15" s="1" t="s">
        <v>284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f t="shared" si="0"/>
        <v>0</v>
      </c>
      <c r="J15" s="9"/>
      <c r="K15" s="9">
        <v>5383718</v>
      </c>
      <c r="L15" s="9"/>
      <c r="M15" s="9">
        <v>87946810029</v>
      </c>
      <c r="N15" s="9"/>
      <c r="O15" s="9">
        <v>87946810029</v>
      </c>
      <c r="P15" s="9"/>
      <c r="Q15" s="9">
        <f t="shared" si="1"/>
        <v>0</v>
      </c>
    </row>
    <row r="16" spans="1:17">
      <c r="A16" s="1" t="s">
        <v>34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f t="shared" si="0"/>
        <v>0</v>
      </c>
      <c r="J16" s="9"/>
      <c r="K16" s="9">
        <v>5072142</v>
      </c>
      <c r="L16" s="9"/>
      <c r="M16" s="9">
        <v>30365382203</v>
      </c>
      <c r="N16" s="9"/>
      <c r="O16" s="9">
        <v>30294433338</v>
      </c>
      <c r="P16" s="9"/>
      <c r="Q16" s="9">
        <f t="shared" si="1"/>
        <v>70948865</v>
      </c>
    </row>
    <row r="17" spans="1:17">
      <c r="A17" s="1" t="s">
        <v>38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f t="shared" si="0"/>
        <v>0</v>
      </c>
      <c r="J17" s="9"/>
      <c r="K17" s="9">
        <v>2118</v>
      </c>
      <c r="L17" s="9"/>
      <c r="M17" s="9">
        <v>524278516</v>
      </c>
      <c r="N17" s="9"/>
      <c r="O17" s="9">
        <v>540176810</v>
      </c>
      <c r="P17" s="9"/>
      <c r="Q17" s="9">
        <f t="shared" si="1"/>
        <v>-15898294</v>
      </c>
    </row>
    <row r="18" spans="1:17">
      <c r="A18" s="1" t="s">
        <v>140</v>
      </c>
      <c r="C18" s="9">
        <v>200000</v>
      </c>
      <c r="D18" s="9"/>
      <c r="E18" s="9">
        <v>197793193750</v>
      </c>
      <c r="F18" s="9"/>
      <c r="G18" s="9">
        <v>195397580051</v>
      </c>
      <c r="H18" s="9"/>
      <c r="I18" s="9">
        <f t="shared" si="0"/>
        <v>2395613699</v>
      </c>
      <c r="J18" s="9"/>
      <c r="K18" s="9">
        <v>200000</v>
      </c>
      <c r="L18" s="9"/>
      <c r="M18" s="9">
        <v>197793193750</v>
      </c>
      <c r="N18" s="9"/>
      <c r="O18" s="9">
        <v>195397580051</v>
      </c>
      <c r="P18" s="9"/>
      <c r="Q18" s="9">
        <f t="shared" si="1"/>
        <v>2395613699</v>
      </c>
    </row>
    <row r="19" spans="1:17">
      <c r="A19" s="1" t="s">
        <v>83</v>
      </c>
      <c r="C19" s="9">
        <v>3982007</v>
      </c>
      <c r="D19" s="9"/>
      <c r="E19" s="9">
        <v>3982007000000</v>
      </c>
      <c r="F19" s="9"/>
      <c r="G19" s="9">
        <v>3819002617670</v>
      </c>
      <c r="H19" s="9"/>
      <c r="I19" s="9">
        <f t="shared" si="0"/>
        <v>163004382330</v>
      </c>
      <c r="J19" s="9"/>
      <c r="K19" s="9">
        <v>3982007</v>
      </c>
      <c r="L19" s="9"/>
      <c r="M19" s="9">
        <v>3982007000000</v>
      </c>
      <c r="N19" s="9"/>
      <c r="O19" s="9">
        <v>3819002617670</v>
      </c>
      <c r="P19" s="9"/>
      <c r="Q19" s="9">
        <f t="shared" si="1"/>
        <v>163004382330</v>
      </c>
    </row>
    <row r="20" spans="1:17">
      <c r="A20" s="1" t="s">
        <v>74</v>
      </c>
      <c r="C20" s="9">
        <v>1000000</v>
      </c>
      <c r="D20" s="9"/>
      <c r="E20" s="9">
        <v>1005981875000</v>
      </c>
      <c r="F20" s="9"/>
      <c r="G20" s="9">
        <v>994854447897</v>
      </c>
      <c r="H20" s="9"/>
      <c r="I20" s="9">
        <f t="shared" si="0"/>
        <v>11127427103</v>
      </c>
      <c r="J20" s="9"/>
      <c r="K20" s="9">
        <v>1000000</v>
      </c>
      <c r="L20" s="9"/>
      <c r="M20" s="9">
        <v>1005981875000</v>
      </c>
      <c r="N20" s="9"/>
      <c r="O20" s="9">
        <v>994854447897</v>
      </c>
      <c r="P20" s="9"/>
      <c r="Q20" s="9">
        <f t="shared" si="1"/>
        <v>11127427103</v>
      </c>
    </row>
    <row r="21" spans="1:17">
      <c r="A21" s="1" t="s">
        <v>146</v>
      </c>
      <c r="C21" s="9">
        <v>10000</v>
      </c>
      <c r="D21" s="9"/>
      <c r="E21" s="9">
        <v>9799620250</v>
      </c>
      <c r="F21" s="9"/>
      <c r="G21" s="9">
        <v>9832718966</v>
      </c>
      <c r="H21" s="9"/>
      <c r="I21" s="9">
        <f t="shared" si="0"/>
        <v>-33098716</v>
      </c>
      <c r="J21" s="9"/>
      <c r="K21" s="9">
        <v>661000</v>
      </c>
      <c r="L21" s="9"/>
      <c r="M21" s="9">
        <v>643152237632</v>
      </c>
      <c r="N21" s="9"/>
      <c r="O21" s="9">
        <v>649942723739</v>
      </c>
      <c r="P21" s="9"/>
      <c r="Q21" s="9">
        <f t="shared" si="1"/>
        <v>-6790486107</v>
      </c>
    </row>
    <row r="22" spans="1:17">
      <c r="A22" s="1" t="s">
        <v>160</v>
      </c>
      <c r="C22" s="9">
        <v>2909455</v>
      </c>
      <c r="D22" s="9"/>
      <c r="E22" s="9">
        <v>2909454996125</v>
      </c>
      <c r="F22" s="9"/>
      <c r="G22" s="9">
        <v>2851155413446</v>
      </c>
      <c r="H22" s="9"/>
      <c r="I22" s="9">
        <f t="shared" si="0"/>
        <v>58299582679</v>
      </c>
      <c r="J22" s="9"/>
      <c r="K22" s="9">
        <v>2910155</v>
      </c>
      <c r="L22" s="9"/>
      <c r="M22" s="9">
        <v>2910154969000</v>
      </c>
      <c r="N22" s="9"/>
      <c r="O22" s="9">
        <v>2851841386863</v>
      </c>
      <c r="P22" s="9"/>
      <c r="Q22" s="9">
        <f t="shared" si="1"/>
        <v>58313582137</v>
      </c>
    </row>
    <row r="23" spans="1:17">
      <c r="A23" s="1" t="s">
        <v>77</v>
      </c>
      <c r="C23" s="9">
        <v>1391012</v>
      </c>
      <c r="D23" s="9"/>
      <c r="E23" s="9">
        <v>1391012000000</v>
      </c>
      <c r="F23" s="9"/>
      <c r="G23" s="9">
        <v>1338732903558</v>
      </c>
      <c r="H23" s="9"/>
      <c r="I23" s="9">
        <f t="shared" si="0"/>
        <v>52279096442</v>
      </c>
      <c r="J23" s="9"/>
      <c r="K23" s="9">
        <v>1391012</v>
      </c>
      <c r="L23" s="9"/>
      <c r="M23" s="9">
        <v>1391012000000</v>
      </c>
      <c r="N23" s="9"/>
      <c r="O23" s="9">
        <v>1338732903558</v>
      </c>
      <c r="P23" s="9"/>
      <c r="Q23" s="9">
        <f t="shared" si="1"/>
        <v>52279096442</v>
      </c>
    </row>
    <row r="24" spans="1:17">
      <c r="A24" s="1" t="s">
        <v>199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f t="shared" si="0"/>
        <v>0</v>
      </c>
      <c r="J24" s="9"/>
      <c r="K24" s="9">
        <v>20000</v>
      </c>
      <c r="L24" s="9"/>
      <c r="M24" s="9">
        <v>19999205004</v>
      </c>
      <c r="N24" s="9"/>
      <c r="O24" s="9">
        <v>19862573409</v>
      </c>
      <c r="P24" s="9"/>
      <c r="Q24" s="9">
        <f t="shared" si="1"/>
        <v>136631595</v>
      </c>
    </row>
    <row r="25" spans="1:17">
      <c r="A25" s="1" t="s">
        <v>190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f t="shared" si="0"/>
        <v>0</v>
      </c>
      <c r="J25" s="9"/>
      <c r="K25" s="9">
        <v>2700</v>
      </c>
      <c r="L25" s="9"/>
      <c r="M25" s="9">
        <v>2699895375</v>
      </c>
      <c r="N25" s="9"/>
      <c r="O25" s="9">
        <v>2564900601</v>
      </c>
      <c r="P25" s="9"/>
      <c r="Q25" s="9">
        <f t="shared" si="1"/>
        <v>134994774</v>
      </c>
    </row>
    <row r="26" spans="1:17">
      <c r="A26" s="1" t="s">
        <v>89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f t="shared" si="0"/>
        <v>0</v>
      </c>
      <c r="J26" s="9"/>
      <c r="K26" s="9">
        <v>100000</v>
      </c>
      <c r="L26" s="9"/>
      <c r="M26" s="9">
        <v>95996280000</v>
      </c>
      <c r="N26" s="9"/>
      <c r="O26" s="9">
        <v>94357200393</v>
      </c>
      <c r="P26" s="9"/>
      <c r="Q26" s="9">
        <f t="shared" si="1"/>
        <v>1639079607</v>
      </c>
    </row>
    <row r="27" spans="1:17">
      <c r="A27" s="1" t="s">
        <v>271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f t="shared" si="0"/>
        <v>0</v>
      </c>
      <c r="J27" s="9"/>
      <c r="K27" s="9">
        <v>1275000</v>
      </c>
      <c r="L27" s="9"/>
      <c r="M27" s="9">
        <v>1275000000000</v>
      </c>
      <c r="N27" s="9"/>
      <c r="O27" s="9">
        <v>1274950593750</v>
      </c>
      <c r="P27" s="9"/>
      <c r="Q27" s="9">
        <f t="shared" si="1"/>
        <v>49406250</v>
      </c>
    </row>
    <row r="28" spans="1:17">
      <c r="A28" s="1" t="s">
        <v>185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f t="shared" si="0"/>
        <v>0</v>
      </c>
      <c r="J28" s="9"/>
      <c r="K28" s="9">
        <v>2000</v>
      </c>
      <c r="L28" s="9"/>
      <c r="M28" s="9">
        <v>1859927925</v>
      </c>
      <c r="N28" s="9"/>
      <c r="O28" s="9">
        <v>1879639160</v>
      </c>
      <c r="P28" s="9"/>
      <c r="Q28" s="9">
        <f t="shared" si="1"/>
        <v>-19711235</v>
      </c>
    </row>
    <row r="29" spans="1:17">
      <c r="A29" s="1" t="s">
        <v>267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f t="shared" si="0"/>
        <v>0</v>
      </c>
      <c r="J29" s="9"/>
      <c r="K29" s="9">
        <v>7823000</v>
      </c>
      <c r="L29" s="9"/>
      <c r="M29" s="9">
        <v>7823000000000</v>
      </c>
      <c r="N29" s="9"/>
      <c r="O29" s="9">
        <v>7666242921575</v>
      </c>
      <c r="P29" s="9"/>
      <c r="Q29" s="9">
        <f t="shared" si="1"/>
        <v>156757078425</v>
      </c>
    </row>
    <row r="30" spans="1:17">
      <c r="A30" s="1" t="s">
        <v>154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f t="shared" si="0"/>
        <v>0</v>
      </c>
      <c r="J30" s="9"/>
      <c r="K30" s="9">
        <v>300100</v>
      </c>
      <c r="L30" s="9"/>
      <c r="M30" s="9">
        <v>287522574688</v>
      </c>
      <c r="N30" s="9"/>
      <c r="O30" s="9">
        <v>286631808386</v>
      </c>
      <c r="P30" s="9"/>
      <c r="Q30" s="9">
        <f t="shared" si="1"/>
        <v>890766302</v>
      </c>
    </row>
    <row r="31" spans="1:17">
      <c r="A31" s="1" t="s">
        <v>285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f t="shared" si="0"/>
        <v>0</v>
      </c>
      <c r="J31" s="9"/>
      <c r="K31" s="9">
        <v>802694</v>
      </c>
      <c r="L31" s="9"/>
      <c r="M31" s="9">
        <v>802694000000</v>
      </c>
      <c r="N31" s="9"/>
      <c r="O31" s="9">
        <v>790701613137</v>
      </c>
      <c r="P31" s="9"/>
      <c r="Q31" s="9">
        <f t="shared" si="1"/>
        <v>11992386863</v>
      </c>
    </row>
    <row r="32" spans="1:17">
      <c r="A32" s="1" t="s">
        <v>286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f t="shared" si="0"/>
        <v>0</v>
      </c>
      <c r="J32" s="9"/>
      <c r="K32" s="9">
        <v>1217849</v>
      </c>
      <c r="L32" s="9"/>
      <c r="M32" s="9">
        <v>1217849000000</v>
      </c>
      <c r="N32" s="9"/>
      <c r="O32" s="9">
        <v>1204952781471</v>
      </c>
      <c r="P32" s="9"/>
      <c r="Q32" s="9">
        <f t="shared" si="1"/>
        <v>12896218529</v>
      </c>
    </row>
    <row r="33" spans="1:18">
      <c r="A33" s="1" t="s">
        <v>269</v>
      </c>
      <c r="C33" s="9">
        <v>0</v>
      </c>
      <c r="D33" s="9"/>
      <c r="E33" s="9">
        <v>0</v>
      </c>
      <c r="F33" s="9"/>
      <c r="G33" s="9">
        <v>0</v>
      </c>
      <c r="H33" s="9"/>
      <c r="I33" s="9">
        <f t="shared" si="0"/>
        <v>0</v>
      </c>
      <c r="J33" s="9"/>
      <c r="K33" s="9">
        <v>5819000</v>
      </c>
      <c r="L33" s="9"/>
      <c r="M33" s="9">
        <v>5819000000000</v>
      </c>
      <c r="N33" s="9"/>
      <c r="O33" s="9">
        <v>5789680641181</v>
      </c>
      <c r="P33" s="9"/>
      <c r="Q33" s="9">
        <f t="shared" si="1"/>
        <v>29319358819</v>
      </c>
    </row>
    <row r="34" spans="1:18">
      <c r="A34" s="1" t="s">
        <v>287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f t="shared" si="0"/>
        <v>0</v>
      </c>
      <c r="J34" s="9"/>
      <c r="K34" s="9">
        <v>1804112</v>
      </c>
      <c r="L34" s="9"/>
      <c r="M34" s="9">
        <v>1804112000000</v>
      </c>
      <c r="N34" s="9"/>
      <c r="O34" s="9">
        <v>1746338000348</v>
      </c>
      <c r="P34" s="9"/>
      <c r="Q34" s="9">
        <f t="shared" si="1"/>
        <v>57773999652</v>
      </c>
    </row>
    <row r="35" spans="1:18">
      <c r="A35" s="1" t="s">
        <v>92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f t="shared" si="0"/>
        <v>0</v>
      </c>
      <c r="J35" s="9"/>
      <c r="K35" s="9">
        <v>50000</v>
      </c>
      <c r="L35" s="9"/>
      <c r="M35" s="9">
        <v>45778226026</v>
      </c>
      <c r="N35" s="9"/>
      <c r="O35" s="9">
        <v>44620885990</v>
      </c>
      <c r="P35" s="9"/>
      <c r="Q35" s="9">
        <f t="shared" si="1"/>
        <v>1157340036</v>
      </c>
    </row>
    <row r="36" spans="1:18">
      <c r="A36" s="1" t="s">
        <v>180</v>
      </c>
      <c r="C36" s="9">
        <v>0</v>
      </c>
      <c r="D36" s="9"/>
      <c r="E36" s="9">
        <v>0</v>
      </c>
      <c r="F36" s="9"/>
      <c r="G36" s="9">
        <v>0</v>
      </c>
      <c r="H36" s="9"/>
      <c r="I36" s="9">
        <f t="shared" si="0"/>
        <v>0</v>
      </c>
      <c r="J36" s="9"/>
      <c r="K36" s="9">
        <v>100</v>
      </c>
      <c r="L36" s="9"/>
      <c r="M36" s="9">
        <v>96996243</v>
      </c>
      <c r="N36" s="9"/>
      <c r="O36" s="9">
        <v>92676409</v>
      </c>
      <c r="P36" s="9"/>
      <c r="Q36" s="9">
        <f t="shared" si="1"/>
        <v>4319834</v>
      </c>
    </row>
    <row r="37" spans="1:18">
      <c r="A37" s="1" t="s">
        <v>149</v>
      </c>
      <c r="C37" s="9">
        <v>0</v>
      </c>
      <c r="D37" s="9"/>
      <c r="E37" s="9">
        <v>0</v>
      </c>
      <c r="F37" s="9"/>
      <c r="G37" s="9">
        <v>0</v>
      </c>
      <c r="H37" s="9"/>
      <c r="I37" s="9">
        <f t="shared" si="0"/>
        <v>0</v>
      </c>
      <c r="J37" s="9"/>
      <c r="K37" s="9">
        <v>1000000</v>
      </c>
      <c r="L37" s="9"/>
      <c r="M37" s="9">
        <v>969141442688</v>
      </c>
      <c r="N37" s="9"/>
      <c r="O37" s="9">
        <v>957609891179</v>
      </c>
      <c r="P37" s="9"/>
      <c r="Q37" s="9">
        <f t="shared" si="1"/>
        <v>11531551509</v>
      </c>
    </row>
    <row r="38" spans="1:18">
      <c r="A38" s="1" t="s">
        <v>265</v>
      </c>
      <c r="C38" s="9">
        <v>0</v>
      </c>
      <c r="D38" s="9"/>
      <c r="E38" s="9">
        <v>0</v>
      </c>
      <c r="F38" s="9"/>
      <c r="G38" s="9">
        <v>0</v>
      </c>
      <c r="H38" s="9"/>
      <c r="I38" s="9">
        <f t="shared" si="0"/>
        <v>0</v>
      </c>
      <c r="J38" s="9"/>
      <c r="K38" s="9">
        <v>1000000</v>
      </c>
      <c r="L38" s="9"/>
      <c r="M38" s="9">
        <v>1005533750000</v>
      </c>
      <c r="N38" s="9"/>
      <c r="O38" s="9">
        <v>999961250000</v>
      </c>
      <c r="P38" s="9"/>
      <c r="Q38" s="9">
        <f t="shared" si="1"/>
        <v>5572500000</v>
      </c>
    </row>
    <row r="39" spans="1:18" ht="24.75" thickBot="1">
      <c r="C39" s="14"/>
      <c r="D39" s="14"/>
      <c r="E39" s="15">
        <f>SUM(E8:E38)</f>
        <v>9547605728080</v>
      </c>
      <c r="F39" s="9"/>
      <c r="G39" s="15">
        <f>SUM(G8:G38)</f>
        <v>9273345016437</v>
      </c>
      <c r="H39" s="9"/>
      <c r="I39" s="15">
        <f>SUM(I8:I38)</f>
        <v>274260711643</v>
      </c>
      <c r="J39" s="9"/>
      <c r="K39" s="9"/>
      <c r="L39" s="9"/>
      <c r="M39" s="15">
        <f>SUM(M8:M38)</f>
        <v>31473888524347</v>
      </c>
      <c r="N39" s="9"/>
      <c r="O39" s="15">
        <f>SUM(O8:O38)</f>
        <v>30917215867882</v>
      </c>
      <c r="P39" s="9"/>
      <c r="Q39" s="15">
        <f>SUM(Q8:Q38)</f>
        <v>556672656465</v>
      </c>
    </row>
    <row r="40" spans="1:18" ht="24.75" thickTop="1"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1:18">
      <c r="G41" s="3"/>
      <c r="I41" s="3"/>
      <c r="O41" s="3"/>
      <c r="Q41" s="3"/>
    </row>
    <row r="42" spans="1:18">
      <c r="F42" s="3">
        <f t="shared" ref="F42" si="2">F41-F40</f>
        <v>0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4" spans="1:18">
      <c r="G44" s="14"/>
      <c r="H44" s="14"/>
      <c r="I44" s="19"/>
      <c r="J44" s="14"/>
      <c r="K44" s="14"/>
      <c r="L44" s="14"/>
      <c r="M44" s="14"/>
      <c r="N44" s="14"/>
      <c r="O44" s="14"/>
      <c r="P44" s="14"/>
      <c r="Q44" s="14"/>
      <c r="R44" s="14">
        <f t="shared" ref="R44" si="3">SUM(R18:R38)</f>
        <v>0</v>
      </c>
    </row>
    <row r="45" spans="1:18">
      <c r="G45" s="3"/>
      <c r="I45" s="18"/>
      <c r="O45" s="3"/>
      <c r="Q45" s="3"/>
    </row>
    <row r="46" spans="1:18">
      <c r="F46" s="3">
        <f t="shared" ref="F46" si="4">F45-F44</f>
        <v>0</v>
      </c>
      <c r="G46" s="3"/>
      <c r="H46" s="3"/>
      <c r="I46" s="18"/>
      <c r="J46" s="3"/>
      <c r="K46" s="3"/>
      <c r="L46" s="3"/>
      <c r="M46" s="3"/>
      <c r="N46" s="3"/>
      <c r="O46" s="3"/>
      <c r="P46" s="3"/>
      <c r="Q46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8"/>
  <sheetViews>
    <sheetView rightToLeft="1" topLeftCell="A31" workbookViewId="0">
      <selection activeCell="M47" sqref="M47:Q47"/>
    </sheetView>
  </sheetViews>
  <sheetFormatPr defaultRowHeight="24"/>
  <cols>
    <col min="1" max="1" width="36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6.855468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s="16" customFormat="1" ht="24.7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 s="16" customFormat="1" ht="24.75">
      <c r="A3" s="30" t="s">
        <v>256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24.7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6" spans="1:21" ht="24.75">
      <c r="A6" s="27" t="s">
        <v>3</v>
      </c>
      <c r="C6" s="28" t="s">
        <v>258</v>
      </c>
      <c r="D6" s="28" t="s">
        <v>258</v>
      </c>
      <c r="E6" s="28" t="s">
        <v>258</v>
      </c>
      <c r="F6" s="28" t="s">
        <v>258</v>
      </c>
      <c r="G6" s="28" t="s">
        <v>258</v>
      </c>
      <c r="H6" s="28" t="s">
        <v>258</v>
      </c>
      <c r="I6" s="28" t="s">
        <v>258</v>
      </c>
      <c r="J6" s="28" t="s">
        <v>258</v>
      </c>
      <c r="K6" s="28" t="s">
        <v>258</v>
      </c>
      <c r="M6" s="28" t="s">
        <v>259</v>
      </c>
      <c r="N6" s="28" t="s">
        <v>259</v>
      </c>
      <c r="O6" s="28" t="s">
        <v>259</v>
      </c>
      <c r="P6" s="28" t="s">
        <v>259</v>
      </c>
      <c r="Q6" s="28" t="s">
        <v>259</v>
      </c>
      <c r="R6" s="28" t="s">
        <v>259</v>
      </c>
      <c r="S6" s="28" t="s">
        <v>259</v>
      </c>
      <c r="T6" s="28" t="s">
        <v>259</v>
      </c>
      <c r="U6" s="28" t="s">
        <v>259</v>
      </c>
    </row>
    <row r="7" spans="1:21" ht="24.75">
      <c r="A7" s="28" t="s">
        <v>3</v>
      </c>
      <c r="C7" s="28" t="s">
        <v>288</v>
      </c>
      <c r="E7" s="28" t="s">
        <v>289</v>
      </c>
      <c r="G7" s="28" t="s">
        <v>290</v>
      </c>
      <c r="I7" s="28" t="s">
        <v>240</v>
      </c>
      <c r="K7" s="28" t="s">
        <v>291</v>
      </c>
      <c r="M7" s="28" t="s">
        <v>288</v>
      </c>
      <c r="O7" s="28" t="s">
        <v>289</v>
      </c>
      <c r="Q7" s="28" t="s">
        <v>290</v>
      </c>
      <c r="S7" s="28" t="s">
        <v>240</v>
      </c>
      <c r="U7" s="28" t="s">
        <v>291</v>
      </c>
    </row>
    <row r="8" spans="1:21">
      <c r="A8" s="1" t="s">
        <v>26</v>
      </c>
      <c r="C8" s="9">
        <v>0</v>
      </c>
      <c r="D8" s="9"/>
      <c r="E8" s="9">
        <v>-47471827</v>
      </c>
      <c r="F8" s="9"/>
      <c r="G8" s="9">
        <v>210259409</v>
      </c>
      <c r="H8" s="9"/>
      <c r="I8" s="9">
        <f>C8+E8+G8</f>
        <v>162787582</v>
      </c>
      <c r="J8" s="9"/>
      <c r="K8" s="7">
        <f>I8/$I$47</f>
        <v>-2.6541820407319965E-3</v>
      </c>
      <c r="L8" s="9"/>
      <c r="M8" s="9">
        <v>0</v>
      </c>
      <c r="N8" s="9"/>
      <c r="O8" s="9">
        <v>0</v>
      </c>
      <c r="P8" s="9"/>
      <c r="Q8" s="9">
        <v>210259409</v>
      </c>
      <c r="R8" s="9"/>
      <c r="S8" s="9">
        <f>M8+O8+Q8</f>
        <v>210259409</v>
      </c>
      <c r="T8" s="9"/>
      <c r="U8" s="7">
        <f t="shared" ref="U8:U46" si="0">S8/$S$47</f>
        <v>-1.2322887226754833E-3</v>
      </c>
    </row>
    <row r="9" spans="1:21">
      <c r="A9" s="1" t="s">
        <v>31</v>
      </c>
      <c r="C9" s="9">
        <v>0</v>
      </c>
      <c r="D9" s="9"/>
      <c r="E9" s="9">
        <v>897046419</v>
      </c>
      <c r="F9" s="9"/>
      <c r="G9" s="9">
        <v>-1430493966</v>
      </c>
      <c r="H9" s="9"/>
      <c r="I9" s="9">
        <f t="shared" ref="I9:I46" si="1">C9+E9+G9</f>
        <v>-533447547</v>
      </c>
      <c r="J9" s="9"/>
      <c r="K9" s="7">
        <f t="shared" ref="K9:K46" si="2">I9/$I$47</f>
        <v>8.6976345586356682E-3</v>
      </c>
      <c r="L9" s="9"/>
      <c r="M9" s="9">
        <v>0</v>
      </c>
      <c r="N9" s="9"/>
      <c r="O9" s="9">
        <v>0</v>
      </c>
      <c r="P9" s="9"/>
      <c r="Q9" s="9">
        <v>-1430493966</v>
      </c>
      <c r="R9" s="9"/>
      <c r="S9" s="9">
        <f t="shared" ref="S9:S44" si="3">M9+O9+Q9</f>
        <v>-1430493966</v>
      </c>
      <c r="T9" s="9"/>
      <c r="U9" s="7">
        <f t="shared" si="0"/>
        <v>8.383841610422894E-3</v>
      </c>
    </row>
    <row r="10" spans="1:21">
      <c r="A10" s="1" t="s">
        <v>43</v>
      </c>
      <c r="C10" s="9">
        <v>0</v>
      </c>
      <c r="D10" s="9"/>
      <c r="E10" s="9">
        <v>9336403826</v>
      </c>
      <c r="F10" s="9"/>
      <c r="G10" s="9">
        <v>-10920189165</v>
      </c>
      <c r="H10" s="9"/>
      <c r="I10" s="9">
        <f t="shared" si="1"/>
        <v>-1583785339</v>
      </c>
      <c r="J10" s="9"/>
      <c r="K10" s="7">
        <f t="shared" si="2"/>
        <v>2.5822943934067633E-2</v>
      </c>
      <c r="L10" s="9"/>
      <c r="M10" s="9">
        <v>0</v>
      </c>
      <c r="N10" s="9"/>
      <c r="O10" s="9">
        <v>-50034443745</v>
      </c>
      <c r="P10" s="9"/>
      <c r="Q10" s="9">
        <v>-11649731761</v>
      </c>
      <c r="R10" s="9"/>
      <c r="S10" s="9">
        <f t="shared" si="3"/>
        <v>-61684175506</v>
      </c>
      <c r="T10" s="9"/>
      <c r="U10" s="7">
        <f t="shared" si="0"/>
        <v>0.36151872681987357</v>
      </c>
    </row>
    <row r="11" spans="1:21">
      <c r="A11" s="1" t="s">
        <v>35</v>
      </c>
      <c r="C11" s="9">
        <v>0</v>
      </c>
      <c r="D11" s="9"/>
      <c r="E11" s="9">
        <v>-169107061</v>
      </c>
      <c r="F11" s="9"/>
      <c r="G11" s="9">
        <v>-816259435</v>
      </c>
      <c r="H11" s="9"/>
      <c r="I11" s="9">
        <f t="shared" si="1"/>
        <v>-985366496</v>
      </c>
      <c r="J11" s="9"/>
      <c r="K11" s="7">
        <f t="shared" si="2"/>
        <v>1.6065980126310966E-2</v>
      </c>
      <c r="L11" s="9"/>
      <c r="M11" s="9">
        <v>0</v>
      </c>
      <c r="N11" s="9"/>
      <c r="O11" s="9">
        <v>-35354658751</v>
      </c>
      <c r="P11" s="9"/>
      <c r="Q11" s="9">
        <v>-816259435</v>
      </c>
      <c r="R11" s="9"/>
      <c r="S11" s="9">
        <f t="shared" si="3"/>
        <v>-36170918186</v>
      </c>
      <c r="T11" s="9"/>
      <c r="U11" s="7">
        <f t="shared" si="0"/>
        <v>0.21199058240207147</v>
      </c>
    </row>
    <row r="12" spans="1:21">
      <c r="A12" s="1" t="s">
        <v>45</v>
      </c>
      <c r="C12" s="9">
        <v>0</v>
      </c>
      <c r="D12" s="9"/>
      <c r="E12" s="9">
        <v>-4520605516</v>
      </c>
      <c r="F12" s="9"/>
      <c r="G12" s="9">
        <v>142326728</v>
      </c>
      <c r="H12" s="9"/>
      <c r="I12" s="9">
        <f t="shared" si="1"/>
        <v>-4378278788</v>
      </c>
      <c r="J12" s="9"/>
      <c r="K12" s="7">
        <f t="shared" si="2"/>
        <v>7.1385966826557151E-2</v>
      </c>
      <c r="L12" s="9"/>
      <c r="M12" s="9">
        <v>0</v>
      </c>
      <c r="N12" s="9"/>
      <c r="O12" s="9">
        <v>-5147825315</v>
      </c>
      <c r="P12" s="9"/>
      <c r="Q12" s="9">
        <v>142326728</v>
      </c>
      <c r="R12" s="9"/>
      <c r="S12" s="9">
        <f t="shared" si="3"/>
        <v>-5005498587</v>
      </c>
      <c r="T12" s="9"/>
      <c r="U12" s="7">
        <f t="shared" si="0"/>
        <v>2.9336235127190746E-2</v>
      </c>
    </row>
    <row r="13" spans="1:21">
      <c r="A13" s="1" t="s">
        <v>33</v>
      </c>
      <c r="C13" s="9">
        <v>0</v>
      </c>
      <c r="D13" s="9"/>
      <c r="E13" s="9">
        <v>-534004552</v>
      </c>
      <c r="F13" s="9"/>
      <c r="G13" s="9">
        <v>2064535</v>
      </c>
      <c r="H13" s="9"/>
      <c r="I13" s="9">
        <f t="shared" si="1"/>
        <v>-531940017</v>
      </c>
      <c r="J13" s="9"/>
      <c r="K13" s="7">
        <f t="shared" si="2"/>
        <v>8.6730549254553889E-3</v>
      </c>
      <c r="L13" s="9"/>
      <c r="M13" s="9">
        <v>0</v>
      </c>
      <c r="N13" s="9"/>
      <c r="O13" s="9">
        <v>-2595525572</v>
      </c>
      <c r="P13" s="9"/>
      <c r="Q13" s="9">
        <v>-6254328</v>
      </c>
      <c r="R13" s="9"/>
      <c r="S13" s="9">
        <f t="shared" si="3"/>
        <v>-2601779900</v>
      </c>
      <c r="T13" s="9"/>
      <c r="U13" s="7">
        <f t="shared" si="0"/>
        <v>1.524851632039804E-2</v>
      </c>
    </row>
    <row r="14" spans="1:21">
      <c r="A14" s="1" t="s">
        <v>20</v>
      </c>
      <c r="C14" s="9">
        <v>0</v>
      </c>
      <c r="D14" s="9"/>
      <c r="E14" s="9">
        <v>-37892935</v>
      </c>
      <c r="F14" s="9"/>
      <c r="G14" s="9">
        <v>0</v>
      </c>
      <c r="H14" s="9"/>
      <c r="I14" s="9">
        <f t="shared" si="1"/>
        <v>-37892935</v>
      </c>
      <c r="J14" s="9"/>
      <c r="K14" s="7">
        <f t="shared" si="2"/>
        <v>6.1782813106484318E-4</v>
      </c>
      <c r="L14" s="9"/>
      <c r="M14" s="9">
        <v>0</v>
      </c>
      <c r="N14" s="9"/>
      <c r="O14" s="9">
        <v>-179099920</v>
      </c>
      <c r="P14" s="9"/>
      <c r="Q14" s="9">
        <v>2222683</v>
      </c>
      <c r="R14" s="9"/>
      <c r="S14" s="9">
        <f t="shared" si="3"/>
        <v>-176877237</v>
      </c>
      <c r="T14" s="9"/>
      <c r="U14" s="7">
        <f t="shared" si="0"/>
        <v>1.0366424289392857E-3</v>
      </c>
    </row>
    <row r="15" spans="1:21">
      <c r="A15" s="1" t="s">
        <v>284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f t="shared" si="1"/>
        <v>0</v>
      </c>
      <c r="J15" s="9"/>
      <c r="K15" s="7">
        <f t="shared" si="2"/>
        <v>0</v>
      </c>
      <c r="L15" s="9"/>
      <c r="M15" s="9">
        <v>0</v>
      </c>
      <c r="N15" s="9"/>
      <c r="O15" s="9">
        <v>0</v>
      </c>
      <c r="P15" s="9"/>
      <c r="Q15" s="9">
        <v>0</v>
      </c>
      <c r="R15" s="9"/>
      <c r="S15" s="9">
        <f t="shared" si="3"/>
        <v>0</v>
      </c>
      <c r="T15" s="9"/>
      <c r="U15" s="7">
        <f t="shared" si="0"/>
        <v>0</v>
      </c>
    </row>
    <row r="16" spans="1:21">
      <c r="A16" s="1" t="s">
        <v>34</v>
      </c>
      <c r="C16" s="9">
        <v>0</v>
      </c>
      <c r="D16" s="9"/>
      <c r="E16" s="9">
        <v>-163946504</v>
      </c>
      <c r="F16" s="9"/>
      <c r="G16" s="9">
        <v>0</v>
      </c>
      <c r="H16" s="9"/>
      <c r="I16" s="9">
        <f t="shared" si="1"/>
        <v>-163946504</v>
      </c>
      <c r="J16" s="9"/>
      <c r="K16" s="7">
        <f t="shared" si="2"/>
        <v>2.6730777692711011E-3</v>
      </c>
      <c r="L16" s="9"/>
      <c r="M16" s="9">
        <v>0</v>
      </c>
      <c r="N16" s="9"/>
      <c r="O16" s="9">
        <v>-269293480</v>
      </c>
      <c r="P16" s="9"/>
      <c r="Q16" s="9">
        <v>70948865</v>
      </c>
      <c r="R16" s="9"/>
      <c r="S16" s="9">
        <f t="shared" si="3"/>
        <v>-198344615</v>
      </c>
      <c r="T16" s="9"/>
      <c r="U16" s="7">
        <f t="shared" si="0"/>
        <v>1.1624584765569776E-3</v>
      </c>
    </row>
    <row r="17" spans="1:21">
      <c r="A17" s="1" t="s">
        <v>38</v>
      </c>
      <c r="C17" s="9">
        <v>0</v>
      </c>
      <c r="D17" s="9"/>
      <c r="E17" s="9">
        <v>-8056940015</v>
      </c>
      <c r="F17" s="9"/>
      <c r="G17" s="9">
        <v>0</v>
      </c>
      <c r="H17" s="9"/>
      <c r="I17" s="9">
        <f t="shared" si="1"/>
        <v>-8056940015</v>
      </c>
      <c r="J17" s="9"/>
      <c r="K17" s="7">
        <f t="shared" si="2"/>
        <v>0.13136496794373409</v>
      </c>
      <c r="L17" s="9"/>
      <c r="M17" s="9">
        <v>0</v>
      </c>
      <c r="N17" s="9"/>
      <c r="O17" s="9">
        <v>-41592511673</v>
      </c>
      <c r="P17" s="9"/>
      <c r="Q17" s="9">
        <v>-15898294</v>
      </c>
      <c r="R17" s="9"/>
      <c r="S17" s="9">
        <f t="shared" si="3"/>
        <v>-41608409967</v>
      </c>
      <c r="T17" s="9"/>
      <c r="U17" s="7">
        <f t="shared" si="0"/>
        <v>0.24385864401812465</v>
      </c>
    </row>
    <row r="18" spans="1:21">
      <c r="A18" s="1" t="s">
        <v>46</v>
      </c>
      <c r="C18" s="9">
        <v>41565645303</v>
      </c>
      <c r="D18" s="9"/>
      <c r="E18" s="9">
        <v>-47418341316</v>
      </c>
      <c r="F18" s="9"/>
      <c r="G18" s="9">
        <v>0</v>
      </c>
      <c r="H18" s="9"/>
      <c r="I18" s="9">
        <f t="shared" si="1"/>
        <v>-5852696013</v>
      </c>
      <c r="J18" s="9"/>
      <c r="K18" s="7">
        <f t="shared" si="2"/>
        <v>9.5425710344222453E-2</v>
      </c>
      <c r="L18" s="9"/>
      <c r="M18" s="9">
        <v>41565645303</v>
      </c>
      <c r="N18" s="9"/>
      <c r="O18" s="9">
        <v>-48240417848</v>
      </c>
      <c r="P18" s="9"/>
      <c r="Q18" s="9">
        <v>0</v>
      </c>
      <c r="R18" s="9"/>
      <c r="S18" s="9">
        <f t="shared" si="3"/>
        <v>-6674772545</v>
      </c>
      <c r="T18" s="9"/>
      <c r="U18" s="7">
        <f t="shared" si="0"/>
        <v>3.9119518944464617E-2</v>
      </c>
    </row>
    <row r="19" spans="1:21">
      <c r="A19" s="1" t="s">
        <v>21</v>
      </c>
      <c r="C19" s="9">
        <v>12307644783</v>
      </c>
      <c r="D19" s="9"/>
      <c r="E19" s="9">
        <v>-14895521298</v>
      </c>
      <c r="F19" s="9"/>
      <c r="G19" s="9">
        <v>0</v>
      </c>
      <c r="H19" s="9"/>
      <c r="I19" s="9">
        <f t="shared" si="1"/>
        <v>-2587876515</v>
      </c>
      <c r="J19" s="9"/>
      <c r="K19" s="7">
        <f t="shared" si="2"/>
        <v>4.2194221975390654E-2</v>
      </c>
      <c r="L19" s="9"/>
      <c r="M19" s="9">
        <v>12307644783</v>
      </c>
      <c r="N19" s="9"/>
      <c r="O19" s="9">
        <v>-13700816844</v>
      </c>
      <c r="P19" s="9"/>
      <c r="Q19" s="9">
        <v>0</v>
      </c>
      <c r="R19" s="9"/>
      <c r="S19" s="9">
        <f t="shared" si="3"/>
        <v>-1393172061</v>
      </c>
      <c r="T19" s="9"/>
      <c r="U19" s="7">
        <f t="shared" si="0"/>
        <v>8.1651053224298768E-3</v>
      </c>
    </row>
    <row r="20" spans="1:21">
      <c r="A20" s="1" t="s">
        <v>30</v>
      </c>
      <c r="C20" s="9">
        <v>0</v>
      </c>
      <c r="D20" s="9"/>
      <c r="E20" s="9">
        <v>-792223180</v>
      </c>
      <c r="F20" s="9"/>
      <c r="G20" s="9">
        <v>0</v>
      </c>
      <c r="H20" s="9"/>
      <c r="I20" s="9">
        <f t="shared" si="1"/>
        <v>-792223180</v>
      </c>
      <c r="J20" s="9"/>
      <c r="K20" s="7">
        <f t="shared" si="2"/>
        <v>1.2916860799662176E-2</v>
      </c>
      <c r="L20" s="9"/>
      <c r="M20" s="9">
        <v>0</v>
      </c>
      <c r="N20" s="9"/>
      <c r="O20" s="9">
        <v>32637318467</v>
      </c>
      <c r="P20" s="9"/>
      <c r="Q20" s="9">
        <v>0</v>
      </c>
      <c r="R20" s="9"/>
      <c r="S20" s="9">
        <f t="shared" si="3"/>
        <v>32637318467</v>
      </c>
      <c r="T20" s="9"/>
      <c r="U20" s="7">
        <f t="shared" si="0"/>
        <v>-0.19128085480946247</v>
      </c>
    </row>
    <row r="21" spans="1:21">
      <c r="A21" s="1" t="s">
        <v>36</v>
      </c>
      <c r="C21" s="9">
        <v>0</v>
      </c>
      <c r="D21" s="9"/>
      <c r="E21" s="9">
        <v>-878409502</v>
      </c>
      <c r="F21" s="9"/>
      <c r="G21" s="9">
        <v>0</v>
      </c>
      <c r="H21" s="9"/>
      <c r="I21" s="9">
        <f t="shared" si="1"/>
        <v>-878409502</v>
      </c>
      <c r="J21" s="9"/>
      <c r="K21" s="7">
        <f t="shared" si="2"/>
        <v>1.4322091992353181E-2</v>
      </c>
      <c r="L21" s="9"/>
      <c r="M21" s="9">
        <v>0</v>
      </c>
      <c r="N21" s="9"/>
      <c r="O21" s="9">
        <v>585414622</v>
      </c>
      <c r="P21" s="9"/>
      <c r="Q21" s="9">
        <v>0</v>
      </c>
      <c r="R21" s="9"/>
      <c r="S21" s="9">
        <f t="shared" si="3"/>
        <v>585414622</v>
      </c>
      <c r="T21" s="9"/>
      <c r="U21" s="7">
        <f t="shared" si="0"/>
        <v>-3.430999070200615E-3</v>
      </c>
    </row>
    <row r="22" spans="1:21">
      <c r="A22" s="1" t="s">
        <v>49</v>
      </c>
      <c r="C22" s="9">
        <v>0</v>
      </c>
      <c r="D22" s="9"/>
      <c r="E22" s="9">
        <v>-957992354</v>
      </c>
      <c r="F22" s="9"/>
      <c r="G22" s="9">
        <v>0</v>
      </c>
      <c r="H22" s="9"/>
      <c r="I22" s="9">
        <f t="shared" si="1"/>
        <v>-957992354</v>
      </c>
      <c r="J22" s="9"/>
      <c r="K22" s="7">
        <f t="shared" si="2"/>
        <v>1.5619656425300115E-2</v>
      </c>
      <c r="L22" s="9"/>
      <c r="M22" s="9">
        <v>0</v>
      </c>
      <c r="N22" s="9"/>
      <c r="O22" s="9">
        <v>-1767175529</v>
      </c>
      <c r="P22" s="9"/>
      <c r="Q22" s="9">
        <v>0</v>
      </c>
      <c r="R22" s="9"/>
      <c r="S22" s="9">
        <f t="shared" si="3"/>
        <v>-1767175529</v>
      </c>
      <c r="T22" s="9"/>
      <c r="U22" s="7">
        <f t="shared" si="0"/>
        <v>1.0357065520786189E-2</v>
      </c>
    </row>
    <row r="23" spans="1:21">
      <c r="A23" s="1" t="s">
        <v>28</v>
      </c>
      <c r="C23" s="9">
        <v>0</v>
      </c>
      <c r="D23" s="9"/>
      <c r="E23" s="9">
        <v>-1547787026</v>
      </c>
      <c r="F23" s="9"/>
      <c r="G23" s="9">
        <v>0</v>
      </c>
      <c r="H23" s="9"/>
      <c r="I23" s="9">
        <f t="shared" si="1"/>
        <v>-1547787026</v>
      </c>
      <c r="J23" s="9"/>
      <c r="K23" s="7">
        <f t="shared" si="2"/>
        <v>2.5236006806017845E-2</v>
      </c>
      <c r="L23" s="9"/>
      <c r="M23" s="9">
        <v>0</v>
      </c>
      <c r="N23" s="9"/>
      <c r="O23" s="9">
        <v>-1176926347</v>
      </c>
      <c r="P23" s="9"/>
      <c r="Q23" s="9">
        <v>0</v>
      </c>
      <c r="R23" s="9"/>
      <c r="S23" s="9">
        <f t="shared" si="3"/>
        <v>-1176926347</v>
      </c>
      <c r="T23" s="9"/>
      <c r="U23" s="7">
        <f t="shared" si="0"/>
        <v>6.8977320526367146E-3</v>
      </c>
    </row>
    <row r="24" spans="1:21">
      <c r="A24" s="1" t="s">
        <v>24</v>
      </c>
      <c r="C24" s="9">
        <v>0</v>
      </c>
      <c r="D24" s="9"/>
      <c r="E24" s="9">
        <v>-624760309</v>
      </c>
      <c r="F24" s="9"/>
      <c r="G24" s="9">
        <v>0</v>
      </c>
      <c r="H24" s="9"/>
      <c r="I24" s="9">
        <f t="shared" si="1"/>
        <v>-624760309</v>
      </c>
      <c r="J24" s="9"/>
      <c r="K24" s="7">
        <f t="shared" si="2"/>
        <v>1.0186450167371937E-2</v>
      </c>
      <c r="L24" s="9"/>
      <c r="M24" s="9">
        <v>0</v>
      </c>
      <c r="N24" s="9"/>
      <c r="O24" s="9">
        <v>-1429641502</v>
      </c>
      <c r="P24" s="9"/>
      <c r="Q24" s="9">
        <v>0</v>
      </c>
      <c r="R24" s="9"/>
      <c r="S24" s="9">
        <f t="shared" si="3"/>
        <v>-1429641502</v>
      </c>
      <c r="T24" s="9"/>
      <c r="U24" s="7">
        <f t="shared" si="0"/>
        <v>8.3788454878774964E-3</v>
      </c>
    </row>
    <row r="25" spans="1:21">
      <c r="A25" s="1" t="s">
        <v>16</v>
      </c>
      <c r="C25" s="9">
        <v>0</v>
      </c>
      <c r="D25" s="9"/>
      <c r="E25" s="9">
        <v>-95277707</v>
      </c>
      <c r="F25" s="9"/>
      <c r="G25" s="9">
        <v>0</v>
      </c>
      <c r="H25" s="9"/>
      <c r="I25" s="9">
        <f t="shared" si="1"/>
        <v>-95277707</v>
      </c>
      <c r="J25" s="9"/>
      <c r="K25" s="7">
        <f t="shared" si="2"/>
        <v>1.5534623445756768E-3</v>
      </c>
      <c r="L25" s="9"/>
      <c r="M25" s="9">
        <v>0</v>
      </c>
      <c r="N25" s="9"/>
      <c r="O25" s="9">
        <v>-479160628</v>
      </c>
      <c r="P25" s="9"/>
      <c r="Q25" s="9">
        <v>0</v>
      </c>
      <c r="R25" s="9"/>
      <c r="S25" s="9">
        <f t="shared" si="3"/>
        <v>-479160628</v>
      </c>
      <c r="T25" s="9"/>
      <c r="U25" s="7">
        <f t="shared" si="0"/>
        <v>2.8082654709378659E-3</v>
      </c>
    </row>
    <row r="26" spans="1:21">
      <c r="A26" s="1" t="s">
        <v>48</v>
      </c>
      <c r="C26" s="9">
        <v>0</v>
      </c>
      <c r="D26" s="9"/>
      <c r="E26" s="9">
        <v>2345484558</v>
      </c>
      <c r="F26" s="9"/>
      <c r="G26" s="9">
        <v>0</v>
      </c>
      <c r="H26" s="9"/>
      <c r="I26" s="9">
        <f t="shared" si="1"/>
        <v>2345484558</v>
      </c>
      <c r="J26" s="9"/>
      <c r="K26" s="7">
        <f t="shared" si="2"/>
        <v>-3.8242124578383538E-2</v>
      </c>
      <c r="L26" s="9"/>
      <c r="M26" s="9">
        <v>0</v>
      </c>
      <c r="N26" s="9"/>
      <c r="O26" s="9">
        <v>4893510658</v>
      </c>
      <c r="P26" s="9"/>
      <c r="Q26" s="9">
        <v>0</v>
      </c>
      <c r="R26" s="9"/>
      <c r="S26" s="9">
        <f t="shared" si="3"/>
        <v>4893510658</v>
      </c>
      <c r="T26" s="9"/>
      <c r="U26" s="7">
        <f t="shared" si="0"/>
        <v>-2.8679896071360511E-2</v>
      </c>
    </row>
    <row r="27" spans="1:21">
      <c r="A27" s="1" t="s">
        <v>44</v>
      </c>
      <c r="C27" s="9">
        <v>0</v>
      </c>
      <c r="D27" s="9"/>
      <c r="E27" s="9">
        <v>-6575163290</v>
      </c>
      <c r="F27" s="9"/>
      <c r="G27" s="9">
        <v>0</v>
      </c>
      <c r="H27" s="9"/>
      <c r="I27" s="9">
        <f t="shared" si="1"/>
        <v>-6575163290</v>
      </c>
      <c r="J27" s="9"/>
      <c r="K27" s="7">
        <f t="shared" si="2"/>
        <v>0.10720523091987637</v>
      </c>
      <c r="L27" s="9"/>
      <c r="M27" s="9">
        <v>0</v>
      </c>
      <c r="N27" s="9"/>
      <c r="O27" s="9">
        <v>-7564335131</v>
      </c>
      <c r="P27" s="9"/>
      <c r="Q27" s="9">
        <v>0</v>
      </c>
      <c r="R27" s="9"/>
      <c r="S27" s="9">
        <f t="shared" si="3"/>
        <v>-7564335131</v>
      </c>
      <c r="T27" s="9"/>
      <c r="U27" s="7">
        <f t="shared" si="0"/>
        <v>4.4333068949457925E-2</v>
      </c>
    </row>
    <row r="28" spans="1:21">
      <c r="A28" s="1" t="s">
        <v>19</v>
      </c>
      <c r="C28" s="9">
        <v>0</v>
      </c>
      <c r="D28" s="9"/>
      <c r="E28" s="9">
        <v>502976283</v>
      </c>
      <c r="F28" s="9"/>
      <c r="G28" s="9">
        <v>0</v>
      </c>
      <c r="H28" s="9"/>
      <c r="I28" s="9">
        <f t="shared" si="1"/>
        <v>502976283</v>
      </c>
      <c r="J28" s="9"/>
      <c r="K28" s="7">
        <f t="shared" si="2"/>
        <v>-8.2008136053813626E-3</v>
      </c>
      <c r="L28" s="9"/>
      <c r="M28" s="9">
        <v>0</v>
      </c>
      <c r="N28" s="9"/>
      <c r="O28" s="9">
        <v>621974704</v>
      </c>
      <c r="P28" s="9"/>
      <c r="Q28" s="9">
        <v>0</v>
      </c>
      <c r="R28" s="9"/>
      <c r="S28" s="9">
        <f t="shared" si="3"/>
        <v>621974704</v>
      </c>
      <c r="T28" s="9"/>
      <c r="U28" s="7">
        <f t="shared" si="0"/>
        <v>-3.645270464584164E-3</v>
      </c>
    </row>
    <row r="29" spans="1:21">
      <c r="A29" s="1" t="s">
        <v>17</v>
      </c>
      <c r="C29" s="9">
        <v>0</v>
      </c>
      <c r="D29" s="9"/>
      <c r="E29" s="9">
        <v>5080742629</v>
      </c>
      <c r="F29" s="9"/>
      <c r="G29" s="9">
        <v>0</v>
      </c>
      <c r="H29" s="9"/>
      <c r="I29" s="9">
        <f t="shared" si="1"/>
        <v>5080742629</v>
      </c>
      <c r="J29" s="9"/>
      <c r="K29" s="7">
        <f t="shared" si="2"/>
        <v>-8.2839339916439506E-2</v>
      </c>
      <c r="L29" s="9"/>
      <c r="M29" s="9">
        <v>0</v>
      </c>
      <c r="N29" s="9"/>
      <c r="O29" s="9">
        <v>3956395796</v>
      </c>
      <c r="P29" s="9"/>
      <c r="Q29" s="9">
        <v>0</v>
      </c>
      <c r="R29" s="9"/>
      <c r="S29" s="9">
        <f t="shared" si="3"/>
        <v>3956395796</v>
      </c>
      <c r="T29" s="9"/>
      <c r="U29" s="7">
        <f t="shared" si="0"/>
        <v>-2.3187651601605574E-2</v>
      </c>
    </row>
    <row r="30" spans="1:21">
      <c r="A30" s="1" t="s">
        <v>37</v>
      </c>
      <c r="C30" s="9">
        <v>0</v>
      </c>
      <c r="D30" s="9"/>
      <c r="E30" s="9">
        <v>-1889522613</v>
      </c>
      <c r="F30" s="9"/>
      <c r="G30" s="9">
        <v>0</v>
      </c>
      <c r="H30" s="9"/>
      <c r="I30" s="9">
        <f t="shared" si="1"/>
        <v>-1889522613</v>
      </c>
      <c r="J30" s="9"/>
      <c r="K30" s="7">
        <f t="shared" si="2"/>
        <v>3.0807859686628889E-2</v>
      </c>
      <c r="L30" s="9"/>
      <c r="M30" s="9">
        <v>0</v>
      </c>
      <c r="N30" s="9"/>
      <c r="O30" s="9">
        <v>-1618241979</v>
      </c>
      <c r="P30" s="9"/>
      <c r="Q30" s="9">
        <v>0</v>
      </c>
      <c r="R30" s="9"/>
      <c r="S30" s="9">
        <f t="shared" si="3"/>
        <v>-1618241979</v>
      </c>
      <c r="T30" s="9"/>
      <c r="U30" s="7">
        <f t="shared" si="0"/>
        <v>9.4841955029073451E-3</v>
      </c>
    </row>
    <row r="31" spans="1:21">
      <c r="A31" s="1" t="s">
        <v>27</v>
      </c>
      <c r="C31" s="9">
        <v>0</v>
      </c>
      <c r="D31" s="9"/>
      <c r="E31" s="9">
        <v>-2930252705</v>
      </c>
      <c r="F31" s="9"/>
      <c r="G31" s="9">
        <v>0</v>
      </c>
      <c r="H31" s="9"/>
      <c r="I31" s="9">
        <f t="shared" si="1"/>
        <v>-2930252705</v>
      </c>
      <c r="J31" s="9"/>
      <c r="K31" s="7">
        <f t="shared" si="2"/>
        <v>4.7776519614483579E-2</v>
      </c>
      <c r="L31" s="9"/>
      <c r="M31" s="9">
        <v>0</v>
      </c>
      <c r="N31" s="9"/>
      <c r="O31" s="9">
        <v>-1293038982</v>
      </c>
      <c r="P31" s="9"/>
      <c r="Q31" s="9">
        <v>0</v>
      </c>
      <c r="R31" s="9"/>
      <c r="S31" s="9">
        <f t="shared" si="3"/>
        <v>-1293038982</v>
      </c>
      <c r="T31" s="9"/>
      <c r="U31" s="7">
        <f t="shared" si="0"/>
        <v>7.5782451928150677E-3</v>
      </c>
    </row>
    <row r="32" spans="1:21">
      <c r="A32" s="1" t="s">
        <v>47</v>
      </c>
      <c r="C32" s="9">
        <v>0</v>
      </c>
      <c r="D32" s="9"/>
      <c r="E32" s="9">
        <v>-2309933234</v>
      </c>
      <c r="F32" s="9"/>
      <c r="G32" s="9">
        <v>0</v>
      </c>
      <c r="H32" s="9"/>
      <c r="I32" s="9">
        <f t="shared" si="1"/>
        <v>-2309933234</v>
      </c>
      <c r="J32" s="9"/>
      <c r="K32" s="7">
        <f t="shared" si="2"/>
        <v>3.7662475415187267E-2</v>
      </c>
      <c r="L32" s="9"/>
      <c r="M32" s="9">
        <v>0</v>
      </c>
      <c r="N32" s="9"/>
      <c r="O32" s="9">
        <v>-767442084</v>
      </c>
      <c r="P32" s="9"/>
      <c r="Q32" s="9">
        <v>0</v>
      </c>
      <c r="R32" s="9"/>
      <c r="S32" s="9">
        <f t="shared" si="3"/>
        <v>-767442084</v>
      </c>
      <c r="T32" s="9"/>
      <c r="U32" s="7">
        <f t="shared" si="0"/>
        <v>4.4978259470888687E-3</v>
      </c>
    </row>
    <row r="33" spans="1:21">
      <c r="A33" s="1" t="s">
        <v>23</v>
      </c>
      <c r="C33" s="9">
        <v>0</v>
      </c>
      <c r="D33" s="9"/>
      <c r="E33" s="9">
        <v>-3028387004</v>
      </c>
      <c r="F33" s="9"/>
      <c r="G33" s="9">
        <v>0</v>
      </c>
      <c r="H33" s="9"/>
      <c r="I33" s="9">
        <f t="shared" si="1"/>
        <v>-3028387004</v>
      </c>
      <c r="J33" s="9"/>
      <c r="K33" s="7">
        <f t="shared" si="2"/>
        <v>4.9376557472319831E-2</v>
      </c>
      <c r="L33" s="9"/>
      <c r="M33" s="9">
        <v>0</v>
      </c>
      <c r="N33" s="9"/>
      <c r="O33" s="9">
        <v>2067448092</v>
      </c>
      <c r="P33" s="9"/>
      <c r="Q33" s="9">
        <v>0</v>
      </c>
      <c r="R33" s="9"/>
      <c r="S33" s="9">
        <f t="shared" si="3"/>
        <v>2067448092</v>
      </c>
      <c r="T33" s="9"/>
      <c r="U33" s="7">
        <f t="shared" si="0"/>
        <v>-1.211690349842344E-2</v>
      </c>
    </row>
    <row r="34" spans="1:21">
      <c r="A34" s="1" t="s">
        <v>18</v>
      </c>
      <c r="C34" s="9">
        <v>0</v>
      </c>
      <c r="D34" s="9"/>
      <c r="E34" s="9">
        <v>-210522748</v>
      </c>
      <c r="F34" s="9"/>
      <c r="G34" s="9">
        <v>0</v>
      </c>
      <c r="H34" s="9"/>
      <c r="I34" s="9">
        <f t="shared" si="1"/>
        <v>-210522748</v>
      </c>
      <c r="J34" s="9"/>
      <c r="K34" s="7">
        <f t="shared" si="2"/>
        <v>3.4324835472225876E-3</v>
      </c>
      <c r="L34" s="9"/>
      <c r="M34" s="9">
        <v>0</v>
      </c>
      <c r="N34" s="9"/>
      <c r="O34" s="9">
        <v>554865451</v>
      </c>
      <c r="P34" s="9"/>
      <c r="Q34" s="9">
        <v>0</v>
      </c>
      <c r="R34" s="9"/>
      <c r="S34" s="9">
        <f t="shared" si="3"/>
        <v>554865451</v>
      </c>
      <c r="T34" s="9"/>
      <c r="U34" s="7">
        <f t="shared" si="0"/>
        <v>-3.2519564338238291E-3</v>
      </c>
    </row>
    <row r="35" spans="1:21">
      <c r="A35" s="1" t="s">
        <v>39</v>
      </c>
      <c r="C35" s="9">
        <v>0</v>
      </c>
      <c r="D35" s="9"/>
      <c r="E35" s="9">
        <v>-3105811378</v>
      </c>
      <c r="F35" s="9"/>
      <c r="G35" s="9">
        <v>0</v>
      </c>
      <c r="H35" s="9"/>
      <c r="I35" s="9">
        <f t="shared" si="1"/>
        <v>-3105811378</v>
      </c>
      <c r="J35" s="9"/>
      <c r="K35" s="7">
        <f t="shared" si="2"/>
        <v>5.0638928842795236E-2</v>
      </c>
      <c r="L35" s="9"/>
      <c r="M35" s="9">
        <v>0</v>
      </c>
      <c r="N35" s="9"/>
      <c r="O35" s="9">
        <v>-22428539967</v>
      </c>
      <c r="P35" s="9"/>
      <c r="Q35" s="9">
        <v>0</v>
      </c>
      <c r="R35" s="9"/>
      <c r="S35" s="9">
        <f t="shared" si="3"/>
        <v>-22428539967</v>
      </c>
      <c r="T35" s="9"/>
      <c r="U35" s="7">
        <f t="shared" si="0"/>
        <v>0.13144922740370898</v>
      </c>
    </row>
    <row r="36" spans="1:21">
      <c r="A36" s="1" t="s">
        <v>22</v>
      </c>
      <c r="C36" s="9">
        <v>0</v>
      </c>
      <c r="D36" s="9"/>
      <c r="E36" s="9">
        <v>-5376642451</v>
      </c>
      <c r="F36" s="9"/>
      <c r="G36" s="9">
        <v>0</v>
      </c>
      <c r="H36" s="9"/>
      <c r="I36" s="9">
        <f t="shared" si="1"/>
        <v>-5376642451</v>
      </c>
      <c r="J36" s="9"/>
      <c r="K36" s="7">
        <f t="shared" si="2"/>
        <v>8.7663860213130163E-2</v>
      </c>
      <c r="L36" s="9"/>
      <c r="M36" s="9">
        <v>0</v>
      </c>
      <c r="N36" s="9"/>
      <c r="O36" s="9">
        <v>-4903578954</v>
      </c>
      <c r="P36" s="9"/>
      <c r="Q36" s="9">
        <v>0</v>
      </c>
      <c r="R36" s="9"/>
      <c r="S36" s="9">
        <f t="shared" si="3"/>
        <v>-4903578954</v>
      </c>
      <c r="T36" s="9"/>
      <c r="U36" s="7">
        <f t="shared" si="0"/>
        <v>2.8738904358677438E-2</v>
      </c>
    </row>
    <row r="37" spans="1:21">
      <c r="A37" s="1" t="s">
        <v>25</v>
      </c>
      <c r="C37" s="9">
        <v>0</v>
      </c>
      <c r="D37" s="9"/>
      <c r="E37" s="9">
        <v>327858400</v>
      </c>
      <c r="F37" s="9"/>
      <c r="G37" s="9">
        <v>0</v>
      </c>
      <c r="H37" s="9"/>
      <c r="I37" s="9">
        <f t="shared" si="1"/>
        <v>327858400</v>
      </c>
      <c r="J37" s="9"/>
      <c r="K37" s="7">
        <f t="shared" si="2"/>
        <v>-5.3455912698741805E-3</v>
      </c>
      <c r="L37" s="9"/>
      <c r="M37" s="9">
        <v>0</v>
      </c>
      <c r="N37" s="9"/>
      <c r="O37" s="9">
        <v>1080501800</v>
      </c>
      <c r="P37" s="9"/>
      <c r="Q37" s="9">
        <v>0</v>
      </c>
      <c r="R37" s="9"/>
      <c r="S37" s="9">
        <f t="shared" si="3"/>
        <v>1080501800</v>
      </c>
      <c r="T37" s="9"/>
      <c r="U37" s="7">
        <f t="shared" si="0"/>
        <v>-6.3326068940418277E-3</v>
      </c>
    </row>
    <row r="38" spans="1:21">
      <c r="A38" s="1" t="s">
        <v>40</v>
      </c>
      <c r="C38" s="9">
        <v>0</v>
      </c>
      <c r="D38" s="9"/>
      <c r="E38" s="9">
        <v>-3913462127</v>
      </c>
      <c r="F38" s="9"/>
      <c r="G38" s="9">
        <v>0</v>
      </c>
      <c r="H38" s="9"/>
      <c r="I38" s="9">
        <f t="shared" si="1"/>
        <v>-3913462127</v>
      </c>
      <c r="J38" s="9"/>
      <c r="K38" s="7">
        <f t="shared" si="2"/>
        <v>6.3807329569943741E-2</v>
      </c>
      <c r="L38" s="9"/>
      <c r="M38" s="9">
        <v>0</v>
      </c>
      <c r="N38" s="9"/>
      <c r="O38" s="9">
        <v>-15179719664</v>
      </c>
      <c r="P38" s="9"/>
      <c r="Q38" s="9">
        <v>0</v>
      </c>
      <c r="R38" s="9"/>
      <c r="S38" s="9">
        <f t="shared" si="3"/>
        <v>-15179719664</v>
      </c>
      <c r="T38" s="9"/>
      <c r="U38" s="7">
        <f t="shared" si="0"/>
        <v>8.8965328326032128E-2</v>
      </c>
    </row>
    <row r="39" spans="1:21">
      <c r="A39" s="1" t="s">
        <v>42</v>
      </c>
      <c r="C39" s="9">
        <v>0</v>
      </c>
      <c r="D39" s="9"/>
      <c r="E39" s="9">
        <v>-6571839546</v>
      </c>
      <c r="F39" s="9"/>
      <c r="G39" s="9">
        <v>0</v>
      </c>
      <c r="H39" s="9"/>
      <c r="I39" s="9">
        <f t="shared" si="1"/>
        <v>-6571839546</v>
      </c>
      <c r="J39" s="9"/>
      <c r="K39" s="7">
        <f t="shared" si="2"/>
        <v>0.10715103869265359</v>
      </c>
      <c r="L39" s="9"/>
      <c r="M39" s="9">
        <v>0</v>
      </c>
      <c r="N39" s="9"/>
      <c r="O39" s="9">
        <v>-52967456421</v>
      </c>
      <c r="P39" s="9"/>
      <c r="Q39" s="9">
        <v>0</v>
      </c>
      <c r="R39" s="9"/>
      <c r="S39" s="9">
        <f t="shared" si="3"/>
        <v>-52967456421</v>
      </c>
      <c r="T39" s="9"/>
      <c r="U39" s="7">
        <f t="shared" si="0"/>
        <v>0.31043176391884281</v>
      </c>
    </row>
    <row r="40" spans="1:21">
      <c r="A40" s="1" t="s">
        <v>41</v>
      </c>
      <c r="C40" s="9">
        <v>0</v>
      </c>
      <c r="D40" s="9"/>
      <c r="E40" s="9">
        <v>-3666935197</v>
      </c>
      <c r="F40" s="9"/>
      <c r="G40" s="9">
        <v>0</v>
      </c>
      <c r="H40" s="9"/>
      <c r="I40" s="9">
        <f t="shared" si="1"/>
        <v>-3666935197</v>
      </c>
      <c r="J40" s="9"/>
      <c r="K40" s="7">
        <f t="shared" si="2"/>
        <v>5.9787813203131465E-2</v>
      </c>
      <c r="L40" s="9"/>
      <c r="M40" s="9">
        <v>0</v>
      </c>
      <c r="N40" s="9"/>
      <c r="O40" s="9">
        <v>-20502749915</v>
      </c>
      <c r="P40" s="9"/>
      <c r="Q40" s="9">
        <v>0</v>
      </c>
      <c r="R40" s="9"/>
      <c r="S40" s="9">
        <f t="shared" si="3"/>
        <v>-20502749915</v>
      </c>
      <c r="T40" s="9"/>
      <c r="U40" s="7">
        <f t="shared" si="0"/>
        <v>0.1201625536010625</v>
      </c>
    </row>
    <row r="41" spans="1:21">
      <c r="A41" s="1" t="s">
        <v>32</v>
      </c>
      <c r="C41" s="9">
        <v>0</v>
      </c>
      <c r="D41" s="9"/>
      <c r="E41" s="9">
        <v>-1118418886</v>
      </c>
      <c r="F41" s="9"/>
      <c r="G41" s="9">
        <v>0</v>
      </c>
      <c r="H41" s="9"/>
      <c r="I41" s="9">
        <f t="shared" si="1"/>
        <v>-1118418886</v>
      </c>
      <c r="J41" s="9"/>
      <c r="K41" s="7">
        <f t="shared" si="2"/>
        <v>1.8235342553565827E-2</v>
      </c>
      <c r="L41" s="9"/>
      <c r="M41" s="9">
        <v>0</v>
      </c>
      <c r="N41" s="9"/>
      <c r="O41" s="9">
        <v>463649103</v>
      </c>
      <c r="P41" s="9"/>
      <c r="Q41" s="9">
        <v>0</v>
      </c>
      <c r="R41" s="9"/>
      <c r="S41" s="9">
        <f t="shared" si="3"/>
        <v>463649103</v>
      </c>
      <c r="T41" s="9"/>
      <c r="U41" s="7">
        <f t="shared" si="0"/>
        <v>-2.7173554973014481E-3</v>
      </c>
    </row>
    <row r="42" spans="1:21">
      <c r="A42" s="1" t="s">
        <v>15</v>
      </c>
      <c r="C42" s="9">
        <v>0</v>
      </c>
      <c r="D42" s="9"/>
      <c r="E42" s="9">
        <v>877865194</v>
      </c>
      <c r="F42" s="9"/>
      <c r="G42" s="9">
        <v>0</v>
      </c>
      <c r="H42" s="9"/>
      <c r="I42" s="9">
        <f t="shared" si="1"/>
        <v>877865194</v>
      </c>
      <c r="J42" s="9"/>
      <c r="K42" s="7">
        <f t="shared" si="2"/>
        <v>-1.4313217282744026E-2</v>
      </c>
      <c r="L42" s="9"/>
      <c r="M42" s="9">
        <v>0</v>
      </c>
      <c r="N42" s="9"/>
      <c r="O42" s="9">
        <v>-2018753701</v>
      </c>
      <c r="P42" s="9"/>
      <c r="Q42" s="9">
        <v>0</v>
      </c>
      <c r="R42" s="9"/>
      <c r="S42" s="9">
        <f t="shared" si="3"/>
        <v>-2018753701</v>
      </c>
      <c r="T42" s="9"/>
      <c r="U42" s="7">
        <f t="shared" si="0"/>
        <v>1.183151532401432E-2</v>
      </c>
    </row>
    <row r="43" spans="1:21">
      <c r="A43" s="1" t="s">
        <v>29</v>
      </c>
      <c r="C43" s="9">
        <v>0</v>
      </c>
      <c r="D43" s="9"/>
      <c r="E43" s="9">
        <v>-324717635</v>
      </c>
      <c r="F43" s="9"/>
      <c r="G43" s="9">
        <v>0</v>
      </c>
      <c r="H43" s="9"/>
      <c r="I43" s="9">
        <f t="shared" si="1"/>
        <v>-324717635</v>
      </c>
      <c r="J43" s="9"/>
      <c r="K43" s="7">
        <f t="shared" si="2"/>
        <v>5.2943824371441779E-3</v>
      </c>
      <c r="L43" s="9"/>
      <c r="M43" s="9">
        <v>0</v>
      </c>
      <c r="N43" s="9"/>
      <c r="O43" s="9">
        <v>73344718305</v>
      </c>
      <c r="P43" s="9"/>
      <c r="Q43" s="9">
        <v>0</v>
      </c>
      <c r="R43" s="9"/>
      <c r="S43" s="9">
        <f t="shared" si="3"/>
        <v>73344718305</v>
      </c>
      <c r="T43" s="9"/>
      <c r="U43" s="7">
        <f t="shared" si="0"/>
        <v>-0.42985885704197702</v>
      </c>
    </row>
    <row r="44" spans="1:21">
      <c r="A44" s="1" t="s">
        <v>17</v>
      </c>
      <c r="C44" s="5">
        <v>8090</v>
      </c>
      <c r="D44" s="9"/>
      <c r="E44" s="9">
        <v>0</v>
      </c>
      <c r="F44" s="9"/>
      <c r="G44" s="9">
        <v>0</v>
      </c>
      <c r="H44" s="9"/>
      <c r="I44" s="9">
        <f t="shared" si="1"/>
        <v>8090</v>
      </c>
      <c r="J44" s="9"/>
      <c r="K44" s="7">
        <f t="shared" si="2"/>
        <v>-1.3190399688793124E-7</v>
      </c>
      <c r="L44" s="9"/>
      <c r="M44" s="5">
        <v>8090</v>
      </c>
      <c r="N44" s="9"/>
      <c r="O44" s="9">
        <v>0</v>
      </c>
      <c r="P44" s="9"/>
      <c r="Q44" s="9">
        <v>0</v>
      </c>
      <c r="R44" s="9"/>
      <c r="S44" s="9">
        <f t="shared" si="3"/>
        <v>8090</v>
      </c>
      <c r="T44" s="9"/>
      <c r="U44" s="7">
        <f t="shared" si="0"/>
        <v>-4.7413886559743248E-8</v>
      </c>
    </row>
    <row r="45" spans="1:21">
      <c r="A45" s="1" t="s">
        <v>49</v>
      </c>
      <c r="C45" s="5">
        <v>11794</v>
      </c>
      <c r="D45" s="9"/>
      <c r="E45" s="9">
        <v>0</v>
      </c>
      <c r="F45" s="9"/>
      <c r="G45" s="9">
        <v>0</v>
      </c>
      <c r="H45" s="9"/>
      <c r="I45" s="9">
        <f t="shared" si="1"/>
        <v>11794</v>
      </c>
      <c r="J45" s="9"/>
      <c r="K45" s="7">
        <f t="shared" si="2"/>
        <v>-1.9229613588334501E-7</v>
      </c>
      <c r="L45" s="9"/>
      <c r="M45" s="5">
        <v>11794</v>
      </c>
      <c r="N45" s="9"/>
      <c r="O45" s="9">
        <v>0</v>
      </c>
      <c r="P45" s="9"/>
      <c r="Q45" s="9">
        <v>0</v>
      </c>
      <c r="R45" s="9"/>
      <c r="S45" s="9">
        <f>M45+O45+Q45</f>
        <v>11794</v>
      </c>
      <c r="T45" s="9"/>
      <c r="U45" s="7">
        <f t="shared" si="0"/>
        <v>-6.9122296425909994E-8</v>
      </c>
    </row>
    <row r="46" spans="1:21">
      <c r="A46" s="1" t="s">
        <v>307</v>
      </c>
      <c r="C46" s="5">
        <v>8853</v>
      </c>
      <c r="D46" s="9"/>
      <c r="E46" s="9">
        <v>0</v>
      </c>
      <c r="F46" s="9"/>
      <c r="G46" s="9">
        <v>0</v>
      </c>
      <c r="H46" s="9"/>
      <c r="I46" s="9">
        <f t="shared" si="1"/>
        <v>8853</v>
      </c>
      <c r="J46" s="9"/>
      <c r="K46" s="7">
        <f t="shared" si="2"/>
        <v>-1.4434438621123057E-7</v>
      </c>
      <c r="L46" s="9"/>
      <c r="M46" s="5">
        <v>8853</v>
      </c>
      <c r="N46" s="9"/>
      <c r="O46" s="9">
        <v>0</v>
      </c>
      <c r="P46" s="9"/>
      <c r="Q46" s="9">
        <v>0</v>
      </c>
      <c r="R46" s="9"/>
      <c r="S46" s="9">
        <f>M46+O46+Q46</f>
        <v>8853</v>
      </c>
      <c r="T46" s="9"/>
      <c r="U46" s="7">
        <f t="shared" si="0"/>
        <v>-5.1885678332930405E-8</v>
      </c>
    </row>
    <row r="47" spans="1:21" ht="24.75" thickBot="1">
      <c r="C47" s="25">
        <f>SUM(C8:C46)</f>
        <v>53873318823</v>
      </c>
      <c r="D47" s="20">
        <f t="shared" ref="D47:H47" si="4">SUM(D8:D43)</f>
        <v>0</v>
      </c>
      <c r="E47" s="25">
        <f>SUM(E8:E46)</f>
        <v>-102393512607</v>
      </c>
      <c r="F47" s="20">
        <f t="shared" si="4"/>
        <v>0</v>
      </c>
      <c r="G47" s="25">
        <f>SUM(G8:G46)</f>
        <v>-12812291894</v>
      </c>
      <c r="H47" s="9">
        <f t="shared" si="4"/>
        <v>0</v>
      </c>
      <c r="I47" s="15">
        <f>SUM(I8:I46)</f>
        <v>-61332485678</v>
      </c>
      <c r="J47" s="9"/>
      <c r="K47" s="11">
        <f>SUM(K8:K46)</f>
        <v>0.99999999999999978</v>
      </c>
      <c r="L47" s="9"/>
      <c r="M47" s="15">
        <f>SUM(M8:M46)</f>
        <v>53873318823</v>
      </c>
      <c r="N47" s="9"/>
      <c r="O47" s="15">
        <f>SUM(O8:O46)</f>
        <v>-211005556954</v>
      </c>
      <c r="P47" s="9"/>
      <c r="Q47" s="15">
        <f>SUM(Q8:Q46)</f>
        <v>-13492880099</v>
      </c>
      <c r="R47" s="9"/>
      <c r="S47" s="15">
        <f>SUM(S8:S46)</f>
        <v>-170625118230</v>
      </c>
      <c r="T47" s="9"/>
      <c r="U47" s="11">
        <f>SUM(U8:U46)</f>
        <v>0.99999999999999989</v>
      </c>
    </row>
    <row r="48" spans="1:21" ht="24.75" thickTop="1">
      <c r="C48" s="19"/>
      <c r="D48" s="16"/>
      <c r="E48" s="19"/>
      <c r="F48" s="16"/>
      <c r="G48" s="19"/>
      <c r="M48" s="14"/>
      <c r="O48" s="14"/>
      <c r="Q48" s="1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0"/>
  <sheetViews>
    <sheetView rightToLeft="1" topLeftCell="A61" workbookViewId="0">
      <selection activeCell="K77" sqref="K77:O77"/>
    </sheetView>
  </sheetViews>
  <sheetFormatPr defaultRowHeight="24"/>
  <cols>
    <col min="1" max="1" width="34.85546875" style="1" bestFit="1" customWidth="1"/>
    <col min="2" max="2" width="1" style="1" customWidth="1"/>
    <col min="3" max="3" width="19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4.75">
      <c r="A3" s="29" t="s">
        <v>256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4.7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ht="24.75">
      <c r="A6" s="27" t="s">
        <v>260</v>
      </c>
      <c r="C6" s="28" t="s">
        <v>258</v>
      </c>
      <c r="D6" s="28" t="s">
        <v>258</v>
      </c>
      <c r="E6" s="28" t="s">
        <v>258</v>
      </c>
      <c r="F6" s="28" t="s">
        <v>258</v>
      </c>
      <c r="G6" s="28" t="s">
        <v>258</v>
      </c>
      <c r="H6" s="28" t="s">
        <v>258</v>
      </c>
      <c r="I6" s="28" t="s">
        <v>258</v>
      </c>
      <c r="K6" s="28" t="s">
        <v>259</v>
      </c>
      <c r="L6" s="28" t="s">
        <v>259</v>
      </c>
      <c r="M6" s="28" t="s">
        <v>259</v>
      </c>
      <c r="N6" s="28" t="s">
        <v>259</v>
      </c>
      <c r="O6" s="28" t="s">
        <v>259</v>
      </c>
      <c r="P6" s="28" t="s">
        <v>259</v>
      </c>
      <c r="Q6" s="28" t="s">
        <v>259</v>
      </c>
    </row>
    <row r="7" spans="1:17" ht="24.75">
      <c r="A7" s="28" t="s">
        <v>260</v>
      </c>
      <c r="C7" s="28" t="s">
        <v>292</v>
      </c>
      <c r="E7" s="28" t="s">
        <v>289</v>
      </c>
      <c r="G7" s="28" t="s">
        <v>290</v>
      </c>
      <c r="I7" s="28" t="s">
        <v>293</v>
      </c>
      <c r="K7" s="28" t="s">
        <v>292</v>
      </c>
      <c r="M7" s="28" t="s">
        <v>289</v>
      </c>
      <c r="O7" s="28" t="s">
        <v>290</v>
      </c>
      <c r="Q7" s="28" t="s">
        <v>293</v>
      </c>
    </row>
    <row r="8" spans="1:17">
      <c r="A8" s="1" t="s">
        <v>140</v>
      </c>
      <c r="C8" s="9">
        <v>78677050946</v>
      </c>
      <c r="D8" s="9"/>
      <c r="E8" s="9">
        <v>-1594786198</v>
      </c>
      <c r="F8" s="9"/>
      <c r="G8" s="9">
        <v>2395613699</v>
      </c>
      <c r="H8" s="9"/>
      <c r="I8" s="9">
        <f>C8+E8+G8</f>
        <v>79477878447</v>
      </c>
      <c r="J8" s="9"/>
      <c r="K8" s="9">
        <v>237464593891</v>
      </c>
      <c r="L8" s="9"/>
      <c r="M8" s="9">
        <v>46647496316</v>
      </c>
      <c r="N8" s="9"/>
      <c r="O8" s="9">
        <v>2395613699</v>
      </c>
      <c r="P8" s="9"/>
      <c r="Q8" s="9">
        <f>K8+M8+O8</f>
        <v>286507703906</v>
      </c>
    </row>
    <row r="9" spans="1:17">
      <c r="A9" s="1" t="s">
        <v>83</v>
      </c>
      <c r="C9" s="9">
        <v>0</v>
      </c>
      <c r="D9" s="9"/>
      <c r="E9" s="9">
        <v>-132086285619</v>
      </c>
      <c r="F9" s="9"/>
      <c r="G9" s="9">
        <v>163004382330</v>
      </c>
      <c r="H9" s="9"/>
      <c r="I9" s="9">
        <f t="shared" ref="I9:I72" si="0">C9+E9+G9</f>
        <v>30918096711</v>
      </c>
      <c r="J9" s="9"/>
      <c r="K9" s="9">
        <v>0</v>
      </c>
      <c r="L9" s="9"/>
      <c r="M9" s="9">
        <v>0</v>
      </c>
      <c r="N9" s="9"/>
      <c r="O9" s="9">
        <v>163004382330</v>
      </c>
      <c r="P9" s="9"/>
      <c r="Q9" s="9">
        <f t="shared" ref="Q9:Q73" si="1">K9+M9+O9</f>
        <v>163004382330</v>
      </c>
    </row>
    <row r="10" spans="1:17">
      <c r="A10" s="1" t="s">
        <v>74</v>
      </c>
      <c r="C10" s="9">
        <v>54377555720</v>
      </c>
      <c r="D10" s="9"/>
      <c r="E10" s="9">
        <v>-5106802103</v>
      </c>
      <c r="F10" s="9"/>
      <c r="G10" s="9">
        <v>11127427103</v>
      </c>
      <c r="H10" s="9"/>
      <c r="I10" s="9">
        <f t="shared" si="0"/>
        <v>60398180720</v>
      </c>
      <c r="J10" s="9"/>
      <c r="K10" s="9">
        <v>172601051758</v>
      </c>
      <c r="L10" s="9"/>
      <c r="M10" s="9">
        <v>15320406312</v>
      </c>
      <c r="N10" s="9"/>
      <c r="O10" s="9">
        <v>11127427103</v>
      </c>
      <c r="P10" s="9"/>
      <c r="Q10" s="9">
        <f t="shared" si="1"/>
        <v>199048885173</v>
      </c>
    </row>
    <row r="11" spans="1:17">
      <c r="A11" s="1" t="s">
        <v>146</v>
      </c>
      <c r="C11" s="9">
        <v>92856697796</v>
      </c>
      <c r="D11" s="9"/>
      <c r="E11" s="9">
        <v>67395543320</v>
      </c>
      <c r="F11" s="9"/>
      <c r="G11" s="9">
        <v>-33098716</v>
      </c>
      <c r="H11" s="9"/>
      <c r="I11" s="9">
        <f t="shared" si="0"/>
        <v>160219142400</v>
      </c>
      <c r="J11" s="9"/>
      <c r="K11" s="9">
        <v>302304617635</v>
      </c>
      <c r="L11" s="9"/>
      <c r="M11" s="9">
        <v>9736041709</v>
      </c>
      <c r="N11" s="9"/>
      <c r="O11" s="9">
        <v>-6790486107</v>
      </c>
      <c r="P11" s="9"/>
      <c r="Q11" s="9">
        <f t="shared" si="1"/>
        <v>305250173237</v>
      </c>
    </row>
    <row r="12" spans="1:17">
      <c r="A12" s="1" t="s">
        <v>160</v>
      </c>
      <c r="C12" s="9">
        <v>31087154997</v>
      </c>
      <c r="D12" s="9"/>
      <c r="E12" s="9">
        <v>-38702980066</v>
      </c>
      <c r="F12" s="9"/>
      <c r="G12" s="9">
        <v>58299582679</v>
      </c>
      <c r="H12" s="9"/>
      <c r="I12" s="9">
        <f t="shared" si="0"/>
        <v>50683757610</v>
      </c>
      <c r="J12" s="9"/>
      <c r="K12" s="9">
        <v>103167749741</v>
      </c>
      <c r="L12" s="9"/>
      <c r="M12" s="9">
        <v>0</v>
      </c>
      <c r="N12" s="9"/>
      <c r="O12" s="9">
        <v>58313582137</v>
      </c>
      <c r="P12" s="9"/>
      <c r="Q12" s="9">
        <f t="shared" si="1"/>
        <v>161481331878</v>
      </c>
    </row>
    <row r="13" spans="1:17">
      <c r="A13" s="1" t="s">
        <v>77</v>
      </c>
      <c r="C13" s="9">
        <v>0</v>
      </c>
      <c r="D13" s="9"/>
      <c r="E13" s="9">
        <v>-47260865274</v>
      </c>
      <c r="F13" s="9"/>
      <c r="G13" s="9">
        <v>52279096442</v>
      </c>
      <c r="H13" s="9"/>
      <c r="I13" s="9">
        <f t="shared" si="0"/>
        <v>5018231168</v>
      </c>
      <c r="J13" s="9"/>
      <c r="K13" s="9">
        <v>0</v>
      </c>
      <c r="L13" s="9"/>
      <c r="M13" s="9">
        <v>0</v>
      </c>
      <c r="N13" s="9"/>
      <c r="O13" s="9">
        <v>52279096442</v>
      </c>
      <c r="P13" s="9"/>
      <c r="Q13" s="9">
        <f t="shared" si="1"/>
        <v>52279096442</v>
      </c>
    </row>
    <row r="14" spans="1:17">
      <c r="A14" s="1" t="s">
        <v>199</v>
      </c>
      <c r="C14" s="9">
        <v>36229396404</v>
      </c>
      <c r="D14" s="9"/>
      <c r="E14" s="9">
        <v>0</v>
      </c>
      <c r="F14" s="9"/>
      <c r="G14" s="9">
        <v>0</v>
      </c>
      <c r="H14" s="9"/>
      <c r="I14" s="9">
        <f t="shared" si="0"/>
        <v>36229396404</v>
      </c>
      <c r="J14" s="9"/>
      <c r="K14" s="9">
        <v>62573121357</v>
      </c>
      <c r="L14" s="9"/>
      <c r="M14" s="9">
        <v>15509955546</v>
      </c>
      <c r="N14" s="9"/>
      <c r="O14" s="9">
        <v>136631595</v>
      </c>
      <c r="P14" s="9"/>
      <c r="Q14" s="9">
        <f t="shared" si="1"/>
        <v>78219708498</v>
      </c>
    </row>
    <row r="15" spans="1:17">
      <c r="A15" s="1" t="s">
        <v>190</v>
      </c>
      <c r="C15" s="9">
        <v>10337379526</v>
      </c>
      <c r="D15" s="9"/>
      <c r="E15" s="9">
        <v>0</v>
      </c>
      <c r="F15" s="9"/>
      <c r="G15" s="9">
        <v>0</v>
      </c>
      <c r="H15" s="9"/>
      <c r="I15" s="9">
        <f t="shared" si="0"/>
        <v>10337379526</v>
      </c>
      <c r="J15" s="9"/>
      <c r="K15" s="9">
        <v>31255778005</v>
      </c>
      <c r="L15" s="9"/>
      <c r="M15" s="9">
        <v>-5</v>
      </c>
      <c r="N15" s="9"/>
      <c r="O15" s="9">
        <v>134994774</v>
      </c>
      <c r="P15" s="9"/>
      <c r="Q15" s="9">
        <f t="shared" si="1"/>
        <v>31390772774</v>
      </c>
    </row>
    <row r="16" spans="1:17">
      <c r="A16" s="1" t="s">
        <v>89</v>
      </c>
      <c r="C16" s="9">
        <v>0</v>
      </c>
      <c r="D16" s="9"/>
      <c r="E16" s="9">
        <v>83848996981</v>
      </c>
      <c r="F16" s="9"/>
      <c r="G16" s="9">
        <v>0</v>
      </c>
      <c r="H16" s="9"/>
      <c r="I16" s="9">
        <f t="shared" si="0"/>
        <v>83848996981</v>
      </c>
      <c r="J16" s="9"/>
      <c r="K16" s="9">
        <v>0</v>
      </c>
      <c r="L16" s="9"/>
      <c r="M16" s="9">
        <v>227973205138</v>
      </c>
      <c r="N16" s="9"/>
      <c r="O16" s="9">
        <v>1639079607</v>
      </c>
      <c r="P16" s="9"/>
      <c r="Q16" s="9">
        <f t="shared" si="1"/>
        <v>229612284745</v>
      </c>
    </row>
    <row r="17" spans="1:17">
      <c r="A17" s="1" t="s">
        <v>271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f t="shared" si="0"/>
        <v>0</v>
      </c>
      <c r="J17" s="9"/>
      <c r="K17" s="9">
        <v>12747065441</v>
      </c>
      <c r="L17" s="9"/>
      <c r="M17" s="9">
        <v>0</v>
      </c>
      <c r="N17" s="9"/>
      <c r="O17" s="9">
        <v>49406250</v>
      </c>
      <c r="P17" s="9"/>
      <c r="Q17" s="9">
        <f t="shared" si="1"/>
        <v>12796471691</v>
      </c>
    </row>
    <row r="18" spans="1:17">
      <c r="A18" s="1" t="s">
        <v>185</v>
      </c>
      <c r="C18" s="9">
        <v>87153600054</v>
      </c>
      <c r="D18" s="9"/>
      <c r="E18" s="9">
        <v>10364000779</v>
      </c>
      <c r="F18" s="9"/>
      <c r="G18" s="9">
        <v>0</v>
      </c>
      <c r="H18" s="9"/>
      <c r="I18" s="9">
        <f t="shared" si="0"/>
        <v>97517600833</v>
      </c>
      <c r="J18" s="9"/>
      <c r="K18" s="9">
        <v>282372907905</v>
      </c>
      <c r="L18" s="9"/>
      <c r="M18" s="9">
        <v>31045227350</v>
      </c>
      <c r="N18" s="9"/>
      <c r="O18" s="9">
        <v>-19711235</v>
      </c>
      <c r="P18" s="9"/>
      <c r="Q18" s="9">
        <f t="shared" si="1"/>
        <v>313398424020</v>
      </c>
    </row>
    <row r="19" spans="1:17">
      <c r="A19" s="1" t="s">
        <v>267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f t="shared" si="0"/>
        <v>0</v>
      </c>
      <c r="J19" s="9"/>
      <c r="K19" s="9">
        <v>137783927055</v>
      </c>
      <c r="L19" s="9"/>
      <c r="M19" s="9">
        <v>0</v>
      </c>
      <c r="N19" s="9"/>
      <c r="O19" s="9">
        <v>156757078425</v>
      </c>
      <c r="P19" s="9"/>
      <c r="Q19" s="9">
        <f t="shared" si="1"/>
        <v>294541005480</v>
      </c>
    </row>
    <row r="20" spans="1:17">
      <c r="A20" s="1" t="s">
        <v>154</v>
      </c>
      <c r="C20" s="9">
        <v>64811880662</v>
      </c>
      <c r="D20" s="9"/>
      <c r="E20" s="9">
        <v>0</v>
      </c>
      <c r="F20" s="9"/>
      <c r="G20" s="9">
        <v>0</v>
      </c>
      <c r="H20" s="9"/>
      <c r="I20" s="9">
        <f t="shared" si="0"/>
        <v>64811880662</v>
      </c>
      <c r="J20" s="9"/>
      <c r="K20" s="9">
        <v>190817658517</v>
      </c>
      <c r="L20" s="9"/>
      <c r="M20" s="9">
        <v>89821008100</v>
      </c>
      <c r="N20" s="9"/>
      <c r="O20" s="9">
        <v>890766302</v>
      </c>
      <c r="P20" s="9"/>
      <c r="Q20" s="9">
        <f t="shared" si="1"/>
        <v>281529432919</v>
      </c>
    </row>
    <row r="21" spans="1:17">
      <c r="A21" s="1" t="s">
        <v>285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f t="shared" si="0"/>
        <v>0</v>
      </c>
      <c r="J21" s="9"/>
      <c r="K21" s="9">
        <v>0</v>
      </c>
      <c r="L21" s="9"/>
      <c r="M21" s="9">
        <v>0</v>
      </c>
      <c r="N21" s="9"/>
      <c r="O21" s="9">
        <v>11992386863</v>
      </c>
      <c r="P21" s="9"/>
      <c r="Q21" s="9">
        <f t="shared" si="1"/>
        <v>11992386863</v>
      </c>
    </row>
    <row r="22" spans="1:17">
      <c r="A22" s="1" t="s">
        <v>286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f t="shared" si="0"/>
        <v>0</v>
      </c>
      <c r="J22" s="9"/>
      <c r="K22" s="9">
        <v>0</v>
      </c>
      <c r="L22" s="9"/>
      <c r="M22" s="9">
        <v>0</v>
      </c>
      <c r="N22" s="9"/>
      <c r="O22" s="9">
        <v>12896218529</v>
      </c>
      <c r="P22" s="9"/>
      <c r="Q22" s="9">
        <f t="shared" si="1"/>
        <v>12896218529</v>
      </c>
    </row>
    <row r="23" spans="1:17">
      <c r="A23" s="1" t="s">
        <v>269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f t="shared" si="0"/>
        <v>0</v>
      </c>
      <c r="J23" s="9"/>
      <c r="K23" s="9">
        <v>9792659588</v>
      </c>
      <c r="L23" s="9"/>
      <c r="M23" s="9">
        <v>0</v>
      </c>
      <c r="N23" s="9"/>
      <c r="O23" s="9">
        <v>29319358819</v>
      </c>
      <c r="P23" s="9"/>
      <c r="Q23" s="9">
        <f t="shared" si="1"/>
        <v>39112018407</v>
      </c>
    </row>
    <row r="24" spans="1:17">
      <c r="A24" s="1" t="s">
        <v>287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f t="shared" si="0"/>
        <v>0</v>
      </c>
      <c r="J24" s="9"/>
      <c r="K24" s="9">
        <v>0</v>
      </c>
      <c r="L24" s="9"/>
      <c r="M24" s="9">
        <v>0</v>
      </c>
      <c r="N24" s="9"/>
      <c r="O24" s="9">
        <v>57773999652</v>
      </c>
      <c r="P24" s="9"/>
      <c r="Q24" s="9">
        <f t="shared" si="1"/>
        <v>57773999652</v>
      </c>
    </row>
    <row r="25" spans="1:17">
      <c r="A25" s="1" t="s">
        <v>92</v>
      </c>
      <c r="C25" s="9">
        <v>0</v>
      </c>
      <c r="D25" s="9"/>
      <c r="E25" s="9">
        <v>16821898786</v>
      </c>
      <c r="F25" s="9"/>
      <c r="G25" s="9">
        <v>0</v>
      </c>
      <c r="H25" s="9"/>
      <c r="I25" s="9">
        <f t="shared" si="0"/>
        <v>16821898786</v>
      </c>
      <c r="J25" s="9"/>
      <c r="K25" s="9">
        <v>0</v>
      </c>
      <c r="L25" s="9"/>
      <c r="M25" s="9">
        <v>37449064093</v>
      </c>
      <c r="N25" s="9"/>
      <c r="O25" s="9">
        <v>1157340036</v>
      </c>
      <c r="P25" s="9"/>
      <c r="Q25" s="9">
        <f t="shared" si="1"/>
        <v>38606404129</v>
      </c>
    </row>
    <row r="26" spans="1:17">
      <c r="A26" s="1" t="s">
        <v>180</v>
      </c>
      <c r="C26" s="9">
        <v>39956818747</v>
      </c>
      <c r="D26" s="9"/>
      <c r="E26" s="9">
        <v>19870567586</v>
      </c>
      <c r="F26" s="9"/>
      <c r="G26" s="9">
        <v>0</v>
      </c>
      <c r="H26" s="9"/>
      <c r="I26" s="9">
        <f t="shared" si="0"/>
        <v>59827386333</v>
      </c>
      <c r="J26" s="9"/>
      <c r="K26" s="9">
        <v>124442709814</v>
      </c>
      <c r="L26" s="9"/>
      <c r="M26" s="9">
        <v>34650502141</v>
      </c>
      <c r="N26" s="9"/>
      <c r="O26" s="9">
        <v>4319834</v>
      </c>
      <c r="P26" s="9"/>
      <c r="Q26" s="9">
        <f t="shared" si="1"/>
        <v>159097531789</v>
      </c>
    </row>
    <row r="27" spans="1:17">
      <c r="A27" s="1" t="s">
        <v>149</v>
      </c>
      <c r="C27" s="9">
        <v>90378899949</v>
      </c>
      <c r="D27" s="9"/>
      <c r="E27" s="9">
        <v>81841087935</v>
      </c>
      <c r="F27" s="9"/>
      <c r="G27" s="9">
        <v>0</v>
      </c>
      <c r="H27" s="9"/>
      <c r="I27" s="9">
        <f t="shared" si="0"/>
        <v>172219987884</v>
      </c>
      <c r="J27" s="9"/>
      <c r="K27" s="9">
        <v>303106913008</v>
      </c>
      <c r="L27" s="9"/>
      <c r="M27" s="9">
        <v>166013434930</v>
      </c>
      <c r="N27" s="9"/>
      <c r="O27" s="9">
        <v>11531551509</v>
      </c>
      <c r="P27" s="9"/>
      <c r="Q27" s="9">
        <f t="shared" si="1"/>
        <v>480651899447</v>
      </c>
    </row>
    <row r="28" spans="1:17">
      <c r="A28" s="1" t="s">
        <v>265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f t="shared" si="0"/>
        <v>0</v>
      </c>
      <c r="J28" s="9"/>
      <c r="K28" s="9">
        <v>12551793135</v>
      </c>
      <c r="L28" s="9"/>
      <c r="M28" s="9">
        <v>0</v>
      </c>
      <c r="N28" s="9"/>
      <c r="O28" s="9">
        <v>5572500000</v>
      </c>
      <c r="P28" s="9"/>
      <c r="Q28" s="9">
        <f t="shared" si="1"/>
        <v>18124293135</v>
      </c>
    </row>
    <row r="29" spans="1:17" s="13" customFormat="1">
      <c r="A29" s="13" t="s">
        <v>214</v>
      </c>
      <c r="C29" s="17">
        <v>157194615594</v>
      </c>
      <c r="D29" s="17"/>
      <c r="E29" s="17">
        <v>-111742530540</v>
      </c>
      <c r="F29" s="17"/>
      <c r="G29" s="17">
        <v>0</v>
      </c>
      <c r="H29" s="17"/>
      <c r="I29" s="17">
        <f t="shared" si="0"/>
        <v>45452085054</v>
      </c>
      <c r="J29" s="17"/>
      <c r="K29" s="17">
        <v>157194615594</v>
      </c>
      <c r="L29" s="17"/>
      <c r="M29" s="17">
        <v>-111742530540</v>
      </c>
      <c r="N29" s="17"/>
      <c r="O29" s="17">
        <v>0</v>
      </c>
      <c r="P29" s="17"/>
      <c r="Q29" s="17">
        <f t="shared" si="1"/>
        <v>45452085054</v>
      </c>
    </row>
    <row r="30" spans="1:17">
      <c r="A30" s="1" t="s">
        <v>222</v>
      </c>
      <c r="C30" s="9">
        <v>53149453594</v>
      </c>
      <c r="D30" s="9"/>
      <c r="E30" s="9">
        <v>10549217575</v>
      </c>
      <c r="F30" s="9"/>
      <c r="G30" s="9">
        <v>0</v>
      </c>
      <c r="H30" s="9"/>
      <c r="I30" s="9">
        <f t="shared" si="0"/>
        <v>63698671169</v>
      </c>
      <c r="J30" s="9"/>
      <c r="K30" s="9">
        <v>53149453594</v>
      </c>
      <c r="L30" s="9"/>
      <c r="M30" s="9">
        <v>10549217575</v>
      </c>
      <c r="N30" s="9"/>
      <c r="O30" s="9">
        <v>0</v>
      </c>
      <c r="P30" s="9"/>
      <c r="Q30" s="9">
        <f t="shared" si="1"/>
        <v>63698671169</v>
      </c>
    </row>
    <row r="31" spans="1:17">
      <c r="A31" s="1" t="s">
        <v>177</v>
      </c>
      <c r="C31" s="9">
        <v>100576438356</v>
      </c>
      <c r="D31" s="9"/>
      <c r="E31" s="9">
        <v>0</v>
      </c>
      <c r="F31" s="9"/>
      <c r="G31" s="9">
        <v>0</v>
      </c>
      <c r="H31" s="9"/>
      <c r="I31" s="9">
        <f t="shared" si="0"/>
        <v>100576438356</v>
      </c>
      <c r="J31" s="9"/>
      <c r="K31" s="9">
        <v>312524789779</v>
      </c>
      <c r="L31" s="9"/>
      <c r="M31" s="9">
        <v>134290796030</v>
      </c>
      <c r="N31" s="9"/>
      <c r="O31" s="9">
        <v>0</v>
      </c>
      <c r="P31" s="9"/>
      <c r="Q31" s="9">
        <f t="shared" si="1"/>
        <v>446815585809</v>
      </c>
    </row>
    <row r="32" spans="1:17">
      <c r="A32" s="1" t="s">
        <v>174</v>
      </c>
      <c r="C32" s="9">
        <v>97402771485</v>
      </c>
      <c r="D32" s="9"/>
      <c r="E32" s="9">
        <v>0</v>
      </c>
      <c r="F32" s="9"/>
      <c r="G32" s="9">
        <v>0</v>
      </c>
      <c r="H32" s="9"/>
      <c r="I32" s="9">
        <f t="shared" si="0"/>
        <v>97402771485</v>
      </c>
      <c r="J32" s="9"/>
      <c r="K32" s="9">
        <v>284904628203</v>
      </c>
      <c r="L32" s="9"/>
      <c r="M32" s="9">
        <v>0</v>
      </c>
      <c r="N32" s="9"/>
      <c r="O32" s="9">
        <v>0</v>
      </c>
      <c r="P32" s="9"/>
      <c r="Q32" s="9">
        <f t="shared" si="1"/>
        <v>284904628203</v>
      </c>
    </row>
    <row r="33" spans="1:17">
      <c r="A33" s="1" t="s">
        <v>182</v>
      </c>
      <c r="C33" s="9">
        <v>89769476422</v>
      </c>
      <c r="D33" s="9"/>
      <c r="E33" s="9">
        <v>0</v>
      </c>
      <c r="F33" s="9"/>
      <c r="G33" s="9">
        <v>0</v>
      </c>
      <c r="H33" s="9"/>
      <c r="I33" s="9">
        <f t="shared" si="0"/>
        <v>89769476422</v>
      </c>
      <c r="J33" s="9"/>
      <c r="K33" s="9">
        <v>282427824165</v>
      </c>
      <c r="L33" s="9"/>
      <c r="M33" s="9">
        <v>0</v>
      </c>
      <c r="N33" s="9"/>
      <c r="O33" s="9">
        <v>0</v>
      </c>
      <c r="P33" s="9"/>
      <c r="Q33" s="9">
        <f t="shared" si="1"/>
        <v>282427824165</v>
      </c>
    </row>
    <row r="34" spans="1:17">
      <c r="A34" s="1" t="s">
        <v>168</v>
      </c>
      <c r="C34" s="9">
        <v>15470396785</v>
      </c>
      <c r="D34" s="9"/>
      <c r="E34" s="9">
        <v>2447378760</v>
      </c>
      <c r="F34" s="9"/>
      <c r="G34" s="9">
        <v>0</v>
      </c>
      <c r="H34" s="9"/>
      <c r="I34" s="9">
        <f t="shared" si="0"/>
        <v>17917775545</v>
      </c>
      <c r="J34" s="9"/>
      <c r="K34" s="9">
        <v>48631504682</v>
      </c>
      <c r="L34" s="9"/>
      <c r="M34" s="9">
        <v>6533361822</v>
      </c>
      <c r="N34" s="9"/>
      <c r="O34" s="9">
        <v>0</v>
      </c>
      <c r="P34" s="9"/>
      <c r="Q34" s="9">
        <f t="shared" si="1"/>
        <v>55164866504</v>
      </c>
    </row>
    <row r="35" spans="1:17">
      <c r="A35" s="1" t="s">
        <v>171</v>
      </c>
      <c r="C35" s="9">
        <v>73783928982</v>
      </c>
      <c r="D35" s="9"/>
      <c r="E35" s="9">
        <v>3662858058</v>
      </c>
      <c r="F35" s="9"/>
      <c r="G35" s="9">
        <v>0</v>
      </c>
      <c r="H35" s="9"/>
      <c r="I35" s="9">
        <f t="shared" si="0"/>
        <v>77446787040</v>
      </c>
      <c r="J35" s="9"/>
      <c r="K35" s="9">
        <v>226427172360</v>
      </c>
      <c r="L35" s="9"/>
      <c r="M35" s="9">
        <v>-66178935466</v>
      </c>
      <c r="N35" s="9"/>
      <c r="O35" s="9">
        <v>0</v>
      </c>
      <c r="P35" s="9"/>
      <c r="Q35" s="9">
        <f t="shared" si="1"/>
        <v>160248236894</v>
      </c>
    </row>
    <row r="36" spans="1:17">
      <c r="A36" s="1" t="s">
        <v>165</v>
      </c>
      <c r="C36" s="9">
        <v>19372095360</v>
      </c>
      <c r="D36" s="9"/>
      <c r="E36" s="9">
        <v>3495501902</v>
      </c>
      <c r="F36" s="9"/>
      <c r="G36" s="9">
        <v>0</v>
      </c>
      <c r="H36" s="9"/>
      <c r="I36" s="9">
        <f t="shared" si="0"/>
        <v>22867597262</v>
      </c>
      <c r="J36" s="9"/>
      <c r="K36" s="9">
        <v>56559599846</v>
      </c>
      <c r="L36" s="9"/>
      <c r="M36" s="9">
        <v>10463095061</v>
      </c>
      <c r="N36" s="9"/>
      <c r="O36" s="9">
        <v>0</v>
      </c>
      <c r="P36" s="9"/>
      <c r="Q36" s="9">
        <f t="shared" si="1"/>
        <v>67022694907</v>
      </c>
    </row>
    <row r="37" spans="1:17">
      <c r="A37" s="1" t="s">
        <v>163</v>
      </c>
      <c r="C37" s="9">
        <v>63225460538</v>
      </c>
      <c r="D37" s="9"/>
      <c r="E37" s="9">
        <v>11662218701</v>
      </c>
      <c r="F37" s="9"/>
      <c r="G37" s="9">
        <v>0</v>
      </c>
      <c r="H37" s="9"/>
      <c r="I37" s="9">
        <f t="shared" si="0"/>
        <v>74887679239</v>
      </c>
      <c r="J37" s="9"/>
      <c r="K37" s="9">
        <v>184708863981</v>
      </c>
      <c r="L37" s="9"/>
      <c r="M37" s="9">
        <v>102551979837</v>
      </c>
      <c r="N37" s="9"/>
      <c r="O37" s="9">
        <v>0</v>
      </c>
      <c r="P37" s="9"/>
      <c r="Q37" s="9">
        <f t="shared" si="1"/>
        <v>287260843818</v>
      </c>
    </row>
    <row r="38" spans="1:17">
      <c r="A38" s="1" t="s">
        <v>157</v>
      </c>
      <c r="C38" s="9">
        <v>1441468037</v>
      </c>
      <c r="D38" s="9"/>
      <c r="E38" s="9">
        <v>3993945228</v>
      </c>
      <c r="F38" s="9"/>
      <c r="G38" s="9">
        <v>0</v>
      </c>
      <c r="H38" s="9"/>
      <c r="I38" s="9">
        <f t="shared" si="0"/>
        <v>5435413265</v>
      </c>
      <c r="J38" s="9"/>
      <c r="K38" s="9">
        <v>4205636987</v>
      </c>
      <c r="L38" s="9"/>
      <c r="M38" s="9">
        <v>1998922538</v>
      </c>
      <c r="N38" s="9"/>
      <c r="O38" s="9">
        <v>0</v>
      </c>
      <c r="P38" s="9"/>
      <c r="Q38" s="9">
        <f t="shared" si="1"/>
        <v>6204559525</v>
      </c>
    </row>
    <row r="39" spans="1:17">
      <c r="A39" s="1" t="s">
        <v>151</v>
      </c>
      <c r="C39" s="9">
        <v>6976402029</v>
      </c>
      <c r="D39" s="9"/>
      <c r="E39" s="9">
        <v>0</v>
      </c>
      <c r="F39" s="9"/>
      <c r="G39" s="9">
        <v>0</v>
      </c>
      <c r="H39" s="9"/>
      <c r="I39" s="9">
        <f t="shared" si="0"/>
        <v>6976402029</v>
      </c>
      <c r="J39" s="9"/>
      <c r="K39" s="9">
        <v>20406084917</v>
      </c>
      <c r="L39" s="9"/>
      <c r="M39" s="9">
        <v>-1500441855</v>
      </c>
      <c r="N39" s="9"/>
      <c r="O39" s="9">
        <v>0</v>
      </c>
      <c r="P39" s="9"/>
      <c r="Q39" s="9">
        <f t="shared" si="1"/>
        <v>18905643062</v>
      </c>
    </row>
    <row r="40" spans="1:17">
      <c r="A40" s="1" t="s">
        <v>143</v>
      </c>
      <c r="C40" s="9">
        <v>30095046885</v>
      </c>
      <c r="D40" s="9"/>
      <c r="E40" s="9">
        <v>0</v>
      </c>
      <c r="F40" s="9"/>
      <c r="G40" s="9">
        <v>0</v>
      </c>
      <c r="H40" s="9"/>
      <c r="I40" s="9">
        <f t="shared" si="0"/>
        <v>30095046885</v>
      </c>
      <c r="J40" s="9"/>
      <c r="K40" s="9">
        <v>87630996393</v>
      </c>
      <c r="L40" s="9"/>
      <c r="M40" s="9">
        <v>0</v>
      </c>
      <c r="N40" s="9"/>
      <c r="O40" s="9">
        <v>0</v>
      </c>
      <c r="P40" s="9"/>
      <c r="Q40" s="9">
        <f t="shared" si="1"/>
        <v>87630996393</v>
      </c>
    </row>
    <row r="41" spans="1:17">
      <c r="A41" s="1" t="s">
        <v>193</v>
      </c>
      <c r="C41" s="9">
        <v>13797916667</v>
      </c>
      <c r="D41" s="9"/>
      <c r="E41" s="9">
        <v>3472865422</v>
      </c>
      <c r="F41" s="9"/>
      <c r="G41" s="9">
        <v>0</v>
      </c>
      <c r="H41" s="9"/>
      <c r="I41" s="9">
        <f t="shared" si="0"/>
        <v>17270782089</v>
      </c>
      <c r="J41" s="9"/>
      <c r="K41" s="9">
        <v>44167191829</v>
      </c>
      <c r="L41" s="9"/>
      <c r="M41" s="9">
        <v>9365637068</v>
      </c>
      <c r="N41" s="9"/>
      <c r="O41" s="9">
        <v>0</v>
      </c>
      <c r="P41" s="9"/>
      <c r="Q41" s="9">
        <f t="shared" si="1"/>
        <v>53532828897</v>
      </c>
    </row>
    <row r="42" spans="1:17">
      <c r="A42" s="1" t="s">
        <v>187</v>
      </c>
      <c r="C42" s="9">
        <v>14226821916</v>
      </c>
      <c r="D42" s="9"/>
      <c r="E42" s="9">
        <v>0</v>
      </c>
      <c r="F42" s="9"/>
      <c r="G42" s="9">
        <v>0</v>
      </c>
      <c r="H42" s="9"/>
      <c r="I42" s="9">
        <f t="shared" si="0"/>
        <v>14226821916</v>
      </c>
      <c r="J42" s="9"/>
      <c r="K42" s="9">
        <v>42921248859</v>
      </c>
      <c r="L42" s="9"/>
      <c r="M42" s="9">
        <v>0</v>
      </c>
      <c r="N42" s="9"/>
      <c r="O42" s="9">
        <v>0</v>
      </c>
      <c r="P42" s="9"/>
      <c r="Q42" s="9">
        <f t="shared" si="1"/>
        <v>42921248859</v>
      </c>
    </row>
    <row r="43" spans="1:17">
      <c r="A43" s="1" t="s">
        <v>192</v>
      </c>
      <c r="C43" s="9">
        <v>54773264384</v>
      </c>
      <c r="D43" s="9"/>
      <c r="E43" s="9">
        <v>0</v>
      </c>
      <c r="F43" s="9"/>
      <c r="G43" s="9">
        <v>0</v>
      </c>
      <c r="H43" s="9"/>
      <c r="I43" s="9">
        <f t="shared" si="0"/>
        <v>54773264384</v>
      </c>
      <c r="J43" s="9"/>
      <c r="K43" s="9">
        <v>157154596453</v>
      </c>
      <c r="L43" s="9"/>
      <c r="M43" s="9">
        <v>123034624850</v>
      </c>
      <c r="N43" s="9"/>
      <c r="O43" s="9">
        <v>0</v>
      </c>
      <c r="P43" s="9"/>
      <c r="Q43" s="9">
        <f t="shared" si="1"/>
        <v>280189221303</v>
      </c>
    </row>
    <row r="44" spans="1:17">
      <c r="A44" s="1" t="s">
        <v>191</v>
      </c>
      <c r="C44" s="9">
        <v>24185597260</v>
      </c>
      <c r="D44" s="9"/>
      <c r="E44" s="9">
        <v>11260363644</v>
      </c>
      <c r="F44" s="9"/>
      <c r="G44" s="9">
        <v>0</v>
      </c>
      <c r="H44" s="9"/>
      <c r="I44" s="9">
        <f t="shared" si="0"/>
        <v>35445960904</v>
      </c>
      <c r="J44" s="9"/>
      <c r="K44" s="9">
        <v>70435260962</v>
      </c>
      <c r="L44" s="9"/>
      <c r="M44" s="9">
        <v>14288580446</v>
      </c>
      <c r="N44" s="9"/>
      <c r="O44" s="9">
        <v>0</v>
      </c>
      <c r="P44" s="9"/>
      <c r="Q44" s="9">
        <f t="shared" si="1"/>
        <v>84723841408</v>
      </c>
    </row>
    <row r="45" spans="1:17">
      <c r="A45" s="1" t="s">
        <v>196</v>
      </c>
      <c r="C45" s="9">
        <v>108612272252</v>
      </c>
      <c r="D45" s="9"/>
      <c r="E45" s="9">
        <v>0</v>
      </c>
      <c r="F45" s="9"/>
      <c r="G45" s="9">
        <v>0</v>
      </c>
      <c r="H45" s="9"/>
      <c r="I45" s="9">
        <f t="shared" si="0"/>
        <v>108612272252</v>
      </c>
      <c r="J45" s="9"/>
      <c r="K45" s="9">
        <v>315871508477</v>
      </c>
      <c r="L45" s="9"/>
      <c r="M45" s="9">
        <v>76259004849</v>
      </c>
      <c r="N45" s="9"/>
      <c r="O45" s="9">
        <v>0</v>
      </c>
      <c r="P45" s="9"/>
      <c r="Q45" s="9">
        <f t="shared" si="1"/>
        <v>392130513326</v>
      </c>
    </row>
    <row r="46" spans="1:17">
      <c r="A46" s="1" t="s">
        <v>73</v>
      </c>
      <c r="C46" s="9">
        <v>13360959</v>
      </c>
      <c r="D46" s="9"/>
      <c r="E46" s="9">
        <v>0</v>
      </c>
      <c r="F46" s="9"/>
      <c r="G46" s="9">
        <v>0</v>
      </c>
      <c r="H46" s="9"/>
      <c r="I46" s="9">
        <f t="shared" si="0"/>
        <v>13360959</v>
      </c>
      <c r="J46" s="9"/>
      <c r="K46" s="9">
        <v>40570471</v>
      </c>
      <c r="L46" s="9"/>
      <c r="M46" s="9">
        <v>13999458</v>
      </c>
      <c r="N46" s="9"/>
      <c r="O46" s="9">
        <v>0</v>
      </c>
      <c r="P46" s="9"/>
      <c r="Q46" s="9">
        <f t="shared" si="1"/>
        <v>54569929</v>
      </c>
    </row>
    <row r="47" spans="1:17">
      <c r="A47" s="1" t="s">
        <v>69</v>
      </c>
      <c r="C47" s="9">
        <v>13088324504</v>
      </c>
      <c r="D47" s="9"/>
      <c r="E47" s="9">
        <v>0</v>
      </c>
      <c r="F47" s="9"/>
      <c r="G47" s="9">
        <v>0</v>
      </c>
      <c r="H47" s="9"/>
      <c r="I47" s="9">
        <f t="shared" si="0"/>
        <v>13088324504</v>
      </c>
      <c r="J47" s="9"/>
      <c r="K47" s="9">
        <v>39740041312</v>
      </c>
      <c r="L47" s="9"/>
      <c r="M47" s="9">
        <v>0</v>
      </c>
      <c r="N47" s="9"/>
      <c r="O47" s="9">
        <v>0</v>
      </c>
      <c r="P47" s="9"/>
      <c r="Q47" s="9">
        <f t="shared" si="1"/>
        <v>39740041312</v>
      </c>
    </row>
    <row r="48" spans="1:17">
      <c r="A48" s="1" t="s">
        <v>139</v>
      </c>
      <c r="C48" s="9">
        <v>44038500</v>
      </c>
      <c r="D48" s="9"/>
      <c r="E48" s="9">
        <v>9000</v>
      </c>
      <c r="F48" s="9"/>
      <c r="G48" s="9">
        <v>0</v>
      </c>
      <c r="H48" s="9"/>
      <c r="I48" s="9">
        <f t="shared" si="0"/>
        <v>44047500</v>
      </c>
      <c r="J48" s="9"/>
      <c r="K48" s="9">
        <v>132796746</v>
      </c>
      <c r="L48" s="9"/>
      <c r="M48" s="9">
        <v>29995838</v>
      </c>
      <c r="N48" s="9"/>
      <c r="O48" s="9">
        <v>0</v>
      </c>
      <c r="P48" s="9"/>
      <c r="Q48" s="9">
        <f t="shared" si="1"/>
        <v>162792584</v>
      </c>
    </row>
    <row r="49" spans="1:17">
      <c r="A49" s="1" t="s">
        <v>136</v>
      </c>
      <c r="C49" s="9">
        <v>14532703998</v>
      </c>
      <c r="D49" s="9"/>
      <c r="E49" s="9">
        <v>7919693100</v>
      </c>
      <c r="F49" s="9"/>
      <c r="G49" s="9">
        <v>0</v>
      </c>
      <c r="H49" s="9"/>
      <c r="I49" s="9">
        <f t="shared" si="0"/>
        <v>22452397098</v>
      </c>
      <c r="J49" s="9"/>
      <c r="K49" s="9">
        <v>43822927153</v>
      </c>
      <c r="L49" s="9"/>
      <c r="M49" s="9">
        <v>13413980189</v>
      </c>
      <c r="N49" s="9"/>
      <c r="O49" s="9">
        <v>0</v>
      </c>
      <c r="P49" s="9"/>
      <c r="Q49" s="9">
        <f t="shared" si="1"/>
        <v>57236907342</v>
      </c>
    </row>
    <row r="50" spans="1:17">
      <c r="A50" s="1" t="s">
        <v>134</v>
      </c>
      <c r="C50" s="9">
        <v>21422794715</v>
      </c>
      <c r="D50" s="9"/>
      <c r="E50" s="9">
        <v>0</v>
      </c>
      <c r="F50" s="9"/>
      <c r="G50" s="9">
        <v>0</v>
      </c>
      <c r="H50" s="9"/>
      <c r="I50" s="9">
        <f t="shared" si="0"/>
        <v>21422794715</v>
      </c>
      <c r="J50" s="9"/>
      <c r="K50" s="9">
        <v>63123760513</v>
      </c>
      <c r="L50" s="9"/>
      <c r="M50" s="9">
        <v>45298244625</v>
      </c>
      <c r="N50" s="9"/>
      <c r="O50" s="9">
        <v>0</v>
      </c>
      <c r="P50" s="9"/>
      <c r="Q50" s="9">
        <f t="shared" si="1"/>
        <v>108422005138</v>
      </c>
    </row>
    <row r="51" spans="1:17">
      <c r="A51" s="1" t="s">
        <v>314</v>
      </c>
      <c r="C51" s="5">
        <v>8202228000</v>
      </c>
      <c r="D51" s="9"/>
      <c r="E51" s="9">
        <v>0</v>
      </c>
      <c r="F51" s="9"/>
      <c r="G51" s="9">
        <v>0</v>
      </c>
      <c r="H51" s="9"/>
      <c r="I51" s="9">
        <f t="shared" si="0"/>
        <v>8202228000</v>
      </c>
      <c r="J51" s="9"/>
      <c r="K51" s="9">
        <v>8202228000</v>
      </c>
      <c r="L51" s="9"/>
      <c r="M51" s="9">
        <v>0</v>
      </c>
      <c r="N51" s="9"/>
      <c r="O51" s="9">
        <v>0</v>
      </c>
      <c r="P51" s="9"/>
      <c r="Q51" s="9">
        <f t="shared" si="1"/>
        <v>8202228000</v>
      </c>
    </row>
    <row r="52" spans="1:17">
      <c r="A52" s="1" t="s">
        <v>98</v>
      </c>
      <c r="C52" s="9">
        <v>0</v>
      </c>
      <c r="D52" s="9"/>
      <c r="E52" s="9">
        <v>26953631632</v>
      </c>
      <c r="F52" s="9"/>
      <c r="G52" s="9">
        <v>0</v>
      </c>
      <c r="H52" s="9"/>
      <c r="I52" s="9">
        <f t="shared" si="0"/>
        <v>26953631632</v>
      </c>
      <c r="J52" s="9"/>
      <c r="K52" s="9">
        <v>0</v>
      </c>
      <c r="L52" s="9"/>
      <c r="M52" s="9">
        <v>42745242114</v>
      </c>
      <c r="N52" s="9"/>
      <c r="O52" s="9">
        <v>0</v>
      </c>
      <c r="P52" s="9"/>
      <c r="Q52" s="9">
        <f t="shared" si="1"/>
        <v>42745242114</v>
      </c>
    </row>
    <row r="53" spans="1:17">
      <c r="A53" s="1" t="s">
        <v>101</v>
      </c>
      <c r="C53" s="9">
        <v>0</v>
      </c>
      <c r="D53" s="9"/>
      <c r="E53" s="9">
        <v>15921797017</v>
      </c>
      <c r="F53" s="9"/>
      <c r="G53" s="9">
        <v>0</v>
      </c>
      <c r="H53" s="9"/>
      <c r="I53" s="9">
        <f t="shared" si="0"/>
        <v>15921797017</v>
      </c>
      <c r="J53" s="9"/>
      <c r="K53" s="9">
        <v>0</v>
      </c>
      <c r="L53" s="9"/>
      <c r="M53" s="9">
        <v>30926420305</v>
      </c>
      <c r="N53" s="9"/>
      <c r="O53" s="9">
        <v>0</v>
      </c>
      <c r="P53" s="9"/>
      <c r="Q53" s="9">
        <f t="shared" si="1"/>
        <v>30926420305</v>
      </c>
    </row>
    <row r="54" spans="1:17">
      <c r="A54" s="1" t="s">
        <v>95</v>
      </c>
      <c r="C54" s="9">
        <v>0</v>
      </c>
      <c r="D54" s="9"/>
      <c r="E54" s="9">
        <v>54222390173</v>
      </c>
      <c r="F54" s="9"/>
      <c r="G54" s="9">
        <v>0</v>
      </c>
      <c r="H54" s="9"/>
      <c r="I54" s="9">
        <f t="shared" si="0"/>
        <v>54222390173</v>
      </c>
      <c r="J54" s="9"/>
      <c r="K54" s="9">
        <v>0</v>
      </c>
      <c r="L54" s="9"/>
      <c r="M54" s="9">
        <v>108367824801</v>
      </c>
      <c r="N54" s="9"/>
      <c r="O54" s="9">
        <v>0</v>
      </c>
      <c r="P54" s="9"/>
      <c r="Q54" s="9">
        <f t="shared" si="1"/>
        <v>108367824801</v>
      </c>
    </row>
    <row r="55" spans="1:17">
      <c r="A55" s="1" t="s">
        <v>104</v>
      </c>
      <c r="C55" s="9">
        <v>0</v>
      </c>
      <c r="D55" s="9"/>
      <c r="E55" s="9">
        <v>14591856784</v>
      </c>
      <c r="F55" s="9"/>
      <c r="G55" s="9">
        <v>0</v>
      </c>
      <c r="H55" s="9"/>
      <c r="I55" s="9">
        <f t="shared" si="0"/>
        <v>14591856784</v>
      </c>
      <c r="J55" s="9"/>
      <c r="K55" s="9">
        <v>0</v>
      </c>
      <c r="L55" s="9"/>
      <c r="M55" s="9">
        <v>24088357202</v>
      </c>
      <c r="N55" s="9"/>
      <c r="O55" s="9">
        <v>0</v>
      </c>
      <c r="P55" s="9"/>
      <c r="Q55" s="9">
        <f t="shared" si="1"/>
        <v>24088357202</v>
      </c>
    </row>
    <row r="56" spans="1:17">
      <c r="A56" s="1" t="s">
        <v>110</v>
      </c>
      <c r="C56" s="9">
        <v>0</v>
      </c>
      <c r="D56" s="9"/>
      <c r="E56" s="9">
        <v>38480389082</v>
      </c>
      <c r="F56" s="9"/>
      <c r="G56" s="9">
        <v>0</v>
      </c>
      <c r="H56" s="9"/>
      <c r="I56" s="9">
        <f t="shared" si="0"/>
        <v>38480389082</v>
      </c>
      <c r="J56" s="9"/>
      <c r="K56" s="9">
        <v>0</v>
      </c>
      <c r="L56" s="9"/>
      <c r="M56" s="9">
        <v>65175515322</v>
      </c>
      <c r="N56" s="9"/>
      <c r="O56" s="9">
        <v>0</v>
      </c>
      <c r="P56" s="9"/>
      <c r="Q56" s="9">
        <f t="shared" si="1"/>
        <v>65175515322</v>
      </c>
    </row>
    <row r="57" spans="1:17">
      <c r="A57" s="1" t="s">
        <v>211</v>
      </c>
      <c r="C57" s="9">
        <v>0</v>
      </c>
      <c r="D57" s="9"/>
      <c r="E57" s="9">
        <v>23238888</v>
      </c>
      <c r="F57" s="9"/>
      <c r="G57" s="9">
        <v>0</v>
      </c>
      <c r="H57" s="9"/>
      <c r="I57" s="9">
        <f t="shared" si="0"/>
        <v>23238888</v>
      </c>
      <c r="J57" s="9"/>
      <c r="K57" s="9">
        <v>0</v>
      </c>
      <c r="L57" s="9"/>
      <c r="M57" s="9">
        <v>23238888</v>
      </c>
      <c r="N57" s="9"/>
      <c r="O57" s="9">
        <v>0</v>
      </c>
      <c r="P57" s="9"/>
      <c r="Q57" s="9">
        <f t="shared" si="1"/>
        <v>23238888</v>
      </c>
    </row>
    <row r="58" spans="1:17">
      <c r="A58" s="1" t="s">
        <v>202</v>
      </c>
      <c r="C58" s="9">
        <v>0</v>
      </c>
      <c r="D58" s="9"/>
      <c r="E58" s="9">
        <v>1324896</v>
      </c>
      <c r="F58" s="9"/>
      <c r="G58" s="9">
        <v>0</v>
      </c>
      <c r="H58" s="9"/>
      <c r="I58" s="9">
        <f t="shared" si="0"/>
        <v>1324896</v>
      </c>
      <c r="J58" s="9"/>
      <c r="K58" s="9">
        <v>0</v>
      </c>
      <c r="L58" s="9"/>
      <c r="M58" s="9">
        <v>1324896</v>
      </c>
      <c r="N58" s="9"/>
      <c r="O58" s="9">
        <v>0</v>
      </c>
      <c r="P58" s="9"/>
      <c r="Q58" s="9">
        <f t="shared" si="1"/>
        <v>1324896</v>
      </c>
    </row>
    <row r="59" spans="1:17">
      <c r="A59" s="1" t="s">
        <v>115</v>
      </c>
      <c r="C59" s="9">
        <v>0</v>
      </c>
      <c r="D59" s="9"/>
      <c r="E59" s="9">
        <v>49075287679</v>
      </c>
      <c r="F59" s="9"/>
      <c r="G59" s="9">
        <v>0</v>
      </c>
      <c r="H59" s="9"/>
      <c r="I59" s="9">
        <f t="shared" si="0"/>
        <v>49075287679</v>
      </c>
      <c r="J59" s="9"/>
      <c r="K59" s="9">
        <v>0</v>
      </c>
      <c r="L59" s="9"/>
      <c r="M59" s="9">
        <v>71314937486</v>
      </c>
      <c r="N59" s="9"/>
      <c r="O59" s="9">
        <v>0</v>
      </c>
      <c r="P59" s="9"/>
      <c r="Q59" s="9">
        <f t="shared" si="1"/>
        <v>71314937486</v>
      </c>
    </row>
    <row r="60" spans="1:17">
      <c r="A60" s="1" t="s">
        <v>117</v>
      </c>
      <c r="C60" s="9">
        <v>0</v>
      </c>
      <c r="D60" s="9"/>
      <c r="E60" s="9">
        <v>70937163552</v>
      </c>
      <c r="F60" s="9"/>
      <c r="G60" s="9">
        <v>0</v>
      </c>
      <c r="H60" s="9"/>
      <c r="I60" s="9">
        <f t="shared" si="0"/>
        <v>70937163552</v>
      </c>
      <c r="J60" s="9"/>
      <c r="K60" s="9">
        <v>0</v>
      </c>
      <c r="L60" s="9"/>
      <c r="M60" s="9">
        <v>100309823774</v>
      </c>
      <c r="N60" s="9"/>
      <c r="O60" s="9">
        <v>0</v>
      </c>
      <c r="P60" s="9"/>
      <c r="Q60" s="9">
        <f t="shared" si="1"/>
        <v>100309823774</v>
      </c>
    </row>
    <row r="61" spans="1:17">
      <c r="A61" s="1" t="s">
        <v>123</v>
      </c>
      <c r="C61" s="9">
        <v>0</v>
      </c>
      <c r="D61" s="9"/>
      <c r="E61" s="9">
        <v>21478015903</v>
      </c>
      <c r="F61" s="9"/>
      <c r="G61" s="9">
        <v>0</v>
      </c>
      <c r="H61" s="9"/>
      <c r="I61" s="9">
        <f t="shared" si="0"/>
        <v>21478015903</v>
      </c>
      <c r="J61" s="9"/>
      <c r="K61" s="9">
        <v>0</v>
      </c>
      <c r="L61" s="9"/>
      <c r="M61" s="9">
        <v>38053718915</v>
      </c>
      <c r="N61" s="9"/>
      <c r="O61" s="9">
        <v>0</v>
      </c>
      <c r="P61" s="9"/>
      <c r="Q61" s="9">
        <f t="shared" si="1"/>
        <v>38053718915</v>
      </c>
    </row>
    <row r="62" spans="1:17">
      <c r="A62" s="1" t="s">
        <v>209</v>
      </c>
      <c r="C62" s="9">
        <v>0</v>
      </c>
      <c r="D62" s="9"/>
      <c r="E62" s="9">
        <v>-686291</v>
      </c>
      <c r="F62" s="9"/>
      <c r="G62" s="9">
        <v>0</v>
      </c>
      <c r="H62" s="9"/>
      <c r="I62" s="9">
        <f t="shared" si="0"/>
        <v>-686291</v>
      </c>
      <c r="J62" s="9"/>
      <c r="K62" s="9">
        <v>0</v>
      </c>
      <c r="L62" s="9"/>
      <c r="M62" s="9">
        <v>-686291</v>
      </c>
      <c r="N62" s="9"/>
      <c r="O62" s="9">
        <v>0</v>
      </c>
      <c r="P62" s="9"/>
      <c r="Q62" s="9">
        <f t="shared" si="1"/>
        <v>-686291</v>
      </c>
    </row>
    <row r="63" spans="1:17">
      <c r="A63" s="1" t="s">
        <v>129</v>
      </c>
      <c r="C63" s="9">
        <v>0</v>
      </c>
      <c r="D63" s="9"/>
      <c r="E63" s="9">
        <v>2453923834</v>
      </c>
      <c r="F63" s="9"/>
      <c r="G63" s="9">
        <v>0</v>
      </c>
      <c r="H63" s="9"/>
      <c r="I63" s="9">
        <f t="shared" si="0"/>
        <v>2453923834</v>
      </c>
      <c r="J63" s="9"/>
      <c r="K63" s="9">
        <v>0</v>
      </c>
      <c r="L63" s="9"/>
      <c r="M63" s="9">
        <v>3180398074</v>
      </c>
      <c r="N63" s="9"/>
      <c r="O63" s="9">
        <v>0</v>
      </c>
      <c r="P63" s="9"/>
      <c r="Q63" s="9">
        <f t="shared" si="1"/>
        <v>3180398074</v>
      </c>
    </row>
    <row r="64" spans="1:17">
      <c r="A64" s="1" t="s">
        <v>132</v>
      </c>
      <c r="C64" s="9">
        <v>0</v>
      </c>
      <c r="D64" s="9"/>
      <c r="E64" s="9">
        <v>1142929552</v>
      </c>
      <c r="F64" s="9"/>
      <c r="G64" s="9">
        <v>0</v>
      </c>
      <c r="H64" s="9"/>
      <c r="I64" s="9">
        <f t="shared" si="0"/>
        <v>1142929552</v>
      </c>
      <c r="J64" s="9"/>
      <c r="K64" s="9">
        <v>0</v>
      </c>
      <c r="L64" s="9"/>
      <c r="M64" s="9">
        <v>1355210176</v>
      </c>
      <c r="N64" s="9"/>
      <c r="O64" s="9">
        <v>0</v>
      </c>
      <c r="P64" s="9"/>
      <c r="Q64" s="9">
        <f t="shared" si="1"/>
        <v>1355210176</v>
      </c>
    </row>
    <row r="65" spans="1:17">
      <c r="A65" s="1" t="s">
        <v>113</v>
      </c>
      <c r="C65" s="9">
        <v>0</v>
      </c>
      <c r="D65" s="9"/>
      <c r="E65" s="9">
        <v>18312664497</v>
      </c>
      <c r="F65" s="9"/>
      <c r="G65" s="9">
        <v>0</v>
      </c>
      <c r="H65" s="9"/>
      <c r="I65" s="9">
        <f t="shared" si="0"/>
        <v>18312664497</v>
      </c>
      <c r="J65" s="9"/>
      <c r="K65" s="9">
        <v>0</v>
      </c>
      <c r="L65" s="9"/>
      <c r="M65" s="9">
        <v>35407954756</v>
      </c>
      <c r="N65" s="9"/>
      <c r="O65" s="9">
        <v>0</v>
      </c>
      <c r="P65" s="9"/>
      <c r="Q65" s="9">
        <f t="shared" si="1"/>
        <v>35407954756</v>
      </c>
    </row>
    <row r="66" spans="1:17">
      <c r="A66" s="1" t="s">
        <v>126</v>
      </c>
      <c r="C66" s="9">
        <v>0</v>
      </c>
      <c r="D66" s="9"/>
      <c r="E66" s="9">
        <v>42403747422</v>
      </c>
      <c r="F66" s="9"/>
      <c r="G66" s="9">
        <v>0</v>
      </c>
      <c r="H66" s="9"/>
      <c r="I66" s="9">
        <f t="shared" si="0"/>
        <v>42403747422</v>
      </c>
      <c r="J66" s="9"/>
      <c r="K66" s="9">
        <v>0</v>
      </c>
      <c r="L66" s="9"/>
      <c r="M66" s="9">
        <v>48541969801</v>
      </c>
      <c r="N66" s="9"/>
      <c r="O66" s="9">
        <v>0</v>
      </c>
      <c r="P66" s="9"/>
      <c r="Q66" s="9">
        <f t="shared" si="1"/>
        <v>48541969801</v>
      </c>
    </row>
    <row r="67" spans="1:17">
      <c r="A67" s="1" t="s">
        <v>204</v>
      </c>
      <c r="C67" s="9">
        <v>0</v>
      </c>
      <c r="D67" s="9"/>
      <c r="E67" s="9">
        <v>186221192</v>
      </c>
      <c r="F67" s="9"/>
      <c r="G67" s="9">
        <v>0</v>
      </c>
      <c r="H67" s="9"/>
      <c r="I67" s="9">
        <f t="shared" si="0"/>
        <v>186221192</v>
      </c>
      <c r="J67" s="9"/>
      <c r="K67" s="9">
        <v>0</v>
      </c>
      <c r="L67" s="9"/>
      <c r="M67" s="9">
        <v>186221192</v>
      </c>
      <c r="N67" s="9"/>
      <c r="O67" s="9">
        <v>0</v>
      </c>
      <c r="P67" s="9"/>
      <c r="Q67" s="9">
        <f t="shared" si="1"/>
        <v>186221192</v>
      </c>
    </row>
    <row r="68" spans="1:17">
      <c r="A68" s="1" t="s">
        <v>80</v>
      </c>
      <c r="C68" s="9">
        <v>0</v>
      </c>
      <c r="D68" s="9"/>
      <c r="E68" s="9">
        <v>2326618587</v>
      </c>
      <c r="F68" s="9"/>
      <c r="G68" s="9">
        <v>0</v>
      </c>
      <c r="H68" s="9"/>
      <c r="I68" s="9">
        <f t="shared" si="0"/>
        <v>2326618587</v>
      </c>
      <c r="J68" s="9"/>
      <c r="K68" s="9">
        <v>0</v>
      </c>
      <c r="L68" s="9"/>
      <c r="M68" s="9">
        <v>2849475685</v>
      </c>
      <c r="N68" s="9"/>
      <c r="O68" s="9">
        <v>0</v>
      </c>
      <c r="P68" s="9"/>
      <c r="Q68" s="9">
        <f t="shared" si="1"/>
        <v>2849475685</v>
      </c>
    </row>
    <row r="69" spans="1:17">
      <c r="A69" s="1" t="s">
        <v>86</v>
      </c>
      <c r="C69" s="9">
        <v>0</v>
      </c>
      <c r="D69" s="9"/>
      <c r="E69" s="9">
        <v>1852012329</v>
      </c>
      <c r="F69" s="9"/>
      <c r="G69" s="9">
        <v>0</v>
      </c>
      <c r="H69" s="9"/>
      <c r="I69" s="9">
        <f t="shared" si="0"/>
        <v>1852012329</v>
      </c>
      <c r="J69" s="9"/>
      <c r="K69" s="9">
        <v>0</v>
      </c>
      <c r="L69" s="9"/>
      <c r="M69" s="9">
        <v>2625554673</v>
      </c>
      <c r="N69" s="9"/>
      <c r="O69" s="9">
        <v>0</v>
      </c>
      <c r="P69" s="9"/>
      <c r="Q69" s="9">
        <f t="shared" si="1"/>
        <v>2625554673</v>
      </c>
    </row>
    <row r="70" spans="1:17">
      <c r="A70" s="1" t="s">
        <v>207</v>
      </c>
      <c r="C70" s="9">
        <v>0</v>
      </c>
      <c r="D70" s="9"/>
      <c r="E70" s="9">
        <v>-1412019</v>
      </c>
      <c r="F70" s="9"/>
      <c r="G70" s="9">
        <v>0</v>
      </c>
      <c r="H70" s="9"/>
      <c r="I70" s="9">
        <f t="shared" si="0"/>
        <v>-1412019</v>
      </c>
      <c r="J70" s="9"/>
      <c r="K70" s="9">
        <v>0</v>
      </c>
      <c r="L70" s="9"/>
      <c r="M70" s="9">
        <v>-1412019</v>
      </c>
      <c r="N70" s="9"/>
      <c r="O70" s="9">
        <v>0</v>
      </c>
      <c r="P70" s="9"/>
      <c r="Q70" s="9">
        <f t="shared" si="1"/>
        <v>-1412019</v>
      </c>
    </row>
    <row r="71" spans="1:17">
      <c r="A71" s="1" t="s">
        <v>107</v>
      </c>
      <c r="C71" s="9">
        <v>0</v>
      </c>
      <c r="D71" s="9"/>
      <c r="E71" s="9">
        <v>8259978497</v>
      </c>
      <c r="F71" s="9"/>
      <c r="G71" s="9">
        <v>0</v>
      </c>
      <c r="H71" s="9"/>
      <c r="I71" s="9">
        <f t="shared" si="0"/>
        <v>8259978497</v>
      </c>
      <c r="J71" s="9"/>
      <c r="K71" s="9">
        <v>0</v>
      </c>
      <c r="L71" s="9"/>
      <c r="M71" s="9">
        <v>16179106721</v>
      </c>
      <c r="N71" s="9"/>
      <c r="O71" s="9">
        <v>0</v>
      </c>
      <c r="P71" s="9"/>
      <c r="Q71" s="9">
        <f t="shared" si="1"/>
        <v>16179106721</v>
      </c>
    </row>
    <row r="72" spans="1:17">
      <c r="A72" s="1" t="s">
        <v>217</v>
      </c>
      <c r="C72" s="9">
        <v>0</v>
      </c>
      <c r="D72" s="9"/>
      <c r="E72" s="9">
        <v>572911839</v>
      </c>
      <c r="F72" s="9"/>
      <c r="G72" s="9">
        <v>0</v>
      </c>
      <c r="H72" s="9"/>
      <c r="I72" s="9">
        <f t="shared" si="0"/>
        <v>572911839</v>
      </c>
      <c r="J72" s="9"/>
      <c r="K72" s="9">
        <v>0</v>
      </c>
      <c r="L72" s="9"/>
      <c r="M72" s="9">
        <v>572911822</v>
      </c>
      <c r="N72" s="9"/>
      <c r="O72" s="9">
        <v>0</v>
      </c>
      <c r="P72" s="9"/>
      <c r="Q72" s="9">
        <f t="shared" si="1"/>
        <v>572911822</v>
      </c>
    </row>
    <row r="73" spans="1:17">
      <c r="A73" s="1" t="s">
        <v>120</v>
      </c>
      <c r="C73" s="9">
        <v>0</v>
      </c>
      <c r="D73" s="9"/>
      <c r="E73" s="9">
        <v>28188551581</v>
      </c>
      <c r="F73" s="9"/>
      <c r="G73" s="9">
        <v>0</v>
      </c>
      <c r="H73" s="9"/>
      <c r="I73" s="9">
        <f t="shared" ref="I73:I75" si="2">C73+E73+G73</f>
        <v>28188551581</v>
      </c>
      <c r="J73" s="9"/>
      <c r="K73" s="9">
        <v>0</v>
      </c>
      <c r="L73" s="9"/>
      <c r="M73" s="9">
        <v>29362106122</v>
      </c>
      <c r="N73" s="9"/>
      <c r="O73" s="9">
        <v>0</v>
      </c>
      <c r="P73" s="9"/>
      <c r="Q73" s="9">
        <f t="shared" si="1"/>
        <v>29362106122</v>
      </c>
    </row>
    <row r="74" spans="1:17">
      <c r="A74" s="1" t="s">
        <v>225</v>
      </c>
      <c r="C74" s="9">
        <v>0</v>
      </c>
      <c r="D74" s="9"/>
      <c r="E74" s="9">
        <v>30463084</v>
      </c>
      <c r="F74" s="9"/>
      <c r="G74" s="9">
        <v>0</v>
      </c>
      <c r="H74" s="9"/>
      <c r="I74" s="9">
        <f t="shared" si="2"/>
        <v>30463084</v>
      </c>
      <c r="J74" s="9"/>
      <c r="K74" s="9">
        <v>0</v>
      </c>
      <c r="L74" s="9"/>
      <c r="M74" s="9">
        <v>30463084</v>
      </c>
      <c r="N74" s="9"/>
      <c r="O74" s="9">
        <v>0</v>
      </c>
      <c r="P74" s="9"/>
      <c r="Q74" s="9">
        <f t="shared" ref="Q74:Q76" si="3">K74+M74+O74</f>
        <v>30463084</v>
      </c>
    </row>
    <row r="75" spans="1:17">
      <c r="A75" s="1" t="s">
        <v>227</v>
      </c>
      <c r="C75" s="9">
        <v>0</v>
      </c>
      <c r="D75" s="9"/>
      <c r="E75" s="9">
        <v>49164377</v>
      </c>
      <c r="F75" s="9"/>
      <c r="G75" s="9">
        <v>0</v>
      </c>
      <c r="H75" s="9"/>
      <c r="I75" s="9">
        <f t="shared" si="2"/>
        <v>49164377</v>
      </c>
      <c r="J75" s="9"/>
      <c r="K75" s="9">
        <v>0</v>
      </c>
      <c r="L75" s="9"/>
      <c r="M75" s="9">
        <v>49164377</v>
      </c>
      <c r="N75" s="9"/>
      <c r="O75" s="9">
        <v>0</v>
      </c>
      <c r="P75" s="9"/>
      <c r="Q75" s="9">
        <f t="shared" si="3"/>
        <v>49164377</v>
      </c>
    </row>
    <row r="76" spans="1:17">
      <c r="A76" s="1" t="s">
        <v>219</v>
      </c>
      <c r="C76" s="20">
        <v>0</v>
      </c>
      <c r="D76" s="20"/>
      <c r="E76" s="20">
        <v>263913844</v>
      </c>
      <c r="F76" s="20"/>
      <c r="G76" s="20">
        <v>0</v>
      </c>
      <c r="H76" s="9"/>
      <c r="I76" s="9">
        <f>C76+E76+G76</f>
        <v>263913844</v>
      </c>
      <c r="J76" s="9"/>
      <c r="K76" s="9">
        <v>0</v>
      </c>
      <c r="L76" s="9"/>
      <c r="M76" s="9">
        <v>263913844</v>
      </c>
      <c r="N76" s="9"/>
      <c r="O76" s="9">
        <v>0</v>
      </c>
      <c r="P76" s="9"/>
      <c r="Q76" s="9">
        <f t="shared" si="3"/>
        <v>263913844</v>
      </c>
    </row>
    <row r="77" spans="1:17" ht="24.75" thickBot="1">
      <c r="C77" s="25">
        <f>SUM(C8:C76)</f>
        <v>1567223312023</v>
      </c>
      <c r="D77" s="20"/>
      <c r="E77" s="25">
        <f>SUM(E8:E76)</f>
        <v>399837994908</v>
      </c>
      <c r="F77" s="20"/>
      <c r="G77" s="25">
        <f>SUM(G8:G76)</f>
        <v>287073003537</v>
      </c>
      <c r="H77" s="9"/>
      <c r="I77" s="15">
        <f>SUM(I8:I76)</f>
        <v>2254134310468</v>
      </c>
      <c r="J77" s="9"/>
      <c r="K77" s="15">
        <f>SUM(K8:K76)</f>
        <v>4487365848126</v>
      </c>
      <c r="L77" s="9"/>
      <c r="M77" s="15">
        <f>SUM(M8:M76)</f>
        <v>1664444629675</v>
      </c>
      <c r="N77" s="9"/>
      <c r="O77" s="15">
        <f>SUM(O8:O76)</f>
        <v>570165536564</v>
      </c>
      <c r="P77" s="9"/>
      <c r="Q77" s="15">
        <f>SUM(Q8:Q76)</f>
        <v>6721976014365</v>
      </c>
    </row>
    <row r="78" spans="1:17" ht="24.75" thickTop="1">
      <c r="C78" s="19"/>
      <c r="D78" s="16"/>
      <c r="E78" s="19"/>
      <c r="F78" s="16"/>
      <c r="G78" s="19"/>
      <c r="K78" s="14"/>
      <c r="M78" s="14"/>
      <c r="O78" s="14"/>
    </row>
    <row r="79" spans="1:17" ht="29.25" customHeight="1">
      <c r="K79" s="22"/>
    </row>
    <row r="80" spans="1:17">
      <c r="K80" s="1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G16" sqref="G16"/>
    </sheetView>
  </sheetViews>
  <sheetFormatPr defaultRowHeight="24"/>
  <cols>
    <col min="1" max="1" width="26.28515625" style="1" bestFit="1" customWidth="1"/>
    <col min="2" max="2" width="1" style="1" customWidth="1"/>
    <col min="3" max="3" width="22.42578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4.75">
      <c r="A3" s="29" t="s">
        <v>256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24.7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6" spans="1:11">
      <c r="A6" s="31" t="s">
        <v>294</v>
      </c>
      <c r="B6" s="31" t="s">
        <v>294</v>
      </c>
      <c r="C6" s="31" t="s">
        <v>294</v>
      </c>
      <c r="E6" s="31" t="s">
        <v>258</v>
      </c>
      <c r="F6" s="31" t="s">
        <v>258</v>
      </c>
      <c r="G6" s="31" t="s">
        <v>258</v>
      </c>
      <c r="I6" s="31" t="s">
        <v>259</v>
      </c>
      <c r="J6" s="31" t="s">
        <v>259</v>
      </c>
      <c r="K6" s="31" t="s">
        <v>259</v>
      </c>
    </row>
    <row r="7" spans="1:11">
      <c r="A7" s="31" t="s">
        <v>295</v>
      </c>
      <c r="C7" s="31" t="s">
        <v>237</v>
      </c>
      <c r="E7" s="31" t="s">
        <v>296</v>
      </c>
      <c r="G7" s="31" t="s">
        <v>297</v>
      </c>
      <c r="I7" s="31" t="s">
        <v>296</v>
      </c>
      <c r="K7" s="31" t="s">
        <v>297</v>
      </c>
    </row>
    <row r="8" spans="1:11">
      <c r="A8" s="1" t="s">
        <v>243</v>
      </c>
      <c r="C8" s="4" t="s">
        <v>244</v>
      </c>
      <c r="D8" s="4"/>
      <c r="E8" s="5">
        <v>101461522</v>
      </c>
      <c r="F8" s="4"/>
      <c r="G8" s="7">
        <f>E8/$E$12</f>
        <v>3.9852549995394622E-3</v>
      </c>
      <c r="H8" s="4"/>
      <c r="I8" s="5">
        <v>271785842</v>
      </c>
      <c r="J8" s="4"/>
      <c r="K8" s="7">
        <f>I8/$I$12</f>
        <v>3.6088933951219939E-3</v>
      </c>
    </row>
    <row r="9" spans="1:11">
      <c r="A9" s="1" t="s">
        <v>247</v>
      </c>
      <c r="C9" s="4" t="s">
        <v>248</v>
      </c>
      <c r="D9" s="4"/>
      <c r="E9" s="5">
        <v>29282356</v>
      </c>
      <c r="F9" s="4"/>
      <c r="G9" s="7">
        <f t="shared" ref="G9:G11" si="0">E9/$E$12</f>
        <v>1.1501666183096914E-3</v>
      </c>
      <c r="H9" s="4"/>
      <c r="I9" s="5">
        <v>11201931003</v>
      </c>
      <c r="J9" s="4"/>
      <c r="K9" s="7">
        <f t="shared" ref="K9:K11" si="1">I9/$I$12</f>
        <v>0.14874422638004445</v>
      </c>
    </row>
    <row r="10" spans="1:11">
      <c r="A10" s="1" t="s">
        <v>250</v>
      </c>
      <c r="C10" s="4" t="s">
        <v>251</v>
      </c>
      <c r="D10" s="4"/>
      <c r="E10" s="5">
        <v>8402584341</v>
      </c>
      <c r="F10" s="4"/>
      <c r="G10" s="7">
        <f t="shared" si="0"/>
        <v>0.33004079373087114</v>
      </c>
      <c r="H10" s="4"/>
      <c r="I10" s="5">
        <v>13049976076</v>
      </c>
      <c r="J10" s="4"/>
      <c r="K10" s="7">
        <f t="shared" si="1"/>
        <v>0.17328339151373617</v>
      </c>
    </row>
    <row r="11" spans="1:11">
      <c r="A11" s="1" t="s">
        <v>250</v>
      </c>
      <c r="C11" s="4" t="s">
        <v>253</v>
      </c>
      <c r="D11" s="4"/>
      <c r="E11" s="5">
        <v>16925901369</v>
      </c>
      <c r="F11" s="4"/>
      <c r="G11" s="7">
        <f t="shared" si="0"/>
        <v>0.66482378465127967</v>
      </c>
      <c r="H11" s="4"/>
      <c r="I11" s="5">
        <v>50786329361</v>
      </c>
      <c r="J11" s="4"/>
      <c r="K11" s="7">
        <f t="shared" si="1"/>
        <v>0.67436348871109741</v>
      </c>
    </row>
    <row r="12" spans="1:11" ht="24.75" thickBot="1">
      <c r="C12" s="4"/>
      <c r="D12" s="4"/>
      <c r="E12" s="24">
        <f>SUM(E8:E11)</f>
        <v>25459229588</v>
      </c>
      <c r="F12" s="4"/>
      <c r="G12" s="11">
        <f>SUM(G8:G11)</f>
        <v>1</v>
      </c>
      <c r="H12" s="4"/>
      <c r="I12" s="12">
        <f>SUM(I8:I11)</f>
        <v>75310022282</v>
      </c>
      <c r="J12" s="4"/>
      <c r="K12" s="11">
        <f>SUM(K8:K11)</f>
        <v>1</v>
      </c>
    </row>
    <row r="13" spans="1:11" ht="24.75" thickTop="1">
      <c r="E13" s="18"/>
      <c r="I13" s="3"/>
    </row>
    <row r="14" spans="1:11">
      <c r="I14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4" sqref="A13:C14"/>
    </sheetView>
  </sheetViews>
  <sheetFormatPr defaultRowHeight="24"/>
  <cols>
    <col min="1" max="1" width="28.285156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6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9" t="s">
        <v>0</v>
      </c>
      <c r="B2" s="29"/>
      <c r="C2" s="29"/>
      <c r="D2" s="29"/>
      <c r="E2" s="29"/>
    </row>
    <row r="3" spans="1:5" ht="24.75">
      <c r="A3" s="29" t="s">
        <v>256</v>
      </c>
      <c r="B3" s="29"/>
      <c r="C3" s="29"/>
      <c r="D3" s="29"/>
      <c r="E3" s="29"/>
    </row>
    <row r="4" spans="1:5" ht="24.75">
      <c r="A4" s="29" t="s">
        <v>2</v>
      </c>
      <c r="B4" s="29"/>
      <c r="C4" s="29"/>
      <c r="D4" s="29"/>
      <c r="E4" s="29"/>
    </row>
    <row r="5" spans="1:5">
      <c r="C5" s="27" t="s">
        <v>258</v>
      </c>
      <c r="E5" s="1" t="s">
        <v>309</v>
      </c>
    </row>
    <row r="6" spans="1:5">
      <c r="A6" s="27" t="s">
        <v>298</v>
      </c>
      <c r="C6" s="28"/>
      <c r="E6" s="31" t="s">
        <v>310</v>
      </c>
    </row>
    <row r="7" spans="1:5" ht="24.75">
      <c r="A7" s="28" t="s">
        <v>298</v>
      </c>
      <c r="C7" s="28" t="s">
        <v>240</v>
      </c>
      <c r="E7" s="28" t="s">
        <v>240</v>
      </c>
    </row>
    <row r="8" spans="1:5">
      <c r="A8" s="1" t="s">
        <v>312</v>
      </c>
      <c r="C8" s="5">
        <v>7790038062</v>
      </c>
      <c r="E8" s="5">
        <v>26108004520</v>
      </c>
    </row>
    <row r="9" spans="1:5">
      <c r="A9" s="1" t="s">
        <v>313</v>
      </c>
      <c r="C9" s="5">
        <v>0</v>
      </c>
      <c r="E9" s="5">
        <v>71768173</v>
      </c>
    </row>
    <row r="10" spans="1:5" ht="25.5" thickBot="1">
      <c r="A10" s="2" t="s">
        <v>60</v>
      </c>
      <c r="C10" s="23">
        <f>SUM(C8:C9)</f>
        <v>7790038062</v>
      </c>
      <c r="E10" s="6">
        <f>SUM(E8:E9)</f>
        <v>26179772693</v>
      </c>
    </row>
    <row r="11" spans="1:5" ht="24.75" thickTop="1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8"/>
  <sheetViews>
    <sheetView rightToLeft="1" workbookViewId="0">
      <selection activeCell="Z46" sqref="Z46"/>
    </sheetView>
  </sheetViews>
  <sheetFormatPr defaultRowHeight="24"/>
  <cols>
    <col min="1" max="1" width="36.285156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6.7109375" style="1" bestFit="1" customWidth="1"/>
    <col min="16" max="16" width="1.85546875" style="1" customWidth="1"/>
    <col min="17" max="17" width="13.8554687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710937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5703125" style="1" bestFit="1" customWidth="1"/>
    <col min="26" max="26" width="1" style="1" customWidth="1"/>
    <col min="27" max="27" width="9.140625" style="1" customWidth="1"/>
    <col min="28" max="28" width="12.42578125" style="1" bestFit="1" customWidth="1"/>
    <col min="29" max="16384" width="9.140625" style="1"/>
  </cols>
  <sheetData>
    <row r="2" spans="1:25" ht="24.7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ht="24.7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 ht="24.7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6" spans="1:25" ht="24.75">
      <c r="A6" s="27" t="s">
        <v>3</v>
      </c>
      <c r="C6" s="28" t="s">
        <v>302</v>
      </c>
      <c r="D6" s="28" t="s">
        <v>4</v>
      </c>
      <c r="E6" s="28" t="s">
        <v>4</v>
      </c>
      <c r="F6" s="28" t="s">
        <v>4</v>
      </c>
      <c r="G6" s="28" t="s">
        <v>4</v>
      </c>
      <c r="I6" s="28" t="s">
        <v>5</v>
      </c>
      <c r="J6" s="28" t="s">
        <v>5</v>
      </c>
      <c r="K6" s="28" t="s">
        <v>5</v>
      </c>
      <c r="L6" s="28" t="s">
        <v>5</v>
      </c>
      <c r="M6" s="28" t="s">
        <v>5</v>
      </c>
      <c r="N6" s="28" t="s">
        <v>5</v>
      </c>
      <c r="O6" s="28" t="s">
        <v>5</v>
      </c>
      <c r="Q6" s="28" t="s">
        <v>6</v>
      </c>
      <c r="R6" s="28" t="s">
        <v>6</v>
      </c>
      <c r="S6" s="28" t="s">
        <v>6</v>
      </c>
      <c r="T6" s="28" t="s">
        <v>6</v>
      </c>
      <c r="U6" s="28" t="s">
        <v>6</v>
      </c>
      <c r="V6" s="28" t="s">
        <v>6</v>
      </c>
      <c r="W6" s="28" t="s">
        <v>6</v>
      </c>
      <c r="X6" s="28" t="s">
        <v>6</v>
      </c>
      <c r="Y6" s="28" t="s">
        <v>6</v>
      </c>
    </row>
    <row r="7" spans="1:25" ht="24.75">
      <c r="A7" s="27" t="s">
        <v>3</v>
      </c>
      <c r="C7" s="27" t="s">
        <v>7</v>
      </c>
      <c r="E7" s="27" t="s">
        <v>8</v>
      </c>
      <c r="G7" s="27" t="s">
        <v>9</v>
      </c>
      <c r="I7" s="28" t="s">
        <v>10</v>
      </c>
      <c r="J7" s="28" t="s">
        <v>10</v>
      </c>
      <c r="K7" s="28" t="s">
        <v>10</v>
      </c>
      <c r="M7" s="28" t="s">
        <v>11</v>
      </c>
      <c r="N7" s="28" t="s">
        <v>11</v>
      </c>
      <c r="O7" s="28" t="s">
        <v>11</v>
      </c>
      <c r="Q7" s="27" t="s">
        <v>7</v>
      </c>
      <c r="S7" s="27" t="s">
        <v>12</v>
      </c>
      <c r="U7" s="27" t="s">
        <v>8</v>
      </c>
      <c r="W7" s="27" t="s">
        <v>9</v>
      </c>
      <c r="Y7" s="27" t="s">
        <v>13</v>
      </c>
    </row>
    <row r="8" spans="1:25" ht="24.75">
      <c r="A8" s="28" t="s">
        <v>3</v>
      </c>
      <c r="C8" s="28" t="s">
        <v>7</v>
      </c>
      <c r="E8" s="28" t="s">
        <v>8</v>
      </c>
      <c r="G8" s="28" t="s">
        <v>9</v>
      </c>
      <c r="I8" s="28" t="s">
        <v>7</v>
      </c>
      <c r="K8" s="28" t="s">
        <v>8</v>
      </c>
      <c r="M8" s="28" t="s">
        <v>7</v>
      </c>
      <c r="O8" s="28" t="s">
        <v>14</v>
      </c>
      <c r="Q8" s="28" t="s">
        <v>7</v>
      </c>
      <c r="S8" s="28" t="s">
        <v>12</v>
      </c>
      <c r="U8" s="28" t="s">
        <v>8</v>
      </c>
      <c r="W8" s="28" t="s">
        <v>9</v>
      </c>
      <c r="Y8" s="28" t="s">
        <v>13</v>
      </c>
    </row>
    <row r="9" spans="1:25">
      <c r="A9" s="1" t="s">
        <v>15</v>
      </c>
      <c r="C9" s="9">
        <v>10453000</v>
      </c>
      <c r="D9" s="9"/>
      <c r="E9" s="9">
        <v>285234925984</v>
      </c>
      <c r="F9" s="9"/>
      <c r="G9" s="9">
        <v>248936540081.04001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10453000</v>
      </c>
      <c r="R9" s="9"/>
      <c r="S9" s="9">
        <v>24010</v>
      </c>
      <c r="T9" s="9"/>
      <c r="U9" s="9">
        <v>285234925984</v>
      </c>
      <c r="V9" s="9"/>
      <c r="W9" s="9">
        <v>249664424701.16</v>
      </c>
      <c r="X9" s="9"/>
      <c r="Y9" s="7">
        <v>1.6243685537227662E-3</v>
      </c>
    </row>
    <row r="10" spans="1:25">
      <c r="A10" s="1" t="s">
        <v>16</v>
      </c>
      <c r="C10" s="9">
        <v>70902037</v>
      </c>
      <c r="D10" s="9"/>
      <c r="E10" s="9">
        <v>490477684630</v>
      </c>
      <c r="F10" s="9"/>
      <c r="G10" s="9">
        <v>397796876889.18103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70902037</v>
      </c>
      <c r="R10" s="9"/>
      <c r="S10" s="9">
        <v>5390</v>
      </c>
      <c r="T10" s="9"/>
      <c r="U10" s="9">
        <v>490477684630</v>
      </c>
      <c r="V10" s="9"/>
      <c r="W10" s="9">
        <v>380164036601.53998</v>
      </c>
      <c r="X10" s="9"/>
      <c r="Y10" s="7">
        <v>2.4734261080689044E-3</v>
      </c>
    </row>
    <row r="11" spans="1:25">
      <c r="A11" s="1" t="s">
        <v>17</v>
      </c>
      <c r="C11" s="9">
        <v>133000000</v>
      </c>
      <c r="D11" s="9"/>
      <c r="E11" s="9">
        <v>808117977770</v>
      </c>
      <c r="F11" s="9"/>
      <c r="G11" s="9">
        <v>788535868960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133000000</v>
      </c>
      <c r="R11" s="9"/>
      <c r="S11" s="9">
        <v>6420</v>
      </c>
      <c r="T11" s="9"/>
      <c r="U11" s="9">
        <v>808117977770</v>
      </c>
      <c r="V11" s="9"/>
      <c r="W11" s="9">
        <v>849396019920</v>
      </c>
      <c r="X11" s="9"/>
      <c r="Y11" s="7">
        <v>5.5263467595225773E-3</v>
      </c>
    </row>
    <row r="12" spans="1:25">
      <c r="A12" s="1" t="s">
        <v>18</v>
      </c>
      <c r="C12" s="9">
        <v>34000000</v>
      </c>
      <c r="D12" s="9"/>
      <c r="E12" s="9">
        <v>156462260221</v>
      </c>
      <c r="F12" s="9"/>
      <c r="G12" s="9">
        <v>134477258048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34000000</v>
      </c>
      <c r="R12" s="9"/>
      <c r="S12" s="9">
        <v>3577</v>
      </c>
      <c r="T12" s="9"/>
      <c r="U12" s="9">
        <v>156462260221</v>
      </c>
      <c r="V12" s="9"/>
      <c r="W12" s="9">
        <v>120982181096</v>
      </c>
      <c r="X12" s="9"/>
      <c r="Y12" s="7">
        <v>7.8713517461834128E-4</v>
      </c>
    </row>
    <row r="13" spans="1:25">
      <c r="A13" s="1" t="s">
        <v>19</v>
      </c>
      <c r="C13" s="9">
        <v>4000000</v>
      </c>
      <c r="D13" s="9"/>
      <c r="E13" s="9">
        <v>450322411315</v>
      </c>
      <c r="F13" s="9"/>
      <c r="G13" s="9">
        <v>431886232432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4000000</v>
      </c>
      <c r="R13" s="9"/>
      <c r="S13" s="9">
        <v>110550</v>
      </c>
      <c r="T13" s="9"/>
      <c r="U13" s="9">
        <v>450322411315</v>
      </c>
      <c r="V13" s="9"/>
      <c r="W13" s="9">
        <v>439888178400</v>
      </c>
      <c r="X13" s="9"/>
      <c r="Y13" s="7">
        <v>2.8620037676678656E-3</v>
      </c>
    </row>
    <row r="14" spans="1:25">
      <c r="A14" s="1" t="s">
        <v>20</v>
      </c>
      <c r="C14" s="9">
        <v>148983</v>
      </c>
      <c r="D14" s="9"/>
      <c r="E14" s="9">
        <v>28319309957</v>
      </c>
      <c r="F14" s="9"/>
      <c r="G14" s="9">
        <v>26531501003.141499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148983</v>
      </c>
      <c r="R14" s="9"/>
      <c r="S14" s="9">
        <v>164990</v>
      </c>
      <c r="T14" s="9"/>
      <c r="U14" s="9">
        <v>28319309957</v>
      </c>
      <c r="V14" s="9"/>
      <c r="W14" s="9">
        <v>24452197243.371201</v>
      </c>
      <c r="X14" s="9"/>
      <c r="Y14" s="7">
        <v>1.5909106921861799E-4</v>
      </c>
    </row>
    <row r="15" spans="1:25">
      <c r="A15" s="1" t="s">
        <v>21</v>
      </c>
      <c r="C15" s="9">
        <v>1048429</v>
      </c>
      <c r="D15" s="9"/>
      <c r="E15" s="9">
        <v>97752551579</v>
      </c>
      <c r="F15" s="9"/>
      <c r="G15" s="9">
        <v>198326956155.82999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0</v>
      </c>
      <c r="P15" s="9"/>
      <c r="Q15" s="9">
        <v>1048429</v>
      </c>
      <c r="R15" s="9"/>
      <c r="S15" s="9">
        <v>143700</v>
      </c>
      <c r="T15" s="9"/>
      <c r="U15" s="9">
        <v>97752551579</v>
      </c>
      <c r="V15" s="9"/>
      <c r="W15" s="9">
        <v>149871600755.116</v>
      </c>
      <c r="X15" s="9"/>
      <c r="Y15" s="7">
        <v>9.750957336196424E-4</v>
      </c>
    </row>
    <row r="16" spans="1:25">
      <c r="A16" s="1" t="s">
        <v>22</v>
      </c>
      <c r="C16" s="9">
        <v>97089963</v>
      </c>
      <c r="D16" s="9"/>
      <c r="E16" s="9">
        <v>1049935379272</v>
      </c>
      <c r="F16" s="9"/>
      <c r="G16" s="9">
        <v>1117554680488.3301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97089963</v>
      </c>
      <c r="R16" s="9"/>
      <c r="S16" s="9">
        <v>10340</v>
      </c>
      <c r="T16" s="9"/>
      <c r="U16" s="9">
        <v>1049935379272</v>
      </c>
      <c r="V16" s="9"/>
      <c r="W16" s="9">
        <v>998661774803.328</v>
      </c>
      <c r="X16" s="9"/>
      <c r="Y16" s="7">
        <v>6.4975007341843182E-3</v>
      </c>
    </row>
    <row r="17" spans="1:25">
      <c r="A17" s="1" t="s">
        <v>23</v>
      </c>
      <c r="C17" s="9">
        <v>21610695</v>
      </c>
      <c r="D17" s="9"/>
      <c r="E17" s="9">
        <v>748907789365</v>
      </c>
      <c r="F17" s="9"/>
      <c r="G17" s="9">
        <v>1044788914325.84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21610695</v>
      </c>
      <c r="R17" s="9"/>
      <c r="S17" s="9">
        <v>48680</v>
      </c>
      <c r="T17" s="9"/>
      <c r="U17" s="9">
        <v>748907789365</v>
      </c>
      <c r="V17" s="9"/>
      <c r="W17" s="9">
        <v>1046508731468.77</v>
      </c>
      <c r="X17" s="9"/>
      <c r="Y17" s="7">
        <v>6.808802962732537E-3</v>
      </c>
    </row>
    <row r="18" spans="1:25">
      <c r="A18" s="1" t="s">
        <v>24</v>
      </c>
      <c r="C18" s="9">
        <v>2010777</v>
      </c>
      <c r="D18" s="9"/>
      <c r="E18" s="9">
        <v>105004293245</v>
      </c>
      <c r="F18" s="9"/>
      <c r="G18" s="9">
        <v>148539653491.495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2010777</v>
      </c>
      <c r="R18" s="9"/>
      <c r="S18" s="9">
        <v>63690</v>
      </c>
      <c r="T18" s="9"/>
      <c r="U18" s="9">
        <v>105004293245</v>
      </c>
      <c r="V18" s="9"/>
      <c r="W18" s="9">
        <v>127396856058.084</v>
      </c>
      <c r="X18" s="9"/>
      <c r="Y18" s="7">
        <v>8.2887038099880249E-4</v>
      </c>
    </row>
    <row r="19" spans="1:25">
      <c r="A19" s="1" t="s">
        <v>25</v>
      </c>
      <c r="C19" s="9">
        <v>1335000</v>
      </c>
      <c r="D19" s="9"/>
      <c r="E19" s="9">
        <v>99511931457</v>
      </c>
      <c r="F19" s="9"/>
      <c r="G19" s="9">
        <v>139743625780.73999</v>
      </c>
      <c r="H19" s="9"/>
      <c r="I19" s="9">
        <v>667500</v>
      </c>
      <c r="J19" s="9"/>
      <c r="K19" s="9">
        <v>0</v>
      </c>
      <c r="L19" s="9"/>
      <c r="M19" s="9">
        <v>0</v>
      </c>
      <c r="N19" s="9"/>
      <c r="O19" s="9">
        <v>0</v>
      </c>
      <c r="P19" s="9"/>
      <c r="Q19" s="9">
        <v>2002500</v>
      </c>
      <c r="R19" s="9"/>
      <c r="S19" s="9">
        <v>71367</v>
      </c>
      <c r="T19" s="9"/>
      <c r="U19" s="9">
        <v>99511931457</v>
      </c>
      <c r="V19" s="9"/>
      <c r="W19" s="9">
        <v>142165271381.31</v>
      </c>
      <c r="X19" s="9"/>
      <c r="Y19" s="7">
        <v>9.2495675561176619E-4</v>
      </c>
    </row>
    <row r="20" spans="1:25">
      <c r="A20" s="1" t="s">
        <v>26</v>
      </c>
      <c r="C20" s="9">
        <v>325403</v>
      </c>
      <c r="D20" s="9"/>
      <c r="E20" s="9">
        <v>2483297657</v>
      </c>
      <c r="F20" s="9"/>
      <c r="G20" s="9">
        <v>6050310215.1311598</v>
      </c>
      <c r="H20" s="9"/>
      <c r="I20" s="9">
        <v>0</v>
      </c>
      <c r="J20" s="9"/>
      <c r="K20" s="9">
        <v>0</v>
      </c>
      <c r="L20" s="9"/>
      <c r="M20" s="9">
        <v>-325403</v>
      </c>
      <c r="N20" s="9"/>
      <c r="O20" s="9">
        <v>7135122758</v>
      </c>
      <c r="P20" s="9"/>
      <c r="Q20" s="9">
        <v>0</v>
      </c>
      <c r="R20" s="9"/>
      <c r="S20" s="9">
        <v>0</v>
      </c>
      <c r="T20" s="9"/>
      <c r="U20" s="9">
        <v>0</v>
      </c>
      <c r="V20" s="9"/>
      <c r="W20" s="9">
        <v>0</v>
      </c>
      <c r="X20" s="9"/>
      <c r="Y20" s="7">
        <v>0</v>
      </c>
    </row>
    <row r="21" spans="1:25">
      <c r="A21" s="1" t="s">
        <v>27</v>
      </c>
      <c r="C21" s="9">
        <v>20442772</v>
      </c>
      <c r="D21" s="9"/>
      <c r="E21" s="9">
        <v>369048818667</v>
      </c>
      <c r="F21" s="9"/>
      <c r="G21" s="9">
        <v>387195482459.21503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0</v>
      </c>
      <c r="P21" s="9"/>
      <c r="Q21" s="9">
        <v>20442772</v>
      </c>
      <c r="R21" s="9"/>
      <c r="S21" s="9">
        <v>18370</v>
      </c>
      <c r="T21" s="9"/>
      <c r="U21" s="9">
        <v>369048818667</v>
      </c>
      <c r="V21" s="9"/>
      <c r="W21" s="9">
        <v>373570431343.26599</v>
      </c>
      <c r="X21" s="9"/>
      <c r="Y21" s="7">
        <v>2.4305267440524994E-3</v>
      </c>
    </row>
    <row r="22" spans="1:25">
      <c r="A22" s="1" t="s">
        <v>28</v>
      </c>
      <c r="C22" s="9">
        <v>37601092</v>
      </c>
      <c r="D22" s="9"/>
      <c r="E22" s="9">
        <v>292061268408</v>
      </c>
      <c r="F22" s="9"/>
      <c r="G22" s="9">
        <v>342625343577.78003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0</v>
      </c>
      <c r="P22" s="9"/>
      <c r="Q22" s="9">
        <v>37601092</v>
      </c>
      <c r="R22" s="9"/>
      <c r="S22" s="9">
        <v>8820</v>
      </c>
      <c r="T22" s="9"/>
      <c r="U22" s="9">
        <v>292061268408</v>
      </c>
      <c r="V22" s="9"/>
      <c r="W22" s="9">
        <v>329907808990.83197</v>
      </c>
      <c r="X22" s="9"/>
      <c r="Y22" s="7">
        <v>2.1464486628150125E-3</v>
      </c>
    </row>
    <row r="23" spans="1:25">
      <c r="A23" s="1" t="s">
        <v>29</v>
      </c>
      <c r="C23" s="9">
        <v>34561687</v>
      </c>
      <c r="D23" s="9"/>
      <c r="E23" s="9">
        <v>303112108522</v>
      </c>
      <c r="F23" s="9"/>
      <c r="G23" s="9">
        <v>306678506623.24701</v>
      </c>
      <c r="H23" s="9"/>
      <c r="I23" s="9">
        <v>2352053</v>
      </c>
      <c r="J23" s="9"/>
      <c r="K23" s="9">
        <v>20594342722</v>
      </c>
      <c r="L23" s="9"/>
      <c r="M23" s="9">
        <v>0</v>
      </c>
      <c r="N23" s="9"/>
      <c r="O23" s="9">
        <v>0</v>
      </c>
      <c r="P23" s="9"/>
      <c r="Q23" s="9">
        <v>36913740</v>
      </c>
      <c r="R23" s="9"/>
      <c r="S23" s="9">
        <v>8330</v>
      </c>
      <c r="T23" s="9"/>
      <c r="U23" s="9">
        <v>323706451244</v>
      </c>
      <c r="V23" s="9"/>
      <c r="W23" s="9">
        <v>305883888877.44202</v>
      </c>
      <c r="X23" s="9"/>
      <c r="Y23" s="7">
        <v>1.9901440534736995E-3</v>
      </c>
    </row>
    <row r="24" spans="1:25">
      <c r="A24" s="1" t="s">
        <v>30</v>
      </c>
      <c r="C24" s="9">
        <v>10626340</v>
      </c>
      <c r="D24" s="9"/>
      <c r="E24" s="9">
        <v>85486655676</v>
      </c>
      <c r="F24" s="9"/>
      <c r="G24" s="9">
        <v>116067224729.39</v>
      </c>
      <c r="H24" s="9"/>
      <c r="I24" s="9">
        <v>509556</v>
      </c>
      <c r="J24" s="9"/>
      <c r="K24" s="9">
        <v>5889503591</v>
      </c>
      <c r="L24" s="9"/>
      <c r="M24" s="9">
        <v>0</v>
      </c>
      <c r="N24" s="9"/>
      <c r="O24" s="9">
        <v>0</v>
      </c>
      <c r="P24" s="9"/>
      <c r="Q24" s="9">
        <v>11135896</v>
      </c>
      <c r="R24" s="9"/>
      <c r="S24" s="9">
        <v>9420</v>
      </c>
      <c r="T24" s="9"/>
      <c r="U24" s="9">
        <v>91376159267</v>
      </c>
      <c r="V24" s="9"/>
      <c r="W24" s="9">
        <v>104351722386.407</v>
      </c>
      <c r="X24" s="9"/>
      <c r="Y24" s="7">
        <v>6.7893395935035659E-4</v>
      </c>
    </row>
    <row r="25" spans="1:25">
      <c r="A25" s="1" t="s">
        <v>31</v>
      </c>
      <c r="C25" s="9">
        <v>1394767</v>
      </c>
      <c r="D25" s="9"/>
      <c r="E25" s="9">
        <v>4649623077</v>
      </c>
      <c r="F25" s="9"/>
      <c r="G25" s="9">
        <v>6890201635.2437801</v>
      </c>
      <c r="H25" s="9"/>
      <c r="I25" s="9">
        <v>0</v>
      </c>
      <c r="J25" s="9"/>
      <c r="K25" s="9">
        <v>0</v>
      </c>
      <c r="L25" s="9"/>
      <c r="M25" s="9">
        <v>-1394767</v>
      </c>
      <c r="N25" s="9"/>
      <c r="O25" s="9">
        <v>6356754088</v>
      </c>
      <c r="P25" s="9"/>
      <c r="Q25" s="9">
        <v>0</v>
      </c>
      <c r="R25" s="9"/>
      <c r="S25" s="9">
        <v>0</v>
      </c>
      <c r="T25" s="9"/>
      <c r="U25" s="9">
        <v>0</v>
      </c>
      <c r="V25" s="9"/>
      <c r="W25" s="9">
        <v>0</v>
      </c>
      <c r="X25" s="9"/>
      <c r="Y25" s="7">
        <v>0</v>
      </c>
    </row>
    <row r="26" spans="1:25">
      <c r="A26" s="1" t="s">
        <v>32</v>
      </c>
      <c r="C26" s="9">
        <v>885273</v>
      </c>
      <c r="D26" s="9"/>
      <c r="E26" s="9">
        <v>18594562686</v>
      </c>
      <c r="F26" s="9"/>
      <c r="G26" s="9">
        <v>51852365397.473297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885273</v>
      </c>
      <c r="R26" s="9"/>
      <c r="S26" s="9">
        <v>57610</v>
      </c>
      <c r="T26" s="9"/>
      <c r="U26" s="9">
        <v>18594562686</v>
      </c>
      <c r="V26" s="9"/>
      <c r="W26" s="9">
        <v>50733946510.673203</v>
      </c>
      <c r="X26" s="9"/>
      <c r="Y26" s="7">
        <v>3.3008558354612666E-4</v>
      </c>
    </row>
    <row r="27" spans="1:25">
      <c r="A27" s="1" t="s">
        <v>33</v>
      </c>
      <c r="C27" s="9">
        <v>11735203</v>
      </c>
      <c r="D27" s="9"/>
      <c r="E27" s="9">
        <v>209040108667</v>
      </c>
      <c r="F27" s="9"/>
      <c r="G27" s="9">
        <v>211530186619.93399</v>
      </c>
      <c r="H27" s="9"/>
      <c r="I27" s="9">
        <v>0</v>
      </c>
      <c r="J27" s="9"/>
      <c r="K27" s="9">
        <v>0</v>
      </c>
      <c r="L27" s="9"/>
      <c r="M27" s="9">
        <v>-13000</v>
      </c>
      <c r="N27" s="9"/>
      <c r="O27" s="9">
        <v>241829075</v>
      </c>
      <c r="P27" s="9"/>
      <c r="Q27" s="9">
        <v>11722203</v>
      </c>
      <c r="R27" s="9"/>
      <c r="S27" s="9">
        <v>18220</v>
      </c>
      <c r="T27" s="9"/>
      <c r="U27" s="9">
        <v>208808538628</v>
      </c>
      <c r="V27" s="9"/>
      <c r="W27" s="9">
        <v>212461950059.88599</v>
      </c>
      <c r="X27" s="9"/>
      <c r="Y27" s="7">
        <v>1.3823215340070516E-3</v>
      </c>
    </row>
    <row r="28" spans="1:25">
      <c r="A28" s="1" t="s">
        <v>34</v>
      </c>
      <c r="C28" s="9">
        <v>13800000</v>
      </c>
      <c r="D28" s="9"/>
      <c r="E28" s="9">
        <v>64447889571</v>
      </c>
      <c r="F28" s="9"/>
      <c r="G28" s="9">
        <v>82216115210.399994</v>
      </c>
      <c r="H28" s="9"/>
      <c r="I28" s="9">
        <v>0</v>
      </c>
      <c r="J28" s="9"/>
      <c r="K28" s="9">
        <v>0</v>
      </c>
      <c r="L28" s="9"/>
      <c r="M28" s="9">
        <v>0</v>
      </c>
      <c r="N28" s="9"/>
      <c r="O28" s="9">
        <v>0</v>
      </c>
      <c r="P28" s="9"/>
      <c r="Q28" s="9">
        <v>13800000</v>
      </c>
      <c r="R28" s="9"/>
      <c r="S28" s="9">
        <v>6030</v>
      </c>
      <c r="T28" s="9"/>
      <c r="U28" s="9">
        <v>64447889571</v>
      </c>
      <c r="V28" s="9"/>
      <c r="W28" s="9">
        <v>82778957208</v>
      </c>
      <c r="X28" s="9"/>
      <c r="Y28" s="7">
        <v>5.385770726429529E-4</v>
      </c>
    </row>
    <row r="29" spans="1:25">
      <c r="A29" s="1" t="s">
        <v>35</v>
      </c>
      <c r="C29" s="9">
        <v>15707830</v>
      </c>
      <c r="D29" s="9"/>
      <c r="E29" s="9">
        <v>133799695237</v>
      </c>
      <c r="F29" s="9"/>
      <c r="G29" s="9">
        <v>196102653782.73801</v>
      </c>
      <c r="H29" s="9"/>
      <c r="I29" s="9">
        <v>0</v>
      </c>
      <c r="J29" s="9"/>
      <c r="K29" s="9">
        <v>0</v>
      </c>
      <c r="L29" s="9"/>
      <c r="M29" s="9">
        <v>-430587</v>
      </c>
      <c r="N29" s="9"/>
      <c r="O29" s="9">
        <v>5527677790</v>
      </c>
      <c r="P29" s="9"/>
      <c r="Q29" s="9">
        <v>15277243</v>
      </c>
      <c r="R29" s="9"/>
      <c r="S29" s="9">
        <v>11120</v>
      </c>
      <c r="T29" s="9"/>
      <c r="U29" s="9">
        <v>130131944227</v>
      </c>
      <c r="V29" s="9"/>
      <c r="W29" s="9">
        <v>168994794138.388</v>
      </c>
      <c r="X29" s="9"/>
      <c r="Y29" s="7">
        <v>1.0995151979294969E-3</v>
      </c>
    </row>
    <row r="30" spans="1:25">
      <c r="A30" s="1" t="s">
        <v>36</v>
      </c>
      <c r="C30" s="9">
        <v>45423097</v>
      </c>
      <c r="D30" s="9"/>
      <c r="E30" s="9">
        <v>546163692153</v>
      </c>
      <c r="F30" s="9"/>
      <c r="G30" s="9">
        <v>660613838214.68396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0</v>
      </c>
      <c r="P30" s="9"/>
      <c r="Q30" s="9">
        <v>45423097</v>
      </c>
      <c r="R30" s="9"/>
      <c r="S30" s="9">
        <v>12940</v>
      </c>
      <c r="T30" s="9"/>
      <c r="U30" s="9">
        <v>546163692153</v>
      </c>
      <c r="V30" s="9"/>
      <c r="W30" s="9">
        <v>584701988132.55896</v>
      </c>
      <c r="X30" s="9"/>
      <c r="Y30" s="7">
        <v>3.8041924633778145E-3</v>
      </c>
    </row>
    <row r="31" spans="1:25">
      <c r="A31" s="1" t="s">
        <v>37</v>
      </c>
      <c r="C31" s="9">
        <v>56883666</v>
      </c>
      <c r="D31" s="9"/>
      <c r="E31" s="9">
        <v>652150329632</v>
      </c>
      <c r="F31" s="9"/>
      <c r="G31" s="9">
        <v>571521409760.93506</v>
      </c>
      <c r="H31" s="9"/>
      <c r="I31" s="9">
        <v>0</v>
      </c>
      <c r="J31" s="9"/>
      <c r="K31" s="9">
        <v>0</v>
      </c>
      <c r="L31" s="9"/>
      <c r="M31" s="9">
        <v>0</v>
      </c>
      <c r="N31" s="9"/>
      <c r="O31" s="9">
        <v>0</v>
      </c>
      <c r="P31" s="9"/>
      <c r="Q31" s="9">
        <v>56883666</v>
      </c>
      <c r="R31" s="9"/>
      <c r="S31" s="9">
        <v>9800</v>
      </c>
      <c r="T31" s="9"/>
      <c r="U31" s="9">
        <v>652150329632</v>
      </c>
      <c r="V31" s="9"/>
      <c r="W31" s="9">
        <v>554545526302.68994</v>
      </c>
      <c r="X31" s="9"/>
      <c r="Y31" s="7">
        <v>3.6079882650960054E-3</v>
      </c>
    </row>
    <row r="32" spans="1:25">
      <c r="A32" s="1" t="s">
        <v>38</v>
      </c>
      <c r="C32" s="9">
        <v>9207299</v>
      </c>
      <c r="D32" s="9"/>
      <c r="E32" s="9">
        <v>2136361065924</v>
      </c>
      <c r="F32" s="9"/>
      <c r="G32" s="9">
        <v>2202733936354.0698</v>
      </c>
      <c r="H32" s="9"/>
      <c r="I32" s="9">
        <v>0</v>
      </c>
      <c r="J32" s="9"/>
      <c r="K32" s="9">
        <v>0</v>
      </c>
      <c r="L32" s="9"/>
      <c r="M32" s="9">
        <v>0</v>
      </c>
      <c r="N32" s="9"/>
      <c r="O32" s="9">
        <v>0</v>
      </c>
      <c r="P32" s="9"/>
      <c r="Q32" s="9">
        <v>9207299</v>
      </c>
      <c r="R32" s="9"/>
      <c r="S32" s="9">
        <v>226595</v>
      </c>
      <c r="T32" s="9"/>
      <c r="U32" s="9">
        <v>2136361065924</v>
      </c>
      <c r="V32" s="9"/>
      <c r="W32" s="9">
        <v>2085733313448.6799</v>
      </c>
      <c r="X32" s="9"/>
      <c r="Y32" s="7">
        <v>1.3570213737393094E-2</v>
      </c>
    </row>
    <row r="33" spans="1:25">
      <c r="A33" s="1" t="s">
        <v>39</v>
      </c>
      <c r="C33" s="9">
        <v>5825716</v>
      </c>
      <c r="D33" s="9"/>
      <c r="E33" s="9">
        <v>949998671622</v>
      </c>
      <c r="F33" s="9"/>
      <c r="G33" s="9">
        <v>1070719975072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0</v>
      </c>
      <c r="P33" s="9"/>
      <c r="Q33" s="9">
        <v>5825716</v>
      </c>
      <c r="R33" s="9"/>
      <c r="S33" s="9">
        <v>179620</v>
      </c>
      <c r="T33" s="9"/>
      <c r="U33" s="9">
        <v>949998671622</v>
      </c>
      <c r="V33" s="9"/>
      <c r="W33" s="9">
        <v>1046415087920</v>
      </c>
      <c r="X33" s="9"/>
      <c r="Y33" s="7">
        <v>6.8081936983727344E-3</v>
      </c>
    </row>
    <row r="34" spans="1:25">
      <c r="A34" s="1" t="s">
        <v>40</v>
      </c>
      <c r="C34" s="9">
        <v>4101114</v>
      </c>
      <c r="D34" s="9"/>
      <c r="E34" s="9">
        <v>899999837780</v>
      </c>
      <c r="F34" s="9"/>
      <c r="G34" s="9">
        <v>905230640992</v>
      </c>
      <c r="H34" s="9"/>
      <c r="I34" s="9">
        <v>0</v>
      </c>
      <c r="J34" s="9"/>
      <c r="K34" s="9">
        <v>0</v>
      </c>
      <c r="L34" s="9"/>
      <c r="M34" s="9">
        <v>0</v>
      </c>
      <c r="N34" s="9"/>
      <c r="O34" s="9">
        <v>0</v>
      </c>
      <c r="P34" s="9"/>
      <c r="Q34" s="9">
        <v>4101114</v>
      </c>
      <c r="R34" s="9"/>
      <c r="S34" s="9">
        <v>210945</v>
      </c>
      <c r="T34" s="9"/>
      <c r="U34" s="9">
        <v>899999837780</v>
      </c>
      <c r="V34" s="9"/>
      <c r="W34" s="9">
        <v>865109442730</v>
      </c>
      <c r="X34" s="9"/>
      <c r="Y34" s="7">
        <v>5.6285815489382739E-3</v>
      </c>
    </row>
    <row r="35" spans="1:25">
      <c r="A35" s="1" t="s">
        <v>41</v>
      </c>
      <c r="C35" s="9">
        <v>483611</v>
      </c>
      <c r="D35" s="9"/>
      <c r="E35" s="9">
        <v>1299996480476</v>
      </c>
      <c r="F35" s="9"/>
      <c r="G35" s="9">
        <v>1588307628137</v>
      </c>
      <c r="H35" s="9"/>
      <c r="I35" s="9">
        <v>0</v>
      </c>
      <c r="J35" s="9"/>
      <c r="K35" s="9">
        <v>0</v>
      </c>
      <c r="L35" s="9"/>
      <c r="M35" s="9">
        <v>0</v>
      </c>
      <c r="N35" s="9"/>
      <c r="O35" s="9">
        <v>0</v>
      </c>
      <c r="P35" s="9"/>
      <c r="Q35" s="9">
        <v>483611</v>
      </c>
      <c r="R35" s="9"/>
      <c r="S35" s="9">
        <v>3126770</v>
      </c>
      <c r="T35" s="9"/>
      <c r="U35" s="9">
        <v>1299996480476</v>
      </c>
      <c r="V35" s="9"/>
      <c r="W35" s="9">
        <v>1512140346470</v>
      </c>
      <c r="X35" s="9"/>
      <c r="Y35" s="7">
        <v>9.8382988708198751E-3</v>
      </c>
    </row>
    <row r="36" spans="1:25">
      <c r="A36" s="1" t="s">
        <v>42</v>
      </c>
      <c r="C36" s="9">
        <v>2387020</v>
      </c>
      <c r="D36" s="9"/>
      <c r="E36" s="9">
        <v>1399996561661</v>
      </c>
      <c r="F36" s="9"/>
      <c r="G36" s="9">
        <v>1502426173300</v>
      </c>
      <c r="H36" s="9"/>
      <c r="I36" s="9">
        <v>0</v>
      </c>
      <c r="J36" s="9"/>
      <c r="K36" s="9">
        <v>0</v>
      </c>
      <c r="L36" s="9"/>
      <c r="M36" s="9">
        <v>0</v>
      </c>
      <c r="N36" s="9"/>
      <c r="O36" s="9">
        <v>0</v>
      </c>
      <c r="P36" s="9"/>
      <c r="Q36" s="9">
        <v>2387020</v>
      </c>
      <c r="R36" s="9"/>
      <c r="S36" s="9">
        <v>600462</v>
      </c>
      <c r="T36" s="9"/>
      <c r="U36" s="9">
        <v>1399996561661</v>
      </c>
      <c r="V36" s="9"/>
      <c r="W36" s="9">
        <v>1433314783240</v>
      </c>
      <c r="X36" s="9"/>
      <c r="Y36" s="7">
        <v>9.3254433997468165E-3</v>
      </c>
    </row>
    <row r="37" spans="1:25">
      <c r="A37" s="1" t="s">
        <v>43</v>
      </c>
      <c r="C37" s="9">
        <v>15420614</v>
      </c>
      <c r="D37" s="9"/>
      <c r="E37" s="9">
        <v>150710572612</v>
      </c>
      <c r="F37" s="9"/>
      <c r="G37" s="9">
        <v>171654544385.79001</v>
      </c>
      <c r="H37" s="9"/>
      <c r="I37" s="9">
        <v>100000</v>
      </c>
      <c r="J37" s="9"/>
      <c r="K37" s="9">
        <v>1100226600</v>
      </c>
      <c r="L37" s="9"/>
      <c r="M37" s="9">
        <v>-2681632</v>
      </c>
      <c r="N37" s="9"/>
      <c r="O37" s="9">
        <v>29074183609</v>
      </c>
      <c r="P37" s="9"/>
      <c r="Q37" s="9">
        <v>12838982</v>
      </c>
      <c r="R37" s="9"/>
      <c r="S37" s="9">
        <v>10760</v>
      </c>
      <c r="T37" s="9"/>
      <c r="U37" s="9">
        <v>125584901727</v>
      </c>
      <c r="V37" s="9"/>
      <c r="W37" s="9">
        <v>137425211460</v>
      </c>
      <c r="X37" s="9"/>
      <c r="Y37" s="7">
        <v>8.9411694217757861E-4</v>
      </c>
    </row>
    <row r="38" spans="1:25">
      <c r="A38" s="1" t="s">
        <v>44</v>
      </c>
      <c r="C38" s="9">
        <v>173030500</v>
      </c>
      <c r="D38" s="9"/>
      <c r="E38" s="9">
        <v>1107341591272</v>
      </c>
      <c r="F38" s="9"/>
      <c r="G38" s="9">
        <v>1082671889274.34</v>
      </c>
      <c r="H38" s="9"/>
      <c r="I38" s="9">
        <v>0</v>
      </c>
      <c r="J38" s="9"/>
      <c r="K38" s="9">
        <v>0</v>
      </c>
      <c r="L38" s="9"/>
      <c r="M38" s="9">
        <v>0</v>
      </c>
      <c r="N38" s="9"/>
      <c r="O38" s="9">
        <v>0</v>
      </c>
      <c r="P38" s="9"/>
      <c r="Q38" s="9">
        <v>173030500</v>
      </c>
      <c r="R38" s="9"/>
      <c r="S38" s="9">
        <v>5580</v>
      </c>
      <c r="T38" s="9"/>
      <c r="U38" s="9">
        <v>1107341591272</v>
      </c>
      <c r="V38" s="9"/>
      <c r="W38" s="9">
        <v>960462502726.68005</v>
      </c>
      <c r="X38" s="9"/>
      <c r="Y38" s="7">
        <v>6.248968343513607E-3</v>
      </c>
    </row>
    <row r="39" spans="1:25">
      <c r="A39" s="1" t="s">
        <v>45</v>
      </c>
      <c r="C39" s="9">
        <v>201000000</v>
      </c>
      <c r="D39" s="9"/>
      <c r="E39" s="9">
        <v>1895451712066</v>
      </c>
      <c r="F39" s="9"/>
      <c r="G39" s="9">
        <v>2023485620640</v>
      </c>
      <c r="H39" s="9"/>
      <c r="I39" s="9">
        <v>0</v>
      </c>
      <c r="J39" s="9"/>
      <c r="K39" s="9">
        <v>0</v>
      </c>
      <c r="L39" s="9"/>
      <c r="M39" s="9">
        <v>-300000</v>
      </c>
      <c r="N39" s="9"/>
      <c r="O39" s="9">
        <v>3221475635</v>
      </c>
      <c r="P39" s="9"/>
      <c r="Q39" s="9">
        <v>200700000</v>
      </c>
      <c r="R39" s="9"/>
      <c r="S39" s="9">
        <v>9620</v>
      </c>
      <c r="T39" s="9"/>
      <c r="U39" s="9">
        <v>1892622679665</v>
      </c>
      <c r="V39" s="9"/>
      <c r="W39" s="9">
        <v>1920640122648</v>
      </c>
      <c r="X39" s="9"/>
      <c r="Y39" s="7">
        <v>1.2496083180380934E-2</v>
      </c>
    </row>
    <row r="40" spans="1:25">
      <c r="A40" s="1" t="s">
        <v>46</v>
      </c>
      <c r="C40" s="9">
        <v>13726712</v>
      </c>
      <c r="D40" s="9"/>
      <c r="E40" s="9">
        <v>376240740723</v>
      </c>
      <c r="F40" s="9"/>
      <c r="G40" s="9">
        <v>437368008451.73798</v>
      </c>
      <c r="H40" s="9"/>
      <c r="I40" s="9">
        <v>0</v>
      </c>
      <c r="J40" s="9"/>
      <c r="K40" s="9">
        <v>0</v>
      </c>
      <c r="L40" s="9"/>
      <c r="M40" s="9">
        <v>0</v>
      </c>
      <c r="N40" s="9"/>
      <c r="O40" s="9">
        <v>0</v>
      </c>
      <c r="P40" s="9"/>
      <c r="Q40" s="9">
        <v>13726712</v>
      </c>
      <c r="R40" s="9"/>
      <c r="S40" s="9">
        <v>27370</v>
      </c>
      <c r="T40" s="9"/>
      <c r="U40" s="9">
        <v>376240740723</v>
      </c>
      <c r="V40" s="9"/>
      <c r="W40" s="9">
        <v>373735947278.30402</v>
      </c>
      <c r="X40" s="9"/>
      <c r="Y40" s="7">
        <v>2.4316036250712414E-3</v>
      </c>
    </row>
    <row r="41" spans="1:25">
      <c r="A41" s="1" t="s">
        <v>47</v>
      </c>
      <c r="C41" s="9">
        <v>18868466</v>
      </c>
      <c r="D41" s="9"/>
      <c r="E41" s="9">
        <v>382716341954</v>
      </c>
      <c r="F41" s="9"/>
      <c r="G41" s="9">
        <v>452540400204</v>
      </c>
      <c r="H41" s="9"/>
      <c r="I41" s="9">
        <v>0</v>
      </c>
      <c r="J41" s="9"/>
      <c r="K41" s="9">
        <v>0</v>
      </c>
      <c r="L41" s="9"/>
      <c r="M41" s="9">
        <v>0</v>
      </c>
      <c r="N41" s="9"/>
      <c r="O41" s="9">
        <v>0</v>
      </c>
      <c r="P41" s="9"/>
      <c r="Q41" s="9">
        <v>18868466</v>
      </c>
      <c r="R41" s="9"/>
      <c r="S41" s="9">
        <v>21090</v>
      </c>
      <c r="T41" s="9"/>
      <c r="U41" s="9">
        <v>382716341954</v>
      </c>
      <c r="V41" s="9"/>
      <c r="W41" s="9">
        <v>395855538804.16998</v>
      </c>
      <c r="X41" s="9"/>
      <c r="Y41" s="7">
        <v>2.5755182774644158E-3</v>
      </c>
    </row>
    <row r="42" spans="1:25">
      <c r="A42" s="1" t="s">
        <v>48</v>
      </c>
      <c r="C42" s="9">
        <v>36550571</v>
      </c>
      <c r="D42" s="9"/>
      <c r="E42" s="9">
        <v>927842676705</v>
      </c>
      <c r="F42" s="9"/>
      <c r="G42" s="9">
        <v>1018792758907.03</v>
      </c>
      <c r="H42" s="9"/>
      <c r="I42" s="9">
        <v>0</v>
      </c>
      <c r="J42" s="9"/>
      <c r="K42" s="9">
        <v>0</v>
      </c>
      <c r="L42" s="9"/>
      <c r="M42" s="9">
        <v>0</v>
      </c>
      <c r="N42" s="9"/>
      <c r="O42" s="9">
        <v>0</v>
      </c>
      <c r="P42" s="9"/>
      <c r="Q42" s="9">
        <v>36550571</v>
      </c>
      <c r="R42" s="9"/>
      <c r="S42" s="9">
        <v>28640</v>
      </c>
      <c r="T42" s="9"/>
      <c r="U42" s="9">
        <v>927842676705</v>
      </c>
      <c r="V42" s="9"/>
      <c r="W42" s="9">
        <v>1041335639368.22</v>
      </c>
      <c r="X42" s="9"/>
      <c r="Y42" s="7">
        <v>6.7751457520838698E-3</v>
      </c>
    </row>
    <row r="43" spans="1:25">
      <c r="A43" s="1" t="s">
        <v>49</v>
      </c>
      <c r="C43" s="9">
        <v>124000000</v>
      </c>
      <c r="D43" s="9"/>
      <c r="E43" s="9">
        <v>759848909958</v>
      </c>
      <c r="F43" s="9"/>
      <c r="G43" s="9">
        <v>794385128320</v>
      </c>
      <c r="H43" s="9"/>
      <c r="I43" s="9">
        <v>0</v>
      </c>
      <c r="J43" s="9"/>
      <c r="K43" s="9">
        <v>0</v>
      </c>
      <c r="L43" s="9"/>
      <c r="M43" s="9">
        <v>0</v>
      </c>
      <c r="N43" s="9"/>
      <c r="O43" s="9">
        <v>0</v>
      </c>
      <c r="P43" s="9"/>
      <c r="Q43" s="9">
        <v>124000000</v>
      </c>
      <c r="R43" s="9"/>
      <c r="S43" s="9">
        <v>6720</v>
      </c>
      <c r="T43" s="9"/>
      <c r="U43" s="9">
        <v>759848909958</v>
      </c>
      <c r="V43" s="9"/>
      <c r="W43" s="9">
        <v>828923612160</v>
      </c>
      <c r="X43" s="9"/>
      <c r="Y43" s="7">
        <v>5.3931490265089988E-3</v>
      </c>
    </row>
    <row r="44" spans="1:25" ht="24.75" thickBot="1">
      <c r="E44" s="6">
        <f>SUM(E9:E43)</f>
        <v>19287589727501</v>
      </c>
      <c r="G44" s="6">
        <f>SUM(G9:G43)</f>
        <v>20866778449919.738</v>
      </c>
      <c r="K44" s="6">
        <f>SUM(K9:K43)</f>
        <v>27584072913</v>
      </c>
      <c r="O44" s="6">
        <f>SUM(O9:O43)</f>
        <v>51557042955</v>
      </c>
      <c r="U44" s="6">
        <f>SUM(U9:U43)</f>
        <v>19275086628745</v>
      </c>
      <c r="W44" s="6">
        <f>SUM(W9:W43)</f>
        <v>19898173834632.875</v>
      </c>
      <c r="Y44" s="8">
        <f>SUM(Y9:Y43)</f>
        <v>0.12946164793872858</v>
      </c>
    </row>
    <row r="45" spans="1:25" ht="24.75" thickTop="1">
      <c r="G45" s="3"/>
      <c r="W45" s="18"/>
      <c r="X45" s="16"/>
      <c r="Y45" s="16"/>
    </row>
    <row r="46" spans="1:25">
      <c r="G46" s="3"/>
      <c r="W46" s="18"/>
      <c r="X46" s="16"/>
      <c r="Y46" s="18"/>
    </row>
    <row r="47" spans="1:25">
      <c r="G47" s="3"/>
      <c r="W47" s="18"/>
      <c r="X47" s="16"/>
      <c r="Y47" s="18"/>
    </row>
    <row r="48" spans="1:25">
      <c r="G48" s="3"/>
      <c r="W48" s="18"/>
      <c r="X48" s="16"/>
      <c r="Y48" s="16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"/>
  <sheetViews>
    <sheetView rightToLeft="1" workbookViewId="0">
      <selection activeCell="Q10" sqref="Q10"/>
    </sheetView>
  </sheetViews>
  <sheetFormatPr defaultRowHeight="24"/>
  <cols>
    <col min="1" max="1" width="32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4.7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4.7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ht="24.75">
      <c r="A6" s="27" t="s">
        <v>3</v>
      </c>
      <c r="C6" s="28" t="s">
        <v>302</v>
      </c>
      <c r="D6" s="28" t="s">
        <v>4</v>
      </c>
      <c r="E6" s="28" t="s">
        <v>4</v>
      </c>
      <c r="F6" s="28" t="s">
        <v>4</v>
      </c>
      <c r="G6" s="28" t="s">
        <v>4</v>
      </c>
      <c r="H6" s="28" t="s">
        <v>4</v>
      </c>
      <c r="I6" s="28" t="s">
        <v>4</v>
      </c>
      <c r="K6" s="28" t="s">
        <v>6</v>
      </c>
      <c r="L6" s="28" t="s">
        <v>6</v>
      </c>
      <c r="M6" s="28" t="s">
        <v>6</v>
      </c>
      <c r="N6" s="28" t="s">
        <v>6</v>
      </c>
      <c r="O6" s="28" t="s">
        <v>6</v>
      </c>
      <c r="P6" s="28" t="s">
        <v>6</v>
      </c>
      <c r="Q6" s="28" t="s">
        <v>6</v>
      </c>
    </row>
    <row r="7" spans="1:17" ht="24.75">
      <c r="A7" s="28" t="s">
        <v>3</v>
      </c>
      <c r="C7" s="28" t="s">
        <v>50</v>
      </c>
      <c r="E7" s="28" t="s">
        <v>51</v>
      </c>
      <c r="G7" s="28" t="s">
        <v>52</v>
      </c>
      <c r="I7" s="28" t="s">
        <v>53</v>
      </c>
      <c r="K7" s="28" t="s">
        <v>50</v>
      </c>
      <c r="M7" s="28" t="s">
        <v>51</v>
      </c>
      <c r="O7" s="28" t="s">
        <v>52</v>
      </c>
      <c r="Q7" s="28" t="s">
        <v>53</v>
      </c>
    </row>
    <row r="8" spans="1:17">
      <c r="A8" s="1" t="s">
        <v>54</v>
      </c>
      <c r="C8" s="5">
        <v>1568605</v>
      </c>
      <c r="D8" s="4"/>
      <c r="E8" s="5">
        <v>28750</v>
      </c>
      <c r="F8" s="4"/>
      <c r="G8" s="4" t="s">
        <v>55</v>
      </c>
      <c r="H8" s="4"/>
      <c r="I8" s="5">
        <v>1</v>
      </c>
      <c r="J8" s="4"/>
      <c r="K8" s="5">
        <v>1568605</v>
      </c>
      <c r="L8" s="4"/>
      <c r="M8" s="5">
        <v>28750</v>
      </c>
      <c r="N8" s="4"/>
      <c r="O8" s="4" t="s">
        <v>55</v>
      </c>
      <c r="P8" s="4"/>
      <c r="Q8" s="5">
        <v>1</v>
      </c>
    </row>
    <row r="9" spans="1:17">
      <c r="A9" s="1" t="s">
        <v>56</v>
      </c>
      <c r="C9" s="5">
        <v>885273</v>
      </c>
      <c r="D9" s="4"/>
      <c r="E9" s="5">
        <v>22620</v>
      </c>
      <c r="F9" s="4"/>
      <c r="G9" s="4" t="s">
        <v>57</v>
      </c>
      <c r="H9" s="4"/>
      <c r="I9" s="5">
        <v>1</v>
      </c>
      <c r="J9" s="4"/>
      <c r="K9" s="5">
        <v>885273</v>
      </c>
      <c r="L9" s="4"/>
      <c r="M9" s="5">
        <v>22620</v>
      </c>
      <c r="N9" s="4"/>
      <c r="O9" s="4" t="s">
        <v>57</v>
      </c>
      <c r="P9" s="4"/>
      <c r="Q9" s="5">
        <v>1</v>
      </c>
    </row>
    <row r="10" spans="1:17">
      <c r="A10" s="1" t="s">
        <v>58</v>
      </c>
      <c r="C10" s="5">
        <v>1394767</v>
      </c>
      <c r="D10" s="4"/>
      <c r="E10" s="5">
        <v>3996</v>
      </c>
      <c r="F10" s="4"/>
      <c r="G10" s="4" t="s">
        <v>59</v>
      </c>
      <c r="H10" s="4"/>
      <c r="I10" s="5">
        <v>1</v>
      </c>
      <c r="J10" s="4"/>
      <c r="K10" s="5">
        <v>0</v>
      </c>
      <c r="L10" s="4"/>
      <c r="M10" s="5"/>
      <c r="N10" s="4"/>
      <c r="O10" s="4">
        <v>0</v>
      </c>
      <c r="P10" s="4"/>
      <c r="Q10" s="5">
        <v>0</v>
      </c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72"/>
  <sheetViews>
    <sheetView rightToLeft="1" topLeftCell="A61" workbookViewId="0">
      <selection activeCell="AA81" sqref="AA81"/>
    </sheetView>
  </sheetViews>
  <sheetFormatPr defaultRowHeight="24"/>
  <cols>
    <col min="1" max="1" width="44.425781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20.710937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10.140625" style="1" bestFit="1" customWidth="1"/>
    <col min="22" max="22" width="1" style="1" customWidth="1"/>
    <col min="23" max="23" width="19.5703125" style="1" bestFit="1" customWidth="1"/>
    <col min="24" max="24" width="1" style="1" customWidth="1"/>
    <col min="25" max="25" width="10.140625" style="1" bestFit="1" customWidth="1"/>
    <col min="26" max="26" width="1" style="1" customWidth="1"/>
    <col min="27" max="27" width="18.42578125" style="1" bestFit="1" customWidth="1"/>
    <col min="28" max="28" width="0.85546875" style="1" customWidth="1"/>
    <col min="29" max="29" width="10.140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20.710937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</row>
    <row r="3" spans="1:37" ht="24.7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</row>
    <row r="4" spans="1:37" ht="24.7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</row>
    <row r="6" spans="1:37" ht="24.75">
      <c r="A6" s="28" t="s">
        <v>61</v>
      </c>
      <c r="B6" s="28" t="s">
        <v>61</v>
      </c>
      <c r="C6" s="28" t="s">
        <v>61</v>
      </c>
      <c r="D6" s="28" t="s">
        <v>61</v>
      </c>
      <c r="E6" s="28" t="s">
        <v>61</v>
      </c>
      <c r="F6" s="28" t="s">
        <v>61</v>
      </c>
      <c r="G6" s="28" t="s">
        <v>61</v>
      </c>
      <c r="H6" s="28" t="s">
        <v>61</v>
      </c>
      <c r="I6" s="28" t="s">
        <v>61</v>
      </c>
      <c r="J6" s="28" t="s">
        <v>61</v>
      </c>
      <c r="K6" s="28" t="s">
        <v>61</v>
      </c>
      <c r="L6" s="28" t="s">
        <v>61</v>
      </c>
      <c r="M6" s="28" t="s">
        <v>61</v>
      </c>
      <c r="O6" s="28" t="s">
        <v>302</v>
      </c>
      <c r="P6" s="28" t="s">
        <v>4</v>
      </c>
      <c r="Q6" s="28" t="s">
        <v>4</v>
      </c>
      <c r="R6" s="28" t="s">
        <v>4</v>
      </c>
      <c r="S6" s="28" t="s">
        <v>4</v>
      </c>
      <c r="U6" s="28" t="s">
        <v>5</v>
      </c>
      <c r="V6" s="28" t="s">
        <v>5</v>
      </c>
      <c r="W6" s="28" t="s">
        <v>5</v>
      </c>
      <c r="X6" s="28" t="s">
        <v>5</v>
      </c>
      <c r="Y6" s="28" t="s">
        <v>5</v>
      </c>
      <c r="Z6" s="28" t="s">
        <v>5</v>
      </c>
      <c r="AA6" s="28" t="s">
        <v>5</v>
      </c>
      <c r="AC6" s="28" t="s">
        <v>6</v>
      </c>
      <c r="AD6" s="28" t="s">
        <v>6</v>
      </c>
      <c r="AE6" s="28" t="s">
        <v>6</v>
      </c>
      <c r="AF6" s="28" t="s">
        <v>6</v>
      </c>
      <c r="AG6" s="28" t="s">
        <v>6</v>
      </c>
      <c r="AH6" s="28" t="s">
        <v>6</v>
      </c>
      <c r="AI6" s="28" t="s">
        <v>6</v>
      </c>
      <c r="AJ6" s="28" t="s">
        <v>6</v>
      </c>
      <c r="AK6" s="28" t="s">
        <v>6</v>
      </c>
    </row>
    <row r="7" spans="1:37" ht="24.75">
      <c r="A7" s="27" t="s">
        <v>62</v>
      </c>
      <c r="C7" s="27" t="s">
        <v>63</v>
      </c>
      <c r="E7" s="27" t="s">
        <v>64</v>
      </c>
      <c r="G7" s="27" t="s">
        <v>65</v>
      </c>
      <c r="I7" s="27" t="s">
        <v>66</v>
      </c>
      <c r="K7" s="27" t="s">
        <v>67</v>
      </c>
      <c r="M7" s="27" t="s">
        <v>53</v>
      </c>
      <c r="O7" s="27" t="s">
        <v>7</v>
      </c>
      <c r="Q7" s="27" t="s">
        <v>8</v>
      </c>
      <c r="S7" s="27" t="s">
        <v>9</v>
      </c>
      <c r="U7" s="28" t="s">
        <v>10</v>
      </c>
      <c r="V7" s="28" t="s">
        <v>10</v>
      </c>
      <c r="W7" s="28" t="s">
        <v>10</v>
      </c>
      <c r="Y7" s="28" t="s">
        <v>11</v>
      </c>
      <c r="Z7" s="28" t="s">
        <v>11</v>
      </c>
      <c r="AA7" s="28" t="s">
        <v>11</v>
      </c>
      <c r="AC7" s="27" t="s">
        <v>7</v>
      </c>
      <c r="AE7" s="27" t="s">
        <v>68</v>
      </c>
      <c r="AG7" s="27" t="s">
        <v>8</v>
      </c>
      <c r="AI7" s="27" t="s">
        <v>9</v>
      </c>
      <c r="AK7" s="27" t="s">
        <v>13</v>
      </c>
    </row>
    <row r="8" spans="1:37" ht="24.75">
      <c r="A8" s="28" t="s">
        <v>62</v>
      </c>
      <c r="C8" s="28" t="s">
        <v>63</v>
      </c>
      <c r="E8" s="28" t="s">
        <v>64</v>
      </c>
      <c r="G8" s="28" t="s">
        <v>65</v>
      </c>
      <c r="I8" s="28" t="s">
        <v>66</v>
      </c>
      <c r="K8" s="28" t="s">
        <v>67</v>
      </c>
      <c r="M8" s="28" t="s">
        <v>53</v>
      </c>
      <c r="O8" s="28" t="s">
        <v>7</v>
      </c>
      <c r="Q8" s="28" t="s">
        <v>8</v>
      </c>
      <c r="S8" s="28" t="s">
        <v>9</v>
      </c>
      <c r="U8" s="28" t="s">
        <v>7</v>
      </c>
      <c r="W8" s="28" t="s">
        <v>8</v>
      </c>
      <c r="Y8" s="28" t="s">
        <v>7</v>
      </c>
      <c r="AA8" s="28" t="s">
        <v>14</v>
      </c>
      <c r="AC8" s="28" t="s">
        <v>7</v>
      </c>
      <c r="AE8" s="28" t="s">
        <v>68</v>
      </c>
      <c r="AG8" s="28" t="s">
        <v>8</v>
      </c>
      <c r="AI8" s="28" t="s">
        <v>9</v>
      </c>
      <c r="AK8" s="28" t="s">
        <v>13</v>
      </c>
    </row>
    <row r="9" spans="1:37" ht="24.75">
      <c r="A9" s="2" t="s">
        <v>69</v>
      </c>
      <c r="C9" s="4" t="s">
        <v>70</v>
      </c>
      <c r="D9" s="4"/>
      <c r="E9" s="4" t="s">
        <v>70</v>
      </c>
      <c r="F9" s="4"/>
      <c r="G9" s="4" t="s">
        <v>71</v>
      </c>
      <c r="H9" s="4"/>
      <c r="I9" s="4" t="s">
        <v>72</v>
      </c>
      <c r="J9" s="4"/>
      <c r="K9" s="5">
        <v>16</v>
      </c>
      <c r="L9" s="4"/>
      <c r="M9" s="5">
        <v>16</v>
      </c>
      <c r="N9" s="4"/>
      <c r="O9" s="5">
        <v>979500</v>
      </c>
      <c r="P9" s="4"/>
      <c r="Q9" s="5">
        <v>920346325000</v>
      </c>
      <c r="R9" s="4"/>
      <c r="S9" s="5">
        <v>920317228825</v>
      </c>
      <c r="T9" s="4"/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5"/>
      <c r="AC9" s="5">
        <v>979500</v>
      </c>
      <c r="AD9" s="4"/>
      <c r="AE9" s="5">
        <v>939615</v>
      </c>
      <c r="AF9" s="4"/>
      <c r="AG9" s="5">
        <v>920346325000</v>
      </c>
      <c r="AH9" s="4"/>
      <c r="AI9" s="5">
        <v>920317228825</v>
      </c>
      <c r="AK9" s="7">
        <v>5.9877748611641239E-3</v>
      </c>
    </row>
    <row r="10" spans="1:37" ht="24.75">
      <c r="A10" s="2" t="s">
        <v>73</v>
      </c>
      <c r="C10" s="4" t="s">
        <v>70</v>
      </c>
      <c r="D10" s="4"/>
      <c r="E10" s="4" t="s">
        <v>70</v>
      </c>
      <c r="F10" s="4"/>
      <c r="G10" s="4" t="s">
        <v>71</v>
      </c>
      <c r="H10" s="4"/>
      <c r="I10" s="4" t="s">
        <v>72</v>
      </c>
      <c r="J10" s="4"/>
      <c r="K10" s="5">
        <v>16</v>
      </c>
      <c r="L10" s="4"/>
      <c r="M10" s="5">
        <v>16</v>
      </c>
      <c r="N10" s="4"/>
      <c r="O10" s="5">
        <v>1000</v>
      </c>
      <c r="P10" s="4"/>
      <c r="Q10" s="5">
        <v>790022434</v>
      </c>
      <c r="R10" s="4"/>
      <c r="S10" s="5">
        <v>984961831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5"/>
      <c r="AC10" s="5">
        <v>1000</v>
      </c>
      <c r="AD10" s="4"/>
      <c r="AE10" s="5">
        <v>985000</v>
      </c>
      <c r="AF10" s="4"/>
      <c r="AG10" s="5">
        <v>790022434</v>
      </c>
      <c r="AH10" s="4"/>
      <c r="AI10" s="5">
        <v>984961831</v>
      </c>
      <c r="AK10" s="7">
        <v>6.4083660569929962E-6</v>
      </c>
    </row>
    <row r="11" spans="1:37" ht="24.75">
      <c r="A11" s="2" t="s">
        <v>74</v>
      </c>
      <c r="C11" s="4" t="s">
        <v>70</v>
      </c>
      <c r="D11" s="4"/>
      <c r="E11" s="4" t="s">
        <v>70</v>
      </c>
      <c r="F11" s="4"/>
      <c r="G11" s="4" t="s">
        <v>75</v>
      </c>
      <c r="H11" s="4"/>
      <c r="I11" s="4" t="s">
        <v>76</v>
      </c>
      <c r="J11" s="4"/>
      <c r="K11" s="5">
        <v>18</v>
      </c>
      <c r="L11" s="4"/>
      <c r="M11" s="5">
        <v>18</v>
      </c>
      <c r="N11" s="4"/>
      <c r="O11" s="5">
        <v>4000000</v>
      </c>
      <c r="P11" s="4"/>
      <c r="Q11" s="5">
        <v>4000008125000</v>
      </c>
      <c r="R11" s="4"/>
      <c r="S11" s="5">
        <v>3999845000000</v>
      </c>
      <c r="T11" s="4"/>
      <c r="U11" s="5">
        <v>0</v>
      </c>
      <c r="V11" s="4"/>
      <c r="W11" s="5">
        <v>0</v>
      </c>
      <c r="X11" s="4"/>
      <c r="Y11" s="5">
        <v>1000000</v>
      </c>
      <c r="Z11" s="4"/>
      <c r="AA11" s="5">
        <v>1005981875000</v>
      </c>
      <c r="AB11" s="5"/>
      <c r="AC11" s="5">
        <v>3000000</v>
      </c>
      <c r="AD11" s="4"/>
      <c r="AE11" s="5">
        <v>1000000</v>
      </c>
      <c r="AF11" s="4"/>
      <c r="AG11" s="5">
        <v>3000006093750</v>
      </c>
      <c r="AH11" s="4"/>
      <c r="AI11" s="5">
        <v>2999883750000</v>
      </c>
      <c r="AK11" s="7">
        <v>1.9517866168384409E-2</v>
      </c>
    </row>
    <row r="12" spans="1:37" ht="24.75">
      <c r="A12" s="2" t="s">
        <v>77</v>
      </c>
      <c r="C12" s="4" t="s">
        <v>70</v>
      </c>
      <c r="D12" s="4"/>
      <c r="E12" s="4" t="s">
        <v>70</v>
      </c>
      <c r="F12" s="4"/>
      <c r="G12" s="4" t="s">
        <v>78</v>
      </c>
      <c r="H12" s="4"/>
      <c r="I12" s="4" t="s">
        <v>79</v>
      </c>
      <c r="J12" s="4"/>
      <c r="K12" s="5">
        <v>0</v>
      </c>
      <c r="L12" s="4"/>
      <c r="M12" s="5">
        <v>0</v>
      </c>
      <c r="N12" s="4"/>
      <c r="O12" s="5">
        <v>1391012</v>
      </c>
      <c r="P12" s="4"/>
      <c r="Q12" s="5">
        <v>1157295124289</v>
      </c>
      <c r="R12" s="4"/>
      <c r="S12" s="5">
        <v>1385993768832</v>
      </c>
      <c r="T12" s="4"/>
      <c r="U12" s="5">
        <v>0</v>
      </c>
      <c r="V12" s="4"/>
      <c r="W12" s="5">
        <v>0</v>
      </c>
      <c r="X12" s="4"/>
      <c r="Y12" s="5">
        <v>1391012</v>
      </c>
      <c r="Z12" s="4"/>
      <c r="AA12" s="5">
        <v>1391012000000</v>
      </c>
      <c r="AB12" s="5"/>
      <c r="AC12" s="5">
        <v>0</v>
      </c>
      <c r="AD12" s="4"/>
      <c r="AE12" s="5">
        <v>0</v>
      </c>
      <c r="AF12" s="4"/>
      <c r="AG12" s="5">
        <v>0</v>
      </c>
      <c r="AH12" s="4"/>
      <c r="AI12" s="5">
        <v>0</v>
      </c>
      <c r="AK12" s="7">
        <v>0</v>
      </c>
    </row>
    <row r="13" spans="1:37" ht="24.75">
      <c r="A13" s="2" t="s">
        <v>80</v>
      </c>
      <c r="C13" s="4" t="s">
        <v>70</v>
      </c>
      <c r="D13" s="4"/>
      <c r="E13" s="4" t="s">
        <v>70</v>
      </c>
      <c r="F13" s="4"/>
      <c r="G13" s="4" t="s">
        <v>81</v>
      </c>
      <c r="H13" s="4"/>
      <c r="I13" s="4" t="s">
        <v>82</v>
      </c>
      <c r="J13" s="4"/>
      <c r="K13" s="5">
        <v>0</v>
      </c>
      <c r="L13" s="4"/>
      <c r="M13" s="5">
        <v>0</v>
      </c>
      <c r="N13" s="4"/>
      <c r="O13" s="5">
        <v>59963</v>
      </c>
      <c r="P13" s="4"/>
      <c r="Q13" s="5">
        <v>37108015274</v>
      </c>
      <c r="R13" s="4"/>
      <c r="S13" s="5">
        <v>39216141168</v>
      </c>
      <c r="T13" s="4"/>
      <c r="U13" s="5">
        <v>23216</v>
      </c>
      <c r="V13" s="4"/>
      <c r="W13" s="5">
        <v>16009055497</v>
      </c>
      <c r="X13" s="4"/>
      <c r="Y13" s="5">
        <v>0</v>
      </c>
      <c r="Z13" s="4"/>
      <c r="AA13" s="5">
        <v>0</v>
      </c>
      <c r="AB13" s="5"/>
      <c r="AC13" s="5">
        <v>83179</v>
      </c>
      <c r="AD13" s="4"/>
      <c r="AE13" s="5">
        <v>691930</v>
      </c>
      <c r="AF13" s="4"/>
      <c r="AG13" s="5">
        <v>53117070769</v>
      </c>
      <c r="AH13" s="4"/>
      <c r="AI13" s="5">
        <v>57551815250</v>
      </c>
      <c r="AK13" s="7">
        <v>3.7444405230605519E-4</v>
      </c>
    </row>
    <row r="14" spans="1:37" ht="24.75">
      <c r="A14" s="2" t="s">
        <v>83</v>
      </c>
      <c r="C14" s="4" t="s">
        <v>70</v>
      </c>
      <c r="D14" s="4"/>
      <c r="E14" s="4" t="s">
        <v>70</v>
      </c>
      <c r="F14" s="4"/>
      <c r="G14" s="4" t="s">
        <v>84</v>
      </c>
      <c r="H14" s="4"/>
      <c r="I14" s="4" t="s">
        <v>85</v>
      </c>
      <c r="J14" s="4"/>
      <c r="K14" s="5">
        <v>0</v>
      </c>
      <c r="L14" s="4"/>
      <c r="M14" s="5">
        <v>0</v>
      </c>
      <c r="N14" s="4"/>
      <c r="O14" s="5">
        <v>3982007</v>
      </c>
      <c r="P14" s="4"/>
      <c r="Q14" s="5">
        <v>3304977977861</v>
      </c>
      <c r="R14" s="4"/>
      <c r="S14" s="5">
        <v>3951088903289</v>
      </c>
      <c r="T14" s="4"/>
      <c r="U14" s="5">
        <v>0</v>
      </c>
      <c r="V14" s="4"/>
      <c r="W14" s="5">
        <v>0</v>
      </c>
      <c r="X14" s="4"/>
      <c r="Y14" s="5">
        <v>3982007</v>
      </c>
      <c r="Z14" s="4"/>
      <c r="AA14" s="5">
        <v>3982007000000</v>
      </c>
      <c r="AB14" s="5"/>
      <c r="AC14" s="5">
        <v>0</v>
      </c>
      <c r="AD14" s="4"/>
      <c r="AE14" s="5">
        <v>0</v>
      </c>
      <c r="AF14" s="4"/>
      <c r="AG14" s="5">
        <v>0</v>
      </c>
      <c r="AH14" s="4"/>
      <c r="AI14" s="5">
        <v>0</v>
      </c>
      <c r="AK14" s="7">
        <v>0</v>
      </c>
    </row>
    <row r="15" spans="1:37" ht="24.75">
      <c r="A15" s="2" t="s">
        <v>86</v>
      </c>
      <c r="C15" s="4" t="s">
        <v>70</v>
      </c>
      <c r="D15" s="4"/>
      <c r="E15" s="4" t="s">
        <v>70</v>
      </c>
      <c r="F15" s="4"/>
      <c r="G15" s="4" t="s">
        <v>87</v>
      </c>
      <c r="H15" s="4"/>
      <c r="I15" s="4" t="s">
        <v>88</v>
      </c>
      <c r="J15" s="4"/>
      <c r="K15" s="5">
        <v>0</v>
      </c>
      <c r="L15" s="4"/>
      <c r="M15" s="5">
        <v>0</v>
      </c>
      <c r="N15" s="4"/>
      <c r="O15" s="5">
        <v>53280</v>
      </c>
      <c r="P15" s="4"/>
      <c r="Q15" s="5">
        <v>32439046955</v>
      </c>
      <c r="R15" s="4"/>
      <c r="S15" s="5">
        <v>34568269547</v>
      </c>
      <c r="T15" s="4"/>
      <c r="U15" s="5">
        <v>36873</v>
      </c>
      <c r="V15" s="4"/>
      <c r="W15" s="5">
        <v>24966123130</v>
      </c>
      <c r="X15" s="4"/>
      <c r="Y15" s="5">
        <v>0</v>
      </c>
      <c r="Z15" s="4"/>
      <c r="AA15" s="5">
        <v>0</v>
      </c>
      <c r="AB15" s="5"/>
      <c r="AC15" s="5">
        <v>90153</v>
      </c>
      <c r="AD15" s="4"/>
      <c r="AE15" s="5">
        <v>680940</v>
      </c>
      <c r="AF15" s="4"/>
      <c r="AG15" s="5">
        <v>57405170083</v>
      </c>
      <c r="AH15" s="4"/>
      <c r="AI15" s="5">
        <v>61386405004</v>
      </c>
      <c r="AK15" s="7">
        <v>3.9939268894213488E-4</v>
      </c>
    </row>
    <row r="16" spans="1:37" ht="24.75">
      <c r="A16" s="2" t="s">
        <v>89</v>
      </c>
      <c r="C16" s="4" t="s">
        <v>70</v>
      </c>
      <c r="D16" s="4"/>
      <c r="E16" s="4" t="s">
        <v>70</v>
      </c>
      <c r="F16" s="4"/>
      <c r="G16" s="4" t="s">
        <v>90</v>
      </c>
      <c r="H16" s="4"/>
      <c r="I16" s="4" t="s">
        <v>91</v>
      </c>
      <c r="J16" s="4"/>
      <c r="K16" s="5">
        <v>0</v>
      </c>
      <c r="L16" s="4"/>
      <c r="M16" s="5">
        <v>0</v>
      </c>
      <c r="N16" s="4"/>
      <c r="O16" s="5">
        <v>4552332</v>
      </c>
      <c r="P16" s="4"/>
      <c r="Q16" s="5">
        <v>3777279864795</v>
      </c>
      <c r="R16" s="4"/>
      <c r="S16" s="5">
        <v>4440013243999</v>
      </c>
      <c r="T16" s="4"/>
      <c r="U16" s="5">
        <v>119649</v>
      </c>
      <c r="V16" s="4"/>
      <c r="W16" s="5">
        <v>117061793815</v>
      </c>
      <c r="X16" s="4"/>
      <c r="Y16" s="5">
        <v>0</v>
      </c>
      <c r="Z16" s="4"/>
      <c r="AA16" s="5">
        <v>0</v>
      </c>
      <c r="AB16" s="5"/>
      <c r="AC16" s="5">
        <v>4671981</v>
      </c>
      <c r="AD16" s="4"/>
      <c r="AE16" s="5">
        <v>993391</v>
      </c>
      <c r="AF16" s="4"/>
      <c r="AG16" s="5">
        <v>3894341658610</v>
      </c>
      <c r="AH16" s="4"/>
      <c r="AI16" s="5">
        <v>4640924034795</v>
      </c>
      <c r="AK16" s="7">
        <v>3.0194814785328733E-2</v>
      </c>
    </row>
    <row r="17" spans="1:37" ht="24.75">
      <c r="A17" s="2" t="s">
        <v>92</v>
      </c>
      <c r="C17" s="4" t="s">
        <v>70</v>
      </c>
      <c r="D17" s="4"/>
      <c r="E17" s="4" t="s">
        <v>70</v>
      </c>
      <c r="F17" s="4"/>
      <c r="G17" s="4" t="s">
        <v>93</v>
      </c>
      <c r="H17" s="4"/>
      <c r="I17" s="4" t="s">
        <v>94</v>
      </c>
      <c r="J17" s="4"/>
      <c r="K17" s="5">
        <v>0</v>
      </c>
      <c r="L17" s="4"/>
      <c r="M17" s="5">
        <v>0</v>
      </c>
      <c r="N17" s="4"/>
      <c r="O17" s="5">
        <v>814829</v>
      </c>
      <c r="P17" s="4"/>
      <c r="Q17" s="5">
        <v>693889734935</v>
      </c>
      <c r="R17" s="4"/>
      <c r="S17" s="5">
        <v>747795003492</v>
      </c>
      <c r="T17" s="4"/>
      <c r="U17" s="5">
        <v>2721</v>
      </c>
      <c r="V17" s="4"/>
      <c r="W17" s="5">
        <v>2509588418</v>
      </c>
      <c r="X17" s="4"/>
      <c r="Y17" s="5">
        <v>0</v>
      </c>
      <c r="Z17" s="4"/>
      <c r="AA17" s="5">
        <v>0</v>
      </c>
      <c r="AB17" s="5"/>
      <c r="AC17" s="5">
        <v>817550</v>
      </c>
      <c r="AD17" s="4"/>
      <c r="AE17" s="5">
        <v>938360</v>
      </c>
      <c r="AF17" s="4"/>
      <c r="AG17" s="5">
        <v>696399323353</v>
      </c>
      <c r="AH17" s="4"/>
      <c r="AI17" s="5">
        <v>767126490696</v>
      </c>
      <c r="AK17" s="7">
        <v>4.991084131052384E-3</v>
      </c>
    </row>
    <row r="18" spans="1:37" ht="24.75">
      <c r="A18" s="2" t="s">
        <v>95</v>
      </c>
      <c r="C18" s="4" t="s">
        <v>70</v>
      </c>
      <c r="D18" s="4"/>
      <c r="E18" s="4" t="s">
        <v>70</v>
      </c>
      <c r="F18" s="4"/>
      <c r="G18" s="4" t="s">
        <v>96</v>
      </c>
      <c r="H18" s="4"/>
      <c r="I18" s="4" t="s">
        <v>97</v>
      </c>
      <c r="J18" s="4"/>
      <c r="K18" s="5">
        <v>0</v>
      </c>
      <c r="L18" s="4"/>
      <c r="M18" s="5">
        <v>0</v>
      </c>
      <c r="N18" s="4"/>
      <c r="O18" s="5">
        <v>2302483</v>
      </c>
      <c r="P18" s="4"/>
      <c r="Q18" s="5">
        <v>1775748639223</v>
      </c>
      <c r="R18" s="4"/>
      <c r="S18" s="5">
        <v>2075241910962</v>
      </c>
      <c r="T18" s="4"/>
      <c r="U18" s="5">
        <v>5203</v>
      </c>
      <c r="V18" s="4"/>
      <c r="W18" s="5">
        <v>4716393258</v>
      </c>
      <c r="X18" s="4"/>
      <c r="Y18" s="5">
        <v>0</v>
      </c>
      <c r="Z18" s="4"/>
      <c r="AA18" s="5">
        <v>0</v>
      </c>
      <c r="AB18" s="5"/>
      <c r="AC18" s="5">
        <v>2307686</v>
      </c>
      <c r="AD18" s="4"/>
      <c r="AE18" s="5">
        <v>924850</v>
      </c>
      <c r="AF18" s="4"/>
      <c r="AG18" s="5">
        <v>1780465032481</v>
      </c>
      <c r="AH18" s="4"/>
      <c r="AI18" s="5">
        <v>2134180694393</v>
      </c>
      <c r="AK18" s="7">
        <v>1.3885422450890732E-2</v>
      </c>
    </row>
    <row r="19" spans="1:37" ht="24.75">
      <c r="A19" s="2" t="s">
        <v>98</v>
      </c>
      <c r="C19" s="4" t="s">
        <v>70</v>
      </c>
      <c r="D19" s="4"/>
      <c r="E19" s="4" t="s">
        <v>70</v>
      </c>
      <c r="F19" s="4"/>
      <c r="G19" s="4" t="s">
        <v>99</v>
      </c>
      <c r="H19" s="4"/>
      <c r="I19" s="4" t="s">
        <v>100</v>
      </c>
      <c r="J19" s="4"/>
      <c r="K19" s="5">
        <v>0</v>
      </c>
      <c r="L19" s="4"/>
      <c r="M19" s="5">
        <v>0</v>
      </c>
      <c r="N19" s="4"/>
      <c r="O19" s="5">
        <v>764293</v>
      </c>
      <c r="P19" s="4"/>
      <c r="Q19" s="5">
        <v>651409543958</v>
      </c>
      <c r="R19" s="4"/>
      <c r="S19" s="5">
        <v>680030859081</v>
      </c>
      <c r="T19" s="4"/>
      <c r="U19" s="5">
        <v>568391</v>
      </c>
      <c r="V19" s="4"/>
      <c r="W19" s="5">
        <v>511161421863</v>
      </c>
      <c r="X19" s="4"/>
      <c r="Y19" s="5">
        <v>0</v>
      </c>
      <c r="Z19" s="4"/>
      <c r="AA19" s="5">
        <v>0</v>
      </c>
      <c r="AB19" s="5"/>
      <c r="AC19" s="5">
        <v>1332684</v>
      </c>
      <c r="AD19" s="4"/>
      <c r="AE19" s="5">
        <v>914090</v>
      </c>
      <c r="AF19" s="4"/>
      <c r="AG19" s="5">
        <v>1162570965821</v>
      </c>
      <c r="AH19" s="4"/>
      <c r="AI19" s="5">
        <v>1218145912576</v>
      </c>
      <c r="AK19" s="7">
        <v>7.9255100785898328E-3</v>
      </c>
    </row>
    <row r="20" spans="1:37" ht="24.75">
      <c r="A20" s="2" t="s">
        <v>101</v>
      </c>
      <c r="C20" s="4" t="s">
        <v>70</v>
      </c>
      <c r="D20" s="4"/>
      <c r="E20" s="4" t="s">
        <v>70</v>
      </c>
      <c r="F20" s="4"/>
      <c r="G20" s="4" t="s">
        <v>102</v>
      </c>
      <c r="H20" s="4"/>
      <c r="I20" s="4" t="s">
        <v>103</v>
      </c>
      <c r="J20" s="4"/>
      <c r="K20" s="5">
        <v>0</v>
      </c>
      <c r="L20" s="4"/>
      <c r="M20" s="5">
        <v>0</v>
      </c>
      <c r="N20" s="4"/>
      <c r="O20" s="5">
        <v>710283</v>
      </c>
      <c r="P20" s="4"/>
      <c r="Q20" s="5">
        <v>582066650543</v>
      </c>
      <c r="R20" s="4"/>
      <c r="S20" s="5">
        <v>623563823834</v>
      </c>
      <c r="T20" s="4"/>
      <c r="U20" s="5">
        <v>0</v>
      </c>
      <c r="V20" s="4"/>
      <c r="W20" s="5">
        <v>0</v>
      </c>
      <c r="X20" s="4"/>
      <c r="Y20" s="5">
        <v>0</v>
      </c>
      <c r="Z20" s="4"/>
      <c r="AA20" s="5">
        <v>0</v>
      </c>
      <c r="AB20" s="5"/>
      <c r="AC20" s="5">
        <v>710283</v>
      </c>
      <c r="AD20" s="4"/>
      <c r="AE20" s="5">
        <v>900360</v>
      </c>
      <c r="AF20" s="4"/>
      <c r="AG20" s="5">
        <v>582066650543</v>
      </c>
      <c r="AH20" s="4"/>
      <c r="AI20" s="5">
        <v>639485620851</v>
      </c>
      <c r="AK20" s="7">
        <v>4.1606261457218241E-3</v>
      </c>
    </row>
    <row r="21" spans="1:37" ht="24.75">
      <c r="A21" s="2" t="s">
        <v>104</v>
      </c>
      <c r="C21" s="4" t="s">
        <v>70</v>
      </c>
      <c r="D21" s="4"/>
      <c r="E21" s="4" t="s">
        <v>70</v>
      </c>
      <c r="F21" s="4"/>
      <c r="G21" s="4" t="s">
        <v>105</v>
      </c>
      <c r="H21" s="4"/>
      <c r="I21" s="4" t="s">
        <v>106</v>
      </c>
      <c r="J21" s="4"/>
      <c r="K21" s="5">
        <v>0</v>
      </c>
      <c r="L21" s="4"/>
      <c r="M21" s="5">
        <v>0</v>
      </c>
      <c r="N21" s="4"/>
      <c r="O21" s="5">
        <v>540140</v>
      </c>
      <c r="P21" s="4"/>
      <c r="Q21" s="5">
        <v>457350230591</v>
      </c>
      <c r="R21" s="4"/>
      <c r="S21" s="5">
        <v>470316241499</v>
      </c>
      <c r="T21" s="4"/>
      <c r="U21" s="5">
        <v>0</v>
      </c>
      <c r="V21" s="4"/>
      <c r="W21" s="5">
        <v>0</v>
      </c>
      <c r="X21" s="4"/>
      <c r="Y21" s="5">
        <v>0</v>
      </c>
      <c r="Z21" s="4"/>
      <c r="AA21" s="5">
        <v>0</v>
      </c>
      <c r="AB21" s="5"/>
      <c r="AC21" s="5">
        <v>540140</v>
      </c>
      <c r="AD21" s="4"/>
      <c r="AE21" s="5">
        <v>897780</v>
      </c>
      <c r="AF21" s="4"/>
      <c r="AG21" s="5">
        <v>457350230591</v>
      </c>
      <c r="AH21" s="4"/>
      <c r="AI21" s="5">
        <v>484908098283</v>
      </c>
      <c r="AK21" s="7">
        <v>3.1549127082852423E-3</v>
      </c>
    </row>
    <row r="22" spans="1:37" ht="24.75">
      <c r="A22" s="2" t="s">
        <v>107</v>
      </c>
      <c r="C22" s="4" t="s">
        <v>70</v>
      </c>
      <c r="D22" s="4"/>
      <c r="E22" s="4" t="s">
        <v>70</v>
      </c>
      <c r="F22" s="4"/>
      <c r="G22" s="4" t="s">
        <v>108</v>
      </c>
      <c r="H22" s="4"/>
      <c r="I22" s="4" t="s">
        <v>109</v>
      </c>
      <c r="J22" s="4"/>
      <c r="K22" s="5">
        <v>0</v>
      </c>
      <c r="L22" s="4"/>
      <c r="M22" s="5">
        <v>0</v>
      </c>
      <c r="N22" s="4"/>
      <c r="O22" s="5">
        <v>361320</v>
      </c>
      <c r="P22" s="4"/>
      <c r="Q22" s="5">
        <v>323032070260</v>
      </c>
      <c r="R22" s="4"/>
      <c r="S22" s="5">
        <v>330293298438</v>
      </c>
      <c r="T22" s="4"/>
      <c r="U22" s="5">
        <v>29534</v>
      </c>
      <c r="V22" s="4"/>
      <c r="W22" s="5">
        <v>27158547524</v>
      </c>
      <c r="X22" s="4"/>
      <c r="Y22" s="5">
        <v>0</v>
      </c>
      <c r="Z22" s="4"/>
      <c r="AA22" s="5">
        <v>0</v>
      </c>
      <c r="AB22" s="5"/>
      <c r="AC22" s="5">
        <v>390854</v>
      </c>
      <c r="AD22" s="4"/>
      <c r="AE22" s="5">
        <v>935710</v>
      </c>
      <c r="AF22" s="4"/>
      <c r="AG22" s="5">
        <v>350190617782</v>
      </c>
      <c r="AH22" s="4"/>
      <c r="AI22" s="5">
        <v>365711824457</v>
      </c>
      <c r="AK22" s="7">
        <v>2.379397016950213E-3</v>
      </c>
    </row>
    <row r="23" spans="1:37" ht="24.75">
      <c r="A23" s="2" t="s">
        <v>110</v>
      </c>
      <c r="C23" s="4" t="s">
        <v>70</v>
      </c>
      <c r="D23" s="4"/>
      <c r="E23" s="4" t="s">
        <v>70</v>
      </c>
      <c r="F23" s="4"/>
      <c r="G23" s="4" t="s">
        <v>111</v>
      </c>
      <c r="H23" s="4"/>
      <c r="I23" s="4" t="s">
        <v>112</v>
      </c>
      <c r="J23" s="4"/>
      <c r="K23" s="5">
        <v>0</v>
      </c>
      <c r="L23" s="4"/>
      <c r="M23" s="5">
        <v>0</v>
      </c>
      <c r="N23" s="4"/>
      <c r="O23" s="5">
        <v>1845872</v>
      </c>
      <c r="P23" s="4"/>
      <c r="Q23" s="5">
        <v>1524321234993</v>
      </c>
      <c r="R23" s="4"/>
      <c r="S23" s="5">
        <v>1576193626450</v>
      </c>
      <c r="T23" s="4"/>
      <c r="U23" s="5">
        <v>250</v>
      </c>
      <c r="V23" s="4"/>
      <c r="W23" s="5">
        <v>214008292</v>
      </c>
      <c r="X23" s="4"/>
      <c r="Y23" s="5">
        <v>0</v>
      </c>
      <c r="Z23" s="4"/>
      <c r="AA23" s="5">
        <v>0</v>
      </c>
      <c r="AB23" s="5"/>
      <c r="AC23" s="5">
        <v>1846122</v>
      </c>
      <c r="AD23" s="4"/>
      <c r="AE23" s="5">
        <v>874780</v>
      </c>
      <c r="AF23" s="4"/>
      <c r="AG23" s="5">
        <v>1524535243285</v>
      </c>
      <c r="AH23" s="4"/>
      <c r="AI23" s="5">
        <v>1614888023824</v>
      </c>
      <c r="AK23" s="7">
        <v>1.0506796580342023E-2</v>
      </c>
    </row>
    <row r="24" spans="1:37" ht="24.75">
      <c r="A24" s="2" t="s">
        <v>113</v>
      </c>
      <c r="C24" s="4" t="s">
        <v>70</v>
      </c>
      <c r="D24" s="4"/>
      <c r="E24" s="4" t="s">
        <v>70</v>
      </c>
      <c r="F24" s="4"/>
      <c r="G24" s="4" t="s">
        <v>114</v>
      </c>
      <c r="H24" s="4"/>
      <c r="I24" s="4" t="s">
        <v>59</v>
      </c>
      <c r="J24" s="4"/>
      <c r="K24" s="5">
        <v>0</v>
      </c>
      <c r="L24" s="4"/>
      <c r="M24" s="5">
        <v>0</v>
      </c>
      <c r="N24" s="4"/>
      <c r="O24" s="5">
        <v>814903</v>
      </c>
      <c r="P24" s="4"/>
      <c r="Q24" s="5">
        <v>665850878169</v>
      </c>
      <c r="R24" s="4"/>
      <c r="S24" s="5">
        <v>693583515368</v>
      </c>
      <c r="T24" s="4"/>
      <c r="U24" s="5">
        <v>28303</v>
      </c>
      <c r="V24" s="4"/>
      <c r="W24" s="5">
        <v>24101384464</v>
      </c>
      <c r="X24" s="4"/>
      <c r="Y24" s="5">
        <v>0</v>
      </c>
      <c r="Z24" s="4"/>
      <c r="AA24" s="5">
        <v>0</v>
      </c>
      <c r="AB24" s="5"/>
      <c r="AC24" s="5">
        <v>843206</v>
      </c>
      <c r="AD24" s="4"/>
      <c r="AE24" s="5">
        <v>872890</v>
      </c>
      <c r="AF24" s="4"/>
      <c r="AG24" s="5">
        <v>689952262633</v>
      </c>
      <c r="AH24" s="4"/>
      <c r="AI24" s="5">
        <v>735997564329</v>
      </c>
      <c r="AK24" s="7">
        <v>4.7885528767007447E-3</v>
      </c>
    </row>
    <row r="25" spans="1:37" ht="24.75">
      <c r="A25" s="2" t="s">
        <v>115</v>
      </c>
      <c r="C25" s="4" t="s">
        <v>70</v>
      </c>
      <c r="D25" s="4"/>
      <c r="E25" s="4" t="s">
        <v>70</v>
      </c>
      <c r="F25" s="4"/>
      <c r="G25" s="4" t="s">
        <v>116</v>
      </c>
      <c r="H25" s="4"/>
      <c r="I25" s="4" t="s">
        <v>72</v>
      </c>
      <c r="J25" s="4"/>
      <c r="K25" s="5">
        <v>0</v>
      </c>
      <c r="L25" s="4"/>
      <c r="M25" s="5">
        <v>0</v>
      </c>
      <c r="N25" s="4"/>
      <c r="O25" s="5">
        <v>1808813</v>
      </c>
      <c r="P25" s="4"/>
      <c r="Q25" s="5">
        <v>1399506131211</v>
      </c>
      <c r="R25" s="4"/>
      <c r="S25" s="5">
        <v>1432074006544</v>
      </c>
      <c r="T25" s="4"/>
      <c r="U25" s="5">
        <v>9400</v>
      </c>
      <c r="V25" s="4"/>
      <c r="W25" s="5">
        <v>7491276729</v>
      </c>
      <c r="X25" s="4"/>
      <c r="Y25" s="5">
        <v>0</v>
      </c>
      <c r="Z25" s="4"/>
      <c r="AA25" s="5">
        <v>0</v>
      </c>
      <c r="AB25" s="5"/>
      <c r="AC25" s="5">
        <v>1818213</v>
      </c>
      <c r="AD25" s="4"/>
      <c r="AE25" s="5">
        <v>818770</v>
      </c>
      <c r="AF25" s="4"/>
      <c r="AG25" s="5">
        <v>1406997407940</v>
      </c>
      <c r="AH25" s="4"/>
      <c r="AI25" s="5">
        <v>1488640570952</v>
      </c>
      <c r="AK25" s="7">
        <v>9.6854044549787941E-3</v>
      </c>
    </row>
    <row r="26" spans="1:37" ht="24.75">
      <c r="A26" s="2" t="s">
        <v>117</v>
      </c>
      <c r="C26" s="4" t="s">
        <v>70</v>
      </c>
      <c r="D26" s="4"/>
      <c r="E26" s="4" t="s">
        <v>70</v>
      </c>
      <c r="F26" s="4"/>
      <c r="G26" s="4" t="s">
        <v>118</v>
      </c>
      <c r="H26" s="4"/>
      <c r="I26" s="4" t="s">
        <v>119</v>
      </c>
      <c r="J26" s="4"/>
      <c r="K26" s="5">
        <v>0</v>
      </c>
      <c r="L26" s="4"/>
      <c r="M26" s="5">
        <v>0</v>
      </c>
      <c r="N26" s="4"/>
      <c r="O26" s="5">
        <v>2455428</v>
      </c>
      <c r="P26" s="4"/>
      <c r="Q26" s="5">
        <v>1846190500896</v>
      </c>
      <c r="R26" s="4"/>
      <c r="S26" s="5">
        <v>1919999085740</v>
      </c>
      <c r="T26" s="4"/>
      <c r="U26" s="5">
        <v>52200</v>
      </c>
      <c r="V26" s="4"/>
      <c r="W26" s="5">
        <v>41191810179</v>
      </c>
      <c r="X26" s="4"/>
      <c r="Y26" s="5">
        <v>0</v>
      </c>
      <c r="Z26" s="4"/>
      <c r="AA26" s="5">
        <v>0</v>
      </c>
      <c r="AB26" s="5"/>
      <c r="AC26" s="5">
        <v>2507628</v>
      </c>
      <c r="AD26" s="4"/>
      <c r="AE26" s="5">
        <v>810410</v>
      </c>
      <c r="AF26" s="4"/>
      <c r="AG26" s="5">
        <v>1887382311070</v>
      </c>
      <c r="AH26" s="4"/>
      <c r="AI26" s="5">
        <v>2032128059466</v>
      </c>
      <c r="AK26" s="7">
        <v>1.3221446831623428E-2</v>
      </c>
    </row>
    <row r="27" spans="1:37" ht="24.75">
      <c r="A27" s="2" t="s">
        <v>120</v>
      </c>
      <c r="C27" s="4" t="s">
        <v>70</v>
      </c>
      <c r="D27" s="4"/>
      <c r="E27" s="4" t="s">
        <v>70</v>
      </c>
      <c r="F27" s="4"/>
      <c r="G27" s="4" t="s">
        <v>121</v>
      </c>
      <c r="H27" s="4"/>
      <c r="I27" s="4" t="s">
        <v>122</v>
      </c>
      <c r="J27" s="4"/>
      <c r="K27" s="5">
        <v>0</v>
      </c>
      <c r="L27" s="4"/>
      <c r="M27" s="5">
        <v>0</v>
      </c>
      <c r="N27" s="4"/>
      <c r="O27" s="5">
        <v>900000</v>
      </c>
      <c r="P27" s="4"/>
      <c r="Q27" s="5">
        <v>496808125000</v>
      </c>
      <c r="R27" s="4"/>
      <c r="S27" s="5">
        <v>487799097052</v>
      </c>
      <c r="T27" s="4"/>
      <c r="U27" s="5">
        <v>64926</v>
      </c>
      <c r="V27" s="4"/>
      <c r="W27" s="5">
        <v>35388298161</v>
      </c>
      <c r="X27" s="4"/>
      <c r="Y27" s="5">
        <v>0</v>
      </c>
      <c r="Z27" s="4"/>
      <c r="AA27" s="5">
        <v>0</v>
      </c>
      <c r="AB27" s="5"/>
      <c r="AC27" s="5">
        <v>964926</v>
      </c>
      <c r="AD27" s="4"/>
      <c r="AE27" s="5">
        <v>571440</v>
      </c>
      <c r="AF27" s="4"/>
      <c r="AG27" s="5">
        <v>532196423161</v>
      </c>
      <c r="AH27" s="4"/>
      <c r="AI27" s="5">
        <v>551375946794</v>
      </c>
      <c r="AK27" s="7">
        <v>3.5873663231088654E-3</v>
      </c>
    </row>
    <row r="28" spans="1:37" ht="24.75">
      <c r="A28" s="2" t="s">
        <v>123</v>
      </c>
      <c r="C28" s="4" t="s">
        <v>70</v>
      </c>
      <c r="D28" s="4"/>
      <c r="E28" s="4" t="s">
        <v>70</v>
      </c>
      <c r="F28" s="4"/>
      <c r="G28" s="4" t="s">
        <v>124</v>
      </c>
      <c r="H28" s="4"/>
      <c r="I28" s="4" t="s">
        <v>125</v>
      </c>
      <c r="J28" s="4"/>
      <c r="K28" s="5">
        <v>0</v>
      </c>
      <c r="L28" s="4"/>
      <c r="M28" s="5">
        <v>0</v>
      </c>
      <c r="N28" s="4"/>
      <c r="O28" s="5">
        <v>904735</v>
      </c>
      <c r="P28" s="4"/>
      <c r="Q28" s="5">
        <v>670980195516</v>
      </c>
      <c r="R28" s="4"/>
      <c r="S28" s="5">
        <v>699317674894</v>
      </c>
      <c r="T28" s="4"/>
      <c r="U28" s="5">
        <v>10339</v>
      </c>
      <c r="V28" s="4"/>
      <c r="W28" s="5">
        <v>8023356632</v>
      </c>
      <c r="X28" s="4"/>
      <c r="Y28" s="5">
        <v>0</v>
      </c>
      <c r="Z28" s="4"/>
      <c r="AA28" s="5">
        <v>0</v>
      </c>
      <c r="AB28" s="5"/>
      <c r="AC28" s="5">
        <v>915074</v>
      </c>
      <c r="AD28" s="4"/>
      <c r="AE28" s="5">
        <v>796490</v>
      </c>
      <c r="AF28" s="4"/>
      <c r="AG28" s="5">
        <v>679003552146</v>
      </c>
      <c r="AH28" s="4"/>
      <c r="AI28" s="5">
        <v>728819047427</v>
      </c>
      <c r="AK28" s="7">
        <v>4.741847956158167E-3</v>
      </c>
    </row>
    <row r="29" spans="1:37" ht="24.75">
      <c r="A29" s="2" t="s">
        <v>126</v>
      </c>
      <c r="C29" s="4" t="s">
        <v>70</v>
      </c>
      <c r="D29" s="4"/>
      <c r="E29" s="4" t="s">
        <v>70</v>
      </c>
      <c r="F29" s="4"/>
      <c r="G29" s="4" t="s">
        <v>127</v>
      </c>
      <c r="H29" s="4"/>
      <c r="I29" s="4" t="s">
        <v>128</v>
      </c>
      <c r="J29" s="4"/>
      <c r="K29" s="5">
        <v>0</v>
      </c>
      <c r="L29" s="4"/>
      <c r="M29" s="5">
        <v>0</v>
      </c>
      <c r="N29" s="4"/>
      <c r="O29" s="5">
        <v>1400352</v>
      </c>
      <c r="P29" s="4"/>
      <c r="Q29" s="5">
        <v>1013248594736</v>
      </c>
      <c r="R29" s="4"/>
      <c r="S29" s="5">
        <v>1027024569671</v>
      </c>
      <c r="T29" s="4"/>
      <c r="U29" s="5">
        <v>94845</v>
      </c>
      <c r="V29" s="4"/>
      <c r="W29" s="5">
        <v>71362786543</v>
      </c>
      <c r="X29" s="4"/>
      <c r="Y29" s="5">
        <v>0</v>
      </c>
      <c r="Z29" s="4"/>
      <c r="AA29" s="5">
        <v>0</v>
      </c>
      <c r="AB29" s="5"/>
      <c r="AC29" s="5">
        <v>1495197</v>
      </c>
      <c r="AD29" s="4"/>
      <c r="AE29" s="5">
        <v>763000</v>
      </c>
      <c r="AF29" s="4"/>
      <c r="AG29" s="5">
        <v>1084611381274</v>
      </c>
      <c r="AH29" s="4"/>
      <c r="AI29" s="5">
        <v>1140791103631</v>
      </c>
      <c r="AK29" s="7">
        <v>7.4222236400838561E-3</v>
      </c>
    </row>
    <row r="30" spans="1:37" ht="24.75">
      <c r="A30" s="2" t="s">
        <v>129</v>
      </c>
      <c r="C30" s="4" t="s">
        <v>70</v>
      </c>
      <c r="D30" s="4"/>
      <c r="E30" s="4" t="s">
        <v>70</v>
      </c>
      <c r="F30" s="4"/>
      <c r="G30" s="4" t="s">
        <v>130</v>
      </c>
      <c r="H30" s="4"/>
      <c r="I30" s="4" t="s">
        <v>131</v>
      </c>
      <c r="J30" s="4"/>
      <c r="K30" s="5">
        <v>0</v>
      </c>
      <c r="L30" s="4"/>
      <c r="M30" s="5">
        <v>0</v>
      </c>
      <c r="N30" s="4"/>
      <c r="O30" s="5">
        <v>68229</v>
      </c>
      <c r="P30" s="4"/>
      <c r="Q30" s="5">
        <v>43826970467</v>
      </c>
      <c r="R30" s="4"/>
      <c r="S30" s="5">
        <v>45718276561</v>
      </c>
      <c r="T30" s="4"/>
      <c r="U30" s="5">
        <v>23029</v>
      </c>
      <c r="V30" s="4"/>
      <c r="W30" s="5">
        <v>16152158559</v>
      </c>
      <c r="X30" s="4"/>
      <c r="Y30" s="5">
        <v>0</v>
      </c>
      <c r="Z30" s="4"/>
      <c r="AA30" s="5">
        <v>0</v>
      </c>
      <c r="AB30" s="5"/>
      <c r="AC30" s="5">
        <v>91258</v>
      </c>
      <c r="AD30" s="4"/>
      <c r="AE30" s="5">
        <v>704890</v>
      </c>
      <c r="AF30" s="4"/>
      <c r="AG30" s="5">
        <v>59979129026</v>
      </c>
      <c r="AH30" s="4"/>
      <c r="AI30" s="5">
        <v>64324358954</v>
      </c>
      <c r="AK30" s="7">
        <v>4.1850762698097596E-4</v>
      </c>
    </row>
    <row r="31" spans="1:37" ht="24.75">
      <c r="A31" s="2" t="s">
        <v>132</v>
      </c>
      <c r="C31" s="4" t="s">
        <v>70</v>
      </c>
      <c r="D31" s="4"/>
      <c r="E31" s="4" t="s">
        <v>70</v>
      </c>
      <c r="F31" s="4"/>
      <c r="G31" s="4" t="s">
        <v>130</v>
      </c>
      <c r="H31" s="4"/>
      <c r="I31" s="4" t="s">
        <v>133</v>
      </c>
      <c r="J31" s="4"/>
      <c r="K31" s="5">
        <v>0</v>
      </c>
      <c r="L31" s="4"/>
      <c r="M31" s="5">
        <v>0</v>
      </c>
      <c r="N31" s="4"/>
      <c r="O31" s="5">
        <v>29670</v>
      </c>
      <c r="P31" s="4"/>
      <c r="Q31" s="5">
        <v>19378413883</v>
      </c>
      <c r="R31" s="4"/>
      <c r="S31" s="5">
        <v>20115243144</v>
      </c>
      <c r="T31" s="4"/>
      <c r="U31" s="5">
        <v>64201</v>
      </c>
      <c r="V31" s="4"/>
      <c r="W31" s="5">
        <v>45984651115</v>
      </c>
      <c r="X31" s="4"/>
      <c r="Y31" s="5">
        <v>0</v>
      </c>
      <c r="Z31" s="4"/>
      <c r="AA31" s="5">
        <v>0</v>
      </c>
      <c r="AB31" s="5"/>
      <c r="AC31" s="5">
        <v>93871</v>
      </c>
      <c r="AD31" s="4"/>
      <c r="AE31" s="5">
        <v>716360</v>
      </c>
      <c r="AF31" s="4"/>
      <c r="AG31" s="5">
        <v>65363064986</v>
      </c>
      <c r="AH31" s="4"/>
      <c r="AI31" s="5">
        <v>67242823799</v>
      </c>
      <c r="AK31" s="7">
        <v>4.3749576485860032E-4</v>
      </c>
    </row>
    <row r="32" spans="1:37" ht="24.75">
      <c r="A32" s="2" t="s">
        <v>134</v>
      </c>
      <c r="C32" s="4" t="s">
        <v>70</v>
      </c>
      <c r="D32" s="4"/>
      <c r="E32" s="4" t="s">
        <v>70</v>
      </c>
      <c r="F32" s="4"/>
      <c r="G32" s="4" t="s">
        <v>135</v>
      </c>
      <c r="H32" s="4"/>
      <c r="I32" s="4" t="s">
        <v>91</v>
      </c>
      <c r="J32" s="4"/>
      <c r="K32" s="5">
        <v>17</v>
      </c>
      <c r="L32" s="4"/>
      <c r="M32" s="5">
        <v>17</v>
      </c>
      <c r="N32" s="4"/>
      <c r="O32" s="5">
        <v>1510000</v>
      </c>
      <c r="P32" s="4"/>
      <c r="Q32" s="5">
        <v>1496871125000</v>
      </c>
      <c r="R32" s="4"/>
      <c r="S32" s="5">
        <v>1509941487500</v>
      </c>
      <c r="T32" s="4"/>
      <c r="U32" s="5">
        <v>0</v>
      </c>
      <c r="V32" s="4"/>
      <c r="W32" s="5">
        <v>0</v>
      </c>
      <c r="X32" s="4"/>
      <c r="Y32" s="5">
        <v>0</v>
      </c>
      <c r="Z32" s="4"/>
      <c r="AA32" s="5">
        <v>0</v>
      </c>
      <c r="AB32" s="5"/>
      <c r="AC32" s="5">
        <v>1510000</v>
      </c>
      <c r="AD32" s="4"/>
      <c r="AE32" s="5">
        <v>1000000</v>
      </c>
      <c r="AF32" s="4"/>
      <c r="AG32" s="5">
        <v>1496871125000</v>
      </c>
      <c r="AH32" s="4"/>
      <c r="AI32" s="5">
        <v>1509941487500</v>
      </c>
      <c r="AK32" s="7">
        <v>9.8239926380868196E-3</v>
      </c>
    </row>
    <row r="33" spans="1:37" ht="24.75">
      <c r="A33" s="2" t="s">
        <v>136</v>
      </c>
      <c r="C33" s="4" t="s">
        <v>70</v>
      </c>
      <c r="D33" s="4"/>
      <c r="E33" s="4" t="s">
        <v>70</v>
      </c>
      <c r="F33" s="4"/>
      <c r="G33" s="4" t="s">
        <v>137</v>
      </c>
      <c r="H33" s="4"/>
      <c r="I33" s="4" t="s">
        <v>138</v>
      </c>
      <c r="J33" s="4"/>
      <c r="K33" s="5">
        <v>18</v>
      </c>
      <c r="L33" s="4"/>
      <c r="M33" s="5">
        <v>18</v>
      </c>
      <c r="N33" s="4"/>
      <c r="O33" s="5">
        <v>990000</v>
      </c>
      <c r="P33" s="4"/>
      <c r="Q33" s="5">
        <v>976593625000</v>
      </c>
      <c r="R33" s="4"/>
      <c r="S33" s="5">
        <v>982041944400</v>
      </c>
      <c r="T33" s="4"/>
      <c r="U33" s="5">
        <v>0</v>
      </c>
      <c r="V33" s="4"/>
      <c r="W33" s="5">
        <v>0</v>
      </c>
      <c r="X33" s="4"/>
      <c r="Y33" s="5">
        <v>0</v>
      </c>
      <c r="Z33" s="4"/>
      <c r="AA33" s="5">
        <v>0</v>
      </c>
      <c r="AB33" s="5"/>
      <c r="AC33" s="5">
        <v>990000</v>
      </c>
      <c r="AD33" s="4"/>
      <c r="AE33" s="5">
        <v>1000000</v>
      </c>
      <c r="AF33" s="4"/>
      <c r="AG33" s="5">
        <v>976593625000</v>
      </c>
      <c r="AH33" s="4"/>
      <c r="AI33" s="5">
        <v>989961637500</v>
      </c>
      <c r="AK33" s="7">
        <v>6.4408958355668556E-3</v>
      </c>
    </row>
    <row r="34" spans="1:37" ht="24.75">
      <c r="A34" s="2" t="s">
        <v>139</v>
      </c>
      <c r="C34" s="4" t="s">
        <v>70</v>
      </c>
      <c r="D34" s="4"/>
      <c r="E34" s="4" t="s">
        <v>70</v>
      </c>
      <c r="F34" s="4"/>
      <c r="G34" s="4" t="s">
        <v>137</v>
      </c>
      <c r="H34" s="4"/>
      <c r="I34" s="4" t="s">
        <v>138</v>
      </c>
      <c r="J34" s="4"/>
      <c r="K34" s="5">
        <v>18</v>
      </c>
      <c r="L34" s="4"/>
      <c r="M34" s="5">
        <v>18</v>
      </c>
      <c r="N34" s="4"/>
      <c r="O34" s="5">
        <v>3000</v>
      </c>
      <c r="P34" s="4"/>
      <c r="Q34" s="5">
        <v>2643409665</v>
      </c>
      <c r="R34" s="4"/>
      <c r="S34" s="5">
        <v>2999874750</v>
      </c>
      <c r="T34" s="4"/>
      <c r="U34" s="5">
        <v>0</v>
      </c>
      <c r="V34" s="4"/>
      <c r="W34" s="5">
        <v>0</v>
      </c>
      <c r="X34" s="4"/>
      <c r="Y34" s="5">
        <v>0</v>
      </c>
      <c r="Z34" s="4"/>
      <c r="AA34" s="5">
        <v>0</v>
      </c>
      <c r="AB34" s="5"/>
      <c r="AC34" s="5">
        <v>3000</v>
      </c>
      <c r="AD34" s="4"/>
      <c r="AE34" s="5">
        <v>1000000</v>
      </c>
      <c r="AF34" s="4"/>
      <c r="AG34" s="5">
        <v>2643409665</v>
      </c>
      <c r="AH34" s="4"/>
      <c r="AI34" s="5">
        <v>2999883750</v>
      </c>
      <c r="AK34" s="7">
        <v>1.9517866168384409E-5</v>
      </c>
    </row>
    <row r="35" spans="1:37" ht="24.75">
      <c r="A35" s="2" t="s">
        <v>140</v>
      </c>
      <c r="C35" s="4" t="s">
        <v>70</v>
      </c>
      <c r="D35" s="4"/>
      <c r="E35" s="4" t="s">
        <v>70</v>
      </c>
      <c r="F35" s="4"/>
      <c r="G35" s="4" t="s">
        <v>141</v>
      </c>
      <c r="H35" s="4"/>
      <c r="I35" s="4" t="s">
        <v>142</v>
      </c>
      <c r="J35" s="4"/>
      <c r="K35" s="5">
        <v>16</v>
      </c>
      <c r="L35" s="4"/>
      <c r="M35" s="5">
        <v>16</v>
      </c>
      <c r="N35" s="4"/>
      <c r="O35" s="5">
        <v>6050000</v>
      </c>
      <c r="P35" s="4"/>
      <c r="Q35" s="5">
        <v>5918268173937</v>
      </c>
      <c r="R35" s="4"/>
      <c r="S35" s="5">
        <v>5959019079062</v>
      </c>
      <c r="T35" s="4"/>
      <c r="U35" s="5">
        <v>0</v>
      </c>
      <c r="V35" s="4"/>
      <c r="W35" s="5">
        <v>0</v>
      </c>
      <c r="X35" s="4"/>
      <c r="Y35" s="5">
        <v>200000</v>
      </c>
      <c r="Z35" s="4"/>
      <c r="AA35" s="5">
        <v>197793193750</v>
      </c>
      <c r="AB35" s="5"/>
      <c r="AC35" s="5">
        <v>5850000</v>
      </c>
      <c r="AD35" s="4"/>
      <c r="AE35" s="5">
        <v>985000</v>
      </c>
      <c r="AF35" s="4"/>
      <c r="AG35" s="5">
        <v>5722622945047</v>
      </c>
      <c r="AH35" s="4"/>
      <c r="AI35" s="5">
        <v>5762026712812</v>
      </c>
      <c r="AK35" s="7">
        <v>3.74889414429211E-2</v>
      </c>
    </row>
    <row r="36" spans="1:37" ht="24.75">
      <c r="A36" s="2" t="s">
        <v>143</v>
      </c>
      <c r="C36" s="4" t="s">
        <v>70</v>
      </c>
      <c r="D36" s="4"/>
      <c r="E36" s="4" t="s">
        <v>70</v>
      </c>
      <c r="F36" s="4"/>
      <c r="G36" s="4" t="s">
        <v>144</v>
      </c>
      <c r="H36" s="4"/>
      <c r="I36" s="4" t="s">
        <v>145</v>
      </c>
      <c r="J36" s="4"/>
      <c r="K36" s="5">
        <v>18</v>
      </c>
      <c r="L36" s="4"/>
      <c r="M36" s="5">
        <v>18</v>
      </c>
      <c r="N36" s="4"/>
      <c r="O36" s="5">
        <v>1998800</v>
      </c>
      <c r="P36" s="4"/>
      <c r="Q36" s="5">
        <v>1998800000000</v>
      </c>
      <c r="R36" s="4"/>
      <c r="S36" s="5">
        <v>1768869453652</v>
      </c>
      <c r="T36" s="4"/>
      <c r="U36" s="5">
        <v>0</v>
      </c>
      <c r="V36" s="4"/>
      <c r="W36" s="5">
        <v>0</v>
      </c>
      <c r="X36" s="4"/>
      <c r="Y36" s="5">
        <v>0</v>
      </c>
      <c r="Z36" s="4"/>
      <c r="AA36" s="5">
        <v>0</v>
      </c>
      <c r="AB36" s="5"/>
      <c r="AC36" s="5">
        <v>1998800</v>
      </c>
      <c r="AD36" s="4"/>
      <c r="AE36" s="5">
        <v>885000</v>
      </c>
      <c r="AF36" s="4"/>
      <c r="AG36" s="5">
        <v>1998800000000</v>
      </c>
      <c r="AH36" s="4"/>
      <c r="AI36" s="5">
        <v>1768869453652</v>
      </c>
      <c r="AK36" s="7">
        <v>1.1508631714719941E-2</v>
      </c>
    </row>
    <row r="37" spans="1:37" ht="24.75">
      <c r="A37" s="2" t="s">
        <v>146</v>
      </c>
      <c r="C37" s="4" t="s">
        <v>70</v>
      </c>
      <c r="D37" s="4"/>
      <c r="E37" s="4" t="s">
        <v>70</v>
      </c>
      <c r="F37" s="4"/>
      <c r="G37" s="4" t="s">
        <v>147</v>
      </c>
      <c r="H37" s="4"/>
      <c r="I37" s="4" t="s">
        <v>148</v>
      </c>
      <c r="J37" s="4"/>
      <c r="K37" s="5">
        <v>15</v>
      </c>
      <c r="L37" s="4"/>
      <c r="M37" s="5">
        <v>15</v>
      </c>
      <c r="N37" s="4"/>
      <c r="O37" s="5">
        <v>7843000</v>
      </c>
      <c r="P37" s="4"/>
      <c r="Q37" s="5">
        <v>7626511915192</v>
      </c>
      <c r="R37" s="4"/>
      <c r="S37" s="5">
        <v>7654141984504</v>
      </c>
      <c r="T37" s="4"/>
      <c r="U37" s="5">
        <v>0</v>
      </c>
      <c r="V37" s="4"/>
      <c r="W37" s="5">
        <v>0</v>
      </c>
      <c r="X37" s="4"/>
      <c r="Y37" s="5">
        <v>10000</v>
      </c>
      <c r="Z37" s="4"/>
      <c r="AA37" s="5">
        <v>9799620250</v>
      </c>
      <c r="AB37" s="5"/>
      <c r="AC37" s="5">
        <v>7833000</v>
      </c>
      <c r="AD37" s="4"/>
      <c r="AE37" s="5">
        <v>984553</v>
      </c>
      <c r="AF37" s="4"/>
      <c r="AG37" s="5">
        <v>7616787942331</v>
      </c>
      <c r="AH37" s="4"/>
      <c r="AI37" s="5">
        <v>7711704808858</v>
      </c>
      <c r="AK37" s="7">
        <v>5.017395170375416E-2</v>
      </c>
    </row>
    <row r="38" spans="1:37" ht="24.75">
      <c r="A38" s="2" t="s">
        <v>149</v>
      </c>
      <c r="C38" s="4" t="s">
        <v>70</v>
      </c>
      <c r="D38" s="4"/>
      <c r="E38" s="4" t="s">
        <v>70</v>
      </c>
      <c r="F38" s="4"/>
      <c r="G38" s="4" t="s">
        <v>147</v>
      </c>
      <c r="H38" s="4"/>
      <c r="I38" s="4" t="s">
        <v>150</v>
      </c>
      <c r="J38" s="4"/>
      <c r="K38" s="5">
        <v>15</v>
      </c>
      <c r="L38" s="4"/>
      <c r="M38" s="5">
        <v>15</v>
      </c>
      <c r="N38" s="4"/>
      <c r="O38" s="5">
        <v>7719700</v>
      </c>
      <c r="P38" s="4"/>
      <c r="Q38" s="5">
        <v>7360254786438</v>
      </c>
      <c r="R38" s="4"/>
      <c r="S38" s="5">
        <v>7476633423927</v>
      </c>
      <c r="T38" s="4"/>
      <c r="U38" s="5">
        <v>0</v>
      </c>
      <c r="V38" s="4"/>
      <c r="W38" s="5">
        <v>0</v>
      </c>
      <c r="X38" s="4"/>
      <c r="Y38" s="5">
        <v>0</v>
      </c>
      <c r="Z38" s="4"/>
      <c r="AA38" s="5">
        <v>0</v>
      </c>
      <c r="AB38" s="5"/>
      <c r="AC38" s="5">
        <v>7719700</v>
      </c>
      <c r="AD38" s="4"/>
      <c r="AE38" s="5">
        <v>979153</v>
      </c>
      <c r="AF38" s="4"/>
      <c r="AG38" s="5">
        <v>7360254786438</v>
      </c>
      <c r="AH38" s="4"/>
      <c r="AI38" s="5">
        <v>7558474511862</v>
      </c>
      <c r="AK38" s="7">
        <v>4.9177003595445058E-2</v>
      </c>
    </row>
    <row r="39" spans="1:37" ht="24.75">
      <c r="A39" s="2" t="s">
        <v>151</v>
      </c>
      <c r="C39" s="4" t="s">
        <v>70</v>
      </c>
      <c r="D39" s="4"/>
      <c r="E39" s="4" t="s">
        <v>70</v>
      </c>
      <c r="F39" s="4"/>
      <c r="G39" s="4" t="s">
        <v>152</v>
      </c>
      <c r="H39" s="4"/>
      <c r="I39" s="4" t="s">
        <v>153</v>
      </c>
      <c r="J39" s="4"/>
      <c r="K39" s="5">
        <v>16</v>
      </c>
      <c r="L39" s="4"/>
      <c r="M39" s="5">
        <v>16</v>
      </c>
      <c r="N39" s="4"/>
      <c r="O39" s="5">
        <v>500000</v>
      </c>
      <c r="P39" s="4"/>
      <c r="Q39" s="5">
        <v>475186111875</v>
      </c>
      <c r="R39" s="4"/>
      <c r="S39" s="5">
        <v>488480570644</v>
      </c>
      <c r="T39" s="4"/>
      <c r="U39" s="5">
        <v>0</v>
      </c>
      <c r="V39" s="4"/>
      <c r="W39" s="5">
        <v>0</v>
      </c>
      <c r="X39" s="4"/>
      <c r="Y39" s="5">
        <v>0</v>
      </c>
      <c r="Z39" s="4"/>
      <c r="AA39" s="5">
        <v>0</v>
      </c>
      <c r="AB39" s="5"/>
      <c r="AC39" s="5">
        <v>500000</v>
      </c>
      <c r="AD39" s="4"/>
      <c r="AE39" s="5">
        <v>976999</v>
      </c>
      <c r="AF39" s="4"/>
      <c r="AG39" s="5">
        <v>475186111875</v>
      </c>
      <c r="AH39" s="4"/>
      <c r="AI39" s="5">
        <v>488480570644</v>
      </c>
      <c r="AK39" s="7">
        <v>3.1781559547717935E-3</v>
      </c>
    </row>
    <row r="40" spans="1:37" ht="24.75">
      <c r="A40" s="2" t="s">
        <v>154</v>
      </c>
      <c r="C40" s="4" t="s">
        <v>70</v>
      </c>
      <c r="D40" s="4"/>
      <c r="E40" s="4" t="s">
        <v>70</v>
      </c>
      <c r="F40" s="4"/>
      <c r="G40" s="4" t="s">
        <v>155</v>
      </c>
      <c r="H40" s="4"/>
      <c r="I40" s="4" t="s">
        <v>156</v>
      </c>
      <c r="J40" s="4"/>
      <c r="K40" s="5">
        <v>16</v>
      </c>
      <c r="L40" s="4"/>
      <c r="M40" s="5">
        <v>16</v>
      </c>
      <c r="N40" s="4"/>
      <c r="O40" s="5">
        <v>4699900</v>
      </c>
      <c r="P40" s="4"/>
      <c r="Q40" s="5">
        <v>4467451732470</v>
      </c>
      <c r="R40" s="4"/>
      <c r="S40" s="5">
        <v>4578794137851</v>
      </c>
      <c r="T40" s="4"/>
      <c r="U40" s="5">
        <v>0</v>
      </c>
      <c r="V40" s="4"/>
      <c r="W40" s="5">
        <v>0</v>
      </c>
      <c r="X40" s="4"/>
      <c r="Y40" s="5">
        <v>0</v>
      </c>
      <c r="Z40" s="4"/>
      <c r="AA40" s="5">
        <v>0</v>
      </c>
      <c r="AB40" s="5"/>
      <c r="AC40" s="5">
        <v>4699900</v>
      </c>
      <c r="AD40" s="4"/>
      <c r="AE40" s="5">
        <v>974270</v>
      </c>
      <c r="AF40" s="4"/>
      <c r="AG40" s="5">
        <v>4467451732470</v>
      </c>
      <c r="AH40" s="4"/>
      <c r="AI40" s="5">
        <v>4578794137851</v>
      </c>
      <c r="AK40" s="7">
        <v>2.979058478354666E-2</v>
      </c>
    </row>
    <row r="41" spans="1:37" ht="24.75">
      <c r="A41" s="2" t="s">
        <v>157</v>
      </c>
      <c r="C41" s="4" t="s">
        <v>70</v>
      </c>
      <c r="D41" s="4"/>
      <c r="E41" s="4" t="s">
        <v>70</v>
      </c>
      <c r="F41" s="4"/>
      <c r="G41" s="4" t="s">
        <v>158</v>
      </c>
      <c r="H41" s="4"/>
      <c r="I41" s="4" t="s">
        <v>159</v>
      </c>
      <c r="J41" s="4"/>
      <c r="K41" s="5">
        <v>17</v>
      </c>
      <c r="L41" s="4"/>
      <c r="M41" s="5">
        <v>17</v>
      </c>
      <c r="N41" s="4"/>
      <c r="O41" s="5">
        <v>100000</v>
      </c>
      <c r="P41" s="4"/>
      <c r="Q41" s="5">
        <v>93503623125</v>
      </c>
      <c r="R41" s="4"/>
      <c r="S41" s="5">
        <v>95001218560</v>
      </c>
      <c r="T41" s="4"/>
      <c r="U41" s="5">
        <v>0</v>
      </c>
      <c r="V41" s="4"/>
      <c r="W41" s="5">
        <v>0</v>
      </c>
      <c r="X41" s="4"/>
      <c r="Y41" s="5">
        <v>0</v>
      </c>
      <c r="Z41" s="4"/>
      <c r="AA41" s="5">
        <v>0</v>
      </c>
      <c r="AB41" s="5"/>
      <c r="AC41" s="5">
        <v>100000</v>
      </c>
      <c r="AD41" s="4"/>
      <c r="AE41" s="5">
        <v>989990</v>
      </c>
      <c r="AF41" s="4"/>
      <c r="AG41" s="5">
        <v>93503623125</v>
      </c>
      <c r="AH41" s="4"/>
      <c r="AI41" s="5">
        <v>98995163788</v>
      </c>
      <c r="AK41" s="7">
        <v>6.4408307759641643E-4</v>
      </c>
    </row>
    <row r="42" spans="1:37" ht="24.75">
      <c r="A42" s="2" t="s">
        <v>160</v>
      </c>
      <c r="C42" s="4" t="s">
        <v>70</v>
      </c>
      <c r="D42" s="4"/>
      <c r="E42" s="4" t="s">
        <v>70</v>
      </c>
      <c r="F42" s="4"/>
      <c r="G42" s="4" t="s">
        <v>161</v>
      </c>
      <c r="H42" s="4"/>
      <c r="I42" s="4" t="s">
        <v>162</v>
      </c>
      <c r="J42" s="4"/>
      <c r="K42" s="5">
        <v>15</v>
      </c>
      <c r="L42" s="4"/>
      <c r="M42" s="5">
        <v>15</v>
      </c>
      <c r="N42" s="4"/>
      <c r="O42" s="5">
        <v>2909455</v>
      </c>
      <c r="P42" s="4"/>
      <c r="Q42" s="5">
        <v>2804714620000</v>
      </c>
      <c r="R42" s="4"/>
      <c r="S42" s="5">
        <v>2889858393512</v>
      </c>
      <c r="T42" s="4"/>
      <c r="U42" s="5">
        <v>0</v>
      </c>
      <c r="V42" s="4"/>
      <c r="W42" s="5">
        <v>0</v>
      </c>
      <c r="X42" s="4"/>
      <c r="Y42" s="5">
        <v>2909455</v>
      </c>
      <c r="Z42" s="4"/>
      <c r="AA42" s="5">
        <v>2909454996125</v>
      </c>
      <c r="AB42" s="5"/>
      <c r="AC42" s="5">
        <v>0</v>
      </c>
      <c r="AD42" s="4"/>
      <c r="AE42" s="5">
        <v>0</v>
      </c>
      <c r="AF42" s="4"/>
      <c r="AG42" s="5">
        <v>0</v>
      </c>
      <c r="AH42" s="4"/>
      <c r="AI42" s="5">
        <v>0</v>
      </c>
      <c r="AK42" s="7">
        <v>0</v>
      </c>
    </row>
    <row r="43" spans="1:37" ht="24.75">
      <c r="A43" s="2" t="s">
        <v>163</v>
      </c>
      <c r="C43" s="4" t="s">
        <v>70</v>
      </c>
      <c r="D43" s="4"/>
      <c r="E43" s="4" t="s">
        <v>70</v>
      </c>
      <c r="F43" s="4"/>
      <c r="G43" s="4" t="s">
        <v>161</v>
      </c>
      <c r="H43" s="4"/>
      <c r="I43" s="4" t="s">
        <v>164</v>
      </c>
      <c r="J43" s="4"/>
      <c r="K43" s="5">
        <v>16</v>
      </c>
      <c r="L43" s="4"/>
      <c r="M43" s="5">
        <v>16</v>
      </c>
      <c r="N43" s="4"/>
      <c r="O43" s="5">
        <v>4721729</v>
      </c>
      <c r="P43" s="4"/>
      <c r="Q43" s="5">
        <v>4474815073300</v>
      </c>
      <c r="R43" s="4"/>
      <c r="S43" s="5">
        <v>4706512630432</v>
      </c>
      <c r="T43" s="4"/>
      <c r="U43" s="5">
        <v>0</v>
      </c>
      <c r="V43" s="4"/>
      <c r="W43" s="5">
        <v>0</v>
      </c>
      <c r="X43" s="4"/>
      <c r="Y43" s="5">
        <v>0</v>
      </c>
      <c r="Z43" s="4"/>
      <c r="AA43" s="5">
        <v>0</v>
      </c>
      <c r="AB43" s="5"/>
      <c r="AC43" s="5">
        <v>4721729</v>
      </c>
      <c r="AD43" s="4"/>
      <c r="AE43" s="5">
        <v>999286</v>
      </c>
      <c r="AF43" s="4"/>
      <c r="AG43" s="5">
        <v>4474815073300</v>
      </c>
      <c r="AH43" s="4"/>
      <c r="AI43" s="5">
        <v>4718174849133</v>
      </c>
      <c r="AK43" s="7">
        <v>3.0697424613342166E-2</v>
      </c>
    </row>
    <row r="44" spans="1:37" ht="24.75">
      <c r="A44" s="2" t="s">
        <v>165</v>
      </c>
      <c r="C44" s="4" t="s">
        <v>70</v>
      </c>
      <c r="D44" s="4"/>
      <c r="E44" s="4" t="s">
        <v>70</v>
      </c>
      <c r="F44" s="4"/>
      <c r="G44" s="4" t="s">
        <v>166</v>
      </c>
      <c r="H44" s="4"/>
      <c r="I44" s="4" t="s">
        <v>167</v>
      </c>
      <c r="J44" s="4"/>
      <c r="K44" s="5">
        <v>16</v>
      </c>
      <c r="L44" s="4"/>
      <c r="M44" s="5">
        <v>16</v>
      </c>
      <c r="N44" s="4"/>
      <c r="O44" s="5">
        <v>1463222</v>
      </c>
      <c r="P44" s="4"/>
      <c r="Q44" s="5">
        <v>1382066732008</v>
      </c>
      <c r="R44" s="4"/>
      <c r="S44" s="5">
        <v>1416225494153</v>
      </c>
      <c r="T44" s="4"/>
      <c r="U44" s="5">
        <v>0</v>
      </c>
      <c r="V44" s="4"/>
      <c r="W44" s="5">
        <v>0</v>
      </c>
      <c r="X44" s="4"/>
      <c r="Y44" s="5">
        <v>0</v>
      </c>
      <c r="Z44" s="4"/>
      <c r="AA44" s="5">
        <v>0</v>
      </c>
      <c r="AB44" s="5"/>
      <c r="AC44" s="5">
        <v>1463222</v>
      </c>
      <c r="AD44" s="4"/>
      <c r="AE44" s="5">
        <v>970308</v>
      </c>
      <c r="AF44" s="4"/>
      <c r="AG44" s="5">
        <v>1382066732008</v>
      </c>
      <c r="AH44" s="4"/>
      <c r="AI44" s="5">
        <v>1419720996055</v>
      </c>
      <c r="AK44" s="7">
        <v>9.2369993995423654E-3</v>
      </c>
    </row>
    <row r="45" spans="1:37" ht="24.75">
      <c r="A45" s="2" t="s">
        <v>168</v>
      </c>
      <c r="C45" s="4" t="s">
        <v>70</v>
      </c>
      <c r="D45" s="4"/>
      <c r="E45" s="4" t="s">
        <v>70</v>
      </c>
      <c r="F45" s="4"/>
      <c r="G45" s="4" t="s">
        <v>169</v>
      </c>
      <c r="H45" s="4"/>
      <c r="I45" s="4" t="s">
        <v>170</v>
      </c>
      <c r="J45" s="4"/>
      <c r="K45" s="5">
        <v>16</v>
      </c>
      <c r="L45" s="4"/>
      <c r="M45" s="5">
        <v>16</v>
      </c>
      <c r="N45" s="4"/>
      <c r="O45" s="5">
        <v>1238600</v>
      </c>
      <c r="P45" s="4"/>
      <c r="Q45" s="5">
        <v>1169358026865</v>
      </c>
      <c r="R45" s="4"/>
      <c r="S45" s="5">
        <v>1190211319524</v>
      </c>
      <c r="T45" s="4"/>
      <c r="U45" s="5">
        <v>0</v>
      </c>
      <c r="V45" s="4"/>
      <c r="W45" s="5">
        <v>0</v>
      </c>
      <c r="X45" s="4"/>
      <c r="Y45" s="5">
        <v>0</v>
      </c>
      <c r="Z45" s="4"/>
      <c r="AA45" s="5">
        <v>0</v>
      </c>
      <c r="AB45" s="5"/>
      <c r="AC45" s="5">
        <v>1238600</v>
      </c>
      <c r="AD45" s="4"/>
      <c r="AE45" s="5">
        <v>962946</v>
      </c>
      <c r="AF45" s="4"/>
      <c r="AG45" s="5">
        <v>1169358026865</v>
      </c>
      <c r="AH45" s="4"/>
      <c r="AI45" s="5">
        <v>1192658698284</v>
      </c>
      <c r="AK45" s="7">
        <v>7.7596849736816216E-3</v>
      </c>
    </row>
    <row r="46" spans="1:37" ht="24.75">
      <c r="A46" s="2" t="s">
        <v>171</v>
      </c>
      <c r="C46" s="4" t="s">
        <v>70</v>
      </c>
      <c r="D46" s="4"/>
      <c r="E46" s="4" t="s">
        <v>70</v>
      </c>
      <c r="F46" s="4"/>
      <c r="G46" s="4" t="s">
        <v>172</v>
      </c>
      <c r="H46" s="4"/>
      <c r="I46" s="4" t="s">
        <v>173</v>
      </c>
      <c r="J46" s="4"/>
      <c r="K46" s="5">
        <v>17</v>
      </c>
      <c r="L46" s="4"/>
      <c r="M46" s="5">
        <v>17</v>
      </c>
      <c r="N46" s="4"/>
      <c r="O46" s="5">
        <v>5500000</v>
      </c>
      <c r="P46" s="4"/>
      <c r="Q46" s="5">
        <v>5091194315235</v>
      </c>
      <c r="R46" s="4"/>
      <c r="S46" s="5">
        <v>5171774085988</v>
      </c>
      <c r="T46" s="4"/>
      <c r="U46" s="5">
        <v>0</v>
      </c>
      <c r="V46" s="4"/>
      <c r="W46" s="5">
        <v>0</v>
      </c>
      <c r="X46" s="4"/>
      <c r="Y46" s="5">
        <v>0</v>
      </c>
      <c r="Z46" s="4"/>
      <c r="AA46" s="5">
        <v>0</v>
      </c>
      <c r="AB46" s="5"/>
      <c r="AC46" s="5">
        <v>5500000</v>
      </c>
      <c r="AD46" s="4"/>
      <c r="AE46" s="5">
        <v>941025</v>
      </c>
      <c r="AF46" s="4"/>
      <c r="AG46" s="5">
        <v>5091194315235</v>
      </c>
      <c r="AH46" s="4"/>
      <c r="AI46" s="5">
        <v>5175436944046</v>
      </c>
      <c r="AK46" s="7">
        <v>3.3672466687018197E-2</v>
      </c>
    </row>
    <row r="47" spans="1:37" ht="24.75">
      <c r="A47" s="2" t="s">
        <v>174</v>
      </c>
      <c r="C47" s="4" t="s">
        <v>70</v>
      </c>
      <c r="D47" s="4"/>
      <c r="E47" s="4" t="s">
        <v>70</v>
      </c>
      <c r="F47" s="4"/>
      <c r="G47" s="4" t="s">
        <v>175</v>
      </c>
      <c r="H47" s="4"/>
      <c r="I47" s="4" t="s">
        <v>176</v>
      </c>
      <c r="J47" s="4"/>
      <c r="K47" s="5">
        <v>16</v>
      </c>
      <c r="L47" s="4"/>
      <c r="M47" s="5">
        <v>16</v>
      </c>
      <c r="N47" s="4"/>
      <c r="O47" s="5">
        <v>7000000</v>
      </c>
      <c r="P47" s="4"/>
      <c r="Q47" s="5">
        <v>6591290000000</v>
      </c>
      <c r="R47" s="4"/>
      <c r="S47" s="5">
        <v>6602851129603</v>
      </c>
      <c r="T47" s="4"/>
      <c r="U47" s="5">
        <v>0</v>
      </c>
      <c r="V47" s="4"/>
      <c r="W47" s="5">
        <v>0</v>
      </c>
      <c r="X47" s="4"/>
      <c r="Y47" s="5">
        <v>0</v>
      </c>
      <c r="Z47" s="4"/>
      <c r="AA47" s="5">
        <v>0</v>
      </c>
      <c r="AB47" s="5"/>
      <c r="AC47" s="5">
        <v>7000000</v>
      </c>
      <c r="AD47" s="4"/>
      <c r="AE47" s="5">
        <v>943301</v>
      </c>
      <c r="AF47" s="4"/>
      <c r="AG47" s="5">
        <v>6591290000000</v>
      </c>
      <c r="AH47" s="4"/>
      <c r="AI47" s="5">
        <v>6602851129603</v>
      </c>
      <c r="AK47" s="7">
        <v>4.2959519573835883E-2</v>
      </c>
    </row>
    <row r="48" spans="1:37" ht="24.75">
      <c r="A48" s="2" t="s">
        <v>177</v>
      </c>
      <c r="C48" s="4" t="s">
        <v>70</v>
      </c>
      <c r="D48" s="4"/>
      <c r="E48" s="4" t="s">
        <v>70</v>
      </c>
      <c r="F48" s="4"/>
      <c r="G48" s="4" t="s">
        <v>178</v>
      </c>
      <c r="H48" s="4"/>
      <c r="I48" s="4" t="s">
        <v>179</v>
      </c>
      <c r="J48" s="4"/>
      <c r="K48" s="5">
        <v>16</v>
      </c>
      <c r="L48" s="4"/>
      <c r="M48" s="5">
        <v>16</v>
      </c>
      <c r="N48" s="4"/>
      <c r="O48" s="5">
        <v>8000000</v>
      </c>
      <c r="P48" s="4"/>
      <c r="Q48" s="5">
        <v>7478860000000</v>
      </c>
      <c r="R48" s="4"/>
      <c r="S48" s="5">
        <v>7606001256030</v>
      </c>
      <c r="T48" s="4"/>
      <c r="U48" s="5">
        <v>0</v>
      </c>
      <c r="V48" s="4"/>
      <c r="W48" s="5">
        <v>0</v>
      </c>
      <c r="X48" s="4"/>
      <c r="Y48" s="5">
        <v>0</v>
      </c>
      <c r="Z48" s="4"/>
      <c r="AA48" s="5">
        <v>0</v>
      </c>
      <c r="AB48" s="5"/>
      <c r="AC48" s="5">
        <v>8000000</v>
      </c>
      <c r="AD48" s="4"/>
      <c r="AE48" s="5">
        <v>950787</v>
      </c>
      <c r="AF48" s="4"/>
      <c r="AG48" s="5">
        <v>7478860000000</v>
      </c>
      <c r="AH48" s="4"/>
      <c r="AI48" s="5">
        <v>7606001256030</v>
      </c>
      <c r="AK48" s="7">
        <v>4.9486222455039225E-2</v>
      </c>
    </row>
    <row r="49" spans="1:37" ht="24.75">
      <c r="A49" s="2" t="s">
        <v>180</v>
      </c>
      <c r="C49" s="4" t="s">
        <v>70</v>
      </c>
      <c r="D49" s="4"/>
      <c r="E49" s="4" t="s">
        <v>70</v>
      </c>
      <c r="F49" s="4"/>
      <c r="G49" s="4" t="s">
        <v>178</v>
      </c>
      <c r="H49" s="4"/>
      <c r="I49" s="4" t="s">
        <v>181</v>
      </c>
      <c r="J49" s="4"/>
      <c r="K49" s="5">
        <v>17</v>
      </c>
      <c r="L49" s="4"/>
      <c r="M49" s="5">
        <v>17</v>
      </c>
      <c r="N49" s="4"/>
      <c r="O49" s="5">
        <v>2999900</v>
      </c>
      <c r="P49" s="4"/>
      <c r="Q49" s="5">
        <v>2777967398000</v>
      </c>
      <c r="R49" s="4"/>
      <c r="S49" s="5">
        <v>2794979517646</v>
      </c>
      <c r="T49" s="4"/>
      <c r="U49" s="5">
        <v>0</v>
      </c>
      <c r="V49" s="4"/>
      <c r="W49" s="5">
        <v>0</v>
      </c>
      <c r="X49" s="4"/>
      <c r="Y49" s="5">
        <v>0</v>
      </c>
      <c r="Z49" s="4"/>
      <c r="AA49" s="5">
        <v>0</v>
      </c>
      <c r="AB49" s="5"/>
      <c r="AC49" s="5">
        <v>2999900</v>
      </c>
      <c r="AD49" s="4"/>
      <c r="AE49" s="5">
        <v>938351</v>
      </c>
      <c r="AF49" s="4"/>
      <c r="AG49" s="5">
        <v>2777967398000</v>
      </c>
      <c r="AH49" s="4"/>
      <c r="AI49" s="5">
        <v>2814850085232</v>
      </c>
      <c r="AK49" s="7">
        <v>1.8313998749992771E-2</v>
      </c>
    </row>
    <row r="50" spans="1:37" ht="24.75">
      <c r="A50" s="2" t="s">
        <v>182</v>
      </c>
      <c r="C50" s="4" t="s">
        <v>70</v>
      </c>
      <c r="D50" s="4"/>
      <c r="E50" s="4" t="s">
        <v>70</v>
      </c>
      <c r="F50" s="4"/>
      <c r="G50" s="4" t="s">
        <v>183</v>
      </c>
      <c r="H50" s="4"/>
      <c r="I50" s="4" t="s">
        <v>184</v>
      </c>
      <c r="J50" s="4"/>
      <c r="K50" s="5">
        <v>16</v>
      </c>
      <c r="L50" s="4"/>
      <c r="M50" s="5">
        <v>16</v>
      </c>
      <c r="N50" s="4"/>
      <c r="O50" s="5">
        <v>7021051</v>
      </c>
      <c r="P50" s="4"/>
      <c r="Q50" s="5">
        <v>6626532669500</v>
      </c>
      <c r="R50" s="4"/>
      <c r="S50" s="5">
        <v>6613959898927</v>
      </c>
      <c r="T50" s="4"/>
      <c r="U50" s="5">
        <v>0</v>
      </c>
      <c r="V50" s="4"/>
      <c r="W50" s="5">
        <v>0</v>
      </c>
      <c r="X50" s="4"/>
      <c r="Y50" s="5">
        <v>0</v>
      </c>
      <c r="Z50" s="4"/>
      <c r="AA50" s="5">
        <v>0</v>
      </c>
      <c r="AB50" s="5"/>
      <c r="AC50" s="5">
        <v>7021051</v>
      </c>
      <c r="AD50" s="4"/>
      <c r="AE50" s="5">
        <v>942055</v>
      </c>
      <c r="AF50" s="4"/>
      <c r="AG50" s="5">
        <v>6626532669500</v>
      </c>
      <c r="AH50" s="4"/>
      <c r="AI50" s="5">
        <v>6613959898927</v>
      </c>
      <c r="AK50" s="7">
        <v>4.3031795532183031E-2</v>
      </c>
    </row>
    <row r="51" spans="1:37" ht="24.75">
      <c r="A51" s="2" t="s">
        <v>185</v>
      </c>
      <c r="C51" s="4" t="s">
        <v>70</v>
      </c>
      <c r="D51" s="4"/>
      <c r="E51" s="4" t="s">
        <v>70</v>
      </c>
      <c r="F51" s="4"/>
      <c r="G51" s="4" t="s">
        <v>130</v>
      </c>
      <c r="H51" s="4"/>
      <c r="I51" s="4" t="s">
        <v>186</v>
      </c>
      <c r="J51" s="4"/>
      <c r="K51" s="5">
        <v>17</v>
      </c>
      <c r="L51" s="4"/>
      <c r="M51" s="5">
        <v>17</v>
      </c>
      <c r="N51" s="4"/>
      <c r="O51" s="5">
        <v>6682400</v>
      </c>
      <c r="P51" s="4"/>
      <c r="Q51" s="5">
        <v>6183450652805</v>
      </c>
      <c r="R51" s="4"/>
      <c r="S51" s="5">
        <v>6300931591839</v>
      </c>
      <c r="T51" s="4"/>
      <c r="U51" s="5">
        <v>0</v>
      </c>
      <c r="V51" s="4"/>
      <c r="W51" s="5">
        <v>0</v>
      </c>
      <c r="X51" s="4"/>
      <c r="Y51" s="5">
        <v>0</v>
      </c>
      <c r="Z51" s="4"/>
      <c r="AA51" s="5">
        <v>0</v>
      </c>
      <c r="AB51" s="5"/>
      <c r="AC51" s="5">
        <v>6682400</v>
      </c>
      <c r="AD51" s="4"/>
      <c r="AE51" s="5">
        <v>944502</v>
      </c>
      <c r="AF51" s="4"/>
      <c r="AG51" s="5">
        <v>6183450652805</v>
      </c>
      <c r="AH51" s="4"/>
      <c r="AI51" s="5">
        <v>6311295592618</v>
      </c>
      <c r="AK51" s="7">
        <v>4.1062598750979104E-2</v>
      </c>
    </row>
    <row r="52" spans="1:37" ht="24.75">
      <c r="A52" s="2" t="s">
        <v>187</v>
      </c>
      <c r="C52" s="4" t="s">
        <v>70</v>
      </c>
      <c r="D52" s="4"/>
      <c r="E52" s="4" t="s">
        <v>70</v>
      </c>
      <c r="F52" s="4"/>
      <c r="G52" s="4" t="s">
        <v>188</v>
      </c>
      <c r="H52" s="4"/>
      <c r="I52" s="4" t="s">
        <v>189</v>
      </c>
      <c r="J52" s="4"/>
      <c r="K52" s="5">
        <v>18</v>
      </c>
      <c r="L52" s="4"/>
      <c r="M52" s="5">
        <v>18</v>
      </c>
      <c r="N52" s="4"/>
      <c r="O52" s="5">
        <v>1000000</v>
      </c>
      <c r="P52" s="4"/>
      <c r="Q52" s="5">
        <v>1000000000000</v>
      </c>
      <c r="R52" s="4"/>
      <c r="S52" s="5">
        <v>972962296250</v>
      </c>
      <c r="T52" s="4"/>
      <c r="U52" s="5">
        <v>0</v>
      </c>
      <c r="V52" s="4"/>
      <c r="W52" s="5">
        <v>0</v>
      </c>
      <c r="X52" s="4"/>
      <c r="Y52" s="5">
        <v>0</v>
      </c>
      <c r="Z52" s="4"/>
      <c r="AA52" s="5">
        <v>0</v>
      </c>
      <c r="AB52" s="5"/>
      <c r="AC52" s="5">
        <v>1000000</v>
      </c>
      <c r="AD52" s="4"/>
      <c r="AE52" s="5">
        <v>973000</v>
      </c>
      <c r="AF52" s="4"/>
      <c r="AG52" s="5">
        <v>1000000000000</v>
      </c>
      <c r="AH52" s="4"/>
      <c r="AI52" s="5">
        <v>972962296250</v>
      </c>
      <c r="AK52" s="7">
        <v>6.3302945939460106E-3</v>
      </c>
    </row>
    <row r="53" spans="1:37" ht="24.75">
      <c r="A53" s="2" t="s">
        <v>190</v>
      </c>
      <c r="C53" s="4" t="s">
        <v>70</v>
      </c>
      <c r="D53" s="4"/>
      <c r="E53" s="4" t="s">
        <v>70</v>
      </c>
      <c r="F53" s="4"/>
      <c r="G53" s="4" t="s">
        <v>188</v>
      </c>
      <c r="H53" s="4"/>
      <c r="I53" s="4" t="s">
        <v>189</v>
      </c>
      <c r="J53" s="4"/>
      <c r="K53" s="5">
        <v>18</v>
      </c>
      <c r="L53" s="4"/>
      <c r="M53" s="5">
        <v>18</v>
      </c>
      <c r="N53" s="4"/>
      <c r="O53" s="5">
        <v>726612</v>
      </c>
      <c r="P53" s="4"/>
      <c r="Q53" s="5">
        <v>653973354142</v>
      </c>
      <c r="R53" s="4"/>
      <c r="S53" s="5">
        <v>690254651595</v>
      </c>
      <c r="T53" s="4"/>
      <c r="U53" s="5">
        <v>0</v>
      </c>
      <c r="V53" s="4"/>
      <c r="W53" s="5">
        <v>0</v>
      </c>
      <c r="X53" s="4"/>
      <c r="Y53" s="5">
        <v>0</v>
      </c>
      <c r="Z53" s="4"/>
      <c r="AA53" s="5">
        <v>0</v>
      </c>
      <c r="AB53" s="5"/>
      <c r="AC53" s="5">
        <v>726612</v>
      </c>
      <c r="AD53" s="4"/>
      <c r="AE53" s="5">
        <v>950000</v>
      </c>
      <c r="AF53" s="4"/>
      <c r="AG53" s="5">
        <v>653973354142</v>
      </c>
      <c r="AH53" s="4"/>
      <c r="AI53" s="5">
        <v>690254651595</v>
      </c>
      <c r="AK53" s="7">
        <v>4.4909399945701296E-3</v>
      </c>
    </row>
    <row r="54" spans="1:37" ht="24.75">
      <c r="A54" s="2" t="s">
        <v>191</v>
      </c>
      <c r="C54" s="4" t="s">
        <v>70</v>
      </c>
      <c r="D54" s="4"/>
      <c r="E54" s="4" t="s">
        <v>70</v>
      </c>
      <c r="F54" s="4"/>
      <c r="G54" s="4" t="s">
        <v>188</v>
      </c>
      <c r="H54" s="4"/>
      <c r="I54" s="4" t="s">
        <v>189</v>
      </c>
      <c r="J54" s="4"/>
      <c r="K54" s="5">
        <v>18</v>
      </c>
      <c r="L54" s="4"/>
      <c r="M54" s="5">
        <v>18</v>
      </c>
      <c r="N54" s="4"/>
      <c r="O54" s="5">
        <v>1700000</v>
      </c>
      <c r="P54" s="4"/>
      <c r="Q54" s="5">
        <v>1700006215308</v>
      </c>
      <c r="R54" s="4"/>
      <c r="S54" s="5">
        <v>1657978050860</v>
      </c>
      <c r="T54" s="4"/>
      <c r="U54" s="5">
        <v>0</v>
      </c>
      <c r="V54" s="4"/>
      <c r="W54" s="5">
        <v>0</v>
      </c>
      <c r="X54" s="4"/>
      <c r="Y54" s="5">
        <v>0</v>
      </c>
      <c r="Z54" s="4"/>
      <c r="AA54" s="5">
        <v>0</v>
      </c>
      <c r="AB54" s="5"/>
      <c r="AC54" s="5">
        <v>1700000</v>
      </c>
      <c r="AD54" s="4"/>
      <c r="AE54" s="5">
        <v>981943</v>
      </c>
      <c r="AF54" s="4"/>
      <c r="AG54" s="5">
        <v>1700006215308</v>
      </c>
      <c r="AH54" s="4"/>
      <c r="AI54" s="5">
        <v>1669238414504</v>
      </c>
      <c r="AK54" s="7">
        <v>1.0860411500084046E-2</v>
      </c>
    </row>
    <row r="55" spans="1:37" ht="24.75">
      <c r="A55" s="2" t="s">
        <v>192</v>
      </c>
      <c r="C55" s="4" t="s">
        <v>70</v>
      </c>
      <c r="D55" s="4"/>
      <c r="E55" s="4" t="s">
        <v>70</v>
      </c>
      <c r="F55" s="4"/>
      <c r="G55" s="4" t="s">
        <v>188</v>
      </c>
      <c r="H55" s="4"/>
      <c r="I55" s="4" t="s">
        <v>189</v>
      </c>
      <c r="J55" s="4"/>
      <c r="K55" s="5">
        <v>18</v>
      </c>
      <c r="L55" s="4"/>
      <c r="M55" s="5">
        <v>18</v>
      </c>
      <c r="N55" s="4"/>
      <c r="O55" s="5">
        <v>3850000</v>
      </c>
      <c r="P55" s="4"/>
      <c r="Q55" s="5">
        <v>3726816187650</v>
      </c>
      <c r="R55" s="4"/>
      <c r="S55" s="5">
        <v>3849850812521</v>
      </c>
      <c r="T55" s="4"/>
      <c r="U55" s="5">
        <v>0</v>
      </c>
      <c r="V55" s="4"/>
      <c r="W55" s="5">
        <v>0</v>
      </c>
      <c r="X55" s="4"/>
      <c r="Y55" s="5">
        <v>0</v>
      </c>
      <c r="Z55" s="4"/>
      <c r="AA55" s="5">
        <v>0</v>
      </c>
      <c r="AB55" s="5"/>
      <c r="AC55" s="5">
        <v>3850000</v>
      </c>
      <c r="AD55" s="4"/>
      <c r="AE55" s="5">
        <v>1000000</v>
      </c>
      <c r="AF55" s="4"/>
      <c r="AG55" s="5">
        <v>3726816187650</v>
      </c>
      <c r="AH55" s="4"/>
      <c r="AI55" s="5">
        <v>3849850812525</v>
      </c>
      <c r="AK55" s="7">
        <v>2.5047928249589315E-2</v>
      </c>
    </row>
    <row r="56" spans="1:37" ht="24.75">
      <c r="A56" s="2" t="s">
        <v>193</v>
      </c>
      <c r="C56" s="4" t="s">
        <v>70</v>
      </c>
      <c r="D56" s="4"/>
      <c r="E56" s="4" t="s">
        <v>70</v>
      </c>
      <c r="F56" s="4"/>
      <c r="G56" s="4" t="s">
        <v>194</v>
      </c>
      <c r="H56" s="4"/>
      <c r="I56" s="4" t="s">
        <v>195</v>
      </c>
      <c r="J56" s="4"/>
      <c r="K56" s="5">
        <v>18</v>
      </c>
      <c r="L56" s="4"/>
      <c r="M56" s="5">
        <v>18</v>
      </c>
      <c r="N56" s="4"/>
      <c r="O56" s="5">
        <v>1000000</v>
      </c>
      <c r="P56" s="4"/>
      <c r="Q56" s="5">
        <v>1000000000000</v>
      </c>
      <c r="R56" s="4"/>
      <c r="S56" s="5">
        <v>944226409808</v>
      </c>
      <c r="T56" s="4"/>
      <c r="U56" s="5">
        <v>0</v>
      </c>
      <c r="V56" s="4"/>
      <c r="W56" s="5">
        <v>0</v>
      </c>
      <c r="X56" s="4"/>
      <c r="Y56" s="5">
        <v>0</v>
      </c>
      <c r="Z56" s="4"/>
      <c r="AA56" s="5">
        <v>0</v>
      </c>
      <c r="AB56" s="5"/>
      <c r="AC56" s="5">
        <v>1000000</v>
      </c>
      <c r="AD56" s="4"/>
      <c r="AE56" s="5">
        <v>947736</v>
      </c>
      <c r="AF56" s="4"/>
      <c r="AG56" s="5">
        <v>1000000000000</v>
      </c>
      <c r="AH56" s="4"/>
      <c r="AI56" s="5">
        <v>947699275230</v>
      </c>
      <c r="AK56" s="7">
        <v>6.1659281369866557E-3</v>
      </c>
    </row>
    <row r="57" spans="1:37" ht="24.75">
      <c r="A57" s="2" t="s">
        <v>196</v>
      </c>
      <c r="C57" s="4" t="s">
        <v>70</v>
      </c>
      <c r="D57" s="4"/>
      <c r="E57" s="4" t="s">
        <v>70</v>
      </c>
      <c r="F57" s="4"/>
      <c r="G57" s="4" t="s">
        <v>197</v>
      </c>
      <c r="H57" s="4"/>
      <c r="I57" s="4" t="s">
        <v>198</v>
      </c>
      <c r="J57" s="4"/>
      <c r="K57" s="5">
        <v>18</v>
      </c>
      <c r="L57" s="4"/>
      <c r="M57" s="5">
        <v>18</v>
      </c>
      <c r="N57" s="4"/>
      <c r="O57" s="5">
        <v>7484000</v>
      </c>
      <c r="P57" s="4"/>
      <c r="Q57" s="5">
        <v>7344053773778</v>
      </c>
      <c r="R57" s="4"/>
      <c r="S57" s="5">
        <v>7413610083476</v>
      </c>
      <c r="T57" s="4"/>
      <c r="U57" s="5">
        <v>0</v>
      </c>
      <c r="V57" s="4"/>
      <c r="W57" s="5">
        <v>0</v>
      </c>
      <c r="X57" s="4"/>
      <c r="Y57" s="5">
        <v>0</v>
      </c>
      <c r="Z57" s="4"/>
      <c r="AA57" s="5">
        <v>0</v>
      </c>
      <c r="AB57" s="5"/>
      <c r="AC57" s="5">
        <v>7484000</v>
      </c>
      <c r="AD57" s="4"/>
      <c r="AE57" s="5">
        <v>990633</v>
      </c>
      <c r="AF57" s="4"/>
      <c r="AG57" s="5">
        <v>7344053773778</v>
      </c>
      <c r="AH57" s="4"/>
      <c r="AI57" s="5">
        <v>7413610083476</v>
      </c>
      <c r="AK57" s="7">
        <v>4.8234485564272199E-2</v>
      </c>
    </row>
    <row r="58" spans="1:37" ht="24.75">
      <c r="A58" s="2" t="s">
        <v>199</v>
      </c>
      <c r="C58" s="4" t="s">
        <v>70</v>
      </c>
      <c r="D58" s="4"/>
      <c r="E58" s="4" t="s">
        <v>70</v>
      </c>
      <c r="F58" s="4"/>
      <c r="G58" s="4" t="s">
        <v>200</v>
      </c>
      <c r="H58" s="4"/>
      <c r="I58" s="4" t="s">
        <v>201</v>
      </c>
      <c r="J58" s="4"/>
      <c r="K58" s="5">
        <v>19</v>
      </c>
      <c r="L58" s="4"/>
      <c r="M58" s="5">
        <v>19</v>
      </c>
      <c r="N58" s="4"/>
      <c r="O58" s="5">
        <v>2270000</v>
      </c>
      <c r="P58" s="4"/>
      <c r="Q58" s="5">
        <v>2254402081954</v>
      </c>
      <c r="R58" s="4"/>
      <c r="S58" s="5">
        <v>2269912037500</v>
      </c>
      <c r="T58" s="4"/>
      <c r="U58" s="5">
        <v>0</v>
      </c>
      <c r="V58" s="4"/>
      <c r="W58" s="5">
        <v>0</v>
      </c>
      <c r="X58" s="4"/>
      <c r="Y58" s="5">
        <v>0</v>
      </c>
      <c r="Z58" s="4"/>
      <c r="AA58" s="5">
        <v>0</v>
      </c>
      <c r="AB58" s="5"/>
      <c r="AC58" s="5">
        <v>2270000</v>
      </c>
      <c r="AD58" s="4"/>
      <c r="AE58" s="5">
        <v>1000000</v>
      </c>
      <c r="AF58" s="4"/>
      <c r="AG58" s="5">
        <v>2254402081954</v>
      </c>
      <c r="AH58" s="4"/>
      <c r="AI58" s="5">
        <v>2269912037500</v>
      </c>
      <c r="AK58" s="7">
        <v>1.4768518734077538E-2</v>
      </c>
    </row>
    <row r="59" spans="1:37" ht="24.75">
      <c r="A59" s="2" t="s">
        <v>202</v>
      </c>
      <c r="C59" s="4" t="s">
        <v>70</v>
      </c>
      <c r="D59" s="4"/>
      <c r="E59" s="4" t="s">
        <v>70</v>
      </c>
      <c r="F59" s="4"/>
      <c r="G59" s="4" t="s">
        <v>203</v>
      </c>
      <c r="H59" s="4"/>
      <c r="I59" s="4" t="s">
        <v>88</v>
      </c>
      <c r="J59" s="4"/>
      <c r="K59" s="5">
        <v>0</v>
      </c>
      <c r="L59" s="4"/>
      <c r="M59" s="5">
        <v>0</v>
      </c>
      <c r="N59" s="4"/>
      <c r="O59" s="5">
        <v>0</v>
      </c>
      <c r="P59" s="4"/>
      <c r="Q59" s="5">
        <v>0</v>
      </c>
      <c r="R59" s="4"/>
      <c r="S59" s="5">
        <v>0</v>
      </c>
      <c r="T59" s="4"/>
      <c r="U59" s="5">
        <v>38664</v>
      </c>
      <c r="V59" s="4"/>
      <c r="W59" s="5">
        <v>26340597434</v>
      </c>
      <c r="X59" s="4"/>
      <c r="Y59" s="5">
        <v>0</v>
      </c>
      <c r="Z59" s="4"/>
      <c r="AA59" s="5">
        <v>0</v>
      </c>
      <c r="AB59" s="5"/>
      <c r="AC59" s="5">
        <v>38664</v>
      </c>
      <c r="AD59" s="4"/>
      <c r="AE59" s="5">
        <v>681330</v>
      </c>
      <c r="AF59" s="4"/>
      <c r="AG59" s="5">
        <v>26340597434</v>
      </c>
      <c r="AH59" s="4"/>
      <c r="AI59" s="5">
        <v>26341922330</v>
      </c>
      <c r="AK59" s="7">
        <v>1.7138601275963337E-4</v>
      </c>
    </row>
    <row r="60" spans="1:37" ht="24.75">
      <c r="A60" s="2" t="s">
        <v>204</v>
      </c>
      <c r="C60" s="4" t="s">
        <v>70</v>
      </c>
      <c r="D60" s="4"/>
      <c r="E60" s="4" t="s">
        <v>70</v>
      </c>
      <c r="F60" s="4"/>
      <c r="G60" s="4" t="s">
        <v>205</v>
      </c>
      <c r="H60" s="4"/>
      <c r="I60" s="4" t="s">
        <v>206</v>
      </c>
      <c r="J60" s="4"/>
      <c r="K60" s="5">
        <v>0</v>
      </c>
      <c r="L60" s="4"/>
      <c r="M60" s="5">
        <v>0</v>
      </c>
      <c r="N60" s="4"/>
      <c r="O60" s="5">
        <v>0</v>
      </c>
      <c r="P60" s="4"/>
      <c r="Q60" s="5">
        <v>0</v>
      </c>
      <c r="R60" s="4"/>
      <c r="S60" s="5">
        <v>0</v>
      </c>
      <c r="T60" s="4"/>
      <c r="U60" s="5">
        <v>71242</v>
      </c>
      <c r="V60" s="4"/>
      <c r="W60" s="5">
        <v>53331544994</v>
      </c>
      <c r="X60" s="4"/>
      <c r="Y60" s="5">
        <v>0</v>
      </c>
      <c r="Z60" s="4"/>
      <c r="AA60" s="5">
        <v>0</v>
      </c>
      <c r="AB60" s="5"/>
      <c r="AC60" s="5">
        <v>71242</v>
      </c>
      <c r="AD60" s="4"/>
      <c r="AE60" s="5">
        <v>751240</v>
      </c>
      <c r="AF60" s="4"/>
      <c r="AG60" s="5">
        <v>53331544994</v>
      </c>
      <c r="AH60" s="4"/>
      <c r="AI60" s="5">
        <v>53517766186</v>
      </c>
      <c r="AK60" s="7">
        <v>3.4819769201031094E-4</v>
      </c>
    </row>
    <row r="61" spans="1:37" ht="24.75">
      <c r="A61" s="2" t="s">
        <v>207</v>
      </c>
      <c r="C61" s="4" t="s">
        <v>70</v>
      </c>
      <c r="D61" s="4"/>
      <c r="E61" s="4" t="s">
        <v>70</v>
      </c>
      <c r="F61" s="4"/>
      <c r="G61" s="4" t="s">
        <v>208</v>
      </c>
      <c r="H61" s="4"/>
      <c r="I61" s="4" t="s">
        <v>186</v>
      </c>
      <c r="J61" s="4"/>
      <c r="K61" s="5">
        <v>0</v>
      </c>
      <c r="L61" s="4"/>
      <c r="M61" s="5">
        <v>0</v>
      </c>
      <c r="N61" s="4"/>
      <c r="O61" s="5">
        <v>0</v>
      </c>
      <c r="P61" s="4"/>
      <c r="Q61" s="5">
        <v>0</v>
      </c>
      <c r="R61" s="4"/>
      <c r="S61" s="5">
        <v>0</v>
      </c>
      <c r="T61" s="4"/>
      <c r="U61" s="5">
        <v>1500</v>
      </c>
      <c r="V61" s="4"/>
      <c r="W61" s="5">
        <v>994538534</v>
      </c>
      <c r="X61" s="4"/>
      <c r="Y61" s="5">
        <v>0</v>
      </c>
      <c r="Z61" s="4"/>
      <c r="AA61" s="5">
        <v>0</v>
      </c>
      <c r="AB61" s="5"/>
      <c r="AC61" s="5">
        <v>1500</v>
      </c>
      <c r="AD61" s="4"/>
      <c r="AE61" s="5">
        <v>662110</v>
      </c>
      <c r="AF61" s="4"/>
      <c r="AG61" s="5">
        <v>994538534</v>
      </c>
      <c r="AH61" s="4"/>
      <c r="AI61" s="5">
        <v>993126514</v>
      </c>
      <c r="AK61" s="7">
        <v>6.4614871788035604E-6</v>
      </c>
    </row>
    <row r="62" spans="1:37" ht="24.75">
      <c r="A62" s="2" t="s">
        <v>209</v>
      </c>
      <c r="C62" s="4" t="s">
        <v>70</v>
      </c>
      <c r="D62" s="4"/>
      <c r="E62" s="4" t="s">
        <v>70</v>
      </c>
      <c r="F62" s="4"/>
      <c r="G62" s="4" t="s">
        <v>172</v>
      </c>
      <c r="H62" s="4"/>
      <c r="I62" s="4" t="s">
        <v>210</v>
      </c>
      <c r="J62" s="4"/>
      <c r="K62" s="5">
        <v>0</v>
      </c>
      <c r="L62" s="4"/>
      <c r="M62" s="5">
        <v>0</v>
      </c>
      <c r="N62" s="4"/>
      <c r="O62" s="5">
        <v>0</v>
      </c>
      <c r="P62" s="4"/>
      <c r="Q62" s="5">
        <v>0</v>
      </c>
      <c r="R62" s="4"/>
      <c r="S62" s="5">
        <v>0</v>
      </c>
      <c r="T62" s="4"/>
      <c r="U62" s="5">
        <v>13937</v>
      </c>
      <c r="V62" s="4"/>
      <c r="W62" s="5">
        <v>10435053214</v>
      </c>
      <c r="X62" s="4"/>
      <c r="Y62" s="5">
        <v>0</v>
      </c>
      <c r="Z62" s="4"/>
      <c r="AA62" s="5">
        <v>0</v>
      </c>
      <c r="AB62" s="5"/>
      <c r="AC62" s="5">
        <v>13937</v>
      </c>
      <c r="AD62" s="4"/>
      <c r="AE62" s="5">
        <v>748710</v>
      </c>
      <c r="AF62" s="4"/>
      <c r="AG62" s="5">
        <v>10435053214</v>
      </c>
      <c r="AH62" s="4"/>
      <c r="AI62" s="5">
        <v>10434366922</v>
      </c>
      <c r="AK62" s="7">
        <v>6.7888156377864038E-5</v>
      </c>
    </row>
    <row r="63" spans="1:37" ht="24.75">
      <c r="A63" s="2" t="s">
        <v>211</v>
      </c>
      <c r="C63" s="4" t="s">
        <v>70</v>
      </c>
      <c r="D63" s="4"/>
      <c r="E63" s="4" t="s">
        <v>70</v>
      </c>
      <c r="F63" s="4"/>
      <c r="G63" s="4" t="s">
        <v>212</v>
      </c>
      <c r="H63" s="4"/>
      <c r="I63" s="4" t="s">
        <v>213</v>
      </c>
      <c r="J63" s="4"/>
      <c r="K63" s="5">
        <v>0</v>
      </c>
      <c r="L63" s="4"/>
      <c r="M63" s="5">
        <v>0</v>
      </c>
      <c r="N63" s="4"/>
      <c r="O63" s="5">
        <v>0</v>
      </c>
      <c r="P63" s="4"/>
      <c r="Q63" s="5">
        <v>0</v>
      </c>
      <c r="R63" s="4"/>
      <c r="S63" s="5">
        <v>0</v>
      </c>
      <c r="T63" s="4"/>
      <c r="U63" s="5">
        <v>84090</v>
      </c>
      <c r="V63" s="4"/>
      <c r="W63" s="5">
        <v>58192534863</v>
      </c>
      <c r="X63" s="4"/>
      <c r="Y63" s="5">
        <v>0</v>
      </c>
      <c r="Z63" s="4"/>
      <c r="AA63" s="5">
        <v>0</v>
      </c>
      <c r="AB63" s="5"/>
      <c r="AC63" s="5">
        <v>84090</v>
      </c>
      <c r="AD63" s="4"/>
      <c r="AE63" s="5">
        <v>692330</v>
      </c>
      <c r="AF63" s="4"/>
      <c r="AG63" s="5">
        <v>58192534863</v>
      </c>
      <c r="AH63" s="4"/>
      <c r="AI63" s="5">
        <v>58215773751</v>
      </c>
      <c r="AK63" s="7">
        <v>3.7876390408827148E-4</v>
      </c>
    </row>
    <row r="64" spans="1:37" ht="24.75">
      <c r="A64" s="2" t="s">
        <v>214</v>
      </c>
      <c r="C64" s="4" t="s">
        <v>70</v>
      </c>
      <c r="D64" s="4"/>
      <c r="E64" s="4" t="s">
        <v>70</v>
      </c>
      <c r="F64" s="4"/>
      <c r="G64" s="4" t="s">
        <v>215</v>
      </c>
      <c r="H64" s="4"/>
      <c r="I64" s="4" t="s">
        <v>216</v>
      </c>
      <c r="J64" s="4"/>
      <c r="K64" s="5">
        <v>16</v>
      </c>
      <c r="L64" s="4"/>
      <c r="M64" s="5">
        <v>16</v>
      </c>
      <c r="N64" s="4"/>
      <c r="O64" s="5">
        <v>0</v>
      </c>
      <c r="P64" s="4"/>
      <c r="Q64" s="5">
        <v>0</v>
      </c>
      <c r="R64" s="4"/>
      <c r="S64" s="5">
        <v>0</v>
      </c>
      <c r="T64" s="4"/>
      <c r="U64" s="5">
        <v>6000000</v>
      </c>
      <c r="V64" s="4"/>
      <c r="W64" s="5">
        <v>5647800000000</v>
      </c>
      <c r="X64" s="4"/>
      <c r="Y64" s="5">
        <v>0</v>
      </c>
      <c r="Z64" s="4"/>
      <c r="AA64" s="5">
        <v>0</v>
      </c>
      <c r="AB64" s="5"/>
      <c r="AC64" s="5">
        <v>6000000</v>
      </c>
      <c r="AD64" s="4"/>
      <c r="AE64" s="5">
        <v>922712</v>
      </c>
      <c r="AF64" s="4"/>
      <c r="AG64" s="5">
        <v>5647800000000</v>
      </c>
      <c r="AH64" s="4"/>
      <c r="AI64" s="5">
        <v>5536057469460</v>
      </c>
      <c r="AK64" s="7">
        <v>3.6018738655924636E-2</v>
      </c>
    </row>
    <row r="65" spans="1:37" ht="24.75">
      <c r="A65" s="2" t="s">
        <v>217</v>
      </c>
      <c r="C65" s="4" t="s">
        <v>70</v>
      </c>
      <c r="D65" s="4"/>
      <c r="E65" s="4" t="s">
        <v>70</v>
      </c>
      <c r="F65" s="4"/>
      <c r="G65" s="4" t="s">
        <v>108</v>
      </c>
      <c r="H65" s="4"/>
      <c r="I65" s="4" t="s">
        <v>218</v>
      </c>
      <c r="J65" s="4"/>
      <c r="K65" s="5">
        <v>0</v>
      </c>
      <c r="L65" s="4"/>
      <c r="M65" s="5">
        <v>0</v>
      </c>
      <c r="N65" s="4"/>
      <c r="O65" s="5">
        <v>0</v>
      </c>
      <c r="P65" s="4"/>
      <c r="Q65" s="5">
        <v>0</v>
      </c>
      <c r="R65" s="4"/>
      <c r="S65" s="5">
        <v>0</v>
      </c>
      <c r="T65" s="4"/>
      <c r="U65" s="5">
        <v>36372</v>
      </c>
      <c r="V65" s="4"/>
      <c r="W65" s="5">
        <v>32883667055</v>
      </c>
      <c r="X65" s="4"/>
      <c r="Y65" s="5">
        <v>0</v>
      </c>
      <c r="Z65" s="4"/>
      <c r="AA65" s="5">
        <v>0</v>
      </c>
      <c r="AB65" s="5"/>
      <c r="AC65" s="5">
        <v>36372</v>
      </c>
      <c r="AD65" s="4"/>
      <c r="AE65" s="5">
        <v>919880</v>
      </c>
      <c r="AF65" s="4"/>
      <c r="AG65" s="5">
        <v>32883667045</v>
      </c>
      <c r="AH65" s="4"/>
      <c r="AI65" s="5">
        <v>33456578867</v>
      </c>
      <c r="AK65" s="7">
        <v>2.1767544451617638E-4</v>
      </c>
    </row>
    <row r="66" spans="1:37" ht="24.75">
      <c r="A66" s="2" t="s">
        <v>219</v>
      </c>
      <c r="C66" s="4" t="s">
        <v>70</v>
      </c>
      <c r="D66" s="4"/>
      <c r="E66" s="4" t="s">
        <v>70</v>
      </c>
      <c r="F66" s="4"/>
      <c r="G66" s="4" t="s">
        <v>220</v>
      </c>
      <c r="H66" s="4"/>
      <c r="I66" s="4" t="s">
        <v>221</v>
      </c>
      <c r="J66" s="4"/>
      <c r="K66" s="5">
        <v>0</v>
      </c>
      <c r="L66" s="4"/>
      <c r="M66" s="5">
        <v>0</v>
      </c>
      <c r="N66" s="4"/>
      <c r="O66" s="5">
        <v>0</v>
      </c>
      <c r="P66" s="4"/>
      <c r="Q66" s="5">
        <v>0</v>
      </c>
      <c r="R66" s="4"/>
      <c r="S66" s="5">
        <v>0</v>
      </c>
      <c r="T66" s="4"/>
      <c r="U66" s="5">
        <v>10484</v>
      </c>
      <c r="V66" s="4"/>
      <c r="W66" s="5">
        <v>5202022271</v>
      </c>
      <c r="X66" s="4"/>
      <c r="Y66" s="5">
        <v>0</v>
      </c>
      <c r="Z66" s="4"/>
      <c r="AA66" s="5">
        <v>0</v>
      </c>
      <c r="AB66" s="5"/>
      <c r="AC66" s="5">
        <v>10484</v>
      </c>
      <c r="AD66" s="4"/>
      <c r="AE66" s="5">
        <v>521380</v>
      </c>
      <c r="AF66" s="4"/>
      <c r="AG66" s="5">
        <v>5202022262</v>
      </c>
      <c r="AH66" s="4"/>
      <c r="AI66" s="5">
        <v>5465936106</v>
      </c>
      <c r="AK66" s="7">
        <v>3.5562514514720186E-5</v>
      </c>
    </row>
    <row r="67" spans="1:37" ht="24.75">
      <c r="A67" s="2" t="s">
        <v>222</v>
      </c>
      <c r="C67" s="4" t="s">
        <v>70</v>
      </c>
      <c r="D67" s="4"/>
      <c r="E67" s="4" t="s">
        <v>70</v>
      </c>
      <c r="F67" s="4"/>
      <c r="G67" s="4" t="s">
        <v>223</v>
      </c>
      <c r="H67" s="4"/>
      <c r="I67" s="4" t="s">
        <v>224</v>
      </c>
      <c r="J67" s="4"/>
      <c r="K67" s="5">
        <v>18</v>
      </c>
      <c r="L67" s="4"/>
      <c r="M67" s="5">
        <v>18</v>
      </c>
      <c r="N67" s="4"/>
      <c r="O67" s="5">
        <v>0</v>
      </c>
      <c r="P67" s="4"/>
      <c r="Q67" s="5">
        <v>0</v>
      </c>
      <c r="R67" s="4"/>
      <c r="S67" s="5">
        <v>0</v>
      </c>
      <c r="T67" s="4"/>
      <c r="U67" s="5">
        <v>5000000</v>
      </c>
      <c r="V67" s="4"/>
      <c r="W67" s="5">
        <v>4703008125000</v>
      </c>
      <c r="X67" s="4"/>
      <c r="Y67" s="5">
        <v>0</v>
      </c>
      <c r="Z67" s="4"/>
      <c r="AA67" s="5">
        <v>0</v>
      </c>
      <c r="AB67" s="5"/>
      <c r="AC67" s="5">
        <v>5000000</v>
      </c>
      <c r="AD67" s="4"/>
      <c r="AE67" s="5">
        <v>942748</v>
      </c>
      <c r="AF67" s="4"/>
      <c r="AG67" s="5">
        <v>4703008125000</v>
      </c>
      <c r="AH67" s="4"/>
      <c r="AI67" s="5">
        <v>4713557342575</v>
      </c>
      <c r="AK67" s="7">
        <v>3.0667382157520112E-2</v>
      </c>
    </row>
    <row r="68" spans="1:37" ht="24.75">
      <c r="A68" s="2" t="s">
        <v>225</v>
      </c>
      <c r="C68" s="4" t="s">
        <v>70</v>
      </c>
      <c r="D68" s="4"/>
      <c r="E68" s="4" t="s">
        <v>70</v>
      </c>
      <c r="F68" s="4"/>
      <c r="G68" s="4" t="s">
        <v>220</v>
      </c>
      <c r="H68" s="4"/>
      <c r="I68" s="4" t="s">
        <v>226</v>
      </c>
      <c r="J68" s="4"/>
      <c r="K68" s="5">
        <v>0</v>
      </c>
      <c r="L68" s="4"/>
      <c r="M68" s="5">
        <v>0</v>
      </c>
      <c r="N68" s="4"/>
      <c r="O68" s="5">
        <v>0</v>
      </c>
      <c r="P68" s="4"/>
      <c r="Q68" s="5">
        <v>0</v>
      </c>
      <c r="R68" s="4"/>
      <c r="S68" s="5">
        <v>0</v>
      </c>
      <c r="T68" s="4"/>
      <c r="U68" s="5">
        <v>1151</v>
      </c>
      <c r="V68" s="4"/>
      <c r="W68" s="5">
        <v>592549074</v>
      </c>
      <c r="X68" s="4"/>
      <c r="Y68" s="5">
        <v>0</v>
      </c>
      <c r="Z68" s="4"/>
      <c r="AA68" s="5">
        <v>0</v>
      </c>
      <c r="AB68" s="5"/>
      <c r="AC68" s="5">
        <v>1151</v>
      </c>
      <c r="AD68" s="4"/>
      <c r="AE68" s="5">
        <v>541300</v>
      </c>
      <c r="AF68" s="4"/>
      <c r="AG68" s="5">
        <v>592549073</v>
      </c>
      <c r="AH68" s="4"/>
      <c r="AI68" s="5">
        <v>623012157</v>
      </c>
      <c r="AK68" s="7">
        <v>4.0534463715810644E-6</v>
      </c>
    </row>
    <row r="69" spans="1:37" ht="24.75">
      <c r="A69" s="2" t="s">
        <v>227</v>
      </c>
      <c r="C69" s="4" t="s">
        <v>70</v>
      </c>
      <c r="D69" s="4"/>
      <c r="E69" s="4" t="s">
        <v>70</v>
      </c>
      <c r="F69" s="4"/>
      <c r="G69" s="4" t="s">
        <v>220</v>
      </c>
      <c r="H69" s="4"/>
      <c r="I69" s="4" t="s">
        <v>228</v>
      </c>
      <c r="J69" s="4"/>
      <c r="K69" s="5">
        <v>0</v>
      </c>
      <c r="L69" s="4"/>
      <c r="M69" s="5">
        <v>0</v>
      </c>
      <c r="N69" s="4"/>
      <c r="O69" s="5">
        <v>0</v>
      </c>
      <c r="P69" s="4"/>
      <c r="Q69" s="5">
        <v>0</v>
      </c>
      <c r="R69" s="4"/>
      <c r="S69" s="5">
        <v>0</v>
      </c>
      <c r="T69" s="4"/>
      <c r="U69" s="5">
        <v>1867</v>
      </c>
      <c r="V69" s="4"/>
      <c r="W69" s="5">
        <v>1041084034</v>
      </c>
      <c r="X69" s="4"/>
      <c r="Y69" s="5">
        <v>0</v>
      </c>
      <c r="Z69" s="4"/>
      <c r="AA69" s="5">
        <v>0</v>
      </c>
      <c r="AB69" s="5"/>
      <c r="AC69" s="5">
        <v>1867</v>
      </c>
      <c r="AD69" s="4"/>
      <c r="AE69" s="5">
        <v>583980</v>
      </c>
      <c r="AF69" s="4"/>
      <c r="AG69" s="5">
        <v>1041084034</v>
      </c>
      <c r="AH69" s="4"/>
      <c r="AI69" s="5">
        <v>1090248411</v>
      </c>
      <c r="AK69" s="7">
        <v>7.0933823939650201E-6</v>
      </c>
    </row>
    <row r="70" spans="1:37" ht="24.75" thickBot="1">
      <c r="Q70" s="6">
        <f>SUM(Q9:Q69)</f>
        <v>118069438019236</v>
      </c>
      <c r="S70" s="6">
        <f>SUM(S9:S69)</f>
        <v>121209116584735</v>
      </c>
      <c r="W70" s="6">
        <f>SUM(W9:W69)</f>
        <v>11493314370652</v>
      </c>
      <c r="AA70" s="6">
        <f>SUM(AA9:AA69)</f>
        <v>9496048685125</v>
      </c>
      <c r="AG70" s="6">
        <f>SUM(AG9:AG69)</f>
        <v>121090393434687</v>
      </c>
      <c r="AI70" s="6">
        <f>SUM(AI9:AI69)</f>
        <v>123893293268641</v>
      </c>
      <c r="AK70" s="8">
        <f>SUM(AK9:AK69)</f>
        <v>0.80607547448388184</v>
      </c>
    </row>
    <row r="71" spans="1:37" ht="24.75" thickTop="1">
      <c r="Q71" s="3"/>
      <c r="S71" s="3"/>
      <c r="AG71" s="3"/>
      <c r="AI71" s="3"/>
    </row>
    <row r="72" spans="1:37"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36"/>
  <sheetViews>
    <sheetView rightToLeft="1" topLeftCell="A22" workbookViewId="0">
      <selection activeCell="O8" sqref="O8"/>
    </sheetView>
  </sheetViews>
  <sheetFormatPr defaultRowHeight="24"/>
  <cols>
    <col min="1" max="1" width="34.8554687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35.28515625" style="1" customWidth="1"/>
    <col min="14" max="14" width="1" style="1" customWidth="1"/>
    <col min="15" max="15" width="25.7109375" style="1" customWidth="1"/>
    <col min="16" max="16384" width="9.140625" style="1"/>
  </cols>
  <sheetData>
    <row r="2" spans="1:15" ht="24.7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5" ht="24.7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5" ht="24.7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6" spans="1:15" ht="24.75">
      <c r="A6" s="27" t="s">
        <v>3</v>
      </c>
      <c r="C6" s="28" t="s">
        <v>302</v>
      </c>
      <c r="D6" s="28" t="s">
        <v>6</v>
      </c>
      <c r="E6" s="28" t="s">
        <v>6</v>
      </c>
      <c r="F6" s="28" t="s">
        <v>6</v>
      </c>
      <c r="G6" s="28" t="s">
        <v>6</v>
      </c>
      <c r="H6" s="28" t="s">
        <v>6</v>
      </c>
      <c r="I6" s="28" t="s">
        <v>6</v>
      </c>
      <c r="J6" s="28" t="s">
        <v>6</v>
      </c>
      <c r="K6" s="28" t="s">
        <v>6</v>
      </c>
      <c r="L6" s="28" t="s">
        <v>6</v>
      </c>
      <c r="M6" s="28" t="s">
        <v>6</v>
      </c>
    </row>
    <row r="7" spans="1:15" ht="24.75">
      <c r="A7" s="28" t="s">
        <v>3</v>
      </c>
      <c r="C7" s="28" t="s">
        <v>7</v>
      </c>
      <c r="E7" s="28" t="s">
        <v>229</v>
      </c>
      <c r="G7" s="28" t="s">
        <v>230</v>
      </c>
      <c r="I7" s="28" t="s">
        <v>231</v>
      </c>
      <c r="K7" s="28" t="s">
        <v>232</v>
      </c>
      <c r="M7" s="28" t="s">
        <v>233</v>
      </c>
    </row>
    <row r="8" spans="1:15">
      <c r="A8" s="1" t="s">
        <v>136</v>
      </c>
      <c r="C8" s="5">
        <v>990000</v>
      </c>
      <c r="D8" s="4"/>
      <c r="E8" s="5">
        <v>992000</v>
      </c>
      <c r="F8" s="4"/>
      <c r="G8" s="5">
        <v>1000000</v>
      </c>
      <c r="H8" s="4"/>
      <c r="I8" s="7">
        <v>8.0000000000000002E-3</v>
      </c>
      <c r="J8" s="4"/>
      <c r="K8" s="5">
        <v>990000000000</v>
      </c>
      <c r="L8" s="4"/>
      <c r="M8" s="4" t="s">
        <v>303</v>
      </c>
      <c r="O8" s="10"/>
    </row>
    <row r="9" spans="1:15">
      <c r="A9" s="1" t="s">
        <v>139</v>
      </c>
      <c r="C9" s="5">
        <v>3000</v>
      </c>
      <c r="D9" s="4"/>
      <c r="E9" s="5">
        <v>990001</v>
      </c>
      <c r="F9" s="4"/>
      <c r="G9" s="5">
        <v>1000000</v>
      </c>
      <c r="H9" s="4"/>
      <c r="I9" s="7">
        <v>9.9989999999999992E-3</v>
      </c>
      <c r="J9" s="4"/>
      <c r="K9" s="5">
        <v>3000000000</v>
      </c>
      <c r="L9" s="4"/>
      <c r="M9" s="4" t="s">
        <v>303</v>
      </c>
      <c r="O9" s="10"/>
    </row>
    <row r="10" spans="1:15">
      <c r="A10" s="1" t="s">
        <v>140</v>
      </c>
      <c r="C10" s="5">
        <v>5850000</v>
      </c>
      <c r="D10" s="4"/>
      <c r="E10" s="5">
        <v>989800</v>
      </c>
      <c r="F10" s="4"/>
      <c r="G10" s="5">
        <v>985000</v>
      </c>
      <c r="H10" s="4"/>
      <c r="I10" s="7">
        <v>-4.8730964467005077E-3</v>
      </c>
      <c r="J10" s="4"/>
      <c r="K10" s="5">
        <v>5762250000000</v>
      </c>
      <c r="L10" s="4"/>
      <c r="M10" s="4" t="s">
        <v>303</v>
      </c>
      <c r="O10" s="10"/>
    </row>
    <row r="11" spans="1:15">
      <c r="A11" s="1" t="s">
        <v>69</v>
      </c>
      <c r="C11" s="5">
        <v>979500</v>
      </c>
      <c r="D11" s="4"/>
      <c r="E11" s="5">
        <v>940000</v>
      </c>
      <c r="F11" s="4"/>
      <c r="G11" s="5">
        <v>939615</v>
      </c>
      <c r="H11" s="4"/>
      <c r="I11" s="7">
        <v>-4.097422880647925E-4</v>
      </c>
      <c r="J11" s="4"/>
      <c r="K11" s="5">
        <v>920352892500</v>
      </c>
      <c r="L11" s="4"/>
      <c r="M11" s="4" t="s">
        <v>303</v>
      </c>
      <c r="O11" s="10"/>
    </row>
    <row r="12" spans="1:15">
      <c r="A12" s="1" t="s">
        <v>199</v>
      </c>
      <c r="C12" s="5">
        <v>2270000</v>
      </c>
      <c r="D12" s="4"/>
      <c r="E12" s="5">
        <v>999990</v>
      </c>
      <c r="F12" s="4"/>
      <c r="G12" s="5">
        <v>1000000</v>
      </c>
      <c r="H12" s="4"/>
      <c r="I12" s="7">
        <v>1.0000000000000001E-5</v>
      </c>
      <c r="J12" s="4"/>
      <c r="K12" s="5">
        <v>2270000000000</v>
      </c>
      <c r="L12" s="4"/>
      <c r="M12" s="4" t="s">
        <v>303</v>
      </c>
      <c r="O12" s="10"/>
    </row>
    <row r="13" spans="1:15">
      <c r="A13" s="1" t="s">
        <v>196</v>
      </c>
      <c r="C13" s="5">
        <v>7484000</v>
      </c>
      <c r="D13" s="4"/>
      <c r="E13" s="5">
        <v>999990</v>
      </c>
      <c r="F13" s="4"/>
      <c r="G13" s="5">
        <v>990633</v>
      </c>
      <c r="H13" s="4"/>
      <c r="I13" s="7">
        <v>-9.4454757715521295E-3</v>
      </c>
      <c r="J13" s="4"/>
      <c r="K13" s="5">
        <v>7413897372000</v>
      </c>
      <c r="L13" s="4"/>
      <c r="M13" s="4" t="s">
        <v>303</v>
      </c>
      <c r="O13" s="10"/>
    </row>
    <row r="14" spans="1:15">
      <c r="A14" s="1" t="s">
        <v>191</v>
      </c>
      <c r="C14" s="5">
        <v>1700000</v>
      </c>
      <c r="D14" s="4"/>
      <c r="E14" s="5">
        <v>999999</v>
      </c>
      <c r="F14" s="4"/>
      <c r="G14" s="5">
        <v>981943</v>
      </c>
      <c r="H14" s="4"/>
      <c r="I14" s="7">
        <v>-1.8388032706582767E-2</v>
      </c>
      <c r="J14" s="4"/>
      <c r="K14" s="5">
        <v>1669303100000</v>
      </c>
      <c r="L14" s="4"/>
      <c r="M14" s="4" t="s">
        <v>303</v>
      </c>
      <c r="O14" s="10"/>
    </row>
    <row r="15" spans="1:15">
      <c r="A15" s="1" t="s">
        <v>190</v>
      </c>
      <c r="C15" s="5">
        <v>726612</v>
      </c>
      <c r="D15" s="4"/>
      <c r="E15" s="5">
        <v>999000</v>
      </c>
      <c r="F15" s="4"/>
      <c r="G15" s="5">
        <v>950000</v>
      </c>
      <c r="H15" s="4"/>
      <c r="I15" s="7">
        <v>-5.1578947368421051E-2</v>
      </c>
      <c r="J15" s="4"/>
      <c r="K15" s="5">
        <v>690281400000</v>
      </c>
      <c r="L15" s="4"/>
      <c r="M15" s="4" t="s">
        <v>303</v>
      </c>
      <c r="O15" s="10"/>
    </row>
    <row r="16" spans="1:15">
      <c r="A16" s="1" t="s">
        <v>187</v>
      </c>
      <c r="C16" s="5">
        <v>1000000</v>
      </c>
      <c r="D16" s="4"/>
      <c r="E16" s="5">
        <v>973159</v>
      </c>
      <c r="F16" s="4"/>
      <c r="G16" s="5">
        <v>973000</v>
      </c>
      <c r="H16" s="4"/>
      <c r="I16" s="7">
        <v>-1.6341212744090441E-4</v>
      </c>
      <c r="J16" s="4"/>
      <c r="K16" s="5">
        <v>973000000000</v>
      </c>
      <c r="L16" s="4"/>
      <c r="M16" s="4" t="s">
        <v>303</v>
      </c>
      <c r="O16" s="10"/>
    </row>
    <row r="17" spans="1:15">
      <c r="A17" s="1" t="s">
        <v>89</v>
      </c>
      <c r="C17" s="5">
        <v>4671981</v>
      </c>
      <c r="D17" s="4"/>
      <c r="E17" s="5">
        <v>993700</v>
      </c>
      <c r="F17" s="4"/>
      <c r="G17" s="5">
        <v>993391</v>
      </c>
      <c r="H17" s="4"/>
      <c r="I17" s="7">
        <v>-3.1105576756785598E-4</v>
      </c>
      <c r="J17" s="4"/>
      <c r="K17" s="5">
        <v>4641103877571</v>
      </c>
      <c r="L17" s="4"/>
      <c r="M17" s="4" t="s">
        <v>303</v>
      </c>
      <c r="O17" s="10"/>
    </row>
    <row r="18" spans="1:15">
      <c r="A18" s="1" t="s">
        <v>193</v>
      </c>
      <c r="C18" s="5">
        <v>1000000</v>
      </c>
      <c r="D18" s="4"/>
      <c r="E18" s="5">
        <v>960300</v>
      </c>
      <c r="F18" s="4"/>
      <c r="G18" s="5">
        <v>947736</v>
      </c>
      <c r="H18" s="4"/>
      <c r="I18" s="7">
        <v>-1.3256856339740181E-2</v>
      </c>
      <c r="J18" s="4"/>
      <c r="K18" s="5">
        <v>947736000000</v>
      </c>
      <c r="L18" s="4"/>
      <c r="M18" s="4" t="s">
        <v>303</v>
      </c>
      <c r="O18" s="10"/>
    </row>
    <row r="19" spans="1:15">
      <c r="A19" s="1" t="s">
        <v>146</v>
      </c>
      <c r="C19" s="5">
        <v>7833000</v>
      </c>
      <c r="D19" s="4"/>
      <c r="E19" s="5">
        <v>981900</v>
      </c>
      <c r="F19" s="4"/>
      <c r="G19" s="5">
        <v>984553</v>
      </c>
      <c r="H19" s="4"/>
      <c r="I19" s="7">
        <v>2.6946238546832926E-3</v>
      </c>
      <c r="J19" s="4"/>
      <c r="K19" s="5">
        <v>7712003649000</v>
      </c>
      <c r="L19" s="4"/>
      <c r="M19" s="4" t="s">
        <v>303</v>
      </c>
      <c r="O19" s="10"/>
    </row>
    <row r="20" spans="1:15">
      <c r="A20" s="1" t="s">
        <v>149</v>
      </c>
      <c r="C20" s="5">
        <v>7719700</v>
      </c>
      <c r="D20" s="4"/>
      <c r="E20" s="5">
        <v>990000</v>
      </c>
      <c r="F20" s="4"/>
      <c r="G20" s="5">
        <v>979153</v>
      </c>
      <c r="H20" s="4"/>
      <c r="I20" s="7">
        <v>-1.1077941853826725E-2</v>
      </c>
      <c r="J20" s="4"/>
      <c r="K20" s="5">
        <v>7558767414100</v>
      </c>
      <c r="L20" s="4"/>
      <c r="M20" s="4" t="s">
        <v>303</v>
      </c>
      <c r="O20" s="10"/>
    </row>
    <row r="21" spans="1:15">
      <c r="A21" s="1" t="s">
        <v>151</v>
      </c>
      <c r="C21" s="5">
        <v>500000</v>
      </c>
      <c r="D21" s="4"/>
      <c r="E21" s="5">
        <v>984700</v>
      </c>
      <c r="F21" s="4"/>
      <c r="G21" s="5">
        <v>976999</v>
      </c>
      <c r="H21" s="4"/>
      <c r="I21" s="7">
        <v>-7.8823008007172981E-3</v>
      </c>
      <c r="J21" s="4"/>
      <c r="K21" s="5">
        <v>488499500000</v>
      </c>
      <c r="L21" s="4"/>
      <c r="M21" s="4" t="s">
        <v>303</v>
      </c>
      <c r="O21" s="10"/>
    </row>
    <row r="22" spans="1:15">
      <c r="A22" s="1" t="s">
        <v>154</v>
      </c>
      <c r="C22" s="5">
        <v>4699900</v>
      </c>
      <c r="D22" s="4"/>
      <c r="E22" s="5">
        <v>988110</v>
      </c>
      <c r="F22" s="4"/>
      <c r="G22" s="5">
        <v>974270</v>
      </c>
      <c r="H22" s="4"/>
      <c r="I22" s="7">
        <v>-1.4205507713467519E-2</v>
      </c>
      <c r="J22" s="4"/>
      <c r="K22" s="5">
        <v>4578971573000</v>
      </c>
      <c r="L22" s="4"/>
      <c r="M22" s="4" t="s">
        <v>303</v>
      </c>
      <c r="O22" s="10"/>
    </row>
    <row r="23" spans="1:15">
      <c r="A23" s="1" t="s">
        <v>163</v>
      </c>
      <c r="C23" s="5">
        <v>4721729</v>
      </c>
      <c r="D23" s="4"/>
      <c r="E23" s="5">
        <v>1000000</v>
      </c>
      <c r="F23" s="4"/>
      <c r="G23" s="5">
        <v>999286</v>
      </c>
      <c r="H23" s="4"/>
      <c r="I23" s="7">
        <v>-7.1451016025442162E-4</v>
      </c>
      <c r="J23" s="4"/>
      <c r="K23" s="5">
        <v>4718357685494</v>
      </c>
      <c r="L23" s="4"/>
      <c r="M23" s="4" t="s">
        <v>303</v>
      </c>
      <c r="O23" s="10"/>
    </row>
    <row r="24" spans="1:15">
      <c r="A24" s="1" t="s">
        <v>165</v>
      </c>
      <c r="C24" s="5">
        <v>1463222</v>
      </c>
      <c r="D24" s="4"/>
      <c r="E24" s="5">
        <v>990000</v>
      </c>
      <c r="F24" s="4"/>
      <c r="G24" s="5">
        <v>970308</v>
      </c>
      <c r="H24" s="4"/>
      <c r="I24" s="7">
        <v>-2.0294586873446371E-2</v>
      </c>
      <c r="J24" s="4"/>
      <c r="K24" s="5">
        <v>1419776012376</v>
      </c>
      <c r="L24" s="4"/>
      <c r="M24" s="4" t="s">
        <v>303</v>
      </c>
      <c r="O24" s="10"/>
    </row>
    <row r="25" spans="1:15">
      <c r="A25" s="1" t="s">
        <v>171</v>
      </c>
      <c r="C25" s="5">
        <v>5500000</v>
      </c>
      <c r="D25" s="4"/>
      <c r="E25" s="5">
        <v>964980</v>
      </c>
      <c r="F25" s="4"/>
      <c r="G25" s="5">
        <v>941025</v>
      </c>
      <c r="H25" s="4"/>
      <c r="I25" s="7">
        <v>-2.5456284370765921E-2</v>
      </c>
      <c r="J25" s="4"/>
      <c r="K25" s="5">
        <v>5175637500000</v>
      </c>
      <c r="L25" s="4"/>
      <c r="M25" s="4" t="s">
        <v>303</v>
      </c>
      <c r="O25" s="10"/>
    </row>
    <row r="26" spans="1:15">
      <c r="A26" s="1" t="s">
        <v>168</v>
      </c>
      <c r="C26" s="5">
        <v>1238600</v>
      </c>
      <c r="D26" s="4"/>
      <c r="E26" s="5">
        <v>960000</v>
      </c>
      <c r="F26" s="4"/>
      <c r="G26" s="5">
        <v>962946</v>
      </c>
      <c r="H26" s="4"/>
      <c r="I26" s="7">
        <v>3.0593615841386745E-3</v>
      </c>
      <c r="J26" s="4"/>
      <c r="K26" s="5">
        <v>1192704915600</v>
      </c>
      <c r="L26" s="4"/>
      <c r="M26" s="4" t="s">
        <v>303</v>
      </c>
      <c r="O26" s="10"/>
    </row>
    <row r="27" spans="1:15">
      <c r="A27" s="1" t="s">
        <v>185</v>
      </c>
      <c r="C27" s="5">
        <v>6682400</v>
      </c>
      <c r="D27" s="4"/>
      <c r="E27" s="5">
        <v>974970</v>
      </c>
      <c r="F27" s="4"/>
      <c r="G27" s="5">
        <v>944502</v>
      </c>
      <c r="H27" s="4"/>
      <c r="I27" s="7">
        <v>-3.225826943722724E-2</v>
      </c>
      <c r="J27" s="4"/>
      <c r="K27" s="5">
        <v>6311540164800</v>
      </c>
      <c r="L27" s="4"/>
      <c r="M27" s="4" t="s">
        <v>303</v>
      </c>
      <c r="O27" s="10"/>
    </row>
    <row r="28" spans="1:15">
      <c r="A28" s="1" t="s">
        <v>182</v>
      </c>
      <c r="C28" s="5">
        <v>7021051</v>
      </c>
      <c r="D28" s="4"/>
      <c r="E28" s="5">
        <v>944500</v>
      </c>
      <c r="F28" s="4"/>
      <c r="G28" s="5">
        <v>942055</v>
      </c>
      <c r="H28" s="4"/>
      <c r="I28" s="7">
        <v>-2.5953898657721684E-3</v>
      </c>
      <c r="J28" s="4"/>
      <c r="K28" s="5">
        <v>6614216199805</v>
      </c>
      <c r="L28" s="4"/>
      <c r="M28" s="4" t="s">
        <v>303</v>
      </c>
      <c r="O28" s="10"/>
    </row>
    <row r="29" spans="1:15">
      <c r="A29" s="1" t="s">
        <v>174</v>
      </c>
      <c r="C29" s="5">
        <v>7000000</v>
      </c>
      <c r="D29" s="4"/>
      <c r="E29" s="5">
        <v>943750</v>
      </c>
      <c r="F29" s="4"/>
      <c r="G29" s="5">
        <v>943301</v>
      </c>
      <c r="H29" s="4"/>
      <c r="I29" s="7">
        <v>-4.759880462333868E-4</v>
      </c>
      <c r="J29" s="4"/>
      <c r="K29" s="5">
        <v>6603107000000</v>
      </c>
      <c r="L29" s="4"/>
      <c r="M29" s="4" t="s">
        <v>303</v>
      </c>
      <c r="O29" s="10"/>
    </row>
    <row r="30" spans="1:15">
      <c r="A30" s="1" t="s">
        <v>74</v>
      </c>
      <c r="C30" s="5">
        <v>3000000</v>
      </c>
      <c r="D30" s="4"/>
      <c r="E30" s="5">
        <v>979700</v>
      </c>
      <c r="F30" s="4"/>
      <c r="G30" s="5">
        <v>1000000</v>
      </c>
      <c r="H30" s="4"/>
      <c r="I30" s="7">
        <v>2.0299999999999999E-2</v>
      </c>
      <c r="J30" s="4"/>
      <c r="K30" s="5">
        <v>3000000000000</v>
      </c>
      <c r="L30" s="4"/>
      <c r="M30" s="4" t="s">
        <v>303</v>
      </c>
      <c r="O30" s="10"/>
    </row>
    <row r="31" spans="1:15">
      <c r="A31" s="1" t="s">
        <v>180</v>
      </c>
      <c r="C31" s="5">
        <v>2999900</v>
      </c>
      <c r="D31" s="4"/>
      <c r="E31" s="5">
        <v>954500</v>
      </c>
      <c r="F31" s="4"/>
      <c r="G31" s="5">
        <v>938351</v>
      </c>
      <c r="H31" s="4"/>
      <c r="I31" s="7">
        <v>-1.7209977929367581E-2</v>
      </c>
      <c r="J31" s="4"/>
      <c r="K31" s="5">
        <v>2814959164900</v>
      </c>
      <c r="L31" s="4"/>
      <c r="M31" s="4" t="s">
        <v>303</v>
      </c>
      <c r="O31" s="10"/>
    </row>
    <row r="32" spans="1:15">
      <c r="A32" s="1" t="s">
        <v>177</v>
      </c>
      <c r="C32" s="5">
        <v>8000000</v>
      </c>
      <c r="D32" s="4"/>
      <c r="E32" s="5">
        <v>1000000</v>
      </c>
      <c r="F32" s="4"/>
      <c r="G32" s="5">
        <v>950787</v>
      </c>
      <c r="H32" s="4"/>
      <c r="I32" s="7">
        <v>-5.1760278590262596E-2</v>
      </c>
      <c r="J32" s="4"/>
      <c r="K32" s="5">
        <v>7606296000000</v>
      </c>
      <c r="L32" s="4"/>
      <c r="M32" s="4" t="s">
        <v>303</v>
      </c>
      <c r="O32" s="10"/>
    </row>
    <row r="33" spans="1:15">
      <c r="A33" s="1" t="s">
        <v>222</v>
      </c>
      <c r="C33" s="5">
        <v>5000000</v>
      </c>
      <c r="D33" s="4"/>
      <c r="E33" s="5">
        <v>940000</v>
      </c>
      <c r="F33" s="4"/>
      <c r="G33" s="5">
        <v>942748</v>
      </c>
      <c r="H33" s="4"/>
      <c r="I33" s="7">
        <v>2.914882874320603E-3</v>
      </c>
      <c r="J33" s="4"/>
      <c r="K33" s="5">
        <v>4713740000000</v>
      </c>
      <c r="L33" s="4"/>
      <c r="M33" s="4" t="s">
        <v>303</v>
      </c>
      <c r="O33" s="10"/>
    </row>
    <row r="34" spans="1:15">
      <c r="A34" s="1" t="s">
        <v>214</v>
      </c>
      <c r="C34" s="5">
        <v>6000000</v>
      </c>
      <c r="D34" s="4"/>
      <c r="E34" s="5">
        <v>940000</v>
      </c>
      <c r="F34" s="4"/>
      <c r="G34" s="5">
        <v>922712</v>
      </c>
      <c r="H34" s="4"/>
      <c r="I34" s="7">
        <v>-1.8736073661120695E-2</v>
      </c>
      <c r="J34" s="4"/>
      <c r="K34" s="5">
        <v>5536272000000</v>
      </c>
      <c r="L34" s="4"/>
      <c r="M34" s="4" t="s">
        <v>303</v>
      </c>
      <c r="O34" s="10"/>
    </row>
    <row r="35" spans="1:15" ht="24.75" thickBot="1">
      <c r="C35" s="4"/>
      <c r="D35" s="4"/>
      <c r="E35" s="4"/>
      <c r="F35" s="4"/>
      <c r="G35" s="4"/>
      <c r="H35" s="4"/>
      <c r="I35" s="4"/>
      <c r="J35" s="4"/>
      <c r="K35" s="12">
        <f>SUM(K8:K34)</f>
        <v>102325773421146</v>
      </c>
      <c r="L35" s="4"/>
      <c r="M35" s="4"/>
    </row>
    <row r="36" spans="1:15" ht="24.75" thickTop="1"/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O7" sqref="O7:O11"/>
    </sheetView>
  </sheetViews>
  <sheetFormatPr defaultRowHeight="24"/>
  <cols>
    <col min="1" max="1" width="26.28515625" style="1" bestFit="1" customWidth="1"/>
    <col min="2" max="2" width="1" style="1" customWidth="1"/>
    <col min="3" max="3" width="22.42578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4.7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24.7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19" ht="24.75">
      <c r="A6" s="27" t="s">
        <v>235</v>
      </c>
      <c r="C6" s="28" t="s">
        <v>236</v>
      </c>
      <c r="D6" s="28" t="s">
        <v>236</v>
      </c>
      <c r="E6" s="28" t="s">
        <v>236</v>
      </c>
      <c r="F6" s="28" t="s">
        <v>236</v>
      </c>
      <c r="G6" s="28" t="s">
        <v>236</v>
      </c>
      <c r="H6" s="28" t="s">
        <v>236</v>
      </c>
      <c r="I6" s="28" t="s">
        <v>236</v>
      </c>
      <c r="K6" s="28" t="s">
        <v>302</v>
      </c>
      <c r="M6" s="28" t="s">
        <v>5</v>
      </c>
      <c r="N6" s="28" t="s">
        <v>5</v>
      </c>
      <c r="O6" s="28" t="s">
        <v>5</v>
      </c>
      <c r="Q6" s="28" t="s">
        <v>6</v>
      </c>
      <c r="R6" s="28" t="s">
        <v>6</v>
      </c>
      <c r="S6" s="28" t="s">
        <v>6</v>
      </c>
    </row>
    <row r="7" spans="1:19" ht="24.75">
      <c r="A7" s="28" t="s">
        <v>235</v>
      </c>
      <c r="C7" s="28" t="s">
        <v>237</v>
      </c>
      <c r="E7" s="28" t="s">
        <v>238</v>
      </c>
      <c r="G7" s="28" t="s">
        <v>239</v>
      </c>
      <c r="I7" s="28" t="s">
        <v>67</v>
      </c>
      <c r="K7" s="28" t="s">
        <v>240</v>
      </c>
      <c r="M7" s="28" t="s">
        <v>241</v>
      </c>
      <c r="O7" s="28" t="s">
        <v>242</v>
      </c>
      <c r="Q7" s="28" t="s">
        <v>240</v>
      </c>
      <c r="S7" s="28" t="s">
        <v>234</v>
      </c>
    </row>
    <row r="8" spans="1:19">
      <c r="A8" s="1" t="s">
        <v>243</v>
      </c>
      <c r="C8" s="1" t="s">
        <v>244</v>
      </c>
      <c r="E8" s="1" t="s">
        <v>245</v>
      </c>
      <c r="G8" s="1" t="s">
        <v>246</v>
      </c>
      <c r="I8" s="4">
        <v>8</v>
      </c>
      <c r="K8" s="3">
        <v>15520938648</v>
      </c>
      <c r="M8" s="5">
        <v>1794051659</v>
      </c>
      <c r="O8" s="5">
        <v>0</v>
      </c>
      <c r="Q8" s="3">
        <v>17314990307</v>
      </c>
      <c r="S8" s="7">
        <v>1.1265491988444529E-4</v>
      </c>
    </row>
    <row r="9" spans="1:19">
      <c r="A9" s="1" t="s">
        <v>247</v>
      </c>
      <c r="C9" s="1" t="s">
        <v>248</v>
      </c>
      <c r="E9" s="1" t="s">
        <v>245</v>
      </c>
      <c r="G9" s="1" t="s">
        <v>249</v>
      </c>
      <c r="I9" s="4">
        <v>10</v>
      </c>
      <c r="K9" s="3">
        <v>658896902460</v>
      </c>
      <c r="M9" s="5">
        <v>25205429360172</v>
      </c>
      <c r="O9" s="5">
        <v>22506068894672</v>
      </c>
      <c r="Q9" s="3">
        <v>3358257367960</v>
      </c>
      <c r="S9" s="7">
        <v>2.1849519291150584E-2</v>
      </c>
    </row>
    <row r="10" spans="1:19">
      <c r="A10" s="1" t="s">
        <v>250</v>
      </c>
      <c r="C10" s="1" t="s">
        <v>251</v>
      </c>
      <c r="E10" s="1" t="s">
        <v>245</v>
      </c>
      <c r="G10" s="1" t="s">
        <v>252</v>
      </c>
      <c r="I10" s="4">
        <v>10</v>
      </c>
      <c r="K10" s="3">
        <v>1314314428218</v>
      </c>
      <c r="M10" s="5">
        <v>1145937009573</v>
      </c>
      <c r="O10" s="5">
        <v>608981696678</v>
      </c>
      <c r="Q10" s="3">
        <v>1851269741113</v>
      </c>
      <c r="S10" s="7">
        <v>1.2044745083413045E-2</v>
      </c>
    </row>
    <row r="11" spans="1:19">
      <c r="A11" s="1" t="s">
        <v>250</v>
      </c>
      <c r="C11" s="1" t="s">
        <v>253</v>
      </c>
      <c r="E11" s="1" t="s">
        <v>254</v>
      </c>
      <c r="G11" s="1" t="s">
        <v>255</v>
      </c>
      <c r="I11" s="4">
        <v>10</v>
      </c>
      <c r="K11" s="3">
        <v>1029659000000</v>
      </c>
      <c r="M11" s="5">
        <v>0</v>
      </c>
      <c r="O11" s="5">
        <v>0</v>
      </c>
      <c r="Q11" s="3">
        <v>1029659000000</v>
      </c>
      <c r="S11" s="7">
        <v>6.6991751133931516E-3</v>
      </c>
    </row>
    <row r="12" spans="1:19" ht="24.75" thickBot="1">
      <c r="K12" s="6">
        <f>SUM(K8:K11)</f>
        <v>3018391269326</v>
      </c>
      <c r="M12" s="6">
        <f>SUM(M8:M11)</f>
        <v>26353160421404</v>
      </c>
      <c r="O12" s="6">
        <f>SUM(O8:O11)</f>
        <v>23115050591350</v>
      </c>
      <c r="Q12" s="6">
        <f>SUM(Q8:Q11)</f>
        <v>6256501099380</v>
      </c>
      <c r="S12" s="11">
        <f>SUM(S8:S11)</f>
        <v>4.0706094407841224E-2</v>
      </c>
    </row>
    <row r="13" spans="1:19" ht="24.75" thickTop="1">
      <c r="Q13" s="3"/>
    </row>
    <row r="14" spans="1:19">
      <c r="Q14" s="3"/>
    </row>
  </sheetData>
  <mergeCells count="17"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workbookViewId="0">
      <selection activeCell="J20" sqref="J20"/>
    </sheetView>
  </sheetViews>
  <sheetFormatPr defaultRowHeight="24"/>
  <cols>
    <col min="1" max="1" width="25" style="1" bestFit="1" customWidth="1"/>
    <col min="2" max="2" width="1" style="1" customWidth="1"/>
    <col min="3" max="3" width="19.1406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8.42578125" style="1" bestFit="1" customWidth="1"/>
    <col min="11" max="16384" width="9.140625" style="1"/>
  </cols>
  <sheetData>
    <row r="2" spans="1:10" ht="24.75">
      <c r="A2" s="29" t="s">
        <v>0</v>
      </c>
      <c r="B2" s="29"/>
      <c r="C2" s="29"/>
      <c r="D2" s="29"/>
      <c r="E2" s="29"/>
      <c r="F2" s="29"/>
      <c r="G2" s="29"/>
    </row>
    <row r="3" spans="1:10" ht="24.75">
      <c r="A3" s="29" t="s">
        <v>256</v>
      </c>
      <c r="B3" s="29"/>
      <c r="C3" s="29"/>
      <c r="D3" s="29"/>
      <c r="E3" s="29"/>
      <c r="F3" s="29"/>
      <c r="G3" s="29"/>
    </row>
    <row r="4" spans="1:10" ht="24.75">
      <c r="A4" s="29" t="s">
        <v>2</v>
      </c>
      <c r="B4" s="29"/>
      <c r="C4" s="29"/>
      <c r="D4" s="29"/>
      <c r="E4" s="29"/>
      <c r="F4" s="29"/>
      <c r="G4" s="29"/>
    </row>
    <row r="6" spans="1:10" ht="24.75">
      <c r="A6" s="28" t="s">
        <v>260</v>
      </c>
      <c r="C6" s="28" t="s">
        <v>240</v>
      </c>
      <c r="E6" s="28" t="s">
        <v>291</v>
      </c>
      <c r="G6" s="28" t="s">
        <v>13</v>
      </c>
      <c r="J6" s="18"/>
    </row>
    <row r="7" spans="1:10">
      <c r="A7" s="1" t="s">
        <v>299</v>
      </c>
      <c r="C7" s="9">
        <f>'سرمایه‌گذاری در سهام'!I47</f>
        <v>-61332485678</v>
      </c>
      <c r="D7" s="4"/>
      <c r="E7" s="7">
        <f>C7/$C$11</f>
        <v>-2.7552146438279978E-2</v>
      </c>
      <c r="F7" s="4"/>
      <c r="G7" s="7">
        <v>-3.9904206558753405E-4</v>
      </c>
      <c r="J7" s="18"/>
    </row>
    <row r="8" spans="1:10">
      <c r="A8" s="1" t="s">
        <v>300</v>
      </c>
      <c r="C8" s="9">
        <f>'سرمایه‌گذاری در اوراق بهادار'!I77</f>
        <v>2254134310468</v>
      </c>
      <c r="D8" s="4"/>
      <c r="E8" s="7">
        <f t="shared" ref="E8:E10" si="0">C8/$C$11</f>
        <v>1.0126157113479446</v>
      </c>
      <c r="F8" s="4"/>
      <c r="G8" s="7">
        <v>1.384346644358745E-2</v>
      </c>
      <c r="J8" s="18"/>
    </row>
    <row r="9" spans="1:10">
      <c r="A9" s="1" t="s">
        <v>301</v>
      </c>
      <c r="C9" s="9">
        <f>'درآمد سپرده بانکی'!E12</f>
        <v>25459229588</v>
      </c>
      <c r="D9" s="4"/>
      <c r="E9" s="7">
        <f t="shared" si="0"/>
        <v>1.1436947550064473E-2</v>
      </c>
      <c r="F9" s="4"/>
      <c r="G9" s="7">
        <v>1.6564303061702192E-4</v>
      </c>
      <c r="J9" s="18"/>
    </row>
    <row r="10" spans="1:10">
      <c r="A10" s="1" t="s">
        <v>311</v>
      </c>
      <c r="C10" s="9">
        <f>'سایر درآمدها'!C10</f>
        <v>7790038062</v>
      </c>
      <c r="D10" s="4"/>
      <c r="E10" s="7">
        <f t="shared" si="0"/>
        <v>3.4994875402708076E-3</v>
      </c>
      <c r="F10" s="4"/>
      <c r="G10" s="7">
        <v>5.0683604103237888E-5</v>
      </c>
      <c r="J10" s="18"/>
    </row>
    <row r="11" spans="1:10" ht="24.75" thickBot="1">
      <c r="C11" s="6">
        <f>SUM(C7:C10)</f>
        <v>2226051092440</v>
      </c>
      <c r="E11" s="11">
        <f>SUM(E7:E10)</f>
        <v>1</v>
      </c>
      <c r="G11" s="11">
        <f>SUM(G7:G10)</f>
        <v>1.3660751012720174E-2</v>
      </c>
      <c r="J11" s="18"/>
    </row>
    <row r="12" spans="1:10" ht="24.75" thickTop="1">
      <c r="J12" s="18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58"/>
  <sheetViews>
    <sheetView rightToLeft="1" topLeftCell="A43" workbookViewId="0">
      <selection activeCell="I55" sqref="I55"/>
    </sheetView>
  </sheetViews>
  <sheetFormatPr defaultRowHeight="24"/>
  <cols>
    <col min="1" max="1" width="48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8.710937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4.75">
      <c r="A3" s="29" t="s">
        <v>256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24.7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19" ht="24.75">
      <c r="A6" s="28" t="s">
        <v>257</v>
      </c>
      <c r="B6" s="28" t="s">
        <v>257</v>
      </c>
      <c r="C6" s="28" t="s">
        <v>257</v>
      </c>
      <c r="D6" s="28" t="s">
        <v>257</v>
      </c>
      <c r="E6" s="28" t="s">
        <v>257</v>
      </c>
      <c r="F6" s="28" t="s">
        <v>257</v>
      </c>
      <c r="G6" s="28" t="s">
        <v>257</v>
      </c>
      <c r="I6" s="28" t="s">
        <v>258</v>
      </c>
      <c r="J6" s="28" t="s">
        <v>258</v>
      </c>
      <c r="K6" s="28" t="s">
        <v>258</v>
      </c>
      <c r="L6" s="28" t="s">
        <v>258</v>
      </c>
      <c r="M6" s="28" t="s">
        <v>258</v>
      </c>
      <c r="O6" s="28" t="s">
        <v>259</v>
      </c>
      <c r="P6" s="28" t="s">
        <v>259</v>
      </c>
      <c r="Q6" s="28" t="s">
        <v>259</v>
      </c>
      <c r="R6" s="28" t="s">
        <v>259</v>
      </c>
      <c r="S6" s="28" t="s">
        <v>259</v>
      </c>
    </row>
    <row r="7" spans="1:19" ht="24.75">
      <c r="A7" s="28" t="s">
        <v>260</v>
      </c>
      <c r="C7" s="28" t="s">
        <v>261</v>
      </c>
      <c r="E7" s="28" t="s">
        <v>66</v>
      </c>
      <c r="G7" s="28" t="s">
        <v>67</v>
      </c>
      <c r="I7" s="28" t="s">
        <v>262</v>
      </c>
      <c r="K7" s="28" t="s">
        <v>263</v>
      </c>
      <c r="M7" s="28" t="s">
        <v>264</v>
      </c>
      <c r="O7" s="28" t="s">
        <v>262</v>
      </c>
      <c r="Q7" s="28" t="s">
        <v>263</v>
      </c>
      <c r="S7" s="28" t="s">
        <v>264</v>
      </c>
    </row>
    <row r="8" spans="1:19" s="16" customFormat="1">
      <c r="A8" s="16" t="s">
        <v>214</v>
      </c>
      <c r="C8" s="26" t="s">
        <v>304</v>
      </c>
      <c r="D8" s="26"/>
      <c r="E8" s="26" t="s">
        <v>216</v>
      </c>
      <c r="F8" s="26"/>
      <c r="G8" s="21">
        <v>16</v>
      </c>
      <c r="I8" s="21">
        <v>157194615594</v>
      </c>
      <c r="J8" s="26"/>
      <c r="K8" s="21">
        <v>0</v>
      </c>
      <c r="L8" s="26"/>
      <c r="M8" s="21">
        <f>I8-K8</f>
        <v>157194615594</v>
      </c>
      <c r="N8" s="26"/>
      <c r="O8" s="21">
        <v>157194615594</v>
      </c>
      <c r="P8" s="26"/>
      <c r="Q8" s="21">
        <v>0</v>
      </c>
      <c r="R8" s="26"/>
      <c r="S8" s="21">
        <f>O8-Q8</f>
        <v>157194615594</v>
      </c>
    </row>
    <row r="9" spans="1:19">
      <c r="A9" s="1" t="s">
        <v>222</v>
      </c>
      <c r="C9" s="4" t="s">
        <v>304</v>
      </c>
      <c r="D9" s="4"/>
      <c r="E9" s="4" t="s">
        <v>224</v>
      </c>
      <c r="F9" s="4"/>
      <c r="G9" s="5">
        <v>18</v>
      </c>
      <c r="I9" s="5">
        <v>53149453594</v>
      </c>
      <c r="J9" s="4"/>
      <c r="K9" s="5">
        <v>0</v>
      </c>
      <c r="L9" s="4"/>
      <c r="M9" s="5">
        <v>53149453594</v>
      </c>
      <c r="N9" s="4"/>
      <c r="O9" s="5">
        <v>53149453594</v>
      </c>
      <c r="P9" s="4"/>
      <c r="Q9" s="5">
        <v>0</v>
      </c>
      <c r="R9" s="4"/>
      <c r="S9" s="21">
        <f t="shared" ref="S9:S48" si="0">O9-Q9</f>
        <v>53149453594</v>
      </c>
    </row>
    <row r="10" spans="1:19">
      <c r="A10" s="1" t="s">
        <v>180</v>
      </c>
      <c r="C10" s="4" t="s">
        <v>304</v>
      </c>
      <c r="D10" s="4"/>
      <c r="E10" s="4" t="s">
        <v>181</v>
      </c>
      <c r="F10" s="4"/>
      <c r="G10" s="5">
        <v>17</v>
      </c>
      <c r="I10" s="5">
        <v>39956818747</v>
      </c>
      <c r="J10" s="4"/>
      <c r="K10" s="5">
        <v>0</v>
      </c>
      <c r="L10" s="4"/>
      <c r="M10" s="5">
        <v>39956818747</v>
      </c>
      <c r="N10" s="4"/>
      <c r="O10" s="5">
        <v>124442709814</v>
      </c>
      <c r="P10" s="4"/>
      <c r="Q10" s="5">
        <v>0</v>
      </c>
      <c r="R10" s="4"/>
      <c r="S10" s="21">
        <f t="shared" si="0"/>
        <v>124442709814</v>
      </c>
    </row>
    <row r="11" spans="1:19">
      <c r="A11" s="1" t="s">
        <v>177</v>
      </c>
      <c r="C11" s="4" t="s">
        <v>304</v>
      </c>
      <c r="D11" s="4"/>
      <c r="E11" s="4" t="s">
        <v>179</v>
      </c>
      <c r="F11" s="4"/>
      <c r="G11" s="5">
        <v>16</v>
      </c>
      <c r="I11" s="5">
        <v>100576438356</v>
      </c>
      <c r="J11" s="4"/>
      <c r="K11" s="5">
        <v>0</v>
      </c>
      <c r="L11" s="4"/>
      <c r="M11" s="5">
        <v>100576438356</v>
      </c>
      <c r="N11" s="4"/>
      <c r="O11" s="5">
        <v>312524789779</v>
      </c>
      <c r="P11" s="4"/>
      <c r="Q11" s="5">
        <v>0</v>
      </c>
      <c r="R11" s="4"/>
      <c r="S11" s="21">
        <f t="shared" si="0"/>
        <v>312524789779</v>
      </c>
    </row>
    <row r="12" spans="1:19">
      <c r="A12" s="1" t="s">
        <v>265</v>
      </c>
      <c r="C12" s="4" t="s">
        <v>304</v>
      </c>
      <c r="D12" s="4"/>
      <c r="E12" s="4" t="s">
        <v>266</v>
      </c>
      <c r="F12" s="4"/>
      <c r="G12" s="5">
        <v>18</v>
      </c>
      <c r="I12" s="5">
        <v>0</v>
      </c>
      <c r="J12" s="4"/>
      <c r="K12" s="5">
        <v>0</v>
      </c>
      <c r="L12" s="4"/>
      <c r="M12" s="5">
        <v>0</v>
      </c>
      <c r="N12" s="4"/>
      <c r="O12" s="5">
        <v>12551793135</v>
      </c>
      <c r="P12" s="4"/>
      <c r="Q12" s="5">
        <v>0</v>
      </c>
      <c r="R12" s="4"/>
      <c r="S12" s="21">
        <f t="shared" si="0"/>
        <v>12551793135</v>
      </c>
    </row>
    <row r="13" spans="1:19">
      <c r="A13" s="1" t="s">
        <v>74</v>
      </c>
      <c r="C13" s="4" t="s">
        <v>304</v>
      </c>
      <c r="D13" s="4"/>
      <c r="E13" s="4" t="s">
        <v>76</v>
      </c>
      <c r="F13" s="4"/>
      <c r="G13" s="5">
        <v>18</v>
      </c>
      <c r="I13" s="5">
        <v>54377555720</v>
      </c>
      <c r="J13" s="4"/>
      <c r="K13" s="5">
        <v>0</v>
      </c>
      <c r="L13" s="4"/>
      <c r="M13" s="5">
        <v>54377555720</v>
      </c>
      <c r="N13" s="4"/>
      <c r="O13" s="5">
        <v>172601051758</v>
      </c>
      <c r="P13" s="4"/>
      <c r="Q13" s="5">
        <v>0</v>
      </c>
      <c r="R13" s="4"/>
      <c r="S13" s="21">
        <f t="shared" si="0"/>
        <v>172601051758</v>
      </c>
    </row>
    <row r="14" spans="1:19">
      <c r="A14" s="1" t="s">
        <v>174</v>
      </c>
      <c r="C14" s="4" t="s">
        <v>304</v>
      </c>
      <c r="D14" s="4"/>
      <c r="E14" s="4" t="s">
        <v>176</v>
      </c>
      <c r="F14" s="4"/>
      <c r="G14" s="5">
        <v>16</v>
      </c>
      <c r="I14" s="5">
        <v>97402771485</v>
      </c>
      <c r="J14" s="4"/>
      <c r="K14" s="5">
        <v>0</v>
      </c>
      <c r="L14" s="4"/>
      <c r="M14" s="5">
        <v>97402771485</v>
      </c>
      <c r="N14" s="4"/>
      <c r="O14" s="5">
        <v>284904628203</v>
      </c>
      <c r="P14" s="4"/>
      <c r="Q14" s="5">
        <v>0</v>
      </c>
      <c r="R14" s="4"/>
      <c r="S14" s="21">
        <f t="shared" si="0"/>
        <v>284904628203</v>
      </c>
    </row>
    <row r="15" spans="1:19">
      <c r="A15" s="1" t="s">
        <v>182</v>
      </c>
      <c r="C15" s="4" t="s">
        <v>304</v>
      </c>
      <c r="D15" s="4"/>
      <c r="E15" s="4" t="s">
        <v>184</v>
      </c>
      <c r="F15" s="4"/>
      <c r="G15" s="5">
        <v>16</v>
      </c>
      <c r="I15" s="5">
        <v>89769476422</v>
      </c>
      <c r="J15" s="4"/>
      <c r="K15" s="5">
        <v>0</v>
      </c>
      <c r="L15" s="4"/>
      <c r="M15" s="5">
        <v>89769476422</v>
      </c>
      <c r="N15" s="4"/>
      <c r="O15" s="5">
        <v>282427824165</v>
      </c>
      <c r="P15" s="4"/>
      <c r="Q15" s="5">
        <v>0</v>
      </c>
      <c r="R15" s="4"/>
      <c r="S15" s="21">
        <f t="shared" si="0"/>
        <v>282427824165</v>
      </c>
    </row>
    <row r="16" spans="1:19">
      <c r="A16" s="1" t="s">
        <v>185</v>
      </c>
      <c r="C16" s="4" t="s">
        <v>304</v>
      </c>
      <c r="D16" s="4"/>
      <c r="E16" s="4" t="s">
        <v>186</v>
      </c>
      <c r="F16" s="4"/>
      <c r="G16" s="5">
        <v>17</v>
      </c>
      <c r="I16" s="5">
        <v>87153600054</v>
      </c>
      <c r="J16" s="4"/>
      <c r="K16" s="5">
        <v>0</v>
      </c>
      <c r="L16" s="4"/>
      <c r="M16" s="5">
        <v>87153600054</v>
      </c>
      <c r="N16" s="4"/>
      <c r="O16" s="5">
        <v>282372907905</v>
      </c>
      <c r="P16" s="4"/>
      <c r="Q16" s="5">
        <v>0</v>
      </c>
      <c r="R16" s="4"/>
      <c r="S16" s="21">
        <f t="shared" si="0"/>
        <v>282372907905</v>
      </c>
    </row>
    <row r="17" spans="1:19">
      <c r="A17" s="1" t="s">
        <v>168</v>
      </c>
      <c r="C17" s="4" t="s">
        <v>304</v>
      </c>
      <c r="D17" s="4"/>
      <c r="E17" s="4" t="s">
        <v>170</v>
      </c>
      <c r="F17" s="4"/>
      <c r="G17" s="5">
        <v>16</v>
      </c>
      <c r="I17" s="5">
        <v>15470396785</v>
      </c>
      <c r="J17" s="4"/>
      <c r="K17" s="5">
        <v>0</v>
      </c>
      <c r="L17" s="4"/>
      <c r="M17" s="5">
        <v>15470396785</v>
      </c>
      <c r="N17" s="4"/>
      <c r="O17" s="5">
        <v>48631504682</v>
      </c>
      <c r="P17" s="4"/>
      <c r="Q17" s="5">
        <v>0</v>
      </c>
      <c r="R17" s="4"/>
      <c r="S17" s="21">
        <f t="shared" si="0"/>
        <v>48631504682</v>
      </c>
    </row>
    <row r="18" spans="1:19">
      <c r="A18" s="1" t="s">
        <v>171</v>
      </c>
      <c r="C18" s="4" t="s">
        <v>304</v>
      </c>
      <c r="D18" s="4"/>
      <c r="E18" s="4" t="s">
        <v>173</v>
      </c>
      <c r="F18" s="4"/>
      <c r="G18" s="5">
        <v>17</v>
      </c>
      <c r="I18" s="5">
        <v>73783928982</v>
      </c>
      <c r="J18" s="4"/>
      <c r="K18" s="5">
        <v>0</v>
      </c>
      <c r="L18" s="4"/>
      <c r="M18" s="5">
        <v>73783928982</v>
      </c>
      <c r="N18" s="4"/>
      <c r="O18" s="5">
        <v>226427172360</v>
      </c>
      <c r="P18" s="4"/>
      <c r="Q18" s="5">
        <v>0</v>
      </c>
      <c r="R18" s="4"/>
      <c r="S18" s="21">
        <f t="shared" si="0"/>
        <v>226427172360</v>
      </c>
    </row>
    <row r="19" spans="1:19">
      <c r="A19" s="1" t="s">
        <v>165</v>
      </c>
      <c r="C19" s="4" t="s">
        <v>304</v>
      </c>
      <c r="D19" s="4"/>
      <c r="E19" s="4" t="s">
        <v>167</v>
      </c>
      <c r="F19" s="4"/>
      <c r="G19" s="5">
        <v>16</v>
      </c>
      <c r="I19" s="5">
        <v>19372095360</v>
      </c>
      <c r="J19" s="4"/>
      <c r="K19" s="5">
        <v>0</v>
      </c>
      <c r="L19" s="4"/>
      <c r="M19" s="5">
        <v>19372095360</v>
      </c>
      <c r="N19" s="4"/>
      <c r="O19" s="5">
        <v>56559599846</v>
      </c>
      <c r="P19" s="4"/>
      <c r="Q19" s="5">
        <v>0</v>
      </c>
      <c r="R19" s="4"/>
      <c r="S19" s="21">
        <f t="shared" si="0"/>
        <v>56559599846</v>
      </c>
    </row>
    <row r="20" spans="1:19">
      <c r="A20" s="1" t="s">
        <v>163</v>
      </c>
      <c r="C20" s="4" t="s">
        <v>304</v>
      </c>
      <c r="D20" s="4"/>
      <c r="E20" s="4" t="s">
        <v>164</v>
      </c>
      <c r="F20" s="4"/>
      <c r="G20" s="5">
        <v>16</v>
      </c>
      <c r="I20" s="5">
        <v>63225460538</v>
      </c>
      <c r="J20" s="4"/>
      <c r="K20" s="5">
        <v>0</v>
      </c>
      <c r="L20" s="4"/>
      <c r="M20" s="5">
        <v>63225460538</v>
      </c>
      <c r="N20" s="4"/>
      <c r="O20" s="5">
        <v>184708863981</v>
      </c>
      <c r="P20" s="4"/>
      <c r="Q20" s="5">
        <v>0</v>
      </c>
      <c r="R20" s="4"/>
      <c r="S20" s="21">
        <f t="shared" si="0"/>
        <v>184708863981</v>
      </c>
    </row>
    <row r="21" spans="1:19">
      <c r="A21" s="1" t="s">
        <v>160</v>
      </c>
      <c r="C21" s="4" t="s">
        <v>304</v>
      </c>
      <c r="D21" s="4"/>
      <c r="E21" s="4" t="s">
        <v>162</v>
      </c>
      <c r="F21" s="4"/>
      <c r="G21" s="5">
        <v>15</v>
      </c>
      <c r="I21" s="5">
        <v>31087154997</v>
      </c>
      <c r="J21" s="4"/>
      <c r="K21" s="5">
        <v>0</v>
      </c>
      <c r="L21" s="4"/>
      <c r="M21" s="5">
        <v>31087154997</v>
      </c>
      <c r="N21" s="4"/>
      <c r="O21" s="5">
        <v>103167749741</v>
      </c>
      <c r="P21" s="4"/>
      <c r="Q21" s="5">
        <v>0</v>
      </c>
      <c r="R21" s="4"/>
      <c r="S21" s="21">
        <f t="shared" si="0"/>
        <v>103167749741</v>
      </c>
    </row>
    <row r="22" spans="1:19">
      <c r="A22" s="1" t="s">
        <v>157</v>
      </c>
      <c r="C22" s="4" t="s">
        <v>304</v>
      </c>
      <c r="D22" s="4"/>
      <c r="E22" s="4" t="s">
        <v>159</v>
      </c>
      <c r="F22" s="4"/>
      <c r="G22" s="5">
        <v>17</v>
      </c>
      <c r="I22" s="5">
        <v>1441468037</v>
      </c>
      <c r="J22" s="4"/>
      <c r="K22" s="5">
        <v>0</v>
      </c>
      <c r="L22" s="4"/>
      <c r="M22" s="5">
        <v>1441468037</v>
      </c>
      <c r="N22" s="4"/>
      <c r="O22" s="5">
        <v>4205636987</v>
      </c>
      <c r="P22" s="4"/>
      <c r="Q22" s="5">
        <v>0</v>
      </c>
      <c r="R22" s="4"/>
      <c r="S22" s="21">
        <f t="shared" si="0"/>
        <v>4205636987</v>
      </c>
    </row>
    <row r="23" spans="1:19">
      <c r="A23" s="1" t="s">
        <v>267</v>
      </c>
      <c r="C23" s="4" t="s">
        <v>304</v>
      </c>
      <c r="D23" s="4"/>
      <c r="E23" s="4" t="s">
        <v>268</v>
      </c>
      <c r="F23" s="4"/>
      <c r="G23" s="5">
        <v>15</v>
      </c>
      <c r="I23" s="5">
        <v>0</v>
      </c>
      <c r="J23" s="4"/>
      <c r="K23" s="5">
        <v>0</v>
      </c>
      <c r="L23" s="4"/>
      <c r="M23" s="5">
        <v>0</v>
      </c>
      <c r="N23" s="4"/>
      <c r="O23" s="5">
        <v>137783927055</v>
      </c>
      <c r="P23" s="4"/>
      <c r="Q23" s="5">
        <v>0</v>
      </c>
      <c r="R23" s="4"/>
      <c r="S23" s="21">
        <f t="shared" si="0"/>
        <v>137783927055</v>
      </c>
    </row>
    <row r="24" spans="1:19">
      <c r="A24" s="1" t="s">
        <v>269</v>
      </c>
      <c r="C24" s="4" t="s">
        <v>304</v>
      </c>
      <c r="D24" s="4"/>
      <c r="E24" s="4" t="s">
        <v>270</v>
      </c>
      <c r="F24" s="4"/>
      <c r="G24" s="5">
        <v>15</v>
      </c>
      <c r="I24" s="5">
        <v>0</v>
      </c>
      <c r="J24" s="4"/>
      <c r="K24" s="5">
        <v>0</v>
      </c>
      <c r="L24" s="4"/>
      <c r="M24" s="5">
        <v>0</v>
      </c>
      <c r="N24" s="4"/>
      <c r="O24" s="5">
        <v>9792659588</v>
      </c>
      <c r="P24" s="4"/>
      <c r="Q24" s="5">
        <v>0</v>
      </c>
      <c r="R24" s="4"/>
      <c r="S24" s="21">
        <f t="shared" si="0"/>
        <v>9792659588</v>
      </c>
    </row>
    <row r="25" spans="1:19">
      <c r="A25" s="1" t="s">
        <v>154</v>
      </c>
      <c r="C25" s="4" t="s">
        <v>304</v>
      </c>
      <c r="D25" s="4"/>
      <c r="E25" s="4" t="s">
        <v>156</v>
      </c>
      <c r="F25" s="4"/>
      <c r="G25" s="5">
        <v>16</v>
      </c>
      <c r="I25" s="5">
        <v>64811880662</v>
      </c>
      <c r="J25" s="4"/>
      <c r="K25" s="5">
        <v>0</v>
      </c>
      <c r="L25" s="4"/>
      <c r="M25" s="5">
        <v>64811880662</v>
      </c>
      <c r="N25" s="4"/>
      <c r="O25" s="5">
        <v>190817658517</v>
      </c>
      <c r="P25" s="4"/>
      <c r="Q25" s="5">
        <v>0</v>
      </c>
      <c r="R25" s="4"/>
      <c r="S25" s="21">
        <f t="shared" si="0"/>
        <v>190817658517</v>
      </c>
    </row>
    <row r="26" spans="1:19">
      <c r="A26" s="1" t="s">
        <v>151</v>
      </c>
      <c r="C26" s="4" t="s">
        <v>304</v>
      </c>
      <c r="D26" s="4"/>
      <c r="E26" s="4" t="s">
        <v>153</v>
      </c>
      <c r="F26" s="4"/>
      <c r="G26" s="5">
        <v>16</v>
      </c>
      <c r="I26" s="5">
        <v>6976402029</v>
      </c>
      <c r="J26" s="4"/>
      <c r="K26" s="5">
        <v>0</v>
      </c>
      <c r="L26" s="4"/>
      <c r="M26" s="5">
        <v>6976402029</v>
      </c>
      <c r="N26" s="4"/>
      <c r="O26" s="5">
        <v>20406084917</v>
      </c>
      <c r="P26" s="4"/>
      <c r="Q26" s="5">
        <v>0</v>
      </c>
      <c r="R26" s="4"/>
      <c r="S26" s="21">
        <f t="shared" si="0"/>
        <v>20406084917</v>
      </c>
    </row>
    <row r="27" spans="1:19">
      <c r="A27" s="1" t="s">
        <v>149</v>
      </c>
      <c r="C27" s="4" t="s">
        <v>304</v>
      </c>
      <c r="D27" s="4"/>
      <c r="E27" s="4" t="s">
        <v>150</v>
      </c>
      <c r="F27" s="4"/>
      <c r="G27" s="5">
        <v>15</v>
      </c>
      <c r="I27" s="5">
        <v>90378899949</v>
      </c>
      <c r="J27" s="4"/>
      <c r="K27" s="5">
        <v>0</v>
      </c>
      <c r="L27" s="4"/>
      <c r="M27" s="5">
        <v>90378899949</v>
      </c>
      <c r="N27" s="4"/>
      <c r="O27" s="5">
        <v>303106913008</v>
      </c>
      <c r="P27" s="4"/>
      <c r="Q27" s="5">
        <v>0</v>
      </c>
      <c r="R27" s="4"/>
      <c r="S27" s="21">
        <f t="shared" si="0"/>
        <v>303106913008</v>
      </c>
    </row>
    <row r="28" spans="1:19">
      <c r="A28" s="1" t="s">
        <v>146</v>
      </c>
      <c r="C28" s="4" t="s">
        <v>304</v>
      </c>
      <c r="D28" s="4"/>
      <c r="E28" s="4" t="s">
        <v>148</v>
      </c>
      <c r="F28" s="4"/>
      <c r="G28" s="5">
        <v>15</v>
      </c>
      <c r="I28" s="5">
        <v>92856697796</v>
      </c>
      <c r="J28" s="4"/>
      <c r="K28" s="5">
        <v>0</v>
      </c>
      <c r="L28" s="4"/>
      <c r="M28" s="5">
        <v>92856697796</v>
      </c>
      <c r="N28" s="4"/>
      <c r="O28" s="5">
        <v>302304617635</v>
      </c>
      <c r="P28" s="4"/>
      <c r="Q28" s="5">
        <v>0</v>
      </c>
      <c r="R28" s="4"/>
      <c r="S28" s="21">
        <f t="shared" si="0"/>
        <v>302304617635</v>
      </c>
    </row>
    <row r="29" spans="1:19">
      <c r="A29" s="1" t="s">
        <v>143</v>
      </c>
      <c r="C29" s="4" t="s">
        <v>304</v>
      </c>
      <c r="D29" s="4"/>
      <c r="E29" s="4" t="s">
        <v>145</v>
      </c>
      <c r="F29" s="4"/>
      <c r="G29" s="5">
        <v>18</v>
      </c>
      <c r="I29" s="5">
        <v>30095046885</v>
      </c>
      <c r="J29" s="4"/>
      <c r="K29" s="5">
        <v>0</v>
      </c>
      <c r="L29" s="4"/>
      <c r="M29" s="5">
        <v>30095046885</v>
      </c>
      <c r="N29" s="4"/>
      <c r="O29" s="5">
        <v>87630996393</v>
      </c>
      <c r="P29" s="4"/>
      <c r="Q29" s="5">
        <v>0</v>
      </c>
      <c r="R29" s="4"/>
      <c r="S29" s="21">
        <f t="shared" si="0"/>
        <v>87630996393</v>
      </c>
    </row>
    <row r="30" spans="1:19">
      <c r="A30" s="1" t="s">
        <v>193</v>
      </c>
      <c r="C30" s="4" t="s">
        <v>304</v>
      </c>
      <c r="D30" s="4"/>
      <c r="E30" s="4" t="s">
        <v>195</v>
      </c>
      <c r="F30" s="4"/>
      <c r="G30" s="5">
        <v>18</v>
      </c>
      <c r="I30" s="5">
        <v>13797916667</v>
      </c>
      <c r="J30" s="4"/>
      <c r="K30" s="5">
        <v>0</v>
      </c>
      <c r="L30" s="4"/>
      <c r="M30" s="5">
        <v>13797916667</v>
      </c>
      <c r="N30" s="4"/>
      <c r="O30" s="5">
        <v>44167191829</v>
      </c>
      <c r="P30" s="4"/>
      <c r="Q30" s="5">
        <v>0</v>
      </c>
      <c r="R30" s="4"/>
      <c r="S30" s="21">
        <f t="shared" si="0"/>
        <v>44167191829</v>
      </c>
    </row>
    <row r="31" spans="1:19">
      <c r="A31" s="1" t="s">
        <v>187</v>
      </c>
      <c r="C31" s="4" t="s">
        <v>304</v>
      </c>
      <c r="D31" s="4"/>
      <c r="E31" s="4" t="s">
        <v>189</v>
      </c>
      <c r="F31" s="4"/>
      <c r="G31" s="5">
        <v>18</v>
      </c>
      <c r="I31" s="5">
        <v>14226821916</v>
      </c>
      <c r="J31" s="4"/>
      <c r="K31" s="5">
        <v>0</v>
      </c>
      <c r="L31" s="4"/>
      <c r="M31" s="5">
        <v>14226821916</v>
      </c>
      <c r="N31" s="4"/>
      <c r="O31" s="5">
        <v>42921248859</v>
      </c>
      <c r="P31" s="4"/>
      <c r="Q31" s="5">
        <v>0</v>
      </c>
      <c r="R31" s="4"/>
      <c r="S31" s="21">
        <f t="shared" si="0"/>
        <v>42921248859</v>
      </c>
    </row>
    <row r="32" spans="1:19">
      <c r="A32" s="1" t="s">
        <v>192</v>
      </c>
      <c r="C32" s="4" t="s">
        <v>304</v>
      </c>
      <c r="D32" s="4"/>
      <c r="E32" s="4" t="s">
        <v>189</v>
      </c>
      <c r="F32" s="4"/>
      <c r="G32" s="5">
        <v>18</v>
      </c>
      <c r="I32" s="5">
        <v>54773264384</v>
      </c>
      <c r="J32" s="4"/>
      <c r="K32" s="5">
        <v>0</v>
      </c>
      <c r="L32" s="4"/>
      <c r="M32" s="5">
        <v>54773264384</v>
      </c>
      <c r="N32" s="4"/>
      <c r="O32" s="5">
        <v>157154596453</v>
      </c>
      <c r="P32" s="4"/>
      <c r="Q32" s="5">
        <v>0</v>
      </c>
      <c r="R32" s="4"/>
      <c r="S32" s="21">
        <f t="shared" si="0"/>
        <v>157154596453</v>
      </c>
    </row>
    <row r="33" spans="1:19">
      <c r="A33" s="1" t="s">
        <v>190</v>
      </c>
      <c r="C33" s="4" t="s">
        <v>304</v>
      </c>
      <c r="D33" s="4"/>
      <c r="E33" s="4" t="s">
        <v>189</v>
      </c>
      <c r="F33" s="4"/>
      <c r="G33" s="5">
        <v>18</v>
      </c>
      <c r="I33" s="5">
        <v>10337379526</v>
      </c>
      <c r="J33" s="4"/>
      <c r="K33" s="5">
        <v>0</v>
      </c>
      <c r="L33" s="4"/>
      <c r="M33" s="5">
        <v>10337379526</v>
      </c>
      <c r="N33" s="4"/>
      <c r="O33" s="5">
        <v>31255778005</v>
      </c>
      <c r="P33" s="4"/>
      <c r="Q33" s="5">
        <v>0</v>
      </c>
      <c r="R33" s="4"/>
      <c r="S33" s="21">
        <f t="shared" si="0"/>
        <v>31255778005</v>
      </c>
    </row>
    <row r="34" spans="1:19">
      <c r="A34" s="1" t="s">
        <v>191</v>
      </c>
      <c r="C34" s="4" t="s">
        <v>304</v>
      </c>
      <c r="D34" s="4"/>
      <c r="E34" s="4" t="s">
        <v>189</v>
      </c>
      <c r="F34" s="4"/>
      <c r="G34" s="5">
        <v>18</v>
      </c>
      <c r="I34" s="5">
        <v>24185597260</v>
      </c>
      <c r="J34" s="4"/>
      <c r="K34" s="5">
        <v>0</v>
      </c>
      <c r="L34" s="4"/>
      <c r="M34" s="5">
        <v>24185597260</v>
      </c>
      <c r="N34" s="4"/>
      <c r="O34" s="5">
        <v>70435260962</v>
      </c>
      <c r="P34" s="4"/>
      <c r="Q34" s="5">
        <v>0</v>
      </c>
      <c r="R34" s="4"/>
      <c r="S34" s="21">
        <f t="shared" si="0"/>
        <v>70435260962</v>
      </c>
    </row>
    <row r="35" spans="1:19">
      <c r="A35" s="1" t="s">
        <v>196</v>
      </c>
      <c r="C35" s="4" t="s">
        <v>304</v>
      </c>
      <c r="D35" s="4"/>
      <c r="E35" s="4" t="s">
        <v>198</v>
      </c>
      <c r="F35" s="4"/>
      <c r="G35" s="5">
        <v>18</v>
      </c>
      <c r="I35" s="5">
        <v>108612272252</v>
      </c>
      <c r="J35" s="4"/>
      <c r="K35" s="5">
        <v>0</v>
      </c>
      <c r="L35" s="4"/>
      <c r="M35" s="5">
        <v>108612272252</v>
      </c>
      <c r="N35" s="4"/>
      <c r="O35" s="5">
        <v>315871508477</v>
      </c>
      <c r="P35" s="4"/>
      <c r="Q35" s="5">
        <v>0</v>
      </c>
      <c r="R35" s="4"/>
      <c r="S35" s="21">
        <f t="shared" si="0"/>
        <v>315871508477</v>
      </c>
    </row>
    <row r="36" spans="1:19">
      <c r="A36" s="1" t="s">
        <v>199</v>
      </c>
      <c r="C36" s="4" t="s">
        <v>304</v>
      </c>
      <c r="D36" s="4"/>
      <c r="E36" s="4" t="s">
        <v>201</v>
      </c>
      <c r="F36" s="4"/>
      <c r="G36" s="5">
        <v>19</v>
      </c>
      <c r="I36" s="5">
        <v>36229396404</v>
      </c>
      <c r="J36" s="4"/>
      <c r="K36" s="5">
        <v>0</v>
      </c>
      <c r="L36" s="4"/>
      <c r="M36" s="5">
        <v>36229396404</v>
      </c>
      <c r="N36" s="4"/>
      <c r="O36" s="5">
        <v>62573121357</v>
      </c>
      <c r="P36" s="4"/>
      <c r="Q36" s="5">
        <v>0</v>
      </c>
      <c r="R36" s="4"/>
      <c r="S36" s="21">
        <f t="shared" si="0"/>
        <v>62573121357</v>
      </c>
    </row>
    <row r="37" spans="1:19">
      <c r="A37" s="1" t="s">
        <v>73</v>
      </c>
      <c r="C37" s="4" t="s">
        <v>304</v>
      </c>
      <c r="D37" s="4"/>
      <c r="E37" s="4" t="s">
        <v>72</v>
      </c>
      <c r="F37" s="4"/>
      <c r="G37" s="5">
        <v>16</v>
      </c>
      <c r="I37" s="5">
        <v>13360959</v>
      </c>
      <c r="J37" s="4"/>
      <c r="K37" s="5">
        <v>0</v>
      </c>
      <c r="L37" s="4"/>
      <c r="M37" s="5">
        <v>13360959</v>
      </c>
      <c r="N37" s="4"/>
      <c r="O37" s="5">
        <v>40570471</v>
      </c>
      <c r="P37" s="4"/>
      <c r="Q37" s="5">
        <v>0</v>
      </c>
      <c r="R37" s="4"/>
      <c r="S37" s="21">
        <f t="shared" si="0"/>
        <v>40570471</v>
      </c>
    </row>
    <row r="38" spans="1:19">
      <c r="A38" s="1" t="s">
        <v>69</v>
      </c>
      <c r="C38" s="4" t="s">
        <v>304</v>
      </c>
      <c r="D38" s="4"/>
      <c r="E38" s="4" t="s">
        <v>72</v>
      </c>
      <c r="F38" s="4"/>
      <c r="G38" s="5">
        <v>16</v>
      </c>
      <c r="I38" s="5">
        <v>13088324504</v>
      </c>
      <c r="J38" s="4"/>
      <c r="K38" s="5">
        <v>0</v>
      </c>
      <c r="L38" s="4"/>
      <c r="M38" s="5">
        <v>13088324504</v>
      </c>
      <c r="N38" s="4"/>
      <c r="O38" s="5">
        <v>39740041312</v>
      </c>
      <c r="P38" s="4"/>
      <c r="Q38" s="5">
        <v>0</v>
      </c>
      <c r="R38" s="4"/>
      <c r="S38" s="21">
        <f t="shared" si="0"/>
        <v>39740041312</v>
      </c>
    </row>
    <row r="39" spans="1:19">
      <c r="A39" s="1" t="s">
        <v>140</v>
      </c>
      <c r="C39" s="4" t="s">
        <v>304</v>
      </c>
      <c r="D39" s="4"/>
      <c r="E39" s="4" t="s">
        <v>142</v>
      </c>
      <c r="F39" s="4"/>
      <c r="G39" s="5">
        <v>16</v>
      </c>
      <c r="I39" s="5">
        <v>78677050946</v>
      </c>
      <c r="J39" s="4"/>
      <c r="K39" s="5">
        <v>0</v>
      </c>
      <c r="L39" s="4"/>
      <c r="M39" s="5">
        <v>78677050946</v>
      </c>
      <c r="N39" s="4"/>
      <c r="O39" s="5">
        <v>237464593891</v>
      </c>
      <c r="P39" s="4"/>
      <c r="Q39" s="5">
        <v>0</v>
      </c>
      <c r="R39" s="4"/>
      <c r="S39" s="21">
        <f t="shared" si="0"/>
        <v>237464593891</v>
      </c>
    </row>
    <row r="40" spans="1:19">
      <c r="A40" s="1" t="s">
        <v>139</v>
      </c>
      <c r="C40" s="4" t="s">
        <v>304</v>
      </c>
      <c r="D40" s="4"/>
      <c r="E40" s="4" t="s">
        <v>138</v>
      </c>
      <c r="F40" s="4"/>
      <c r="G40" s="5">
        <v>18</v>
      </c>
      <c r="I40" s="5">
        <v>44038500</v>
      </c>
      <c r="J40" s="4"/>
      <c r="K40" s="5">
        <v>0</v>
      </c>
      <c r="L40" s="4"/>
      <c r="M40" s="5">
        <v>44038500</v>
      </c>
      <c r="N40" s="4"/>
      <c r="O40" s="5">
        <v>132796746</v>
      </c>
      <c r="P40" s="4"/>
      <c r="Q40" s="5">
        <v>0</v>
      </c>
      <c r="R40" s="4"/>
      <c r="S40" s="21">
        <f t="shared" si="0"/>
        <v>132796746</v>
      </c>
    </row>
    <row r="41" spans="1:19">
      <c r="A41" s="1" t="s">
        <v>136</v>
      </c>
      <c r="C41" s="4" t="s">
        <v>304</v>
      </c>
      <c r="D41" s="4"/>
      <c r="E41" s="4" t="s">
        <v>138</v>
      </c>
      <c r="F41" s="4"/>
      <c r="G41" s="5">
        <v>18</v>
      </c>
      <c r="I41" s="5">
        <v>14532703998</v>
      </c>
      <c r="J41" s="4"/>
      <c r="K41" s="5">
        <v>0</v>
      </c>
      <c r="L41" s="4"/>
      <c r="M41" s="5">
        <v>14532703998</v>
      </c>
      <c r="N41" s="4"/>
      <c r="O41" s="5">
        <v>43822927153</v>
      </c>
      <c r="P41" s="4"/>
      <c r="Q41" s="5">
        <v>0</v>
      </c>
      <c r="R41" s="4"/>
      <c r="S41" s="21">
        <f t="shared" si="0"/>
        <v>43822927153</v>
      </c>
    </row>
    <row r="42" spans="1:19">
      <c r="A42" s="1" t="s">
        <v>134</v>
      </c>
      <c r="C42" s="4" t="s">
        <v>304</v>
      </c>
      <c r="D42" s="4"/>
      <c r="E42" s="4" t="s">
        <v>91</v>
      </c>
      <c r="F42" s="4"/>
      <c r="G42" s="5">
        <v>17</v>
      </c>
      <c r="I42" s="5">
        <v>21422794715</v>
      </c>
      <c r="J42" s="4"/>
      <c r="K42" s="5">
        <v>0</v>
      </c>
      <c r="L42" s="4"/>
      <c r="M42" s="5">
        <v>21422794715</v>
      </c>
      <c r="N42" s="4"/>
      <c r="O42" s="5">
        <v>63123760513</v>
      </c>
      <c r="P42" s="4"/>
      <c r="Q42" s="5">
        <v>0</v>
      </c>
      <c r="R42" s="4"/>
      <c r="S42" s="21">
        <f t="shared" si="0"/>
        <v>63123760513</v>
      </c>
    </row>
    <row r="43" spans="1:19">
      <c r="A43" s="1" t="s">
        <v>271</v>
      </c>
      <c r="C43" s="4" t="s">
        <v>304</v>
      </c>
      <c r="D43" s="4"/>
      <c r="E43" s="4" t="s">
        <v>272</v>
      </c>
      <c r="F43" s="4"/>
      <c r="G43" s="5">
        <v>17</v>
      </c>
      <c r="I43" s="5">
        <v>0</v>
      </c>
      <c r="J43" s="4"/>
      <c r="K43" s="5">
        <v>0</v>
      </c>
      <c r="L43" s="4"/>
      <c r="M43" s="5">
        <v>0</v>
      </c>
      <c r="N43" s="4"/>
      <c r="O43" s="5">
        <v>12747065441</v>
      </c>
      <c r="P43" s="4"/>
      <c r="Q43" s="5">
        <v>0</v>
      </c>
      <c r="R43" s="4"/>
      <c r="S43" s="21">
        <f t="shared" si="0"/>
        <v>12747065441</v>
      </c>
    </row>
    <row r="44" spans="1:19">
      <c r="A44" s="1" t="s">
        <v>314</v>
      </c>
      <c r="C44" s="4" t="s">
        <v>304</v>
      </c>
      <c r="D44" s="4"/>
      <c r="E44" s="4" t="s">
        <v>304</v>
      </c>
      <c r="F44" s="4"/>
      <c r="G44" s="5" t="s">
        <v>304</v>
      </c>
      <c r="I44" s="5">
        <v>8202228000</v>
      </c>
      <c r="J44" s="4"/>
      <c r="K44" s="5">
        <v>0</v>
      </c>
      <c r="L44" s="4"/>
      <c r="M44" s="5">
        <v>8202228000</v>
      </c>
      <c r="N44" s="4"/>
      <c r="O44" s="5">
        <v>8202228000</v>
      </c>
      <c r="P44" s="4"/>
      <c r="Q44" s="5">
        <v>0</v>
      </c>
      <c r="R44" s="4"/>
      <c r="S44" s="21">
        <f t="shared" si="0"/>
        <v>8202228000</v>
      </c>
    </row>
    <row r="45" spans="1:19">
      <c r="A45" s="1" t="s">
        <v>243</v>
      </c>
      <c r="C45" s="5">
        <v>1</v>
      </c>
      <c r="D45" s="4"/>
      <c r="E45" s="4" t="s">
        <v>304</v>
      </c>
      <c r="F45" s="4"/>
      <c r="G45" s="5">
        <v>8</v>
      </c>
      <c r="I45" s="5">
        <v>101461522</v>
      </c>
      <c r="J45" s="4"/>
      <c r="K45" s="5">
        <v>0</v>
      </c>
      <c r="L45" s="4"/>
      <c r="M45" s="5">
        <v>101461522</v>
      </c>
      <c r="N45" s="4"/>
      <c r="O45" s="5">
        <v>271785842</v>
      </c>
      <c r="P45" s="4"/>
      <c r="Q45" s="5">
        <v>0</v>
      </c>
      <c r="R45" s="4"/>
      <c r="S45" s="21">
        <f t="shared" si="0"/>
        <v>271785842</v>
      </c>
    </row>
    <row r="46" spans="1:19">
      <c r="A46" s="1" t="s">
        <v>247</v>
      </c>
      <c r="C46" s="5">
        <v>1</v>
      </c>
      <c r="D46" s="4"/>
      <c r="E46" s="4" t="s">
        <v>304</v>
      </c>
      <c r="F46" s="4"/>
      <c r="G46" s="5">
        <v>10</v>
      </c>
      <c r="I46" s="5">
        <v>29282356</v>
      </c>
      <c r="J46" s="4"/>
      <c r="K46" s="5">
        <v>0</v>
      </c>
      <c r="L46" s="4"/>
      <c r="M46" s="5">
        <v>29282356</v>
      </c>
      <c r="N46" s="4"/>
      <c r="O46" s="5">
        <v>11201931003</v>
      </c>
      <c r="P46" s="4"/>
      <c r="Q46" s="5">
        <v>0</v>
      </c>
      <c r="R46" s="4"/>
      <c r="S46" s="21">
        <f t="shared" si="0"/>
        <v>11201931003</v>
      </c>
    </row>
    <row r="47" spans="1:19">
      <c r="A47" s="1" t="s">
        <v>250</v>
      </c>
      <c r="C47" s="5">
        <v>17</v>
      </c>
      <c r="D47" s="4"/>
      <c r="E47" s="4" t="s">
        <v>304</v>
      </c>
      <c r="F47" s="4"/>
      <c r="G47" s="5">
        <v>10</v>
      </c>
      <c r="I47" s="5">
        <v>8402584341</v>
      </c>
      <c r="J47" s="4"/>
      <c r="K47" s="5">
        <v>0</v>
      </c>
      <c r="L47" s="4"/>
      <c r="M47" s="5">
        <v>8402584341</v>
      </c>
      <c r="N47" s="4"/>
      <c r="O47" s="5">
        <v>13049976076</v>
      </c>
      <c r="P47" s="4"/>
      <c r="Q47" s="5">
        <v>0</v>
      </c>
      <c r="R47" s="4"/>
      <c r="S47" s="21">
        <f t="shared" si="0"/>
        <v>13049976076</v>
      </c>
    </row>
    <row r="48" spans="1:19">
      <c r="A48" s="1" t="s">
        <v>250</v>
      </c>
      <c r="C48" s="5">
        <v>13</v>
      </c>
      <c r="D48" s="4"/>
      <c r="E48" s="4" t="s">
        <v>304</v>
      </c>
      <c r="F48" s="4"/>
      <c r="G48" s="5">
        <v>10</v>
      </c>
      <c r="I48" s="5">
        <v>16925901369</v>
      </c>
      <c r="J48" s="4"/>
      <c r="K48" s="5">
        <v>0</v>
      </c>
      <c r="L48" s="4"/>
      <c r="M48" s="5">
        <v>16925901369</v>
      </c>
      <c r="N48" s="4"/>
      <c r="O48" s="5">
        <v>50786329361</v>
      </c>
      <c r="P48" s="4"/>
      <c r="Q48" s="5">
        <v>71829179</v>
      </c>
      <c r="R48" s="4"/>
      <c r="S48" s="21">
        <f t="shared" si="0"/>
        <v>50714500182</v>
      </c>
    </row>
    <row r="49" spans="9:19" ht="24.75" thickBot="1">
      <c r="I49" s="6">
        <f>SUM(I8:I48)</f>
        <v>1592682541611</v>
      </c>
      <c r="K49" s="12">
        <f>SUM(K8:K48)</f>
        <v>0</v>
      </c>
      <c r="M49" s="6">
        <f>SUM(M8:M48)</f>
        <v>1592682541611</v>
      </c>
      <c r="O49" s="6">
        <f>SUM(O8:O48)</f>
        <v>4562675870408</v>
      </c>
      <c r="Q49" s="12">
        <f>SUM(Q8:Q48)</f>
        <v>71829179</v>
      </c>
      <c r="S49" s="6">
        <f>SUM(S8:S48)</f>
        <v>4562604041229</v>
      </c>
    </row>
    <row r="50" spans="9:19" ht="24.75" thickTop="1">
      <c r="I50" s="18"/>
      <c r="J50" s="3"/>
      <c r="K50" s="3"/>
      <c r="L50" s="3"/>
      <c r="M50" s="18"/>
      <c r="N50" s="3"/>
      <c r="O50" s="3"/>
      <c r="P50" s="3"/>
      <c r="Q50" s="3"/>
      <c r="R50" s="3"/>
      <c r="S50" s="3"/>
    </row>
    <row r="51" spans="9:19">
      <c r="I51" s="18"/>
      <c r="M51" s="18"/>
      <c r="O51" s="3"/>
    </row>
    <row r="52" spans="9:19">
      <c r="I52" s="18"/>
      <c r="J52" s="3"/>
      <c r="K52" s="3"/>
      <c r="L52" s="3"/>
      <c r="M52" s="18"/>
      <c r="N52" s="3"/>
      <c r="O52" s="3"/>
    </row>
    <row r="53" spans="9:19">
      <c r="I53" s="16"/>
      <c r="M53" s="16"/>
    </row>
    <row r="54" spans="9:19">
      <c r="I54" s="3"/>
      <c r="J54" s="3"/>
      <c r="K54" s="3"/>
      <c r="L54" s="3"/>
      <c r="M54" s="18"/>
      <c r="N54" s="3"/>
      <c r="O54" s="3"/>
      <c r="P54" s="3"/>
      <c r="Q54" s="3"/>
      <c r="R54" s="3"/>
      <c r="S54" s="3"/>
    </row>
    <row r="55" spans="9:19">
      <c r="I55" s="3"/>
      <c r="M55" s="18"/>
      <c r="O55" s="3"/>
    </row>
    <row r="56" spans="9:19">
      <c r="I56" s="3"/>
      <c r="J56" s="3"/>
      <c r="K56" s="3"/>
      <c r="L56" s="3"/>
      <c r="M56" s="18"/>
      <c r="N56" s="3"/>
      <c r="O56" s="3"/>
    </row>
    <row r="57" spans="9:19">
      <c r="M57" s="16"/>
    </row>
    <row r="58" spans="9:19">
      <c r="I58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5"/>
  <sheetViews>
    <sheetView rightToLeft="1" workbookViewId="0">
      <selection activeCell="M15" sqref="M15"/>
    </sheetView>
  </sheetViews>
  <sheetFormatPr defaultRowHeight="24"/>
  <cols>
    <col min="1" max="1" width="24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4.75">
      <c r="A3" s="29" t="s">
        <v>256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24.7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19" ht="24.75">
      <c r="A6" s="27" t="s">
        <v>3</v>
      </c>
      <c r="C6" s="28" t="s">
        <v>273</v>
      </c>
      <c r="D6" s="28" t="s">
        <v>273</v>
      </c>
      <c r="E6" s="28" t="s">
        <v>273</v>
      </c>
      <c r="F6" s="28" t="s">
        <v>273</v>
      </c>
      <c r="G6" s="28" t="s">
        <v>273</v>
      </c>
      <c r="I6" s="28" t="s">
        <v>258</v>
      </c>
      <c r="J6" s="28" t="s">
        <v>258</v>
      </c>
      <c r="K6" s="28" t="s">
        <v>258</v>
      </c>
      <c r="L6" s="28" t="s">
        <v>258</v>
      </c>
      <c r="M6" s="28" t="s">
        <v>258</v>
      </c>
      <c r="O6" s="28" t="s">
        <v>259</v>
      </c>
      <c r="P6" s="28" t="s">
        <v>259</v>
      </c>
      <c r="Q6" s="28" t="s">
        <v>259</v>
      </c>
      <c r="R6" s="28" t="s">
        <v>259</v>
      </c>
      <c r="S6" s="28" t="s">
        <v>259</v>
      </c>
    </row>
    <row r="7" spans="1:19" ht="24.75">
      <c r="A7" s="28" t="s">
        <v>3</v>
      </c>
      <c r="C7" s="28" t="s">
        <v>274</v>
      </c>
      <c r="E7" s="28" t="s">
        <v>275</v>
      </c>
      <c r="G7" s="28" t="s">
        <v>276</v>
      </c>
      <c r="I7" s="28" t="s">
        <v>277</v>
      </c>
      <c r="K7" s="28" t="s">
        <v>263</v>
      </c>
      <c r="M7" s="28" t="s">
        <v>278</v>
      </c>
      <c r="O7" s="28" t="s">
        <v>277</v>
      </c>
      <c r="Q7" s="28" t="s">
        <v>263</v>
      </c>
      <c r="S7" s="28" t="s">
        <v>278</v>
      </c>
    </row>
    <row r="8" spans="1:19">
      <c r="A8" s="1" t="s">
        <v>46</v>
      </c>
      <c r="C8" s="4" t="s">
        <v>279</v>
      </c>
      <c r="D8" s="4"/>
      <c r="E8" s="5">
        <v>13726712</v>
      </c>
      <c r="F8" s="4"/>
      <c r="G8" s="5">
        <v>3530</v>
      </c>
      <c r="H8" s="4"/>
      <c r="I8" s="5">
        <v>48455293360</v>
      </c>
      <c r="J8" s="4"/>
      <c r="K8" s="5">
        <v>6889648057</v>
      </c>
      <c r="L8" s="4"/>
      <c r="M8" s="5">
        <f>I8-K8</f>
        <v>41565645303</v>
      </c>
      <c r="N8" s="4"/>
      <c r="O8" s="5">
        <v>48455293360</v>
      </c>
      <c r="P8" s="4"/>
      <c r="Q8" s="5">
        <v>6889648057</v>
      </c>
      <c r="R8" s="4"/>
      <c r="S8" s="5">
        <f>O8-Q8</f>
        <v>41565645303</v>
      </c>
    </row>
    <row r="9" spans="1:19">
      <c r="A9" s="1" t="s">
        <v>21</v>
      </c>
      <c r="C9" s="4" t="s">
        <v>79</v>
      </c>
      <c r="D9" s="4"/>
      <c r="E9" s="5">
        <v>1048429</v>
      </c>
      <c r="F9" s="4"/>
      <c r="G9" s="5">
        <v>13500</v>
      </c>
      <c r="H9" s="4"/>
      <c r="I9" s="5">
        <v>14153791500</v>
      </c>
      <c r="J9" s="4"/>
      <c r="K9" s="5">
        <v>1846146717</v>
      </c>
      <c r="L9" s="4"/>
      <c r="M9" s="5">
        <f t="shared" ref="M9:M12" si="0">I9-K9</f>
        <v>12307644783</v>
      </c>
      <c r="N9" s="4"/>
      <c r="O9" s="5">
        <v>14153791500</v>
      </c>
      <c r="P9" s="4"/>
      <c r="Q9" s="5">
        <v>1846146717</v>
      </c>
      <c r="R9" s="4"/>
      <c r="S9" s="5">
        <f t="shared" ref="S9:S12" si="1">O9-Q9</f>
        <v>12307644783</v>
      </c>
    </row>
    <row r="10" spans="1:19">
      <c r="A10" s="1" t="s">
        <v>17</v>
      </c>
      <c r="B10" s="4"/>
      <c r="C10" s="5" t="s">
        <v>305</v>
      </c>
      <c r="D10" s="4"/>
      <c r="E10" s="5">
        <f>I10/G10</f>
        <v>2.1012987012987012</v>
      </c>
      <c r="F10" s="4"/>
      <c r="G10" s="5">
        <v>3850</v>
      </c>
      <c r="H10" s="4"/>
      <c r="I10" s="5">
        <v>8090</v>
      </c>
      <c r="J10" s="4"/>
      <c r="K10" s="5">
        <v>0</v>
      </c>
      <c r="L10" s="4"/>
      <c r="M10" s="5">
        <f t="shared" si="0"/>
        <v>8090</v>
      </c>
      <c r="N10" s="4"/>
      <c r="O10" s="5">
        <v>8090</v>
      </c>
      <c r="P10" s="4"/>
      <c r="Q10" s="5">
        <v>0</v>
      </c>
      <c r="R10" s="4"/>
      <c r="S10" s="5">
        <f t="shared" si="1"/>
        <v>8090</v>
      </c>
    </row>
    <row r="11" spans="1:19">
      <c r="A11" s="1" t="s">
        <v>49</v>
      </c>
      <c r="C11" s="4" t="s">
        <v>306</v>
      </c>
      <c r="D11" s="4"/>
      <c r="E11" s="5">
        <f t="shared" ref="E11:E12" si="2">I11/G11</f>
        <v>42.121428571428574</v>
      </c>
      <c r="F11" s="4"/>
      <c r="G11" s="5">
        <v>280</v>
      </c>
      <c r="H11" s="4"/>
      <c r="I11" s="5">
        <v>11794</v>
      </c>
      <c r="J11" s="4"/>
      <c r="K11" s="5">
        <v>0</v>
      </c>
      <c r="L11" s="4"/>
      <c r="M11" s="5">
        <f t="shared" si="0"/>
        <v>11794</v>
      </c>
      <c r="N11" s="4"/>
      <c r="O11" s="5">
        <v>11794</v>
      </c>
      <c r="P11" s="4"/>
      <c r="Q11" s="5">
        <v>0</v>
      </c>
      <c r="R11" s="4"/>
      <c r="S11" s="5">
        <f t="shared" si="1"/>
        <v>11794</v>
      </c>
    </row>
    <row r="12" spans="1:19">
      <c r="A12" s="1" t="s">
        <v>307</v>
      </c>
      <c r="C12" s="4" t="s">
        <v>308</v>
      </c>
      <c r="D12" s="4"/>
      <c r="E12" s="5">
        <f t="shared" si="2"/>
        <v>14.755000000000001</v>
      </c>
      <c r="F12" s="4"/>
      <c r="G12" s="5">
        <v>600</v>
      </c>
      <c r="H12" s="4"/>
      <c r="I12" s="5">
        <v>8853</v>
      </c>
      <c r="J12" s="4"/>
      <c r="K12" s="5">
        <v>0</v>
      </c>
      <c r="L12" s="4"/>
      <c r="M12" s="5">
        <f t="shared" si="0"/>
        <v>8853</v>
      </c>
      <c r="N12" s="4"/>
      <c r="O12" s="5">
        <v>8853</v>
      </c>
      <c r="P12" s="4"/>
      <c r="Q12" s="5">
        <v>0</v>
      </c>
      <c r="R12" s="4"/>
      <c r="S12" s="5">
        <f t="shared" si="1"/>
        <v>8853</v>
      </c>
    </row>
    <row r="13" spans="1:19" ht="24.75" thickBot="1">
      <c r="I13" s="24">
        <f>SUM(I8:I12)</f>
        <v>62609113597</v>
      </c>
      <c r="J13" s="26"/>
      <c r="K13" s="24">
        <f>SUM(K8:K12)</f>
        <v>8735794774</v>
      </c>
      <c r="L13" s="26"/>
      <c r="M13" s="24">
        <f>SUM(M8:M12)</f>
        <v>53873318823</v>
      </c>
      <c r="N13" s="4"/>
      <c r="O13" s="12">
        <f>SUM(O8:O12)</f>
        <v>62609113597</v>
      </c>
      <c r="P13" s="4"/>
      <c r="Q13" s="12">
        <f>SUM(Q8:Q12)</f>
        <v>8735794774</v>
      </c>
      <c r="R13" s="4"/>
      <c r="S13" s="12">
        <f>SUM(S8:S12)</f>
        <v>53873318823</v>
      </c>
    </row>
    <row r="14" spans="1:19" ht="24.75" thickTop="1">
      <c r="I14" s="18"/>
      <c r="J14" s="16"/>
      <c r="K14" s="18"/>
      <c r="L14" s="16"/>
      <c r="M14" s="18"/>
      <c r="O14" s="3"/>
      <c r="Q14" s="3"/>
    </row>
    <row r="15" spans="1:19">
      <c r="I15" s="3"/>
      <c r="J15" s="3"/>
      <c r="K15" s="3"/>
      <c r="M15" s="3"/>
      <c r="O15" s="3"/>
      <c r="P15" s="3"/>
      <c r="Q15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2022-01-23T12:09:45Z</dcterms:created>
  <dcterms:modified xsi:type="dcterms:W3CDTF">2022-01-29T14:33:53Z</dcterms:modified>
</cp:coreProperties>
</file>