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.ghayouri\Desktop\پرتفوی بهمن- اصلاح شده\"/>
    </mc:Choice>
  </mc:AlternateContent>
  <xr:revisionPtr revIDLastSave="0" documentId="13_ncr:1_{76E9CCEA-AF43-4464-814F-642FFE869BC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سهام" sheetId="1" r:id="rId1"/>
    <sheet name="تبعی" sheetId="2" r:id="rId2"/>
    <sheet name="اوراق مشارکت" sheetId="3" r:id="rId3"/>
    <sheet name="تعدیل قیمت" sheetId="4" r:id="rId4"/>
    <sheet name="سپرده" sheetId="6" r:id="rId5"/>
    <sheet name="جمع درآمدها" sheetId="15" r:id="rId6"/>
    <sheet name="سود اوراق بهادار و سپرده بانکی" sheetId="7" r:id="rId7"/>
    <sheet name="درآمد سود سهام" sheetId="8" r:id="rId8"/>
    <sheet name="درآمد ناشی از تغییر قیمت اوراق" sheetId="9" r:id="rId9"/>
    <sheet name="درآمد ناشی از فروش" sheetId="10" r:id="rId10"/>
    <sheet name="سرمایه‌گذاری در سهام" sheetId="11" r:id="rId11"/>
    <sheet name="سرمایه‌گذاری در اوراق بهادار" sheetId="12" r:id="rId12"/>
    <sheet name="درآمد سپرده بانکی" sheetId="13" r:id="rId13"/>
    <sheet name="سایر درآمدها" sheetId="14" r:id="rId14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1" i="15" l="1"/>
  <c r="G11" i="15"/>
  <c r="Q54" i="12"/>
  <c r="I54" i="12"/>
  <c r="M53" i="7"/>
  <c r="I53" i="7"/>
  <c r="K53" i="7"/>
  <c r="M47" i="7"/>
  <c r="S47" i="7"/>
  <c r="C10" i="15"/>
  <c r="C9" i="15"/>
  <c r="C7" i="15"/>
  <c r="E11" i="14"/>
  <c r="C11" i="14"/>
  <c r="G13" i="13"/>
  <c r="K9" i="13"/>
  <c r="K10" i="13"/>
  <c r="K11" i="13"/>
  <c r="K12" i="13"/>
  <c r="K13" i="13" s="1"/>
  <c r="K8" i="13"/>
  <c r="G9" i="13"/>
  <c r="G10" i="13"/>
  <c r="G11" i="13"/>
  <c r="G12" i="13"/>
  <c r="G8" i="13"/>
  <c r="E13" i="13"/>
  <c r="I13" i="13"/>
  <c r="Q53" i="12"/>
  <c r="I53" i="12"/>
  <c r="I8" i="12"/>
  <c r="O83" i="12"/>
  <c r="M83" i="12"/>
  <c r="K83" i="12"/>
  <c r="G83" i="12"/>
  <c r="E83" i="12"/>
  <c r="C83" i="12"/>
  <c r="Q9" i="12"/>
  <c r="Q10" i="12"/>
  <c r="Q11" i="12"/>
  <c r="Q12" i="12"/>
  <c r="Q13" i="12"/>
  <c r="Q14" i="12"/>
  <c r="Q15" i="12"/>
  <c r="Q16" i="12"/>
  <c r="Q17" i="12"/>
  <c r="Q18" i="12"/>
  <c r="Q19" i="12"/>
  <c r="Q20" i="12"/>
  <c r="Q21" i="12"/>
  <c r="Q22" i="12"/>
  <c r="Q23" i="12"/>
  <c r="Q24" i="12"/>
  <c r="Q25" i="12"/>
  <c r="Q26" i="12"/>
  <c r="Q27" i="12"/>
  <c r="Q28" i="12"/>
  <c r="Q29" i="12"/>
  <c r="Q30" i="12"/>
  <c r="Q31" i="12"/>
  <c r="Q32" i="12"/>
  <c r="Q33" i="12"/>
  <c r="Q34" i="12"/>
  <c r="Q35" i="12"/>
  <c r="Q36" i="12"/>
  <c r="Q37" i="12"/>
  <c r="Q38" i="12"/>
  <c r="Q39" i="12"/>
  <c r="Q40" i="12"/>
  <c r="Q41" i="12"/>
  <c r="Q42" i="12"/>
  <c r="Q43" i="12"/>
  <c r="Q44" i="12"/>
  <c r="Q45" i="12"/>
  <c r="Q46" i="12"/>
  <c r="Q47" i="12"/>
  <c r="Q48" i="12"/>
  <c r="Q49" i="12"/>
  <c r="Q50" i="12"/>
  <c r="Q51" i="12"/>
  <c r="Q52" i="12"/>
  <c r="Q55" i="12"/>
  <c r="Q56" i="12"/>
  <c r="Q57" i="12"/>
  <c r="Q58" i="12"/>
  <c r="Q59" i="12"/>
  <c r="Q60" i="12"/>
  <c r="Q61" i="12"/>
  <c r="Q62" i="12"/>
  <c r="Q63" i="12"/>
  <c r="Q64" i="12"/>
  <c r="Q65" i="12"/>
  <c r="Q66" i="12"/>
  <c r="Q67" i="12"/>
  <c r="Q68" i="12"/>
  <c r="Q69" i="12"/>
  <c r="Q70" i="12"/>
  <c r="Q71" i="12"/>
  <c r="Q72" i="12"/>
  <c r="Q73" i="12"/>
  <c r="Q74" i="12"/>
  <c r="Q75" i="12"/>
  <c r="Q76" i="12"/>
  <c r="Q77" i="12"/>
  <c r="Q78" i="12"/>
  <c r="Q79" i="12"/>
  <c r="Q80" i="12"/>
  <c r="Q81" i="12"/>
  <c r="Q82" i="12"/>
  <c r="Q8" i="12"/>
  <c r="I9" i="12"/>
  <c r="I10" i="12"/>
  <c r="I11" i="12"/>
  <c r="I12" i="12"/>
  <c r="I13" i="12"/>
  <c r="I14" i="12"/>
  <c r="I15" i="12"/>
  <c r="I16" i="12"/>
  <c r="I17" i="12"/>
  <c r="I18" i="12"/>
  <c r="I19" i="12"/>
  <c r="I20" i="12"/>
  <c r="I21" i="12"/>
  <c r="I22" i="12"/>
  <c r="I23" i="12"/>
  <c r="I24" i="12"/>
  <c r="I25" i="12"/>
  <c r="I26" i="12"/>
  <c r="I27" i="12"/>
  <c r="I28" i="12"/>
  <c r="I29" i="12"/>
  <c r="I30" i="12"/>
  <c r="I31" i="12"/>
  <c r="I32" i="12"/>
  <c r="I33" i="12"/>
  <c r="I34" i="12"/>
  <c r="I35" i="12"/>
  <c r="I36" i="12"/>
  <c r="I37" i="12"/>
  <c r="I38" i="12"/>
  <c r="I39" i="12"/>
  <c r="I40" i="12"/>
  <c r="I41" i="12"/>
  <c r="I42" i="12"/>
  <c r="I43" i="12"/>
  <c r="I44" i="12"/>
  <c r="I45" i="12"/>
  <c r="I46" i="12"/>
  <c r="I47" i="12"/>
  <c r="I48" i="12"/>
  <c r="I49" i="12"/>
  <c r="I50" i="12"/>
  <c r="I51" i="12"/>
  <c r="I52" i="12"/>
  <c r="I55" i="12"/>
  <c r="I56" i="12"/>
  <c r="I57" i="12"/>
  <c r="I58" i="12"/>
  <c r="I59" i="12"/>
  <c r="I60" i="12"/>
  <c r="I61" i="12"/>
  <c r="I62" i="12"/>
  <c r="I63" i="12"/>
  <c r="I64" i="12"/>
  <c r="I65" i="12"/>
  <c r="I66" i="12"/>
  <c r="I67" i="12"/>
  <c r="I68" i="12"/>
  <c r="I69" i="12"/>
  <c r="I70" i="12"/>
  <c r="I71" i="12"/>
  <c r="I72" i="12"/>
  <c r="I73" i="12"/>
  <c r="I74" i="12"/>
  <c r="I75" i="12"/>
  <c r="I76" i="12"/>
  <c r="I77" i="12"/>
  <c r="I78" i="12"/>
  <c r="I79" i="12"/>
  <c r="I80" i="12"/>
  <c r="I81" i="12"/>
  <c r="I82" i="12"/>
  <c r="S43" i="11"/>
  <c r="I43" i="11"/>
  <c r="C44" i="11"/>
  <c r="E44" i="11"/>
  <c r="G44" i="11"/>
  <c r="I8" i="11"/>
  <c r="S9" i="11"/>
  <c r="S10" i="11"/>
  <c r="S11" i="11"/>
  <c r="S12" i="11"/>
  <c r="S13" i="11"/>
  <c r="S14" i="11"/>
  <c r="S15" i="11"/>
  <c r="S16" i="11"/>
  <c r="S17" i="11"/>
  <c r="S18" i="11"/>
  <c r="S19" i="11"/>
  <c r="S20" i="11"/>
  <c r="S21" i="11"/>
  <c r="S22" i="11"/>
  <c r="S23" i="11"/>
  <c r="S24" i="11"/>
  <c r="S25" i="11"/>
  <c r="S26" i="11"/>
  <c r="S27" i="11"/>
  <c r="S28" i="11"/>
  <c r="S29" i="11"/>
  <c r="S30" i="11"/>
  <c r="S31" i="11"/>
  <c r="S32" i="11"/>
  <c r="S33" i="11"/>
  <c r="S34" i="11"/>
  <c r="S35" i="11"/>
  <c r="S36" i="11"/>
  <c r="S37" i="11"/>
  <c r="S38" i="11"/>
  <c r="S39" i="11"/>
  <c r="S40" i="11"/>
  <c r="S41" i="11"/>
  <c r="S42" i="11"/>
  <c r="S44" i="11" s="1"/>
  <c r="S8" i="11"/>
  <c r="M44" i="11"/>
  <c r="O44" i="11"/>
  <c r="Q44" i="11"/>
  <c r="I42" i="11"/>
  <c r="I9" i="11"/>
  <c r="I10" i="11"/>
  <c r="I11" i="11"/>
  <c r="I12" i="11"/>
  <c r="I13" i="11"/>
  <c r="I14" i="11"/>
  <c r="I15" i="11"/>
  <c r="I16" i="11"/>
  <c r="I17" i="11"/>
  <c r="I18" i="11"/>
  <c r="I19" i="11"/>
  <c r="I20" i="11"/>
  <c r="I21" i="11"/>
  <c r="I22" i="11"/>
  <c r="I23" i="11"/>
  <c r="I24" i="11"/>
  <c r="I25" i="11"/>
  <c r="I26" i="11"/>
  <c r="I27" i="11"/>
  <c r="I28" i="11"/>
  <c r="I29" i="11"/>
  <c r="I30" i="11"/>
  <c r="I31" i="11"/>
  <c r="I32" i="11"/>
  <c r="I33" i="11"/>
  <c r="I34" i="11"/>
  <c r="I35" i="11"/>
  <c r="I36" i="11"/>
  <c r="I37" i="11"/>
  <c r="I38" i="11"/>
  <c r="I39" i="11"/>
  <c r="I40" i="11"/>
  <c r="I41" i="11"/>
  <c r="I44" i="11" s="1"/>
  <c r="K8" i="11" s="1"/>
  <c r="G44" i="10"/>
  <c r="Q9" i="10"/>
  <c r="Q10" i="10"/>
  <c r="Q11" i="10"/>
  <c r="Q12" i="10"/>
  <c r="Q13" i="10"/>
  <c r="Q14" i="10"/>
  <c r="Q15" i="10"/>
  <c r="Q16" i="10"/>
  <c r="Q17" i="10"/>
  <c r="Q18" i="10"/>
  <c r="Q19" i="10"/>
  <c r="Q20" i="10"/>
  <c r="Q21" i="10"/>
  <c r="Q22" i="10"/>
  <c r="Q23" i="10"/>
  <c r="Q24" i="10"/>
  <c r="Q25" i="10"/>
  <c r="Q26" i="10"/>
  <c r="Q27" i="10"/>
  <c r="Q28" i="10"/>
  <c r="Q29" i="10"/>
  <c r="Q30" i="10"/>
  <c r="Q31" i="10"/>
  <c r="Q32" i="10"/>
  <c r="Q33" i="10"/>
  <c r="Q34" i="10"/>
  <c r="Q35" i="10"/>
  <c r="Q36" i="10"/>
  <c r="Q37" i="10"/>
  <c r="Q38" i="10"/>
  <c r="Q39" i="10"/>
  <c r="Q40" i="10"/>
  <c r="Q41" i="10"/>
  <c r="Q42" i="10"/>
  <c r="Q43" i="10"/>
  <c r="Q8" i="10"/>
  <c r="I9" i="10"/>
  <c r="I10" i="10"/>
  <c r="I11" i="10"/>
  <c r="I12" i="10"/>
  <c r="I13" i="10"/>
  <c r="I14" i="10"/>
  <c r="I15" i="10"/>
  <c r="I16" i="10"/>
  <c r="I17" i="10"/>
  <c r="I18" i="10"/>
  <c r="I19" i="10"/>
  <c r="I20" i="10"/>
  <c r="I21" i="10"/>
  <c r="I22" i="10"/>
  <c r="I23" i="10"/>
  <c r="I24" i="10"/>
  <c r="I25" i="10"/>
  <c r="I26" i="10"/>
  <c r="I27" i="10"/>
  <c r="I28" i="10"/>
  <c r="I29" i="10"/>
  <c r="I30" i="10"/>
  <c r="I31" i="10"/>
  <c r="I32" i="10"/>
  <c r="I33" i="10"/>
  <c r="I34" i="10"/>
  <c r="I35" i="10"/>
  <c r="I36" i="10"/>
  <c r="I37" i="10"/>
  <c r="I38" i="10"/>
  <c r="I39" i="10"/>
  <c r="I40" i="10"/>
  <c r="I41" i="10"/>
  <c r="I42" i="10"/>
  <c r="I43" i="10"/>
  <c r="I8" i="10"/>
  <c r="E44" i="10"/>
  <c r="M44" i="10"/>
  <c r="O44" i="10"/>
  <c r="Q44" i="10"/>
  <c r="Q9" i="9"/>
  <c r="Q10" i="9"/>
  <c r="Q11" i="9"/>
  <c r="Q12" i="9"/>
  <c r="Q13" i="9"/>
  <c r="Q14" i="9"/>
  <c r="Q15" i="9"/>
  <c r="Q16" i="9"/>
  <c r="Q17" i="9"/>
  <c r="Q18" i="9"/>
  <c r="Q19" i="9"/>
  <c r="Q20" i="9"/>
  <c r="Q21" i="9"/>
  <c r="Q22" i="9"/>
  <c r="Q23" i="9"/>
  <c r="Q24" i="9"/>
  <c r="Q25" i="9"/>
  <c r="Q26" i="9"/>
  <c r="Q27" i="9"/>
  <c r="Q28" i="9"/>
  <c r="Q29" i="9"/>
  <c r="Q30" i="9"/>
  <c r="Q31" i="9"/>
  <c r="Q32" i="9"/>
  <c r="Q33" i="9"/>
  <c r="Q34" i="9"/>
  <c r="Q35" i="9"/>
  <c r="Q36" i="9"/>
  <c r="Q37" i="9"/>
  <c r="Q38" i="9"/>
  <c r="Q39" i="9"/>
  <c r="Q40" i="9"/>
  <c r="Q41" i="9"/>
  <c r="Q42" i="9"/>
  <c r="Q43" i="9"/>
  <c r="Q44" i="9"/>
  <c r="Q45" i="9"/>
  <c r="Q46" i="9"/>
  <c r="Q47" i="9"/>
  <c r="Q48" i="9"/>
  <c r="Q49" i="9"/>
  <c r="Q50" i="9"/>
  <c r="Q51" i="9"/>
  <c r="Q52" i="9"/>
  <c r="Q53" i="9"/>
  <c r="Q54" i="9"/>
  <c r="Q55" i="9"/>
  <c r="Q56" i="9"/>
  <c r="Q57" i="9"/>
  <c r="Q58" i="9"/>
  <c r="Q59" i="9"/>
  <c r="Q60" i="9"/>
  <c r="Q61" i="9"/>
  <c r="Q62" i="9"/>
  <c r="Q63" i="9"/>
  <c r="Q64" i="9"/>
  <c r="Q65" i="9"/>
  <c r="Q66" i="9"/>
  <c r="Q67" i="9"/>
  <c r="Q68" i="9"/>
  <c r="Q69" i="9"/>
  <c r="Q70" i="9"/>
  <c r="Q71" i="9"/>
  <c r="Q72" i="9"/>
  <c r="Q73" i="9"/>
  <c r="Q74" i="9"/>
  <c r="Q75" i="9"/>
  <c r="Q76" i="9"/>
  <c r="Q77" i="9"/>
  <c r="Q78" i="9"/>
  <c r="Q79" i="9"/>
  <c r="Q80" i="9"/>
  <c r="Q81" i="9"/>
  <c r="Q82" i="9"/>
  <c r="Q83" i="9"/>
  <c r="Q84" i="9"/>
  <c r="Q85" i="9"/>
  <c r="Q86" i="9"/>
  <c r="Q87" i="9"/>
  <c r="Q88" i="9"/>
  <c r="Q89" i="9"/>
  <c r="Q90" i="9"/>
  <c r="Q91" i="9"/>
  <c r="Q92" i="9"/>
  <c r="Q93" i="9"/>
  <c r="Q94" i="9"/>
  <c r="Q95" i="9"/>
  <c r="Q96" i="9"/>
  <c r="Q97" i="9"/>
  <c r="Q98" i="9"/>
  <c r="Q99" i="9"/>
  <c r="Q100" i="9"/>
  <c r="Q8" i="9"/>
  <c r="F106" i="9"/>
  <c r="O101" i="9"/>
  <c r="M101" i="9"/>
  <c r="G101" i="9"/>
  <c r="E101" i="9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32" i="9"/>
  <c r="I33" i="9"/>
  <c r="I34" i="9"/>
  <c r="I35" i="9"/>
  <c r="I36" i="9"/>
  <c r="I37" i="9"/>
  <c r="I38" i="9"/>
  <c r="I39" i="9"/>
  <c r="I40" i="9"/>
  <c r="I41" i="9"/>
  <c r="I42" i="9"/>
  <c r="I43" i="9"/>
  <c r="I44" i="9"/>
  <c r="I45" i="9"/>
  <c r="I46" i="9"/>
  <c r="I47" i="9"/>
  <c r="I48" i="9"/>
  <c r="I49" i="9"/>
  <c r="I50" i="9"/>
  <c r="I51" i="9"/>
  <c r="I52" i="9"/>
  <c r="I53" i="9"/>
  <c r="I54" i="9"/>
  <c r="I55" i="9"/>
  <c r="I56" i="9"/>
  <c r="I57" i="9"/>
  <c r="I58" i="9"/>
  <c r="I59" i="9"/>
  <c r="I60" i="9"/>
  <c r="I61" i="9"/>
  <c r="I62" i="9"/>
  <c r="I63" i="9"/>
  <c r="I64" i="9"/>
  <c r="I65" i="9"/>
  <c r="I66" i="9"/>
  <c r="I67" i="9"/>
  <c r="I68" i="9"/>
  <c r="I69" i="9"/>
  <c r="I70" i="9"/>
  <c r="I71" i="9"/>
  <c r="I72" i="9"/>
  <c r="I73" i="9"/>
  <c r="I74" i="9"/>
  <c r="I75" i="9"/>
  <c r="I76" i="9"/>
  <c r="I77" i="9"/>
  <c r="I78" i="9"/>
  <c r="I79" i="9"/>
  <c r="I80" i="9"/>
  <c r="I81" i="9"/>
  <c r="I82" i="9"/>
  <c r="I83" i="9"/>
  <c r="I84" i="9"/>
  <c r="I85" i="9"/>
  <c r="I86" i="9"/>
  <c r="I87" i="9"/>
  <c r="I88" i="9"/>
  <c r="I89" i="9"/>
  <c r="I90" i="9"/>
  <c r="I91" i="9"/>
  <c r="I92" i="9"/>
  <c r="I93" i="9"/>
  <c r="I94" i="9"/>
  <c r="I95" i="9"/>
  <c r="I96" i="9"/>
  <c r="I97" i="9"/>
  <c r="I98" i="9"/>
  <c r="I99" i="9"/>
  <c r="I100" i="9"/>
  <c r="I8" i="9"/>
  <c r="S10" i="8"/>
  <c r="Q10" i="8"/>
  <c r="O10" i="8"/>
  <c r="M10" i="8"/>
  <c r="K10" i="8"/>
  <c r="I10" i="8"/>
  <c r="S46" i="7"/>
  <c r="S53" i="7"/>
  <c r="Q53" i="7"/>
  <c r="O53" i="7"/>
  <c r="I83" i="12" l="1"/>
  <c r="C8" i="15" s="1"/>
  <c r="Q83" i="12"/>
  <c r="K41" i="11"/>
  <c r="K37" i="11"/>
  <c r="K33" i="11"/>
  <c r="K29" i="11"/>
  <c r="K25" i="11"/>
  <c r="K21" i="11"/>
  <c r="K17" i="11"/>
  <c r="K13" i="11"/>
  <c r="K9" i="11"/>
  <c r="K40" i="11"/>
  <c r="K36" i="11"/>
  <c r="K32" i="11"/>
  <c r="K28" i="11"/>
  <c r="K24" i="11"/>
  <c r="K20" i="11"/>
  <c r="K16" i="11"/>
  <c r="K12" i="11"/>
  <c r="K43" i="11"/>
  <c r="K39" i="11"/>
  <c r="K35" i="11"/>
  <c r="K31" i="11"/>
  <c r="K27" i="11"/>
  <c r="K23" i="11"/>
  <c r="K19" i="11"/>
  <c r="K15" i="11"/>
  <c r="K11" i="11"/>
  <c r="K42" i="11"/>
  <c r="K38" i="11"/>
  <c r="K34" i="11"/>
  <c r="K30" i="11"/>
  <c r="K26" i="11"/>
  <c r="K22" i="11"/>
  <c r="K18" i="11"/>
  <c r="K14" i="11"/>
  <c r="K10" i="11"/>
  <c r="U12" i="11"/>
  <c r="U16" i="11"/>
  <c r="U20" i="11"/>
  <c r="U24" i="11"/>
  <c r="U28" i="11"/>
  <c r="U32" i="11"/>
  <c r="U36" i="11"/>
  <c r="U40" i="11"/>
  <c r="U8" i="11"/>
  <c r="U9" i="11"/>
  <c r="U13" i="11"/>
  <c r="U17" i="11"/>
  <c r="U21" i="11"/>
  <c r="U25" i="11"/>
  <c r="U29" i="11"/>
  <c r="U33" i="11"/>
  <c r="U37" i="11"/>
  <c r="U41" i="11"/>
  <c r="U10" i="11"/>
  <c r="U14" i="11"/>
  <c r="U18" i="11"/>
  <c r="U22" i="11"/>
  <c r="U26" i="11"/>
  <c r="U30" i="11"/>
  <c r="U34" i="11"/>
  <c r="U38" i="11"/>
  <c r="U11" i="11"/>
  <c r="U15" i="11"/>
  <c r="U19" i="11"/>
  <c r="U23" i="11"/>
  <c r="U27" i="11"/>
  <c r="U31" i="11"/>
  <c r="U35" i="11"/>
  <c r="U39" i="11"/>
  <c r="U43" i="11"/>
  <c r="U42" i="11"/>
  <c r="I44" i="10"/>
  <c r="Q101" i="9"/>
  <c r="I101" i="9"/>
  <c r="E8" i="15" l="1"/>
  <c r="K44" i="11"/>
  <c r="U44" i="11"/>
  <c r="E9" i="15" l="1"/>
  <c r="E10" i="15"/>
  <c r="E7" i="15"/>
  <c r="E11" i="15" l="1"/>
  <c r="K13" i="6"/>
  <c r="M13" i="6"/>
  <c r="O13" i="6"/>
  <c r="Q13" i="6"/>
  <c r="K37" i="4"/>
  <c r="I21" i="4"/>
  <c r="I16" i="4"/>
  <c r="I12" i="4"/>
  <c r="I10" i="4"/>
  <c r="I9" i="4"/>
  <c r="I11" i="4"/>
  <c r="I13" i="4"/>
  <c r="I14" i="4"/>
  <c r="I15" i="4"/>
  <c r="I17" i="4"/>
  <c r="I18" i="4"/>
  <c r="I19" i="4"/>
  <c r="I20" i="4"/>
  <c r="I22" i="4"/>
  <c r="I23" i="4"/>
  <c r="I24" i="4"/>
  <c r="I25" i="4"/>
  <c r="I26" i="4"/>
  <c r="I27" i="4"/>
  <c r="I28" i="4"/>
  <c r="I29" i="4"/>
  <c r="I30" i="4"/>
  <c r="I31" i="4"/>
  <c r="I32" i="4"/>
  <c r="I33" i="4"/>
  <c r="I34" i="4"/>
  <c r="I35" i="4"/>
  <c r="I36" i="4"/>
  <c r="I8" i="4"/>
  <c r="S13" i="6" l="1"/>
  <c r="AK72" i="3"/>
  <c r="Q72" i="3"/>
  <c r="S72" i="3"/>
  <c r="W72" i="3"/>
  <c r="AA72" i="3"/>
  <c r="AG72" i="3"/>
  <c r="AI72" i="3"/>
  <c r="Y42" i="1"/>
  <c r="W42" i="1"/>
  <c r="U42" i="1"/>
  <c r="O42" i="1"/>
  <c r="K42" i="1"/>
  <c r="G42" i="1"/>
  <c r="E42" i="1"/>
</calcChain>
</file>

<file path=xl/sharedStrings.xml><?xml version="1.0" encoding="utf-8"?>
<sst xmlns="http://schemas.openxmlformats.org/spreadsheetml/2006/main" count="1241" uniqueCount="324">
  <si>
    <t>صندوق سرمایه‌گذاری ثابت حامی</t>
  </si>
  <si>
    <t>صورت وضعیت پورتفوی</t>
  </si>
  <si>
    <t>برای ماه منتهی به 1400/11/30</t>
  </si>
  <si>
    <t>نام شرکت</t>
  </si>
  <si>
    <t>1400/10/30</t>
  </si>
  <si>
    <t>تغییرات طی دوره</t>
  </si>
  <si>
    <t>1400/11/30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</si>
  <si>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</si>
  <si>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</si>
  <si>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</si>
  <si>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</si>
  <si>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</si>
  <si>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</si>
  <si>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</si>
  <si>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</si>
  <si>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آریان کیمیا تک</t>
  </si>
  <si>
    <t>پالایش نفت اصفهان</t>
  </si>
  <si>
    <t>پالایش نفت بندرعباس</t>
  </si>
  <si>
    <t>پالایش نفت تهران</t>
  </si>
  <si>
    <t>پالایش نفت شیراز</t>
  </si>
  <si>
    <t>پتروشیمی پارس</t>
  </si>
  <si>
    <t>پتروشیمی پردیس</t>
  </si>
  <si>
    <t>پتروشیمی تندگویان</t>
  </si>
  <si>
    <t>پتروشیمی جم</t>
  </si>
  <si>
    <t>پتروشیمی‌شیراز</t>
  </si>
  <si>
    <t>پلیمر آریا ساسول</t>
  </si>
  <si>
    <t>توسعه معدنی و صنعتی صبانور</t>
  </si>
  <si>
    <t>توسعه‌معادن‌وفلزات‌</t>
  </si>
  <si>
    <t>ح . فجر انرژی خلیج فارس</t>
  </si>
  <si>
    <t>ح.سرمایه گذاری صندوق بازنشستگی</t>
  </si>
  <si>
    <t>سپید ماکیان</t>
  </si>
  <si>
    <t>سرمایه گذاری دارویی تامین</t>
  </si>
  <si>
    <t>سرمایه گذاری صبا تامین</t>
  </si>
  <si>
    <t>سرمایه‌گذاری‌صندوق‌بازنشستگی‌</t>
  </si>
  <si>
    <t>سرمایه‌گذاری‌غدیر(هلدینگ‌</t>
  </si>
  <si>
    <t>صنایع پتروشیمی خلیج فارس</t>
  </si>
  <si>
    <t>صندوق س.توسعه اندوخته آینده-س</t>
  </si>
  <si>
    <t>صندوق سرمایه‌گذاری توسعه ممتاز</t>
  </si>
  <si>
    <t>صندوق سرمایه‌گذاری مشترک امید توسعه</t>
  </si>
  <si>
    <t>صندوق سرمایه‌گذاری مشترک پیشتاز</t>
  </si>
  <si>
    <t>صندوق سرمایه‌گذاری مشترک پیشرو</t>
  </si>
  <si>
    <t>فجر انرژی خلیج فارس</t>
  </si>
  <si>
    <t>فولاد  خوزستان</t>
  </si>
  <si>
    <t>فولاد مبارکه اصفهان</t>
  </si>
  <si>
    <t>گسترش نفت و گاز پارسیان</t>
  </si>
  <si>
    <t>مبین انرژی خلیج فارس</t>
  </si>
  <si>
    <t>معدنی‌وصنعتی‌چادرملو</t>
  </si>
  <si>
    <t>ملی‌ صنایع‌ مس‌ ایران‌</t>
  </si>
  <si>
    <t>تعداد اوراق تبعی</t>
  </si>
  <si>
    <t>قیمت اعمال</t>
  </si>
  <si>
    <t>تاریخ اعمال</t>
  </si>
  <si>
    <t>نرخ موثر</t>
  </si>
  <si>
    <t>اختیارف ت کیمیا-28750-01/06/16</t>
  </si>
  <si>
    <t>1401/06/16</t>
  </si>
  <si>
    <t>اختیارف ت سپید7578-01/04/22</t>
  </si>
  <si>
    <t>1401/04/22</t>
  </si>
  <si>
    <t>اختیارف ت فارس11832-1401/04/12</t>
  </si>
  <si>
    <t/>
  </si>
  <si>
    <t>1401/04/12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</si>
  <si>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</si>
  <si>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</si>
  <si>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</si>
  <si>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</si>
  <si>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</si>
  <si>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</si>
  <si>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</si>
  <si>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</si>
  <si>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اجاره اعتماد مبین امید011019</t>
  </si>
  <si>
    <t>بله</t>
  </si>
  <si>
    <t>1397/10/19</t>
  </si>
  <si>
    <t>1401/10/19</t>
  </si>
  <si>
    <t>اجاره اعتماد مبین لوتوس011019</t>
  </si>
  <si>
    <t>اجاره تابان سپهر14031126</t>
  </si>
  <si>
    <t>1399/12/03</t>
  </si>
  <si>
    <t>1403/12/03</t>
  </si>
  <si>
    <t>اسنادخزانه-م10بودجه99-020807</t>
  </si>
  <si>
    <t>1399/11/21</t>
  </si>
  <si>
    <t>1402/08/07</t>
  </si>
  <si>
    <t>اسنادخزانه-م11بودجه99-020906</t>
  </si>
  <si>
    <t>1400/01/11</t>
  </si>
  <si>
    <t>1402/09/06</t>
  </si>
  <si>
    <t>اسنادخزانه-م12بودجه98-001111</t>
  </si>
  <si>
    <t>1398/09/13</t>
  </si>
  <si>
    <t>1400/11/11</t>
  </si>
  <si>
    <t>اسنادخزانه-م13بودجه98-010219</t>
  </si>
  <si>
    <t>1398/09/06</t>
  </si>
  <si>
    <t>1401/02/19</t>
  </si>
  <si>
    <t>اسنادخزانه-م14بودجه98-010318</t>
  </si>
  <si>
    <t>1398/08/11</t>
  </si>
  <si>
    <t>1401/03/18</t>
  </si>
  <si>
    <t>اسنادخزانه-م14بودجه99-021025</t>
  </si>
  <si>
    <t>1400/01/08</t>
  </si>
  <si>
    <t>1402/10/25</t>
  </si>
  <si>
    <t>اسنادخزانه-م15بودجه98-010406</t>
  </si>
  <si>
    <t>1398/07/13</t>
  </si>
  <si>
    <t>1401/04/13</t>
  </si>
  <si>
    <t>اسنادخزانه-م16بودجه98-010503</t>
  </si>
  <si>
    <t>1398/09/24</t>
  </si>
  <si>
    <t>1401/05/03</t>
  </si>
  <si>
    <t>اسنادخزانه-م17بودجه98-010512</t>
  </si>
  <si>
    <t>1398/11/07</t>
  </si>
  <si>
    <t>1401/05/12</t>
  </si>
  <si>
    <t>اسنادخزانه-م17بودجه99-010226</t>
  </si>
  <si>
    <t>1400/01/14</t>
  </si>
  <si>
    <t>1401/02/26</t>
  </si>
  <si>
    <t>اسنادخزانه-م18بودجه98-010614</t>
  </si>
  <si>
    <t>1398/11/12</t>
  </si>
  <si>
    <t>1401/06/14</t>
  </si>
  <si>
    <t>اسنادخزانه-م18بودجه99-010323</t>
  </si>
  <si>
    <t>1401/03/23</t>
  </si>
  <si>
    <t>اسنادخزانه-م1بودجه00-030821</t>
  </si>
  <si>
    <t>1400/02/22</t>
  </si>
  <si>
    <t>1403/08/21</t>
  </si>
  <si>
    <t>اسنادخزانه-م1بودجه99-010621</t>
  </si>
  <si>
    <t>1399/09/01</t>
  </si>
  <si>
    <t>1401/06/21</t>
  </si>
  <si>
    <t>اسنادخزانه-م20بودجه98-020806</t>
  </si>
  <si>
    <t>1399/02/20</t>
  </si>
  <si>
    <t>1402/08/06</t>
  </si>
  <si>
    <t>اسنادخزانه-م21بودجه98-020906</t>
  </si>
  <si>
    <t>1399/01/27</t>
  </si>
  <si>
    <t>اسنادخزانه-م2بودجه00-031024</t>
  </si>
  <si>
    <t>1403/10/24</t>
  </si>
  <si>
    <t>اسنادخزانه-م2بودجه99-011019</t>
  </si>
  <si>
    <t>1399/06/19</t>
  </si>
  <si>
    <t>اسنادخزانه-م3بودجه00-030418</t>
  </si>
  <si>
    <t>1403/04/18</t>
  </si>
  <si>
    <t>اسنادخزانه-م3بودجه99-011110</t>
  </si>
  <si>
    <t>1399/06/22</t>
  </si>
  <si>
    <t>1401/11/10</t>
  </si>
  <si>
    <t>اسنادخزانه-م4بودجه00-030522</t>
  </si>
  <si>
    <t>1400/03/11</t>
  </si>
  <si>
    <t>1403/05/22</t>
  </si>
  <si>
    <t>اسنادخزانه-م4بودجه99-011215</t>
  </si>
  <si>
    <t>1399/07/23</t>
  </si>
  <si>
    <t>1401/12/15</t>
  </si>
  <si>
    <t>اسنادخزانه-م5بودجه99-020218</t>
  </si>
  <si>
    <t>1399/09/05</t>
  </si>
  <si>
    <t>1402/02/18</t>
  </si>
  <si>
    <t>اسنادخزانه-م6بودجه99-020321</t>
  </si>
  <si>
    <t>1399/08/27</t>
  </si>
  <si>
    <t>1402/03/21</t>
  </si>
  <si>
    <t>اسنادخزانه-م7بودجه99-020704</t>
  </si>
  <si>
    <t>1399/09/25</t>
  </si>
  <si>
    <t>1402/07/04</t>
  </si>
  <si>
    <t>اسنادخزانه-م8بودجه99-020606</t>
  </si>
  <si>
    <t>1402/06/06</t>
  </si>
  <si>
    <t>اسنادخزانه-م9بودجه99-020316</t>
  </si>
  <si>
    <t>1399/10/15</t>
  </si>
  <si>
    <t>1402/03/16</t>
  </si>
  <si>
    <t>ص اجاره گل گهر 1411-3 ماهه 17%</t>
  </si>
  <si>
    <t>1396/11/11</t>
  </si>
  <si>
    <t>ص مرابحه خودرو1412- 3ماهه 18%</t>
  </si>
  <si>
    <t>1396/12/05</t>
  </si>
  <si>
    <t>1400/12/05</t>
  </si>
  <si>
    <t>ص مرابحه خودرو412- 3ماهه 18%</t>
  </si>
  <si>
    <t>صکوک اجاره مخابرات-3 ماهه 16%</t>
  </si>
  <si>
    <t>1397/02/30</t>
  </si>
  <si>
    <t>1401/02/30</t>
  </si>
  <si>
    <t>صکوک مرابحه صایپا409-3ماهه 18%</t>
  </si>
  <si>
    <t>1400/09/24</t>
  </si>
  <si>
    <t>1404/09/23</t>
  </si>
  <si>
    <t>مرابحه عام دولت1-ش.خ سایر0206</t>
  </si>
  <si>
    <t>1398/12/25</t>
  </si>
  <si>
    <t>1402/06/25</t>
  </si>
  <si>
    <t>مرابحه عام دولت3-ش.خ 0103</t>
  </si>
  <si>
    <t>1399/04/03</t>
  </si>
  <si>
    <t>1401/03/03</t>
  </si>
  <si>
    <t>مرابحه عام دولت3-ش.خ 0104</t>
  </si>
  <si>
    <t>1401/04/03</t>
  </si>
  <si>
    <t>مرابحه عام دولت4-ش.خ 0106</t>
  </si>
  <si>
    <t>1399/05/07</t>
  </si>
  <si>
    <t>1401/06/07</t>
  </si>
  <si>
    <t>مرابحه عام دولت4-ش.خ 0107</t>
  </si>
  <si>
    <t>1399/05/21</t>
  </si>
  <si>
    <t>1401/07/21</t>
  </si>
  <si>
    <t>مرابحه عام دولت4-ش.خ 0206</t>
  </si>
  <si>
    <t>1399/06/12</t>
  </si>
  <si>
    <t>1402/06/12</t>
  </si>
  <si>
    <t>مرابحه عام دولت5-ش.خ 0108</t>
  </si>
  <si>
    <t>1399/06/25</t>
  </si>
  <si>
    <t>1401/08/25</t>
  </si>
  <si>
    <t>مرابحه عام دولت5-ش.خ 0109</t>
  </si>
  <si>
    <t>1399/07/08</t>
  </si>
  <si>
    <t>1401/09/08</t>
  </si>
  <si>
    <t>مرابحه عام دولت5-ش.خ 0110</t>
  </si>
  <si>
    <t>1399/09/11</t>
  </si>
  <si>
    <t>1401/10/11</t>
  </si>
  <si>
    <t>مرابحه عام دولت5-ش.خ 0209</t>
  </si>
  <si>
    <t>1402/09/27</t>
  </si>
  <si>
    <t>مرابحه عام دولت70-ش.خ0112</t>
  </si>
  <si>
    <t>1399/11/07</t>
  </si>
  <si>
    <t>1401/12/07</t>
  </si>
  <si>
    <t>مرابحه عام دولت86-ش.خ020404</t>
  </si>
  <si>
    <t>1400/03/04</t>
  </si>
  <si>
    <t>1402/04/04</t>
  </si>
  <si>
    <t>مرابحه عام دولت87-ش.خ030304</t>
  </si>
  <si>
    <t>1403/03/04</t>
  </si>
  <si>
    <t>مرابحه عام دولت95-ش.خ020514</t>
  </si>
  <si>
    <t>1400/10/14</t>
  </si>
  <si>
    <t>1402/05/14</t>
  </si>
  <si>
    <t>مرابحه عام دولتی64-ش.خ0111</t>
  </si>
  <si>
    <t>1399/10/09</t>
  </si>
  <si>
    <t>1401/11/09</t>
  </si>
  <si>
    <t>مرابحه عام دولتی6-ش.خ0210</t>
  </si>
  <si>
    <t>منفعت دولت5-ش.خاص سایر0108</t>
  </si>
  <si>
    <t>1398/08/18</t>
  </si>
  <si>
    <t>1401/08/18</t>
  </si>
  <si>
    <t>منفعت دولت5-ش.خاص سپهر0108</t>
  </si>
  <si>
    <t>منفعت دولت5-ش.خاص کاردان0108</t>
  </si>
  <si>
    <t>منفعت دولت5-ش.خاص کاریزما0108</t>
  </si>
  <si>
    <t>منفعت دولت6-ش.خاص140109</t>
  </si>
  <si>
    <t>1398/09/17</t>
  </si>
  <si>
    <t>1401/09/17</t>
  </si>
  <si>
    <t>منفعت دولتی4-شرایط خاص14010729</t>
  </si>
  <si>
    <t>1398/07/29</t>
  </si>
  <si>
    <t>1401/07/29</t>
  </si>
  <si>
    <t>منفعت صبا اروند ملت 14001222</t>
  </si>
  <si>
    <t>1397/12/22</t>
  </si>
  <si>
    <t>1400/12/22</t>
  </si>
  <si>
    <t>اسنادخزانه-م5بودجه00-030626</t>
  </si>
  <si>
    <t>مرابحه عام دولت94-ش.خ030816</t>
  </si>
  <si>
    <t>1400/09/16</t>
  </si>
  <si>
    <t>1403/08/16</t>
  </si>
  <si>
    <t>اسنادخزانه-م6بودجه00-030723</t>
  </si>
  <si>
    <t>1403/07/23</t>
  </si>
  <si>
    <t>اسنادخزانه-م7بودجه00-030912</t>
  </si>
  <si>
    <t>1400/04/14</t>
  </si>
  <si>
    <t>1403/09/12</t>
  </si>
  <si>
    <t>صکوک مرابحه سایپا012-3ماهه 16%</t>
  </si>
  <si>
    <t>1397/12/20</t>
  </si>
  <si>
    <t>1401/12/20</t>
  </si>
  <si>
    <t>قیمت پایانی</t>
  </si>
  <si>
    <t>قیمت پس از تعدیل</t>
  </si>
  <si>
    <t>درصد تعدیل</t>
  </si>
  <si>
    <t>ارزش ناشی از تعدیل قیمت</t>
  </si>
  <si>
    <t>دلایل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</si>
  <si>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</si>
  <si>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</si>
  <si>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</si>
  <si>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</si>
  <si>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</si>
  <si>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</si>
  <si>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</si>
  <si>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</si>
  <si>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</si>
  <si>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ملت باجه کارگزاری مفید</t>
  </si>
  <si>
    <t>5107747476</t>
  </si>
  <si>
    <t>سپرده کوتاه مدت</t>
  </si>
  <si>
    <t>1393/06/30</t>
  </si>
  <si>
    <t>بانک خاورمیانه ظفر</t>
  </si>
  <si>
    <t>100910810707071819</t>
  </si>
  <si>
    <t>1395/02/29</t>
  </si>
  <si>
    <t>بانک پاسارگاد هفت تیر</t>
  </si>
  <si>
    <t>207.8100.14422144.1</t>
  </si>
  <si>
    <t>1399/03/27</t>
  </si>
  <si>
    <t>207-433-14422144-1</t>
  </si>
  <si>
    <t>سپرده بلند مدت</t>
  </si>
  <si>
    <t>1399/11/13</t>
  </si>
  <si>
    <t>207-9012-14422144-2</t>
  </si>
  <si>
    <t>1400/11/13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</si>
  <si>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</si>
  <si>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</si>
  <si>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</si>
  <si>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</si>
  <si>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</si>
  <si>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</si>
  <si>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</si>
  <si>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</si>
  <si>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</si>
  <si>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>اجاصبابدون ضامن بارتبه اعتباری</t>
  </si>
  <si>
    <t>1404/01/27</t>
  </si>
  <si>
    <t>مرابحه عام دولت5-ش.خ 0010</t>
  </si>
  <si>
    <t>1400/10/25</t>
  </si>
  <si>
    <t>مرابحه عام دولت4-ش.خ 0009</t>
  </si>
  <si>
    <t>1400/09/12</t>
  </si>
  <si>
    <t>مرابحه عام دولت4-ش.خ 0008</t>
  </si>
  <si>
    <t>1400/08/04</t>
  </si>
  <si>
    <t>مرابحه گندم2-واجدشرایط خاص1400</t>
  </si>
  <si>
    <t>1400/08/20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</si>
  <si>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</si>
  <si>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</si>
  <si>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</si>
  <si>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</si>
  <si>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</si>
  <si>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</si>
  <si>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1400/10/29</t>
  </si>
  <si>
    <t>1400/10/06</t>
  </si>
  <si>
    <t>بهای فروش</t>
  </si>
  <si>
    <t>ارزش دفتری</t>
  </si>
  <si>
    <t>سود و زیان ناشی از تغییر قیمت</t>
  </si>
  <si>
    <t>سود و زیان ناشی از فروش</t>
  </si>
  <si>
    <t>توسعه سامانه ی نرم افزاری نگین</t>
  </si>
  <si>
    <t>ریل پرداز نو آفرین</t>
  </si>
  <si>
    <t>ح . سرمایه گذاری دارویی تامین</t>
  </si>
  <si>
    <t>اسنادخزانه-م11بودجه98-001013</t>
  </si>
  <si>
    <t>اسنادخزانه-م8بودجه98-000817</t>
  </si>
  <si>
    <t>اسنادخزانه-م9بودجه98-000923</t>
  </si>
  <si>
    <t>اسنادخزانه-م23بودجه97-000824</t>
  </si>
  <si>
    <t>اسنادخزانه-م10بودجه98-001006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</si>
  <si>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</si>
  <si>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</si>
  <si>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</si>
  <si>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</si>
  <si>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</si>
  <si>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</si>
  <si>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</si>
  <si>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</si>
  <si>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</si>
  <si>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</si>
  <si>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</si>
  <si>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سرمایه‌گذاری در سهام</t>
  </si>
  <si>
    <t>سرمایه‌گذاری در اوراق بهادار</t>
  </si>
  <si>
    <t>درآمد سپرده بانکی</t>
  </si>
  <si>
    <t>1400/11/01</t>
  </si>
  <si>
    <t>جلوگیری از نوسانات ناگهانی</t>
  </si>
  <si>
    <t>-</t>
  </si>
  <si>
    <t>سود اوراق مشارکت مرابحه عام دولت95-ش.خ020514</t>
  </si>
  <si>
    <t>از ابتدای سال مالی</t>
  </si>
  <si>
    <t>تا پایان ماه</t>
  </si>
  <si>
    <t>سایر درآمدهای تنزیل سود سهام</t>
  </si>
  <si>
    <t xml:space="preserve"> سایر درآمدهای تنزیل سود بانک</t>
  </si>
  <si>
    <t>سایر درآمد ها</t>
  </si>
  <si>
    <t>سرمایه گذاری در صندوق های سرمایه گذاری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</si>
</sst>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0.000%"/>
  </numFmts>
  <fonts count="5">
    <font>
      <sz val="11"/>
      <name val="Calibri"/>
    </font>
    <font>
      <sz val="11"/>
      <name val="Calibri"/>
      <family val="2"/>
    </font>
    <font>
      <sz val="16"/>
      <name val="B Mitra"/>
      <charset val="178"/>
    </font>
    <font>
      <b/>
      <sz val="16"/>
      <color rgb="FF000000"/>
      <name val="B Mitra"/>
      <charset val="178"/>
    </font>
    <font>
      <b/>
      <sz val="16"/>
      <name val="B Mitra"/>
      <charset val="17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0" applyFont="1"/>
    <xf numFmtId="3" fontId="2" fillId="0" borderId="0" xfId="0" applyNumberFormat="1" applyFont="1"/>
    <xf numFmtId="0" fontId="2" fillId="0" borderId="0" xfId="0" applyFont="1" applyAlignment="1">
      <alignment horizontal="center"/>
    </xf>
    <xf numFmtId="3" fontId="2" fillId="0" borderId="0" xfId="0" applyNumberFormat="1" applyFont="1" applyAlignment="1">
      <alignment horizontal="center"/>
    </xf>
    <xf numFmtId="3" fontId="2" fillId="0" borderId="2" xfId="0" applyNumberFormat="1" applyFont="1" applyBorder="1"/>
    <xf numFmtId="37" fontId="2" fillId="0" borderId="0" xfId="0" applyNumberFormat="1" applyFont="1" applyAlignment="1">
      <alignment horizontal="center"/>
    </xf>
    <xf numFmtId="10" fontId="2" fillId="0" borderId="0" xfId="2" applyNumberFormat="1" applyFont="1" applyAlignment="1">
      <alignment horizontal="center"/>
    </xf>
    <xf numFmtId="10" fontId="2" fillId="0" borderId="2" xfId="0" applyNumberFormat="1" applyFont="1" applyBorder="1" applyAlignment="1">
      <alignment horizontal="center"/>
    </xf>
    <xf numFmtId="164" fontId="2" fillId="0" borderId="0" xfId="1" applyNumberFormat="1" applyFont="1"/>
    <xf numFmtId="3" fontId="2" fillId="0" borderId="2" xfId="0" applyNumberFormat="1" applyFont="1" applyBorder="1" applyAlignment="1">
      <alignment horizontal="center"/>
    </xf>
    <xf numFmtId="10" fontId="2" fillId="0" borderId="2" xfId="2" applyNumberFormat="1" applyFont="1" applyBorder="1" applyAlignment="1">
      <alignment horizontal="center"/>
    </xf>
    <xf numFmtId="0" fontId="2" fillId="0" borderId="0" xfId="0" applyFont="1" applyBorder="1"/>
    <xf numFmtId="164" fontId="2" fillId="0" borderId="2" xfId="1" applyNumberFormat="1" applyFont="1" applyBorder="1" applyAlignment="1">
      <alignment horizontal="center"/>
    </xf>
    <xf numFmtId="37" fontId="2" fillId="0" borderId="0" xfId="0" applyNumberFormat="1" applyFont="1"/>
    <xf numFmtId="37" fontId="2" fillId="0" borderId="2" xfId="0" applyNumberFormat="1" applyFont="1" applyBorder="1" applyAlignment="1">
      <alignment horizontal="center"/>
    </xf>
    <xf numFmtId="37" fontId="2" fillId="0" borderId="0" xfId="0" applyNumberFormat="1" applyFont="1" applyBorder="1" applyAlignment="1">
      <alignment horizontal="center"/>
    </xf>
    <xf numFmtId="37" fontId="2" fillId="0" borderId="2" xfId="0" applyNumberFormat="1" applyFont="1" applyBorder="1"/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2" fillId="0" borderId="0" xfId="0" applyFont="1" applyFill="1"/>
    <xf numFmtId="0" fontId="2" fillId="0" borderId="0" xfId="0" applyFont="1" applyFill="1" applyAlignment="1">
      <alignment horizontal="center"/>
    </xf>
    <xf numFmtId="3" fontId="2" fillId="0" borderId="0" xfId="0" applyNumberFormat="1" applyFont="1" applyFill="1" applyAlignment="1">
      <alignment horizontal="center"/>
    </xf>
    <xf numFmtId="165" fontId="2" fillId="0" borderId="0" xfId="2" applyNumberFormat="1" applyFont="1" applyAlignment="1">
      <alignment horizontal="center"/>
    </xf>
    <xf numFmtId="37" fontId="2" fillId="0" borderId="0" xfId="2" applyNumberFormat="1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46"/>
  <sheetViews>
    <sheetView rightToLeft="1" tabSelected="1" topLeftCell="B37" workbookViewId="0">
      <selection activeCell="Y45" sqref="Y45"/>
    </sheetView>
  </sheetViews>
  <sheetFormatPr defaultRowHeight="24"/>
  <cols>
    <col min="1" max="1" width="36.28515625" style="1" bestFit="1" customWidth="1"/>
    <col min="2" max="2" width="1" style="1" customWidth="1"/>
    <col min="3" max="3" width="14.140625" style="1" bestFit="1" customWidth="1"/>
    <col min="4" max="4" width="1" style="1" customWidth="1"/>
    <col min="5" max="5" width="20.5703125" style="1" bestFit="1" customWidth="1"/>
    <col min="6" max="6" width="1" style="1" customWidth="1"/>
    <col min="7" max="7" width="25.140625" style="1" bestFit="1" customWidth="1"/>
    <col min="8" max="8" width="1" style="1" customWidth="1"/>
    <col min="9" max="9" width="12.7109375" style="1" bestFit="1" customWidth="1"/>
    <col min="10" max="10" width="1" style="1" customWidth="1"/>
    <col min="11" max="11" width="18.42578125" style="1" bestFit="1" customWidth="1"/>
    <col min="12" max="12" width="1" style="1" customWidth="1"/>
    <col min="13" max="13" width="13.5703125" style="1" bestFit="1" customWidth="1"/>
    <col min="14" max="14" width="1" style="1" customWidth="1"/>
    <col min="15" max="15" width="18.7109375" style="1" bestFit="1" customWidth="1"/>
    <col min="16" max="16" width="1.5703125" style="1" customWidth="1"/>
    <col min="17" max="17" width="14.140625" style="1" bestFit="1" customWidth="1"/>
    <col min="18" max="18" width="1" style="1" customWidth="1"/>
    <col min="19" max="19" width="13.85546875" style="1" bestFit="1" customWidth="1"/>
    <col min="20" max="20" width="1" style="1" customWidth="1"/>
    <col min="21" max="21" width="20.5703125" style="1" bestFit="1" customWidth="1"/>
    <col min="22" max="22" width="1" style="1" customWidth="1"/>
    <col min="23" max="23" width="25.140625" style="1" bestFit="1" customWidth="1"/>
    <col min="24" max="24" width="1" style="1" customWidth="1"/>
    <col min="25" max="25" width="33.42578125" style="1" bestFit="1" customWidth="1"/>
    <col min="26" max="26" width="1" style="1" customWidth="1"/>
    <col min="27" max="27" width="9.140625" style="1" customWidth="1"/>
    <col min="28" max="16384" width="9.140625" style="1"/>
  </cols>
  <sheetData>
    <row r="2" spans="1:25" ht="24.75">
      <c r="A2" s="26" t="s">
        <v>0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</row>
    <row r="3" spans="1:25" ht="24.75">
      <c r="A3" s="26" t="s">
        <v>1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</row>
    <row r="4" spans="1:25" ht="24.75">
      <c r="A4" s="26" t="s">
        <v>2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</row>
    <row r="6" spans="1:25" ht="24.75">
      <c r="A6" s="27" t="s">
        <v>3</v>
      </c>
      <c r="C6" s="25" t="s">
        <v>314</v>
      </c>
      <c r="D6" s="25" t="s">
        <v>4</v>
      </c>
      <c r="E6" s="25" t="s">
        <v>4</v>
      </c>
      <c r="F6" s="25" t="s">
        <v>4</v>
      </c>
      <c r="G6" s="25" t="s">
        <v>4</v>
      </c>
      <c r="I6" s="25" t="s">
        <v>5</v>
      </c>
      <c r="J6" s="25" t="s">
        <v>5</v>
      </c>
      <c r="K6" s="25" t="s">
        <v>5</v>
      </c>
      <c r="L6" s="25" t="s">
        <v>5</v>
      </c>
      <c r="M6" s="25" t="s">
        <v>5</v>
      </c>
      <c r="N6" s="25" t="s">
        <v>5</v>
      </c>
      <c r="O6" s="25" t="s">
        <v>5</v>
      </c>
      <c r="Q6" s="25" t="s">
        <v>6</v>
      </c>
      <c r="R6" s="25" t="s">
        <v>6</v>
      </c>
      <c r="S6" s="25" t="s">
        <v>6</v>
      </c>
      <c r="T6" s="25" t="s">
        <v>6</v>
      </c>
      <c r="U6" s="25" t="s">
        <v>6</v>
      </c>
      <c r="V6" s="25" t="s">
        <v>6</v>
      </c>
      <c r="W6" s="25" t="s">
        <v>6</v>
      </c>
      <c r="X6" s="25" t="s">
        <v>6</v>
      </c>
      <c r="Y6" s="25" t="s">
        <v>6</v>
      </c>
    </row>
    <row r="7" spans="1:25" ht="24.75">
      <c r="A7" s="27" t="s">
        <v>3</v>
      </c>
      <c r="C7" s="27" t="s">
        <v>7</v>
      </c>
      <c r="E7" s="27" t="s">
        <v>8</v>
      </c>
      <c r="G7" s="27" t="s">
        <v>9</v>
      </c>
      <c r="I7" s="25" t="s">
        <v>10</v>
      </c>
      <c r="J7" s="25" t="s">
        <v>10</v>
      </c>
      <c r="K7" s="25" t="s">
        <v>10</v>
      </c>
      <c r="M7" s="25" t="s">
        <v>11</v>
      </c>
      <c r="N7" s="25" t="s">
        <v>11</v>
      </c>
      <c r="O7" s="25" t="s">
        <v>11</v>
      </c>
      <c r="Q7" s="27" t="s">
        <v>7</v>
      </c>
      <c r="S7" s="27" t="s">
        <v>12</v>
      </c>
      <c r="U7" s="27" t="s">
        <v>8</v>
      </c>
      <c r="W7" s="27" t="s">
        <v>9</v>
      </c>
      <c r="Y7" s="27" t="s">
        <v>13</v>
      </c>
    </row>
    <row r="8" spans="1:25" ht="24.75">
      <c r="A8" s="25" t="s">
        <v>3</v>
      </c>
      <c r="C8" s="25" t="s">
        <v>7</v>
      </c>
      <c r="E8" s="25" t="s">
        <v>8</v>
      </c>
      <c r="G8" s="25" t="s">
        <v>9</v>
      </c>
      <c r="I8" s="25" t="s">
        <v>7</v>
      </c>
      <c r="K8" s="25" t="s">
        <v>8</v>
      </c>
      <c r="M8" s="25" t="s">
        <v>7</v>
      </c>
      <c r="O8" s="25" t="s">
        <v>14</v>
      </c>
      <c r="Q8" s="25" t="s">
        <v>7</v>
      </c>
      <c r="S8" s="25" t="s">
        <v>12</v>
      </c>
      <c r="U8" s="25" t="s">
        <v>8</v>
      </c>
      <c r="W8" s="25" t="s">
        <v>9</v>
      </c>
      <c r="Y8" s="25" t="s">
        <v>13</v>
      </c>
    </row>
    <row r="9" spans="1:25">
      <c r="A9" s="1" t="s">
        <v>15</v>
      </c>
      <c r="C9" s="6">
        <v>10453000</v>
      </c>
      <c r="D9" s="6"/>
      <c r="E9" s="6">
        <v>285234925984</v>
      </c>
      <c r="F9" s="6"/>
      <c r="G9" s="6">
        <v>249664424701.16</v>
      </c>
      <c r="H9" s="6"/>
      <c r="I9" s="6">
        <v>0</v>
      </c>
      <c r="J9" s="6"/>
      <c r="K9" s="6">
        <v>0</v>
      </c>
      <c r="L9" s="6"/>
      <c r="M9" s="6">
        <v>0</v>
      </c>
      <c r="N9" s="6"/>
      <c r="O9" s="6">
        <v>0</v>
      </c>
      <c r="P9" s="6"/>
      <c r="Q9" s="6">
        <v>10453000</v>
      </c>
      <c r="R9" s="6"/>
      <c r="S9" s="6">
        <v>23308</v>
      </c>
      <c r="T9" s="6"/>
      <c r="U9" s="6">
        <v>285234925984</v>
      </c>
      <c r="V9" s="6"/>
      <c r="W9" s="6">
        <v>242364781796.52802</v>
      </c>
      <c r="X9" s="6"/>
      <c r="Y9" s="7">
        <v>1.4130373641476947E-3</v>
      </c>
    </row>
    <row r="10" spans="1:25">
      <c r="A10" s="1" t="s">
        <v>16</v>
      </c>
      <c r="C10" s="6">
        <v>70902037</v>
      </c>
      <c r="D10" s="6"/>
      <c r="E10" s="6">
        <v>490477684630</v>
      </c>
      <c r="F10" s="6"/>
      <c r="G10" s="6">
        <v>380164036601.53998</v>
      </c>
      <c r="H10" s="6"/>
      <c r="I10" s="6">
        <v>0</v>
      </c>
      <c r="J10" s="6"/>
      <c r="K10" s="6">
        <v>0</v>
      </c>
      <c r="L10" s="6"/>
      <c r="M10" s="6">
        <v>0</v>
      </c>
      <c r="N10" s="6"/>
      <c r="O10" s="6">
        <v>0</v>
      </c>
      <c r="P10" s="6"/>
      <c r="Q10" s="6">
        <v>70902037</v>
      </c>
      <c r="R10" s="6"/>
      <c r="S10" s="6">
        <v>5520</v>
      </c>
      <c r="T10" s="6"/>
      <c r="U10" s="6">
        <v>490477684630</v>
      </c>
      <c r="V10" s="6"/>
      <c r="W10" s="6">
        <v>389333113551.11298</v>
      </c>
      <c r="X10" s="6"/>
      <c r="Y10" s="7">
        <v>2.2698934740837864E-3</v>
      </c>
    </row>
    <row r="11" spans="1:25">
      <c r="A11" s="1" t="s">
        <v>17</v>
      </c>
      <c r="C11" s="6">
        <v>133000000</v>
      </c>
      <c r="D11" s="6"/>
      <c r="E11" s="6">
        <v>808117977770</v>
      </c>
      <c r="F11" s="6"/>
      <c r="G11" s="6">
        <v>849396019920</v>
      </c>
      <c r="H11" s="6"/>
      <c r="I11" s="6">
        <v>0</v>
      </c>
      <c r="J11" s="6"/>
      <c r="K11" s="6">
        <v>0</v>
      </c>
      <c r="L11" s="6"/>
      <c r="M11" s="6">
        <v>0</v>
      </c>
      <c r="N11" s="6"/>
      <c r="O11" s="6">
        <v>0</v>
      </c>
      <c r="P11" s="6"/>
      <c r="Q11" s="6">
        <v>133000000</v>
      </c>
      <c r="R11" s="6"/>
      <c r="S11" s="6">
        <v>6510</v>
      </c>
      <c r="T11" s="6"/>
      <c r="U11" s="6">
        <v>808117977770</v>
      </c>
      <c r="V11" s="6"/>
      <c r="W11" s="6">
        <v>861303440760</v>
      </c>
      <c r="X11" s="6"/>
      <c r="Y11" s="7">
        <v>5.0215791858926155E-3</v>
      </c>
    </row>
    <row r="12" spans="1:25">
      <c r="A12" s="1" t="s">
        <v>18</v>
      </c>
      <c r="C12" s="6">
        <v>34000000</v>
      </c>
      <c r="D12" s="6"/>
      <c r="E12" s="6">
        <v>156462260221</v>
      </c>
      <c r="F12" s="6"/>
      <c r="G12" s="6">
        <v>120982181096</v>
      </c>
      <c r="H12" s="6"/>
      <c r="I12" s="6">
        <v>0</v>
      </c>
      <c r="J12" s="6"/>
      <c r="K12" s="6">
        <v>0</v>
      </c>
      <c r="L12" s="6"/>
      <c r="M12" s="6">
        <v>0</v>
      </c>
      <c r="N12" s="6"/>
      <c r="O12" s="6">
        <v>0</v>
      </c>
      <c r="P12" s="6"/>
      <c r="Q12" s="6">
        <v>34000000</v>
      </c>
      <c r="R12" s="6"/>
      <c r="S12" s="6">
        <v>4218</v>
      </c>
      <c r="T12" s="6"/>
      <c r="U12" s="6">
        <v>156462260221</v>
      </c>
      <c r="V12" s="6"/>
      <c r="W12" s="6">
        <v>142662242064</v>
      </c>
      <c r="X12" s="6"/>
      <c r="Y12" s="7">
        <v>8.3175070649807903E-4</v>
      </c>
    </row>
    <row r="13" spans="1:25">
      <c r="A13" s="1" t="s">
        <v>19</v>
      </c>
      <c r="C13" s="6">
        <v>4000000</v>
      </c>
      <c r="D13" s="6"/>
      <c r="E13" s="6">
        <v>450322411315</v>
      </c>
      <c r="F13" s="6"/>
      <c r="G13" s="6">
        <v>439888178400</v>
      </c>
      <c r="H13" s="6"/>
      <c r="I13" s="6">
        <v>0</v>
      </c>
      <c r="J13" s="6"/>
      <c r="K13" s="6">
        <v>0</v>
      </c>
      <c r="L13" s="6"/>
      <c r="M13" s="6">
        <v>0</v>
      </c>
      <c r="N13" s="6"/>
      <c r="O13" s="6">
        <v>0</v>
      </c>
      <c r="P13" s="6"/>
      <c r="Q13" s="6">
        <v>4000000</v>
      </c>
      <c r="R13" s="6"/>
      <c r="S13" s="6">
        <v>115750</v>
      </c>
      <c r="T13" s="6"/>
      <c r="U13" s="6">
        <v>450322411315</v>
      </c>
      <c r="V13" s="6"/>
      <c r="W13" s="6">
        <v>460579436000</v>
      </c>
      <c r="X13" s="6"/>
      <c r="Y13" s="7">
        <v>2.6852744338591648E-3</v>
      </c>
    </row>
    <row r="14" spans="1:25">
      <c r="A14" s="1" t="s">
        <v>20</v>
      </c>
      <c r="C14" s="6">
        <v>148983</v>
      </c>
      <c r="D14" s="6"/>
      <c r="E14" s="6">
        <v>28319309957</v>
      </c>
      <c r="F14" s="6"/>
      <c r="G14" s="6">
        <v>24452197243.371201</v>
      </c>
      <c r="H14" s="6"/>
      <c r="I14" s="6">
        <v>0</v>
      </c>
      <c r="J14" s="6"/>
      <c r="K14" s="6">
        <v>0</v>
      </c>
      <c r="L14" s="6"/>
      <c r="M14" s="6">
        <v>-2000</v>
      </c>
      <c r="N14" s="6"/>
      <c r="O14" s="6">
        <v>316337504</v>
      </c>
      <c r="P14" s="6"/>
      <c r="Q14" s="6">
        <v>146983</v>
      </c>
      <c r="R14" s="6"/>
      <c r="S14" s="6">
        <v>170440</v>
      </c>
      <c r="T14" s="6"/>
      <c r="U14" s="6">
        <v>27939141618</v>
      </c>
      <c r="V14" s="6"/>
      <c r="W14" s="6">
        <v>24920811800.985401</v>
      </c>
      <c r="X14" s="6"/>
      <c r="Y14" s="7">
        <v>1.452935445433171E-4</v>
      </c>
    </row>
    <row r="15" spans="1:25">
      <c r="A15" s="1" t="s">
        <v>21</v>
      </c>
      <c r="C15" s="6">
        <v>1048429</v>
      </c>
      <c r="D15" s="6"/>
      <c r="E15" s="6">
        <v>97752551579</v>
      </c>
      <c r="F15" s="6"/>
      <c r="G15" s="6">
        <v>149871600755.116</v>
      </c>
      <c r="H15" s="6"/>
      <c r="I15" s="6">
        <v>0</v>
      </c>
      <c r="J15" s="6"/>
      <c r="K15" s="6">
        <v>0</v>
      </c>
      <c r="L15" s="6"/>
      <c r="M15" s="6">
        <v>0</v>
      </c>
      <c r="N15" s="6"/>
      <c r="O15" s="6">
        <v>0</v>
      </c>
      <c r="P15" s="6"/>
      <c r="Q15" s="6">
        <v>1048429</v>
      </c>
      <c r="R15" s="6"/>
      <c r="S15" s="6">
        <v>128900</v>
      </c>
      <c r="T15" s="6"/>
      <c r="U15" s="6">
        <v>97752551579</v>
      </c>
      <c r="V15" s="6"/>
      <c r="W15" s="6">
        <v>134435973119.933</v>
      </c>
      <c r="X15" s="6"/>
      <c r="Y15" s="7">
        <v>7.8378983817665277E-4</v>
      </c>
    </row>
    <row r="16" spans="1:25">
      <c r="A16" s="1" t="s">
        <v>22</v>
      </c>
      <c r="C16" s="6">
        <v>97089963</v>
      </c>
      <c r="D16" s="6"/>
      <c r="E16" s="6">
        <v>1049935379272</v>
      </c>
      <c r="F16" s="6"/>
      <c r="G16" s="6">
        <v>998661774803.328</v>
      </c>
      <c r="H16" s="6"/>
      <c r="I16" s="6">
        <v>0</v>
      </c>
      <c r="J16" s="6"/>
      <c r="K16" s="6">
        <v>0</v>
      </c>
      <c r="L16" s="6"/>
      <c r="M16" s="6">
        <v>0</v>
      </c>
      <c r="N16" s="6"/>
      <c r="O16" s="6">
        <v>0</v>
      </c>
      <c r="P16" s="6"/>
      <c r="Q16" s="6">
        <v>97089963</v>
      </c>
      <c r="R16" s="6"/>
      <c r="S16" s="6">
        <v>9910</v>
      </c>
      <c r="T16" s="6"/>
      <c r="U16" s="6">
        <v>1049935379272</v>
      </c>
      <c r="V16" s="6"/>
      <c r="W16" s="6">
        <v>957131352833.75098</v>
      </c>
      <c r="X16" s="6"/>
      <c r="Y16" s="7">
        <v>5.5802759539822517E-3</v>
      </c>
    </row>
    <row r="17" spans="1:25">
      <c r="A17" s="1" t="s">
        <v>23</v>
      </c>
      <c r="C17" s="6">
        <v>21610695</v>
      </c>
      <c r="D17" s="6"/>
      <c r="E17" s="6">
        <v>748907789365</v>
      </c>
      <c r="F17" s="6"/>
      <c r="G17" s="6">
        <v>1046508731468.77</v>
      </c>
      <c r="H17" s="6"/>
      <c r="I17" s="6">
        <v>0</v>
      </c>
      <c r="J17" s="6"/>
      <c r="K17" s="6">
        <v>0</v>
      </c>
      <c r="L17" s="6"/>
      <c r="M17" s="6">
        <v>0</v>
      </c>
      <c r="N17" s="6"/>
      <c r="O17" s="6">
        <v>0</v>
      </c>
      <c r="P17" s="6"/>
      <c r="Q17" s="6">
        <v>21610695</v>
      </c>
      <c r="R17" s="6"/>
      <c r="S17" s="6">
        <v>43540</v>
      </c>
      <c r="T17" s="6"/>
      <c r="U17" s="6">
        <v>748907789365</v>
      </c>
      <c r="V17" s="6"/>
      <c r="W17" s="6">
        <v>936010480035.95203</v>
      </c>
      <c r="X17" s="6"/>
      <c r="Y17" s="7">
        <v>5.4571368485170193E-3</v>
      </c>
    </row>
    <row r="18" spans="1:25">
      <c r="A18" s="1" t="s">
        <v>24</v>
      </c>
      <c r="C18" s="6">
        <v>2010777</v>
      </c>
      <c r="D18" s="6"/>
      <c r="E18" s="6">
        <v>105004293245</v>
      </c>
      <c r="F18" s="6"/>
      <c r="G18" s="6">
        <v>127396856058.084</v>
      </c>
      <c r="H18" s="6"/>
      <c r="I18" s="6">
        <v>0</v>
      </c>
      <c r="J18" s="6"/>
      <c r="K18" s="6">
        <v>0</v>
      </c>
      <c r="L18" s="6"/>
      <c r="M18" s="6">
        <v>0</v>
      </c>
      <c r="N18" s="6"/>
      <c r="O18" s="6">
        <v>0</v>
      </c>
      <c r="P18" s="6"/>
      <c r="Q18" s="6">
        <v>2010777</v>
      </c>
      <c r="R18" s="6"/>
      <c r="S18" s="6">
        <v>55280</v>
      </c>
      <c r="T18" s="6"/>
      <c r="U18" s="6">
        <v>105004293245</v>
      </c>
      <c r="V18" s="6"/>
      <c r="W18" s="6">
        <v>110574630285.616</v>
      </c>
      <c r="X18" s="6"/>
      <c r="Y18" s="7">
        <v>6.4467321927806165E-4</v>
      </c>
    </row>
    <row r="19" spans="1:25">
      <c r="A19" s="1" t="s">
        <v>25</v>
      </c>
      <c r="C19" s="6">
        <v>2002500</v>
      </c>
      <c r="D19" s="6"/>
      <c r="E19" s="6">
        <v>99511931457</v>
      </c>
      <c r="F19" s="6"/>
      <c r="G19" s="6">
        <v>142165271381.31</v>
      </c>
      <c r="H19" s="6"/>
      <c r="I19" s="6">
        <v>0</v>
      </c>
      <c r="J19" s="6"/>
      <c r="K19" s="6">
        <v>0</v>
      </c>
      <c r="L19" s="6"/>
      <c r="M19" s="6">
        <v>0</v>
      </c>
      <c r="N19" s="6"/>
      <c r="O19" s="6">
        <v>0</v>
      </c>
      <c r="P19" s="6"/>
      <c r="Q19" s="6">
        <v>2002500</v>
      </c>
      <c r="R19" s="6"/>
      <c r="S19" s="6">
        <v>71200</v>
      </c>
      <c r="T19" s="6"/>
      <c r="U19" s="6">
        <v>99511931457</v>
      </c>
      <c r="V19" s="6"/>
      <c r="W19" s="6">
        <v>141832602216</v>
      </c>
      <c r="X19" s="6"/>
      <c r="Y19" s="7">
        <v>8.2691373267985318E-4</v>
      </c>
    </row>
    <row r="20" spans="1:25">
      <c r="A20" s="1" t="s">
        <v>26</v>
      </c>
      <c r="C20" s="6">
        <v>20442772</v>
      </c>
      <c r="D20" s="6"/>
      <c r="E20" s="6">
        <v>369048818667</v>
      </c>
      <c r="F20" s="6"/>
      <c r="G20" s="6">
        <v>373570431343.26599</v>
      </c>
      <c r="H20" s="6"/>
      <c r="I20" s="6">
        <v>0</v>
      </c>
      <c r="J20" s="6"/>
      <c r="K20" s="6">
        <v>0</v>
      </c>
      <c r="L20" s="6"/>
      <c r="M20" s="6">
        <v>0</v>
      </c>
      <c r="N20" s="6"/>
      <c r="O20" s="6">
        <v>0</v>
      </c>
      <c r="P20" s="6"/>
      <c r="Q20" s="6">
        <v>20442772</v>
      </c>
      <c r="R20" s="6"/>
      <c r="S20" s="6">
        <v>18920</v>
      </c>
      <c r="T20" s="6"/>
      <c r="U20" s="6">
        <v>369048818667</v>
      </c>
      <c r="V20" s="6"/>
      <c r="W20" s="6">
        <v>384755174796.65698</v>
      </c>
      <c r="X20" s="6"/>
      <c r="Y20" s="7">
        <v>2.2432031337510194E-3</v>
      </c>
    </row>
    <row r="21" spans="1:25">
      <c r="A21" s="1" t="s">
        <v>27</v>
      </c>
      <c r="C21" s="6">
        <v>37601092</v>
      </c>
      <c r="D21" s="6"/>
      <c r="E21" s="6">
        <v>292061268408</v>
      </c>
      <c r="F21" s="6"/>
      <c r="G21" s="6">
        <v>329907808990.83197</v>
      </c>
      <c r="H21" s="6"/>
      <c r="I21" s="6">
        <v>0</v>
      </c>
      <c r="J21" s="6"/>
      <c r="K21" s="6">
        <v>0</v>
      </c>
      <c r="L21" s="6"/>
      <c r="M21" s="6">
        <v>0</v>
      </c>
      <c r="N21" s="6"/>
      <c r="O21" s="6">
        <v>0</v>
      </c>
      <c r="P21" s="6"/>
      <c r="Q21" s="6">
        <v>37601092</v>
      </c>
      <c r="R21" s="6"/>
      <c r="S21" s="6">
        <v>10930</v>
      </c>
      <c r="T21" s="6"/>
      <c r="U21" s="6">
        <v>292061268408</v>
      </c>
      <c r="V21" s="6"/>
      <c r="W21" s="6">
        <v>408831332456.89203</v>
      </c>
      <c r="X21" s="6"/>
      <c r="Y21" s="7">
        <v>2.3835721680094046E-3</v>
      </c>
    </row>
    <row r="22" spans="1:25">
      <c r="A22" s="1" t="s">
        <v>28</v>
      </c>
      <c r="C22" s="6">
        <v>36913740</v>
      </c>
      <c r="D22" s="6"/>
      <c r="E22" s="6">
        <v>323706451244</v>
      </c>
      <c r="F22" s="6"/>
      <c r="G22" s="6">
        <v>305883888877.44202</v>
      </c>
      <c r="H22" s="6"/>
      <c r="I22" s="6">
        <v>6010607</v>
      </c>
      <c r="J22" s="6"/>
      <c r="K22" s="6">
        <v>47939229516</v>
      </c>
      <c r="L22" s="6"/>
      <c r="M22" s="6">
        <v>-42924347</v>
      </c>
      <c r="N22" s="6"/>
      <c r="O22" s="6">
        <v>0</v>
      </c>
      <c r="P22" s="6"/>
      <c r="Q22" s="6">
        <v>0</v>
      </c>
      <c r="R22" s="6"/>
      <c r="S22" s="6">
        <v>0</v>
      </c>
      <c r="T22" s="6"/>
      <c r="U22" s="6">
        <v>0</v>
      </c>
      <c r="V22" s="6"/>
      <c r="W22" s="6">
        <v>0</v>
      </c>
      <c r="X22" s="6"/>
      <c r="Y22" s="7">
        <v>0</v>
      </c>
    </row>
    <row r="23" spans="1:25">
      <c r="A23" s="1" t="s">
        <v>29</v>
      </c>
      <c r="C23" s="6">
        <v>11135896</v>
      </c>
      <c r="D23" s="6"/>
      <c r="E23" s="6">
        <v>91376159267</v>
      </c>
      <c r="F23" s="6"/>
      <c r="G23" s="6">
        <v>104351722386.407</v>
      </c>
      <c r="H23" s="6"/>
      <c r="I23" s="6">
        <v>0</v>
      </c>
      <c r="J23" s="6"/>
      <c r="K23" s="6">
        <v>0</v>
      </c>
      <c r="L23" s="6"/>
      <c r="M23" s="6">
        <v>-11135896</v>
      </c>
      <c r="N23" s="6"/>
      <c r="O23" s="6">
        <v>0</v>
      </c>
      <c r="P23" s="6"/>
      <c r="Q23" s="6">
        <v>0</v>
      </c>
      <c r="R23" s="6"/>
      <c r="S23" s="6">
        <v>0</v>
      </c>
      <c r="T23" s="6"/>
      <c r="U23" s="6">
        <v>0</v>
      </c>
      <c r="V23" s="6"/>
      <c r="W23" s="6">
        <v>0</v>
      </c>
      <c r="X23" s="6"/>
      <c r="Y23" s="7">
        <v>0</v>
      </c>
    </row>
    <row r="24" spans="1:25">
      <c r="A24" s="1" t="s">
        <v>30</v>
      </c>
      <c r="C24" s="6">
        <v>885273</v>
      </c>
      <c r="D24" s="6"/>
      <c r="E24" s="6">
        <v>18594562686</v>
      </c>
      <c r="F24" s="6"/>
      <c r="G24" s="6">
        <v>50733946510.673203</v>
      </c>
      <c r="H24" s="6"/>
      <c r="I24" s="6">
        <v>1757333</v>
      </c>
      <c r="J24" s="6"/>
      <c r="K24" s="6">
        <v>0</v>
      </c>
      <c r="L24" s="6"/>
      <c r="M24" s="6">
        <v>0</v>
      </c>
      <c r="N24" s="6"/>
      <c r="O24" s="6">
        <v>0</v>
      </c>
      <c r="P24" s="6"/>
      <c r="Q24" s="6">
        <v>2642606</v>
      </c>
      <c r="R24" s="6"/>
      <c r="S24" s="6">
        <v>20500</v>
      </c>
      <c r="T24" s="6"/>
      <c r="U24" s="6">
        <v>18595447959</v>
      </c>
      <c r="V24" s="6"/>
      <c r="W24" s="6">
        <v>53890204344.556</v>
      </c>
      <c r="X24" s="6"/>
      <c r="Y24" s="7">
        <v>3.1419116150440188E-4</v>
      </c>
    </row>
    <row r="25" spans="1:25">
      <c r="A25" s="1" t="s">
        <v>31</v>
      </c>
      <c r="C25" s="6">
        <v>11722203</v>
      </c>
      <c r="D25" s="6"/>
      <c r="E25" s="6">
        <v>208808538628</v>
      </c>
      <c r="F25" s="6"/>
      <c r="G25" s="6">
        <v>212461950059.88599</v>
      </c>
      <c r="H25" s="6"/>
      <c r="I25" s="6">
        <v>0</v>
      </c>
      <c r="J25" s="6"/>
      <c r="K25" s="6">
        <v>0</v>
      </c>
      <c r="L25" s="6"/>
      <c r="M25" s="6">
        <v>0</v>
      </c>
      <c r="N25" s="6"/>
      <c r="O25" s="6">
        <v>0</v>
      </c>
      <c r="P25" s="6"/>
      <c r="Q25" s="6">
        <v>11722203</v>
      </c>
      <c r="R25" s="6"/>
      <c r="S25" s="6">
        <v>17670</v>
      </c>
      <c r="T25" s="6"/>
      <c r="U25" s="6">
        <v>208808538628</v>
      </c>
      <c r="V25" s="6"/>
      <c r="W25" s="6">
        <v>206048444432.392</v>
      </c>
      <c r="X25" s="6"/>
      <c r="Y25" s="7">
        <v>1.2013055224001643E-3</v>
      </c>
    </row>
    <row r="26" spans="1:25">
      <c r="A26" s="1" t="s">
        <v>32</v>
      </c>
      <c r="C26" s="6">
        <v>13800000</v>
      </c>
      <c r="D26" s="6"/>
      <c r="E26" s="6">
        <v>64447889571</v>
      </c>
      <c r="F26" s="6"/>
      <c r="G26" s="6">
        <v>82778957208</v>
      </c>
      <c r="H26" s="6"/>
      <c r="I26" s="6">
        <v>0</v>
      </c>
      <c r="J26" s="6"/>
      <c r="K26" s="6">
        <v>0</v>
      </c>
      <c r="L26" s="6"/>
      <c r="M26" s="6">
        <v>-391804</v>
      </c>
      <c r="N26" s="6"/>
      <c r="O26" s="6">
        <v>2367523908</v>
      </c>
      <c r="P26" s="6"/>
      <c r="Q26" s="6">
        <v>13408196</v>
      </c>
      <c r="R26" s="6"/>
      <c r="S26" s="6">
        <v>5720</v>
      </c>
      <c r="T26" s="6"/>
      <c r="U26" s="6">
        <v>62618111244</v>
      </c>
      <c r="V26" s="6"/>
      <c r="W26" s="6">
        <v>76293920281.504593</v>
      </c>
      <c r="X26" s="6"/>
      <c r="Y26" s="7">
        <v>4.448095107546519E-4</v>
      </c>
    </row>
    <row r="27" spans="1:25">
      <c r="A27" s="1" t="s">
        <v>33</v>
      </c>
      <c r="C27" s="6">
        <v>15277243</v>
      </c>
      <c r="D27" s="6"/>
      <c r="E27" s="6">
        <v>130131944227</v>
      </c>
      <c r="F27" s="6"/>
      <c r="G27" s="6">
        <v>168994794138.388</v>
      </c>
      <c r="H27" s="6"/>
      <c r="I27" s="6">
        <v>11135896</v>
      </c>
      <c r="J27" s="6"/>
      <c r="K27" s="6">
        <v>0</v>
      </c>
      <c r="L27" s="6"/>
      <c r="M27" s="6">
        <v>0</v>
      </c>
      <c r="N27" s="6"/>
      <c r="O27" s="6">
        <v>0</v>
      </c>
      <c r="P27" s="6"/>
      <c r="Q27" s="6">
        <v>26413139</v>
      </c>
      <c r="R27" s="6"/>
      <c r="S27" s="6">
        <v>10770</v>
      </c>
      <c r="T27" s="6"/>
      <c r="U27" s="6">
        <v>232643999494</v>
      </c>
      <c r="V27" s="6"/>
      <c r="W27" s="6">
        <v>282982300447.24701</v>
      </c>
      <c r="X27" s="6"/>
      <c r="Y27" s="7">
        <v>1.6498459923114008E-3</v>
      </c>
    </row>
    <row r="28" spans="1:25">
      <c r="A28" s="1" t="s">
        <v>34</v>
      </c>
      <c r="C28" s="6">
        <v>45423097</v>
      </c>
      <c r="D28" s="6"/>
      <c r="E28" s="6">
        <v>546163692153</v>
      </c>
      <c r="F28" s="6"/>
      <c r="G28" s="6">
        <v>584701988132.55896</v>
      </c>
      <c r="H28" s="6"/>
      <c r="I28" s="6">
        <v>0</v>
      </c>
      <c r="J28" s="6"/>
      <c r="K28" s="6">
        <v>0</v>
      </c>
      <c r="L28" s="6"/>
      <c r="M28" s="6">
        <v>0</v>
      </c>
      <c r="N28" s="6"/>
      <c r="O28" s="6">
        <v>0</v>
      </c>
      <c r="P28" s="6"/>
      <c r="Q28" s="6">
        <v>45423097</v>
      </c>
      <c r="R28" s="6"/>
      <c r="S28" s="6">
        <v>12870</v>
      </c>
      <c r="T28" s="6"/>
      <c r="U28" s="6">
        <v>546163692153</v>
      </c>
      <c r="V28" s="6"/>
      <c r="W28" s="6">
        <v>581538994379.13696</v>
      </c>
      <c r="X28" s="6"/>
      <c r="Y28" s="7">
        <v>3.3904939557450522E-3</v>
      </c>
    </row>
    <row r="29" spans="1:25">
      <c r="A29" s="1" t="s">
        <v>35</v>
      </c>
      <c r="C29" s="6">
        <v>56883666</v>
      </c>
      <c r="D29" s="6"/>
      <c r="E29" s="6">
        <v>652150329632</v>
      </c>
      <c r="F29" s="6"/>
      <c r="G29" s="6">
        <v>554545526302.68994</v>
      </c>
      <c r="H29" s="6"/>
      <c r="I29" s="6">
        <v>0</v>
      </c>
      <c r="J29" s="6"/>
      <c r="K29" s="6">
        <v>0</v>
      </c>
      <c r="L29" s="6"/>
      <c r="M29" s="6">
        <v>-1758540</v>
      </c>
      <c r="N29" s="6"/>
      <c r="O29" s="6">
        <v>16327127686</v>
      </c>
      <c r="P29" s="6"/>
      <c r="Q29" s="6">
        <v>55125126</v>
      </c>
      <c r="R29" s="6"/>
      <c r="S29" s="6">
        <v>11020</v>
      </c>
      <c r="T29" s="6"/>
      <c r="U29" s="6">
        <v>632282833712</v>
      </c>
      <c r="V29" s="6"/>
      <c r="W29" s="6">
        <v>604302988890.81702</v>
      </c>
      <c r="X29" s="6"/>
      <c r="Y29" s="7">
        <v>3.5232128044318288E-3</v>
      </c>
    </row>
    <row r="30" spans="1:25">
      <c r="A30" s="1" t="s">
        <v>36</v>
      </c>
      <c r="C30" s="6">
        <v>9207299</v>
      </c>
      <c r="D30" s="6"/>
      <c r="E30" s="6">
        <v>2136361065924</v>
      </c>
      <c r="F30" s="6"/>
      <c r="G30" s="6">
        <v>2085733313448.6799</v>
      </c>
      <c r="H30" s="6"/>
      <c r="I30" s="6">
        <v>0</v>
      </c>
      <c r="J30" s="6"/>
      <c r="K30" s="6">
        <v>0</v>
      </c>
      <c r="L30" s="6"/>
      <c r="M30" s="6">
        <v>-465000</v>
      </c>
      <c r="N30" s="6"/>
      <c r="O30" s="6">
        <v>100178940862</v>
      </c>
      <c r="P30" s="6"/>
      <c r="Q30" s="6">
        <v>8742299</v>
      </c>
      <c r="R30" s="6"/>
      <c r="S30" s="6">
        <v>223025</v>
      </c>
      <c r="T30" s="6"/>
      <c r="U30" s="6">
        <v>2028467546266</v>
      </c>
      <c r="V30" s="6"/>
      <c r="W30" s="6">
        <v>1949195555373.1699</v>
      </c>
      <c r="X30" s="6"/>
      <c r="Y30" s="7">
        <v>1.1364217727331382E-2</v>
      </c>
    </row>
    <row r="31" spans="1:25">
      <c r="A31" s="1" t="s">
        <v>37</v>
      </c>
      <c r="C31" s="6">
        <v>5825716</v>
      </c>
      <c r="D31" s="6"/>
      <c r="E31" s="6">
        <v>949998671622</v>
      </c>
      <c r="F31" s="6"/>
      <c r="G31" s="6">
        <v>1046415087920</v>
      </c>
      <c r="H31" s="6"/>
      <c r="I31" s="6">
        <v>0</v>
      </c>
      <c r="J31" s="6"/>
      <c r="K31" s="6">
        <v>0</v>
      </c>
      <c r="L31" s="6"/>
      <c r="M31" s="6">
        <v>0</v>
      </c>
      <c r="N31" s="6"/>
      <c r="O31" s="6">
        <v>0</v>
      </c>
      <c r="P31" s="6"/>
      <c r="Q31" s="6">
        <v>5825716</v>
      </c>
      <c r="R31" s="6"/>
      <c r="S31" s="6">
        <v>178344</v>
      </c>
      <c r="T31" s="6"/>
      <c r="U31" s="6">
        <v>949998671622</v>
      </c>
      <c r="V31" s="6"/>
      <c r="W31" s="6">
        <v>1038981474304</v>
      </c>
      <c r="X31" s="6"/>
      <c r="Y31" s="7">
        <v>6.0574792796477218E-3</v>
      </c>
    </row>
    <row r="32" spans="1:25">
      <c r="A32" s="1" t="s">
        <v>38</v>
      </c>
      <c r="C32" s="6">
        <v>4101114</v>
      </c>
      <c r="D32" s="6"/>
      <c r="E32" s="6">
        <v>899999837780</v>
      </c>
      <c r="F32" s="6"/>
      <c r="G32" s="6">
        <v>865109442730</v>
      </c>
      <c r="H32" s="6"/>
      <c r="I32" s="6">
        <v>0</v>
      </c>
      <c r="J32" s="6"/>
      <c r="K32" s="6">
        <v>0</v>
      </c>
      <c r="L32" s="6"/>
      <c r="M32" s="6">
        <v>0</v>
      </c>
      <c r="N32" s="6"/>
      <c r="O32" s="6">
        <v>0</v>
      </c>
      <c r="P32" s="6"/>
      <c r="Q32" s="6">
        <v>4101114</v>
      </c>
      <c r="R32" s="6"/>
      <c r="S32" s="6">
        <v>205446</v>
      </c>
      <c r="T32" s="6"/>
      <c r="U32" s="6">
        <v>899999837780</v>
      </c>
      <c r="V32" s="6"/>
      <c r="W32" s="6">
        <v>842557416844</v>
      </c>
      <c r="X32" s="6"/>
      <c r="Y32" s="7">
        <v>4.9122859460655833E-3</v>
      </c>
    </row>
    <row r="33" spans="1:25">
      <c r="A33" s="1" t="s">
        <v>39</v>
      </c>
      <c r="C33" s="6">
        <v>483611</v>
      </c>
      <c r="D33" s="6"/>
      <c r="E33" s="6">
        <v>1299996480476</v>
      </c>
      <c r="F33" s="6"/>
      <c r="G33" s="6">
        <v>1512140346470</v>
      </c>
      <c r="H33" s="6"/>
      <c r="I33" s="6">
        <v>0</v>
      </c>
      <c r="J33" s="6"/>
      <c r="K33" s="6">
        <v>0</v>
      </c>
      <c r="L33" s="6"/>
      <c r="M33" s="6">
        <v>0</v>
      </c>
      <c r="N33" s="6"/>
      <c r="O33" s="6">
        <v>0</v>
      </c>
      <c r="P33" s="6"/>
      <c r="Q33" s="6">
        <v>483611</v>
      </c>
      <c r="R33" s="6"/>
      <c r="S33" s="6">
        <v>3054974</v>
      </c>
      <c r="T33" s="6"/>
      <c r="U33" s="6">
        <v>1299996480476</v>
      </c>
      <c r="V33" s="6"/>
      <c r="W33" s="6">
        <v>1477419011114</v>
      </c>
      <c r="X33" s="6"/>
      <c r="Y33" s="7">
        <v>8.6136618106456529E-3</v>
      </c>
    </row>
    <row r="34" spans="1:25">
      <c r="A34" s="1" t="s">
        <v>40</v>
      </c>
      <c r="C34" s="6">
        <v>2387020</v>
      </c>
      <c r="D34" s="6"/>
      <c r="E34" s="6">
        <v>1399996561661</v>
      </c>
      <c r="F34" s="6"/>
      <c r="G34" s="6">
        <v>1433314783240</v>
      </c>
      <c r="H34" s="6"/>
      <c r="I34" s="6">
        <v>0</v>
      </c>
      <c r="J34" s="6"/>
      <c r="K34" s="6">
        <v>0</v>
      </c>
      <c r="L34" s="6"/>
      <c r="M34" s="6">
        <v>0</v>
      </c>
      <c r="N34" s="6"/>
      <c r="O34" s="6">
        <v>0</v>
      </c>
      <c r="P34" s="6"/>
      <c r="Q34" s="6">
        <v>2387020</v>
      </c>
      <c r="R34" s="6"/>
      <c r="S34" s="6">
        <v>589211</v>
      </c>
      <c r="T34" s="6"/>
      <c r="U34" s="6">
        <v>1399996561661</v>
      </c>
      <c r="V34" s="6"/>
      <c r="W34" s="6">
        <v>1406458421220</v>
      </c>
      <c r="X34" s="6"/>
      <c r="Y34" s="7">
        <v>8.1999467314211368E-3</v>
      </c>
    </row>
    <row r="35" spans="1:25">
      <c r="A35" s="1" t="s">
        <v>41</v>
      </c>
      <c r="C35" s="6">
        <v>12838982</v>
      </c>
      <c r="D35" s="6"/>
      <c r="E35" s="6">
        <v>125584901727</v>
      </c>
      <c r="F35" s="6"/>
      <c r="G35" s="6">
        <v>137425211470.63901</v>
      </c>
      <c r="H35" s="6"/>
      <c r="I35" s="6">
        <v>42924347</v>
      </c>
      <c r="J35" s="6"/>
      <c r="K35" s="6">
        <v>0</v>
      </c>
      <c r="L35" s="6"/>
      <c r="M35" s="6">
        <v>-6010607</v>
      </c>
      <c r="N35" s="6"/>
      <c r="O35" s="6">
        <v>60321532738</v>
      </c>
      <c r="P35" s="6"/>
      <c r="Q35" s="6">
        <v>49752722</v>
      </c>
      <c r="R35" s="6"/>
      <c r="S35" s="6">
        <v>10310</v>
      </c>
      <c r="T35" s="6"/>
      <c r="U35" s="6">
        <v>481361990190</v>
      </c>
      <c r="V35" s="6"/>
      <c r="W35" s="6">
        <v>510268858272.349</v>
      </c>
      <c r="X35" s="6"/>
      <c r="Y35" s="7">
        <v>2.9749741573639088E-3</v>
      </c>
    </row>
    <row r="36" spans="1:25">
      <c r="A36" s="1" t="s">
        <v>42</v>
      </c>
      <c r="C36" s="6">
        <v>173030500</v>
      </c>
      <c r="D36" s="6"/>
      <c r="E36" s="6">
        <v>1107341591272</v>
      </c>
      <c r="F36" s="6"/>
      <c r="G36" s="6">
        <v>960462502726.68005</v>
      </c>
      <c r="H36" s="6"/>
      <c r="I36" s="6">
        <v>0</v>
      </c>
      <c r="J36" s="6"/>
      <c r="K36" s="6">
        <v>0</v>
      </c>
      <c r="L36" s="6"/>
      <c r="M36" s="6">
        <v>0</v>
      </c>
      <c r="N36" s="6"/>
      <c r="O36" s="6">
        <v>0</v>
      </c>
      <c r="P36" s="6"/>
      <c r="Q36" s="6">
        <v>173030500</v>
      </c>
      <c r="R36" s="6"/>
      <c r="S36" s="6">
        <v>4990</v>
      </c>
      <c r="T36" s="6"/>
      <c r="U36" s="6">
        <v>1107341591272</v>
      </c>
      <c r="V36" s="6"/>
      <c r="W36" s="6">
        <v>858908223764.54004</v>
      </c>
      <c r="X36" s="6"/>
      <c r="Y36" s="7">
        <v>5.0076145698921435E-3</v>
      </c>
    </row>
    <row r="37" spans="1:25">
      <c r="A37" s="1" t="s">
        <v>43</v>
      </c>
      <c r="C37" s="6">
        <v>200700000</v>
      </c>
      <c r="D37" s="6"/>
      <c r="E37" s="6">
        <v>1892622679665</v>
      </c>
      <c r="F37" s="6"/>
      <c r="G37" s="6">
        <v>1920640122648</v>
      </c>
      <c r="H37" s="6"/>
      <c r="I37" s="6">
        <v>0</v>
      </c>
      <c r="J37" s="6"/>
      <c r="K37" s="6">
        <v>0</v>
      </c>
      <c r="L37" s="6"/>
      <c r="M37" s="6">
        <v>-2400000</v>
      </c>
      <c r="N37" s="6"/>
      <c r="O37" s="6">
        <v>22905620383</v>
      </c>
      <c r="P37" s="6"/>
      <c r="Q37" s="6">
        <v>198300000</v>
      </c>
      <c r="R37" s="6"/>
      <c r="S37" s="6">
        <v>10490</v>
      </c>
      <c r="T37" s="6"/>
      <c r="U37" s="6">
        <v>1869990420423</v>
      </c>
      <c r="V37" s="6"/>
      <c r="W37" s="6">
        <v>2069291886910</v>
      </c>
      <c r="X37" s="6"/>
      <c r="Y37" s="7">
        <v>1.2064404456198113E-2</v>
      </c>
    </row>
    <row r="38" spans="1:25">
      <c r="A38" s="1" t="s">
        <v>44</v>
      </c>
      <c r="C38" s="6">
        <v>13726712</v>
      </c>
      <c r="D38" s="6"/>
      <c r="E38" s="6">
        <v>376240740723</v>
      </c>
      <c r="F38" s="6"/>
      <c r="G38" s="6">
        <v>373735947278.30402</v>
      </c>
      <c r="H38" s="6"/>
      <c r="I38" s="6">
        <v>0</v>
      </c>
      <c r="J38" s="6"/>
      <c r="K38" s="6">
        <v>0</v>
      </c>
      <c r="L38" s="6"/>
      <c r="M38" s="6">
        <v>0</v>
      </c>
      <c r="N38" s="6"/>
      <c r="O38" s="6">
        <v>0</v>
      </c>
      <c r="P38" s="6"/>
      <c r="Q38" s="6">
        <v>13726712</v>
      </c>
      <c r="R38" s="6"/>
      <c r="S38" s="6">
        <v>24790</v>
      </c>
      <c r="T38" s="6"/>
      <c r="U38" s="6">
        <v>376240740723</v>
      </c>
      <c r="V38" s="6"/>
      <c r="W38" s="6">
        <v>338506179506</v>
      </c>
      <c r="X38" s="6"/>
      <c r="Y38" s="7">
        <v>1.9735618190535199E-3</v>
      </c>
    </row>
    <row r="39" spans="1:25">
      <c r="A39" s="1" t="s">
        <v>45</v>
      </c>
      <c r="C39" s="6">
        <v>18868466</v>
      </c>
      <c r="D39" s="6"/>
      <c r="E39" s="6">
        <v>382716341954</v>
      </c>
      <c r="F39" s="6"/>
      <c r="G39" s="6">
        <v>395855538804.16998</v>
      </c>
      <c r="H39" s="6"/>
      <c r="I39" s="6">
        <v>0</v>
      </c>
      <c r="J39" s="6"/>
      <c r="K39" s="6">
        <v>0</v>
      </c>
      <c r="L39" s="6"/>
      <c r="M39" s="6">
        <v>0</v>
      </c>
      <c r="N39" s="6"/>
      <c r="O39" s="6">
        <v>0</v>
      </c>
      <c r="P39" s="6"/>
      <c r="Q39" s="6">
        <v>18868466</v>
      </c>
      <c r="R39" s="6"/>
      <c r="S39" s="6">
        <v>19530</v>
      </c>
      <c r="T39" s="6"/>
      <c r="U39" s="6">
        <v>382716341954</v>
      </c>
      <c r="V39" s="6"/>
      <c r="W39" s="6">
        <v>366574617014.95697</v>
      </c>
      <c r="X39" s="6"/>
      <c r="Y39" s="7">
        <v>2.1372066797441186E-3</v>
      </c>
    </row>
    <row r="40" spans="1:25">
      <c r="A40" s="1" t="s">
        <v>46</v>
      </c>
      <c r="C40" s="6">
        <v>36550571</v>
      </c>
      <c r="D40" s="6"/>
      <c r="E40" s="6">
        <v>927842676705</v>
      </c>
      <c r="F40" s="6"/>
      <c r="G40" s="6">
        <v>1041335639356</v>
      </c>
      <c r="H40" s="6"/>
      <c r="I40" s="6">
        <v>0</v>
      </c>
      <c r="J40" s="6"/>
      <c r="K40" s="6">
        <v>0</v>
      </c>
      <c r="L40" s="6"/>
      <c r="M40" s="6">
        <v>0</v>
      </c>
      <c r="N40" s="6"/>
      <c r="O40" s="6">
        <v>0</v>
      </c>
      <c r="P40" s="6"/>
      <c r="Q40" s="6">
        <v>36550571</v>
      </c>
      <c r="R40" s="6"/>
      <c r="S40" s="6">
        <v>29600</v>
      </c>
      <c r="T40" s="6"/>
      <c r="U40" s="6">
        <v>927842676705</v>
      </c>
      <c r="V40" s="6"/>
      <c r="W40" s="6">
        <v>1076240744598.4399</v>
      </c>
      <c r="X40" s="6"/>
      <c r="Y40" s="7">
        <v>6.2747086175765389E-3</v>
      </c>
    </row>
    <row r="41" spans="1:25">
      <c r="A41" s="1" t="s">
        <v>47</v>
      </c>
      <c r="C41" s="6">
        <v>124000000</v>
      </c>
      <c r="D41" s="6"/>
      <c r="E41" s="6">
        <v>759848909958</v>
      </c>
      <c r="F41" s="6"/>
      <c r="G41" s="6">
        <v>828923612162</v>
      </c>
      <c r="H41" s="6"/>
      <c r="I41" s="6">
        <v>0</v>
      </c>
      <c r="J41" s="6"/>
      <c r="K41" s="6">
        <v>0</v>
      </c>
      <c r="L41" s="6"/>
      <c r="M41" s="6">
        <v>0</v>
      </c>
      <c r="N41" s="6"/>
      <c r="O41" s="6">
        <v>0</v>
      </c>
      <c r="P41" s="6"/>
      <c r="Q41" s="6">
        <v>124000000</v>
      </c>
      <c r="R41" s="6"/>
      <c r="S41" s="6">
        <v>7020</v>
      </c>
      <c r="T41" s="6"/>
      <c r="U41" s="6">
        <v>759848909958</v>
      </c>
      <c r="V41" s="6"/>
      <c r="W41" s="6">
        <v>865929130560</v>
      </c>
      <c r="X41" s="6"/>
      <c r="Y41" s="7">
        <v>5.0485479248071835E-3</v>
      </c>
    </row>
    <row r="42" spans="1:25" ht="24.75" thickBot="1">
      <c r="E42" s="5">
        <f>SUM(SUM(E9:E41))</f>
        <v>19275086628745</v>
      </c>
      <c r="G42" s="5">
        <f>SUM(G9:G41)</f>
        <v>19898173834633.293</v>
      </c>
      <c r="K42" s="5">
        <f>SUM(K9:K41)</f>
        <v>47939229516</v>
      </c>
      <c r="O42" s="5">
        <f>SUM(O9:O41)</f>
        <v>202417083081</v>
      </c>
      <c r="U42" s="5">
        <f>SUM(U9:U41)</f>
        <v>19165690825751</v>
      </c>
      <c r="W42" s="5">
        <f>SUM(W9:W41)</f>
        <v>19800123743974.539</v>
      </c>
      <c r="Y42" s="8">
        <f>SUM(Y9:Y41)</f>
        <v>0.11543886227031343</v>
      </c>
    </row>
    <row r="43" spans="1:25" ht="24.75" thickTop="1">
      <c r="G43" s="2"/>
      <c r="W43" s="2"/>
    </row>
    <row r="44" spans="1:25">
      <c r="G44" s="2"/>
      <c r="W44" s="2"/>
      <c r="Y44" s="2"/>
    </row>
    <row r="45" spans="1:25">
      <c r="G45" s="2"/>
      <c r="W45" s="2"/>
      <c r="Y45" s="2"/>
    </row>
    <row r="46" spans="1:25">
      <c r="G46" s="2"/>
      <c r="W46" s="2"/>
    </row>
  </sheetData>
  <mergeCells count="21">
    <mergeCell ref="A2:Y2"/>
    <mergeCell ref="A3:Y3"/>
    <mergeCell ref="A4:Y4"/>
    <mergeCell ref="A6:A8"/>
    <mergeCell ref="C7:C8"/>
    <mergeCell ref="E7:E8"/>
    <mergeCell ref="G7:G8"/>
    <mergeCell ref="C6:G6"/>
    <mergeCell ref="Y7:Y8"/>
    <mergeCell ref="Q6:Y6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Q51"/>
  <sheetViews>
    <sheetView rightToLeft="1" topLeftCell="A31" workbookViewId="0">
      <selection activeCell="E53" sqref="E53"/>
    </sheetView>
  </sheetViews>
  <sheetFormatPr defaultRowHeight="24"/>
  <cols>
    <col min="1" max="1" width="33.28515625" style="1" bestFit="1" customWidth="1"/>
    <col min="2" max="2" width="1" style="1" customWidth="1"/>
    <col min="3" max="3" width="12" style="1" bestFit="1" customWidth="1"/>
    <col min="4" max="4" width="1" style="1" customWidth="1"/>
    <col min="5" max="5" width="19.140625" style="1" bestFit="1" customWidth="1"/>
    <col min="6" max="6" width="1" style="1" customWidth="1"/>
    <col min="7" max="7" width="19.140625" style="1" bestFit="1" customWidth="1"/>
    <col min="8" max="8" width="1" style="1" customWidth="1"/>
    <col min="9" max="9" width="29.7109375" style="1" bestFit="1" customWidth="1"/>
    <col min="10" max="10" width="1" style="1" customWidth="1"/>
    <col min="11" max="11" width="12" style="1" bestFit="1" customWidth="1"/>
    <col min="12" max="12" width="1" style="1" customWidth="1"/>
    <col min="13" max="13" width="20.28515625" style="1" bestFit="1" customWidth="1"/>
    <col min="14" max="14" width="1" style="1" customWidth="1"/>
    <col min="15" max="15" width="20.28515625" style="1" bestFit="1" customWidth="1"/>
    <col min="16" max="16" width="1" style="1" customWidth="1"/>
    <col min="17" max="17" width="29.710937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>
      <c r="A2" s="26" t="s">
        <v>0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</row>
    <row r="3" spans="1:17" ht="24.75">
      <c r="A3" s="26" t="s">
        <v>261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</row>
    <row r="4" spans="1:17" ht="24.75">
      <c r="A4" s="26" t="s">
        <v>2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</row>
    <row r="6" spans="1:17" ht="24.75">
      <c r="A6" s="27" t="s">
        <v>3</v>
      </c>
      <c r="C6" s="25" t="s">
        <v>263</v>
      </c>
      <c r="D6" s="25" t="s">
        <v>263</v>
      </c>
      <c r="E6" s="25" t="s">
        <v>263</v>
      </c>
      <c r="F6" s="25" t="s">
        <v>263</v>
      </c>
      <c r="G6" s="25" t="s">
        <v>263</v>
      </c>
      <c r="H6" s="25" t="s">
        <v>263</v>
      </c>
      <c r="I6" s="25" t="s">
        <v>263</v>
      </c>
      <c r="K6" s="25" t="s">
        <v>264</v>
      </c>
      <c r="L6" s="25" t="s">
        <v>264</v>
      </c>
      <c r="M6" s="25" t="s">
        <v>264</v>
      </c>
      <c r="N6" s="25" t="s">
        <v>264</v>
      </c>
      <c r="O6" s="25" t="s">
        <v>264</v>
      </c>
      <c r="P6" s="25" t="s">
        <v>264</v>
      </c>
      <c r="Q6" s="25" t="s">
        <v>264</v>
      </c>
    </row>
    <row r="7" spans="1:17" ht="24.75">
      <c r="A7" s="25" t="s">
        <v>3</v>
      </c>
      <c r="C7" s="25" t="s">
        <v>7</v>
      </c>
      <c r="E7" s="25" t="s">
        <v>288</v>
      </c>
      <c r="G7" s="25" t="s">
        <v>289</v>
      </c>
      <c r="I7" s="25" t="s">
        <v>291</v>
      </c>
      <c r="K7" s="25" t="s">
        <v>7</v>
      </c>
      <c r="M7" s="25" t="s">
        <v>288</v>
      </c>
      <c r="O7" s="25" t="s">
        <v>289</v>
      </c>
      <c r="Q7" s="25" t="s">
        <v>291</v>
      </c>
    </row>
    <row r="8" spans="1:17">
      <c r="A8" s="1" t="s">
        <v>41</v>
      </c>
      <c r="C8" s="6">
        <v>6010607</v>
      </c>
      <c r="D8" s="6"/>
      <c r="E8" s="6">
        <v>60321532738</v>
      </c>
      <c r="F8" s="6"/>
      <c r="G8" s="6">
        <v>84586295824</v>
      </c>
      <c r="H8" s="6"/>
      <c r="I8" s="6">
        <f>E8-G8</f>
        <v>-24264763086</v>
      </c>
      <c r="J8" s="6"/>
      <c r="K8" s="6">
        <v>8892875</v>
      </c>
      <c r="L8" s="6"/>
      <c r="M8" s="6">
        <v>91667690117</v>
      </c>
      <c r="N8" s="6"/>
      <c r="O8" s="6">
        <v>127582184964</v>
      </c>
      <c r="P8" s="6"/>
      <c r="Q8" s="6">
        <f>M8-O8</f>
        <v>-35914494847</v>
      </c>
    </row>
    <row r="9" spans="1:17">
      <c r="A9" s="1" t="s">
        <v>28</v>
      </c>
      <c r="C9" s="6">
        <v>42924347</v>
      </c>
      <c r="D9" s="6"/>
      <c r="E9" s="6">
        <v>371645680760</v>
      </c>
      <c r="F9" s="6"/>
      <c r="G9" s="6">
        <v>275664503403</v>
      </c>
      <c r="H9" s="6"/>
      <c r="I9" s="6">
        <f t="shared" ref="I9:I43" si="0">E9-G9</f>
        <v>95981177357</v>
      </c>
      <c r="J9" s="6"/>
      <c r="K9" s="6">
        <v>42924347</v>
      </c>
      <c r="L9" s="6"/>
      <c r="M9" s="6">
        <v>371645680760</v>
      </c>
      <c r="N9" s="6"/>
      <c r="O9" s="6">
        <v>275664503403</v>
      </c>
      <c r="P9" s="6"/>
      <c r="Q9" s="6">
        <f t="shared" ref="Q9:Q43" si="1">M9-O9</f>
        <v>95981177357</v>
      </c>
    </row>
    <row r="10" spans="1:17">
      <c r="A10" s="1" t="s">
        <v>35</v>
      </c>
      <c r="C10" s="6">
        <v>1758540</v>
      </c>
      <c r="D10" s="6"/>
      <c r="E10" s="6">
        <v>16327127686</v>
      </c>
      <c r="F10" s="6"/>
      <c r="G10" s="6">
        <v>16341297819</v>
      </c>
      <c r="H10" s="6"/>
      <c r="I10" s="6">
        <f t="shared" si="0"/>
        <v>-14170133</v>
      </c>
      <c r="J10" s="6"/>
      <c r="K10" s="6">
        <v>1758540</v>
      </c>
      <c r="L10" s="6"/>
      <c r="M10" s="6">
        <v>16327127686</v>
      </c>
      <c r="N10" s="6"/>
      <c r="O10" s="6">
        <v>16341297819</v>
      </c>
      <c r="P10" s="6"/>
      <c r="Q10" s="6">
        <f t="shared" si="1"/>
        <v>-14170133</v>
      </c>
    </row>
    <row r="11" spans="1:17">
      <c r="A11" s="1" t="s">
        <v>20</v>
      </c>
      <c r="C11" s="6">
        <v>2000</v>
      </c>
      <c r="D11" s="6"/>
      <c r="E11" s="6">
        <v>316337504</v>
      </c>
      <c r="F11" s="6"/>
      <c r="G11" s="6">
        <v>325182628</v>
      </c>
      <c r="H11" s="6"/>
      <c r="I11" s="6">
        <f t="shared" si="0"/>
        <v>-8845124</v>
      </c>
      <c r="J11" s="6"/>
      <c r="K11" s="6">
        <v>3394</v>
      </c>
      <c r="L11" s="6"/>
      <c r="M11" s="6">
        <v>583239751</v>
      </c>
      <c r="N11" s="6"/>
      <c r="O11" s="6">
        <v>589862192</v>
      </c>
      <c r="P11" s="6"/>
      <c r="Q11" s="6">
        <f t="shared" si="1"/>
        <v>-6622441</v>
      </c>
    </row>
    <row r="12" spans="1:17">
      <c r="A12" s="1" t="s">
        <v>29</v>
      </c>
      <c r="C12" s="6">
        <v>11135896</v>
      </c>
      <c r="D12" s="6"/>
      <c r="E12" s="6">
        <v>91376159267</v>
      </c>
      <c r="F12" s="6"/>
      <c r="G12" s="6">
        <v>68390568751</v>
      </c>
      <c r="H12" s="6"/>
      <c r="I12" s="6">
        <f t="shared" si="0"/>
        <v>22985590516</v>
      </c>
      <c r="J12" s="6"/>
      <c r="K12" s="6">
        <v>11135896</v>
      </c>
      <c r="L12" s="6"/>
      <c r="M12" s="6">
        <v>91376159267</v>
      </c>
      <c r="N12" s="6"/>
      <c r="O12" s="6">
        <v>68390568751</v>
      </c>
      <c r="P12" s="6"/>
      <c r="Q12" s="6">
        <f t="shared" si="1"/>
        <v>22985590516</v>
      </c>
    </row>
    <row r="13" spans="1:17">
      <c r="A13" s="1" t="s">
        <v>43</v>
      </c>
      <c r="C13" s="6">
        <v>2400000</v>
      </c>
      <c r="D13" s="6"/>
      <c r="E13" s="6">
        <v>22905620383</v>
      </c>
      <c r="F13" s="6"/>
      <c r="G13" s="6">
        <v>22898418044</v>
      </c>
      <c r="H13" s="6"/>
      <c r="I13" s="6">
        <f t="shared" si="0"/>
        <v>7202339</v>
      </c>
      <c r="J13" s="6"/>
      <c r="K13" s="6">
        <v>2700000</v>
      </c>
      <c r="L13" s="6"/>
      <c r="M13" s="6">
        <v>26127096018</v>
      </c>
      <c r="N13" s="6"/>
      <c r="O13" s="6">
        <v>25977566951</v>
      </c>
      <c r="P13" s="6"/>
      <c r="Q13" s="6">
        <f t="shared" si="1"/>
        <v>149529067</v>
      </c>
    </row>
    <row r="14" spans="1:17">
      <c r="A14" s="1" t="s">
        <v>32</v>
      </c>
      <c r="C14" s="6">
        <v>391804</v>
      </c>
      <c r="D14" s="6"/>
      <c r="E14" s="6">
        <v>2367523908</v>
      </c>
      <c r="F14" s="6"/>
      <c r="G14" s="6">
        <v>2385450183</v>
      </c>
      <c r="H14" s="6"/>
      <c r="I14" s="6">
        <f t="shared" si="0"/>
        <v>-17926275</v>
      </c>
      <c r="J14" s="6"/>
      <c r="K14" s="6">
        <v>5463946</v>
      </c>
      <c r="L14" s="6"/>
      <c r="M14" s="6">
        <v>32732906111</v>
      </c>
      <c r="N14" s="6"/>
      <c r="O14" s="6">
        <v>32679883521</v>
      </c>
      <c r="P14" s="6"/>
      <c r="Q14" s="6">
        <f t="shared" si="1"/>
        <v>53022590</v>
      </c>
    </row>
    <row r="15" spans="1:17">
      <c r="A15" s="1" t="s">
        <v>36</v>
      </c>
      <c r="C15" s="6">
        <v>465000</v>
      </c>
      <c r="D15" s="6"/>
      <c r="E15" s="6">
        <v>100178940862</v>
      </c>
      <c r="F15" s="6"/>
      <c r="G15" s="6">
        <v>104685337236</v>
      </c>
      <c r="H15" s="6"/>
      <c r="I15" s="6">
        <f t="shared" si="0"/>
        <v>-4506396374</v>
      </c>
      <c r="J15" s="6"/>
      <c r="K15" s="6">
        <v>467118</v>
      </c>
      <c r="L15" s="6"/>
      <c r="M15" s="6">
        <v>100703219378</v>
      </c>
      <c r="N15" s="6"/>
      <c r="O15" s="6">
        <v>105225514046</v>
      </c>
      <c r="P15" s="6"/>
      <c r="Q15" s="6">
        <f t="shared" si="1"/>
        <v>-4522294668</v>
      </c>
    </row>
    <row r="16" spans="1:17">
      <c r="A16" s="1" t="s">
        <v>292</v>
      </c>
      <c r="C16" s="6">
        <v>0</v>
      </c>
      <c r="D16" s="6"/>
      <c r="E16" s="6">
        <v>0</v>
      </c>
      <c r="F16" s="6"/>
      <c r="G16" s="6">
        <v>0</v>
      </c>
      <c r="H16" s="6"/>
      <c r="I16" s="6">
        <f t="shared" si="0"/>
        <v>0</v>
      </c>
      <c r="J16" s="6"/>
      <c r="K16" s="6">
        <v>325403</v>
      </c>
      <c r="L16" s="6"/>
      <c r="M16" s="6">
        <v>7135122758</v>
      </c>
      <c r="N16" s="6"/>
      <c r="O16" s="6">
        <v>6924863349</v>
      </c>
      <c r="P16" s="6"/>
      <c r="Q16" s="6">
        <f t="shared" si="1"/>
        <v>210259409</v>
      </c>
    </row>
    <row r="17" spans="1:17">
      <c r="A17" s="1" t="s">
        <v>293</v>
      </c>
      <c r="C17" s="6">
        <v>0</v>
      </c>
      <c r="D17" s="6"/>
      <c r="E17" s="6">
        <v>0</v>
      </c>
      <c r="F17" s="6"/>
      <c r="G17" s="6">
        <v>0</v>
      </c>
      <c r="H17" s="6"/>
      <c r="I17" s="6">
        <f t="shared" si="0"/>
        <v>0</v>
      </c>
      <c r="J17" s="6"/>
      <c r="K17" s="6">
        <v>1394767</v>
      </c>
      <c r="L17" s="6"/>
      <c r="M17" s="6">
        <v>6356754088</v>
      </c>
      <c r="N17" s="6"/>
      <c r="O17" s="6">
        <v>7787248054</v>
      </c>
      <c r="P17" s="6"/>
      <c r="Q17" s="6">
        <f t="shared" si="1"/>
        <v>-1430493966</v>
      </c>
    </row>
    <row r="18" spans="1:17">
      <c r="A18" s="1" t="s">
        <v>33</v>
      </c>
      <c r="C18" s="6">
        <v>0</v>
      </c>
      <c r="D18" s="6"/>
      <c r="E18" s="6">
        <v>0</v>
      </c>
      <c r="F18" s="6"/>
      <c r="G18" s="6">
        <v>0</v>
      </c>
      <c r="H18" s="6"/>
      <c r="I18" s="6">
        <f t="shared" si="0"/>
        <v>0</v>
      </c>
      <c r="J18" s="6"/>
      <c r="K18" s="6">
        <v>430587</v>
      </c>
      <c r="L18" s="6"/>
      <c r="M18" s="6">
        <v>5527677790</v>
      </c>
      <c r="N18" s="6"/>
      <c r="O18" s="6">
        <v>6343937225</v>
      </c>
      <c r="P18" s="6"/>
      <c r="Q18" s="6">
        <f t="shared" si="1"/>
        <v>-816259435</v>
      </c>
    </row>
    <row r="19" spans="1:17">
      <c r="A19" s="1" t="s">
        <v>31</v>
      </c>
      <c r="C19" s="6">
        <v>0</v>
      </c>
      <c r="D19" s="6"/>
      <c r="E19" s="6">
        <v>0</v>
      </c>
      <c r="F19" s="6"/>
      <c r="G19" s="6">
        <v>0</v>
      </c>
      <c r="H19" s="6"/>
      <c r="I19" s="6">
        <f t="shared" si="0"/>
        <v>0</v>
      </c>
      <c r="J19" s="6"/>
      <c r="K19" s="6">
        <v>43000</v>
      </c>
      <c r="L19" s="6"/>
      <c r="M19" s="6">
        <v>813390371</v>
      </c>
      <c r="N19" s="6"/>
      <c r="O19" s="6">
        <v>819644699</v>
      </c>
      <c r="P19" s="6"/>
      <c r="Q19" s="6">
        <f t="shared" si="1"/>
        <v>-6254328</v>
      </c>
    </row>
    <row r="20" spans="1:17">
      <c r="A20" s="1" t="s">
        <v>294</v>
      </c>
      <c r="C20" s="6">
        <v>0</v>
      </c>
      <c r="D20" s="6"/>
      <c r="E20" s="6">
        <v>0</v>
      </c>
      <c r="F20" s="6"/>
      <c r="G20" s="6">
        <v>0</v>
      </c>
      <c r="H20" s="6"/>
      <c r="I20" s="6">
        <f t="shared" si="0"/>
        <v>0</v>
      </c>
      <c r="J20" s="6"/>
      <c r="K20" s="6">
        <v>5383718</v>
      </c>
      <c r="L20" s="6"/>
      <c r="M20" s="6">
        <v>87946810029</v>
      </c>
      <c r="N20" s="6"/>
      <c r="O20" s="6">
        <v>87946810029</v>
      </c>
      <c r="P20" s="6"/>
      <c r="Q20" s="6">
        <f t="shared" si="1"/>
        <v>0</v>
      </c>
    </row>
    <row r="21" spans="1:17">
      <c r="A21" s="1" t="s">
        <v>150</v>
      </c>
      <c r="C21" s="6">
        <v>1510000</v>
      </c>
      <c r="D21" s="6"/>
      <c r="E21" s="6">
        <v>1510000000000</v>
      </c>
      <c r="F21" s="6"/>
      <c r="G21" s="6">
        <v>1464643242875</v>
      </c>
      <c r="H21" s="6"/>
      <c r="I21" s="6">
        <f t="shared" si="0"/>
        <v>45356757125</v>
      </c>
      <c r="J21" s="6"/>
      <c r="K21" s="6">
        <v>1510000</v>
      </c>
      <c r="L21" s="6"/>
      <c r="M21" s="6">
        <v>1510000000000</v>
      </c>
      <c r="N21" s="6"/>
      <c r="O21" s="6">
        <v>1464643242875</v>
      </c>
      <c r="P21" s="6"/>
      <c r="Q21" s="6">
        <f t="shared" si="1"/>
        <v>45356757125</v>
      </c>
    </row>
    <row r="22" spans="1:17">
      <c r="A22" s="1" t="s">
        <v>81</v>
      </c>
      <c r="C22" s="6">
        <v>4872068</v>
      </c>
      <c r="D22" s="6"/>
      <c r="E22" s="6">
        <v>4872068000000</v>
      </c>
      <c r="F22" s="6"/>
      <c r="G22" s="6">
        <v>4612117111828</v>
      </c>
      <c r="H22" s="6"/>
      <c r="I22" s="6">
        <f t="shared" si="0"/>
        <v>259950888172</v>
      </c>
      <c r="J22" s="6"/>
      <c r="K22" s="6">
        <v>4972068</v>
      </c>
      <c r="L22" s="6"/>
      <c r="M22" s="6">
        <v>4968064280000</v>
      </c>
      <c r="N22" s="6"/>
      <c r="O22" s="6">
        <v>4706474312221</v>
      </c>
      <c r="P22" s="6"/>
      <c r="Q22" s="6">
        <f t="shared" si="1"/>
        <v>261589967779</v>
      </c>
    </row>
    <row r="23" spans="1:17">
      <c r="A23" s="1" t="s">
        <v>182</v>
      </c>
      <c r="C23" s="6">
        <v>1000</v>
      </c>
      <c r="D23" s="6"/>
      <c r="E23" s="6">
        <v>999961250</v>
      </c>
      <c r="F23" s="6"/>
      <c r="G23" s="6">
        <v>963119678</v>
      </c>
      <c r="H23" s="6"/>
      <c r="I23" s="6">
        <f t="shared" si="0"/>
        <v>36841572</v>
      </c>
      <c r="J23" s="6"/>
      <c r="K23" s="6">
        <v>1000</v>
      </c>
      <c r="L23" s="6"/>
      <c r="M23" s="6">
        <v>999961250</v>
      </c>
      <c r="N23" s="6"/>
      <c r="O23" s="6">
        <v>963119678</v>
      </c>
      <c r="P23" s="6"/>
      <c r="Q23" s="6">
        <f t="shared" si="1"/>
        <v>36841572</v>
      </c>
    </row>
    <row r="24" spans="1:17">
      <c r="A24" s="1" t="s">
        <v>156</v>
      </c>
      <c r="C24" s="6">
        <v>0</v>
      </c>
      <c r="D24" s="6"/>
      <c r="E24" s="6">
        <v>0</v>
      </c>
      <c r="F24" s="6"/>
      <c r="G24" s="6">
        <v>0</v>
      </c>
      <c r="H24" s="6"/>
      <c r="I24" s="6">
        <f t="shared" si="0"/>
        <v>0</v>
      </c>
      <c r="J24" s="6"/>
      <c r="K24" s="6">
        <v>200000</v>
      </c>
      <c r="L24" s="6"/>
      <c r="M24" s="6">
        <v>197793193750</v>
      </c>
      <c r="N24" s="6"/>
      <c r="O24" s="6">
        <v>195397580051</v>
      </c>
      <c r="P24" s="6"/>
      <c r="Q24" s="6">
        <f t="shared" si="1"/>
        <v>2395613699</v>
      </c>
    </row>
    <row r="25" spans="1:17">
      <c r="A25" s="1" t="s">
        <v>217</v>
      </c>
      <c r="C25" s="6">
        <v>0</v>
      </c>
      <c r="D25" s="6"/>
      <c r="E25" s="6">
        <v>0</v>
      </c>
      <c r="F25" s="6"/>
      <c r="G25" s="6">
        <v>0</v>
      </c>
      <c r="H25" s="6"/>
      <c r="I25" s="6">
        <f t="shared" si="0"/>
        <v>0</v>
      </c>
      <c r="J25" s="6"/>
      <c r="K25" s="6">
        <v>20000</v>
      </c>
      <c r="L25" s="6"/>
      <c r="M25" s="6">
        <v>19999205004</v>
      </c>
      <c r="N25" s="6"/>
      <c r="O25" s="6">
        <v>19862573409</v>
      </c>
      <c r="P25" s="6"/>
      <c r="Q25" s="6">
        <f t="shared" si="1"/>
        <v>136631595</v>
      </c>
    </row>
    <row r="26" spans="1:17">
      <c r="A26" s="1" t="s">
        <v>295</v>
      </c>
      <c r="C26" s="6">
        <v>0</v>
      </c>
      <c r="D26" s="6"/>
      <c r="E26" s="6">
        <v>0</v>
      </c>
      <c r="F26" s="6"/>
      <c r="G26" s="6">
        <v>0</v>
      </c>
      <c r="H26" s="6"/>
      <c r="I26" s="6">
        <f t="shared" si="0"/>
        <v>0</v>
      </c>
      <c r="J26" s="6"/>
      <c r="K26" s="6">
        <v>3982007</v>
      </c>
      <c r="L26" s="6"/>
      <c r="M26" s="6">
        <v>3982007000000</v>
      </c>
      <c r="N26" s="6"/>
      <c r="O26" s="6">
        <v>3819002617670</v>
      </c>
      <c r="P26" s="6"/>
      <c r="Q26" s="6">
        <f t="shared" si="1"/>
        <v>163004382330</v>
      </c>
    </row>
    <row r="27" spans="1:17">
      <c r="A27" s="1" t="s">
        <v>208</v>
      </c>
      <c r="C27" s="6">
        <v>0</v>
      </c>
      <c r="D27" s="6"/>
      <c r="E27" s="6">
        <v>0</v>
      </c>
      <c r="F27" s="6"/>
      <c r="G27" s="6">
        <v>0</v>
      </c>
      <c r="H27" s="6"/>
      <c r="I27" s="6">
        <f t="shared" si="0"/>
        <v>0</v>
      </c>
      <c r="J27" s="6"/>
      <c r="K27" s="6">
        <v>2700</v>
      </c>
      <c r="L27" s="6"/>
      <c r="M27" s="6">
        <v>2699895375</v>
      </c>
      <c r="N27" s="6"/>
      <c r="O27" s="6">
        <v>2564900601</v>
      </c>
      <c r="P27" s="6"/>
      <c r="Q27" s="6">
        <f t="shared" si="1"/>
        <v>134994774</v>
      </c>
    </row>
    <row r="28" spans="1:17">
      <c r="A28" s="1" t="s">
        <v>173</v>
      </c>
      <c r="C28" s="6">
        <v>0</v>
      </c>
      <c r="D28" s="6"/>
      <c r="E28" s="6">
        <v>0</v>
      </c>
      <c r="F28" s="6"/>
      <c r="G28" s="6">
        <v>0</v>
      </c>
      <c r="H28" s="6"/>
      <c r="I28" s="6">
        <f t="shared" si="0"/>
        <v>0</v>
      </c>
      <c r="J28" s="6"/>
      <c r="K28" s="6">
        <v>300100</v>
      </c>
      <c r="L28" s="6"/>
      <c r="M28" s="6">
        <v>287522574688</v>
      </c>
      <c r="N28" s="6"/>
      <c r="O28" s="6">
        <v>286631808386</v>
      </c>
      <c r="P28" s="6"/>
      <c r="Q28" s="6">
        <f t="shared" si="1"/>
        <v>890766302</v>
      </c>
    </row>
    <row r="29" spans="1:17">
      <c r="A29" s="1" t="s">
        <v>296</v>
      </c>
      <c r="C29" s="6">
        <v>0</v>
      </c>
      <c r="D29" s="6"/>
      <c r="E29" s="6">
        <v>0</v>
      </c>
      <c r="F29" s="6"/>
      <c r="G29" s="6">
        <v>0</v>
      </c>
      <c r="H29" s="6"/>
      <c r="I29" s="6">
        <f t="shared" si="0"/>
        <v>0</v>
      </c>
      <c r="J29" s="6"/>
      <c r="K29" s="6">
        <v>1217849</v>
      </c>
      <c r="L29" s="6"/>
      <c r="M29" s="6">
        <v>1217849000000</v>
      </c>
      <c r="N29" s="6"/>
      <c r="O29" s="6">
        <v>1204952781471</v>
      </c>
      <c r="P29" s="6"/>
      <c r="Q29" s="6">
        <f t="shared" si="1"/>
        <v>12896218529</v>
      </c>
    </row>
    <row r="30" spans="1:17">
      <c r="A30" s="1" t="s">
        <v>165</v>
      </c>
      <c r="C30" s="6">
        <v>0</v>
      </c>
      <c r="D30" s="6"/>
      <c r="E30" s="6">
        <v>0</v>
      </c>
      <c r="F30" s="6"/>
      <c r="G30" s="6">
        <v>0</v>
      </c>
      <c r="H30" s="6"/>
      <c r="I30" s="6">
        <f t="shared" si="0"/>
        <v>0</v>
      </c>
      <c r="J30" s="6"/>
      <c r="K30" s="6">
        <v>661000</v>
      </c>
      <c r="L30" s="6"/>
      <c r="M30" s="6">
        <v>643152237632</v>
      </c>
      <c r="N30" s="6"/>
      <c r="O30" s="6">
        <v>649942723739</v>
      </c>
      <c r="P30" s="6"/>
      <c r="Q30" s="6">
        <f t="shared" si="1"/>
        <v>-6790486107</v>
      </c>
    </row>
    <row r="31" spans="1:17">
      <c r="A31" s="1" t="s">
        <v>276</v>
      </c>
      <c r="C31" s="6">
        <v>0</v>
      </c>
      <c r="D31" s="6"/>
      <c r="E31" s="6">
        <v>0</v>
      </c>
      <c r="F31" s="6"/>
      <c r="G31" s="6">
        <v>0</v>
      </c>
      <c r="H31" s="6"/>
      <c r="I31" s="6">
        <f t="shared" si="0"/>
        <v>0</v>
      </c>
      <c r="J31" s="6"/>
      <c r="K31" s="6">
        <v>5819000</v>
      </c>
      <c r="L31" s="6"/>
      <c r="M31" s="6">
        <v>5819000000000</v>
      </c>
      <c r="N31" s="6"/>
      <c r="O31" s="6">
        <v>5789680641181</v>
      </c>
      <c r="P31" s="6"/>
      <c r="Q31" s="6">
        <f t="shared" si="1"/>
        <v>29319358819</v>
      </c>
    </row>
    <row r="32" spans="1:17">
      <c r="A32" s="1" t="s">
        <v>297</v>
      </c>
      <c r="C32" s="6">
        <v>0</v>
      </c>
      <c r="D32" s="6"/>
      <c r="E32" s="6">
        <v>0</v>
      </c>
      <c r="F32" s="6"/>
      <c r="G32" s="6">
        <v>0</v>
      </c>
      <c r="H32" s="6"/>
      <c r="I32" s="6">
        <f t="shared" si="0"/>
        <v>0</v>
      </c>
      <c r="J32" s="6"/>
      <c r="K32" s="6">
        <v>1804112</v>
      </c>
      <c r="L32" s="6"/>
      <c r="M32" s="6">
        <v>1804112000000</v>
      </c>
      <c r="N32" s="6"/>
      <c r="O32" s="6">
        <v>1746338000348</v>
      </c>
      <c r="P32" s="6"/>
      <c r="Q32" s="6">
        <f t="shared" si="1"/>
        <v>57773999652</v>
      </c>
    </row>
    <row r="33" spans="1:17">
      <c r="A33" s="1" t="s">
        <v>84</v>
      </c>
      <c r="C33" s="6">
        <v>0</v>
      </c>
      <c r="D33" s="6"/>
      <c r="E33" s="6">
        <v>0</v>
      </c>
      <c r="F33" s="6"/>
      <c r="G33" s="6">
        <v>0</v>
      </c>
      <c r="H33" s="6"/>
      <c r="I33" s="6">
        <f t="shared" si="0"/>
        <v>0</v>
      </c>
      <c r="J33" s="6"/>
      <c r="K33" s="6">
        <v>50000</v>
      </c>
      <c r="L33" s="6"/>
      <c r="M33" s="6">
        <v>45778226026</v>
      </c>
      <c r="N33" s="6"/>
      <c r="O33" s="6">
        <v>44620885990</v>
      </c>
      <c r="P33" s="6"/>
      <c r="Q33" s="6">
        <f t="shared" si="1"/>
        <v>1157340036</v>
      </c>
    </row>
    <row r="34" spans="1:17">
      <c r="A34" s="1" t="s">
        <v>272</v>
      </c>
      <c r="C34" s="6">
        <v>0</v>
      </c>
      <c r="D34" s="6"/>
      <c r="E34" s="6">
        <v>0</v>
      </c>
      <c r="F34" s="6"/>
      <c r="G34" s="6">
        <v>0</v>
      </c>
      <c r="H34" s="6"/>
      <c r="I34" s="6">
        <f t="shared" si="0"/>
        <v>0</v>
      </c>
      <c r="J34" s="6"/>
      <c r="K34" s="6">
        <v>2910155</v>
      </c>
      <c r="L34" s="6"/>
      <c r="M34" s="6">
        <v>2910154969000</v>
      </c>
      <c r="N34" s="6"/>
      <c r="O34" s="6">
        <v>2851841386863</v>
      </c>
      <c r="P34" s="6"/>
      <c r="Q34" s="6">
        <f t="shared" si="1"/>
        <v>58313582137</v>
      </c>
    </row>
    <row r="35" spans="1:17">
      <c r="A35" s="1" t="s">
        <v>196</v>
      </c>
      <c r="C35" s="6">
        <v>0</v>
      </c>
      <c r="D35" s="6"/>
      <c r="E35" s="6">
        <v>0</v>
      </c>
      <c r="F35" s="6"/>
      <c r="G35" s="6">
        <v>0</v>
      </c>
      <c r="H35" s="6"/>
      <c r="I35" s="6">
        <f t="shared" si="0"/>
        <v>0</v>
      </c>
      <c r="J35" s="6"/>
      <c r="K35" s="6">
        <v>100</v>
      </c>
      <c r="L35" s="6"/>
      <c r="M35" s="6">
        <v>96996243</v>
      </c>
      <c r="N35" s="6"/>
      <c r="O35" s="6">
        <v>92676409</v>
      </c>
      <c r="P35" s="6"/>
      <c r="Q35" s="6">
        <f t="shared" si="1"/>
        <v>4319834</v>
      </c>
    </row>
    <row r="36" spans="1:17">
      <c r="A36" s="1" t="s">
        <v>274</v>
      </c>
      <c r="C36" s="6">
        <v>0</v>
      </c>
      <c r="D36" s="6"/>
      <c r="E36" s="6">
        <v>0</v>
      </c>
      <c r="F36" s="6"/>
      <c r="G36" s="6">
        <v>0</v>
      </c>
      <c r="H36" s="6"/>
      <c r="I36" s="6">
        <f t="shared" si="0"/>
        <v>0</v>
      </c>
      <c r="J36" s="6"/>
      <c r="K36" s="6">
        <v>7823000</v>
      </c>
      <c r="L36" s="6"/>
      <c r="M36" s="6">
        <v>7823000000000</v>
      </c>
      <c r="N36" s="6"/>
      <c r="O36" s="6">
        <v>7666242921575</v>
      </c>
      <c r="P36" s="6"/>
      <c r="Q36" s="6">
        <f t="shared" si="1"/>
        <v>156757078425</v>
      </c>
    </row>
    <row r="37" spans="1:17">
      <c r="A37" s="1" t="s">
        <v>298</v>
      </c>
      <c r="C37" s="6">
        <v>0</v>
      </c>
      <c r="D37" s="6"/>
      <c r="E37" s="6">
        <v>0</v>
      </c>
      <c r="F37" s="6"/>
      <c r="G37" s="6">
        <v>0</v>
      </c>
      <c r="H37" s="6"/>
      <c r="I37" s="6">
        <f t="shared" si="0"/>
        <v>0</v>
      </c>
      <c r="J37" s="6"/>
      <c r="K37" s="6">
        <v>802694</v>
      </c>
      <c r="L37" s="6"/>
      <c r="M37" s="6">
        <v>802694000000</v>
      </c>
      <c r="N37" s="6"/>
      <c r="O37" s="6">
        <v>790701613137</v>
      </c>
      <c r="P37" s="6"/>
      <c r="Q37" s="6">
        <f t="shared" si="1"/>
        <v>11992386863</v>
      </c>
    </row>
    <row r="38" spans="1:17">
      <c r="A38" s="1" t="s">
        <v>72</v>
      </c>
      <c r="C38" s="6">
        <v>0</v>
      </c>
      <c r="D38" s="6"/>
      <c r="E38" s="6">
        <v>0</v>
      </c>
      <c r="F38" s="6"/>
      <c r="G38" s="6">
        <v>0</v>
      </c>
      <c r="H38" s="6"/>
      <c r="I38" s="6">
        <f t="shared" si="0"/>
        <v>0</v>
      </c>
      <c r="J38" s="6"/>
      <c r="K38" s="6">
        <v>1000000</v>
      </c>
      <c r="L38" s="6"/>
      <c r="M38" s="6">
        <v>1005981875000</v>
      </c>
      <c r="N38" s="6"/>
      <c r="O38" s="6">
        <v>994854447897</v>
      </c>
      <c r="P38" s="6"/>
      <c r="Q38" s="6">
        <f t="shared" si="1"/>
        <v>11127427103</v>
      </c>
    </row>
    <row r="39" spans="1:17">
      <c r="A39" s="1" t="s">
        <v>278</v>
      </c>
      <c r="C39" s="6">
        <v>0</v>
      </c>
      <c r="D39" s="6"/>
      <c r="E39" s="6">
        <v>0</v>
      </c>
      <c r="F39" s="6"/>
      <c r="G39" s="6">
        <v>0</v>
      </c>
      <c r="H39" s="6"/>
      <c r="I39" s="6">
        <f t="shared" si="0"/>
        <v>0</v>
      </c>
      <c r="J39" s="6"/>
      <c r="K39" s="6">
        <v>1275000</v>
      </c>
      <c r="L39" s="6"/>
      <c r="M39" s="6">
        <v>1275000000000</v>
      </c>
      <c r="N39" s="6"/>
      <c r="O39" s="6">
        <v>1274950593750</v>
      </c>
      <c r="P39" s="6"/>
      <c r="Q39" s="6">
        <f t="shared" si="1"/>
        <v>49406250</v>
      </c>
    </row>
    <row r="40" spans="1:17">
      <c r="A40" s="1" t="s">
        <v>204</v>
      </c>
      <c r="C40" s="6">
        <v>0</v>
      </c>
      <c r="D40" s="6"/>
      <c r="E40" s="6">
        <v>0</v>
      </c>
      <c r="F40" s="6"/>
      <c r="G40" s="6">
        <v>0</v>
      </c>
      <c r="H40" s="6"/>
      <c r="I40" s="6">
        <f t="shared" si="0"/>
        <v>0</v>
      </c>
      <c r="J40" s="6"/>
      <c r="K40" s="6">
        <v>2000</v>
      </c>
      <c r="L40" s="6"/>
      <c r="M40" s="6">
        <v>1859927925</v>
      </c>
      <c r="N40" s="6"/>
      <c r="O40" s="6">
        <v>1879639160</v>
      </c>
      <c r="P40" s="6"/>
      <c r="Q40" s="6">
        <f t="shared" si="1"/>
        <v>-19711235</v>
      </c>
    </row>
    <row r="41" spans="1:17">
      <c r="A41" s="1" t="s">
        <v>299</v>
      </c>
      <c r="C41" s="6">
        <v>0</v>
      </c>
      <c r="D41" s="6"/>
      <c r="E41" s="6">
        <v>0</v>
      </c>
      <c r="F41" s="6"/>
      <c r="G41" s="6">
        <v>0</v>
      </c>
      <c r="H41" s="6"/>
      <c r="I41" s="6">
        <f t="shared" si="0"/>
        <v>0</v>
      </c>
      <c r="J41" s="6"/>
      <c r="K41" s="6">
        <v>1391012</v>
      </c>
      <c r="L41" s="6"/>
      <c r="M41" s="6">
        <v>1391012000000</v>
      </c>
      <c r="N41" s="6"/>
      <c r="O41" s="6">
        <v>1338732903558</v>
      </c>
      <c r="P41" s="6"/>
      <c r="Q41" s="6">
        <f t="shared" si="1"/>
        <v>52279096442</v>
      </c>
    </row>
    <row r="42" spans="1:17">
      <c r="A42" s="1" t="s">
        <v>168</v>
      </c>
      <c r="C42" s="6">
        <v>0</v>
      </c>
      <c r="D42" s="6"/>
      <c r="E42" s="6">
        <v>0</v>
      </c>
      <c r="F42" s="6"/>
      <c r="G42" s="6">
        <v>0</v>
      </c>
      <c r="H42" s="6"/>
      <c r="I42" s="6">
        <f t="shared" si="0"/>
        <v>0</v>
      </c>
      <c r="J42" s="6"/>
      <c r="K42" s="6">
        <v>1000000</v>
      </c>
      <c r="L42" s="6"/>
      <c r="M42" s="6">
        <v>969141442688</v>
      </c>
      <c r="N42" s="6"/>
      <c r="O42" s="6">
        <v>957609891179</v>
      </c>
      <c r="P42" s="6"/>
      <c r="Q42" s="6">
        <f t="shared" si="1"/>
        <v>11531551509</v>
      </c>
    </row>
    <row r="43" spans="1:17">
      <c r="A43" s="1" t="s">
        <v>270</v>
      </c>
      <c r="C43" s="6">
        <v>0</v>
      </c>
      <c r="D43" s="6"/>
      <c r="E43" s="6">
        <v>0</v>
      </c>
      <c r="F43" s="6"/>
      <c r="G43" s="6">
        <v>0</v>
      </c>
      <c r="H43" s="6"/>
      <c r="I43" s="6">
        <f t="shared" si="0"/>
        <v>0</v>
      </c>
      <c r="J43" s="6"/>
      <c r="K43" s="6">
        <v>1000000</v>
      </c>
      <c r="L43" s="6"/>
      <c r="M43" s="6">
        <v>1005533750000</v>
      </c>
      <c r="N43" s="6"/>
      <c r="O43" s="6">
        <v>999961250000</v>
      </c>
      <c r="P43" s="6"/>
      <c r="Q43" s="6">
        <f t="shared" si="1"/>
        <v>5572500000</v>
      </c>
    </row>
    <row r="44" spans="1:17" ht="24.75" thickBot="1">
      <c r="C44" s="6"/>
      <c r="D44" s="6"/>
      <c r="E44" s="15">
        <f>SUM(E8:E43)</f>
        <v>7048506884358</v>
      </c>
      <c r="F44" s="6"/>
      <c r="G44" s="15">
        <f>SUM(G8:G43)</f>
        <v>6653000528269</v>
      </c>
      <c r="H44" s="6"/>
      <c r="I44" s="15">
        <f>SUM(SUM(I8:I43))</f>
        <v>395506356089</v>
      </c>
      <c r="J44" s="6"/>
      <c r="K44" s="6"/>
      <c r="L44" s="6"/>
      <c r="M44" s="15">
        <f>SUM(M8:M43)</f>
        <v>38522395408705</v>
      </c>
      <c r="N44" s="6"/>
      <c r="O44" s="15">
        <f>SUM(O8:O43)</f>
        <v>37570216396151</v>
      </c>
      <c r="P44" s="6"/>
      <c r="Q44" s="15">
        <f>SUM(Q8:Q43)</f>
        <v>952179012554</v>
      </c>
    </row>
    <row r="45" spans="1:17" ht="24.75" thickTop="1"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</row>
    <row r="46" spans="1:17">
      <c r="G46" s="2"/>
      <c r="I46" s="2"/>
      <c r="O46" s="2"/>
      <c r="Q46" s="2"/>
    </row>
    <row r="47" spans="1:17"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</row>
    <row r="49" spans="7:17"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</row>
    <row r="50" spans="7:17">
      <c r="G50" s="2"/>
      <c r="I50" s="2"/>
      <c r="O50" s="2"/>
      <c r="Q50" s="2"/>
    </row>
    <row r="51" spans="7:17"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</row>
  </sheetData>
  <mergeCells count="14">
    <mergeCell ref="A4:Q4"/>
    <mergeCell ref="A3:Q3"/>
    <mergeCell ref="A2:Q2"/>
    <mergeCell ref="O7"/>
    <mergeCell ref="Q7"/>
    <mergeCell ref="K6:Q6"/>
    <mergeCell ref="A6:A7"/>
    <mergeCell ref="C7"/>
    <mergeCell ref="E7"/>
    <mergeCell ref="G7"/>
    <mergeCell ref="I7"/>
    <mergeCell ref="C6:I6"/>
    <mergeCell ref="K7"/>
    <mergeCell ref="M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45"/>
  <sheetViews>
    <sheetView rightToLeft="1" topLeftCell="A40" workbookViewId="0">
      <selection activeCell="I59" sqref="I59"/>
    </sheetView>
  </sheetViews>
  <sheetFormatPr defaultRowHeight="24"/>
  <cols>
    <col min="1" max="1" width="36.28515625" style="1" bestFit="1" customWidth="1"/>
    <col min="2" max="2" width="1" style="1" customWidth="1"/>
    <col min="3" max="3" width="18.85546875" style="1" bestFit="1" customWidth="1"/>
    <col min="4" max="4" width="1" style="1" customWidth="1"/>
    <col min="5" max="5" width="21" style="1" bestFit="1" customWidth="1"/>
    <col min="6" max="6" width="1" style="1" customWidth="1"/>
    <col min="7" max="7" width="16.85546875" style="1" bestFit="1" customWidth="1"/>
    <col min="8" max="8" width="1" style="1" customWidth="1"/>
    <col min="9" max="9" width="16.140625" style="1" bestFit="1" customWidth="1"/>
    <col min="10" max="10" width="1" style="1" customWidth="1"/>
    <col min="11" max="11" width="21.7109375" style="1" bestFit="1" customWidth="1"/>
    <col min="12" max="12" width="1" style="1" customWidth="1"/>
    <col min="13" max="13" width="18.7109375" style="1" bestFit="1" customWidth="1"/>
    <col min="14" max="14" width="1" style="1" customWidth="1"/>
    <col min="15" max="15" width="21" style="1" bestFit="1" customWidth="1"/>
    <col min="16" max="16" width="1" style="1" customWidth="1"/>
    <col min="17" max="17" width="18.140625" style="1" bestFit="1" customWidth="1"/>
    <col min="18" max="18" width="1" style="1" customWidth="1"/>
    <col min="19" max="19" width="18.140625" style="1" bestFit="1" customWidth="1"/>
    <col min="20" max="20" width="1" style="1" customWidth="1"/>
    <col min="21" max="21" width="21.7109375" style="1" bestFit="1" customWidth="1"/>
    <col min="22" max="22" width="1" style="1" customWidth="1"/>
    <col min="23" max="23" width="9.140625" style="1" customWidth="1"/>
    <col min="24" max="16384" width="9.140625" style="1"/>
  </cols>
  <sheetData>
    <row r="2" spans="1:21" ht="24.75">
      <c r="A2" s="26" t="s">
        <v>0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</row>
    <row r="3" spans="1:21" ht="24.75">
      <c r="A3" s="26" t="s">
        <v>261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</row>
    <row r="4" spans="1:21" ht="24.75">
      <c r="A4" s="26" t="s">
        <v>2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</row>
    <row r="6" spans="1:21" ht="24.75">
      <c r="A6" s="27" t="s">
        <v>3</v>
      </c>
      <c r="C6" s="25" t="s">
        <v>263</v>
      </c>
      <c r="D6" s="25" t="s">
        <v>263</v>
      </c>
      <c r="E6" s="25" t="s">
        <v>263</v>
      </c>
      <c r="F6" s="25" t="s">
        <v>263</v>
      </c>
      <c r="G6" s="25" t="s">
        <v>263</v>
      </c>
      <c r="H6" s="25" t="s">
        <v>263</v>
      </c>
      <c r="I6" s="25" t="s">
        <v>263</v>
      </c>
      <c r="J6" s="25" t="s">
        <v>263</v>
      </c>
      <c r="K6" s="25" t="s">
        <v>263</v>
      </c>
      <c r="M6" s="25" t="s">
        <v>264</v>
      </c>
      <c r="N6" s="25" t="s">
        <v>264</v>
      </c>
      <c r="O6" s="25" t="s">
        <v>264</v>
      </c>
      <c r="P6" s="25" t="s">
        <v>264</v>
      </c>
      <c r="Q6" s="25" t="s">
        <v>264</v>
      </c>
      <c r="R6" s="25" t="s">
        <v>264</v>
      </c>
      <c r="S6" s="25" t="s">
        <v>264</v>
      </c>
      <c r="T6" s="25" t="s">
        <v>264</v>
      </c>
      <c r="U6" s="25" t="s">
        <v>264</v>
      </c>
    </row>
    <row r="7" spans="1:21" ht="24.75">
      <c r="A7" s="25" t="s">
        <v>3</v>
      </c>
      <c r="C7" s="25" t="s">
        <v>300</v>
      </c>
      <c r="E7" s="25" t="s">
        <v>301</v>
      </c>
      <c r="G7" s="25" t="s">
        <v>302</v>
      </c>
      <c r="I7" s="25" t="s">
        <v>243</v>
      </c>
      <c r="K7" s="25" t="s">
        <v>303</v>
      </c>
      <c r="M7" s="25" t="s">
        <v>300</v>
      </c>
      <c r="O7" s="25" t="s">
        <v>301</v>
      </c>
      <c r="Q7" s="25" t="s">
        <v>302</v>
      </c>
      <c r="S7" s="25" t="s">
        <v>243</v>
      </c>
      <c r="U7" s="25" t="s">
        <v>303</v>
      </c>
    </row>
    <row r="8" spans="1:21">
      <c r="A8" s="1" t="s">
        <v>41</v>
      </c>
      <c r="C8" s="6">
        <v>0</v>
      </c>
      <c r="D8" s="6"/>
      <c r="E8" s="6">
        <v>25218678411</v>
      </c>
      <c r="F8" s="6"/>
      <c r="G8" s="6">
        <v>-24264763086</v>
      </c>
      <c r="H8" s="6"/>
      <c r="I8" s="6">
        <f>C8+E8+G8</f>
        <v>953915325</v>
      </c>
      <c r="J8" s="6"/>
      <c r="K8" s="7">
        <f>I8/$I$44</f>
        <v>2.0109814157259039E-2</v>
      </c>
      <c r="L8" s="6"/>
      <c r="M8" s="6">
        <v>0</v>
      </c>
      <c r="N8" s="6"/>
      <c r="O8" s="6">
        <v>-24815765334</v>
      </c>
      <c r="P8" s="6"/>
      <c r="Q8" s="6">
        <v>-35914494847</v>
      </c>
      <c r="R8" s="6"/>
      <c r="S8" s="6">
        <f>M8+O8+Q8</f>
        <v>-60730260181</v>
      </c>
      <c r="U8" s="7">
        <f>S8/$S$44</f>
        <v>0.49689201359288149</v>
      </c>
    </row>
    <row r="9" spans="1:21">
      <c r="A9" s="1" t="s">
        <v>28</v>
      </c>
      <c r="C9" s="6">
        <v>0</v>
      </c>
      <c r="D9" s="6"/>
      <c r="E9" s="6">
        <v>-73344718305</v>
      </c>
      <c r="F9" s="6"/>
      <c r="G9" s="6">
        <v>95981177357</v>
      </c>
      <c r="H9" s="6"/>
      <c r="I9" s="6">
        <f t="shared" ref="I9:I41" si="0">C9+E9+G9</f>
        <v>22636459052</v>
      </c>
      <c r="J9" s="6"/>
      <c r="K9" s="7">
        <f t="shared" ref="K9:K43" si="1">I9/$I$44</f>
        <v>0.47720691007257288</v>
      </c>
      <c r="L9" s="6"/>
      <c r="M9" s="6">
        <v>0</v>
      </c>
      <c r="N9" s="6"/>
      <c r="O9" s="6">
        <v>0</v>
      </c>
      <c r="P9" s="6"/>
      <c r="Q9" s="6">
        <v>95981177357</v>
      </c>
      <c r="R9" s="6"/>
      <c r="S9" s="6">
        <f t="shared" ref="S9:S42" si="2">M9+O9+Q9</f>
        <v>95981177357</v>
      </c>
      <c r="U9" s="7">
        <f t="shared" ref="U9:U43" si="3">S9/$S$44</f>
        <v>-0.78531329096555014</v>
      </c>
    </row>
    <row r="10" spans="1:21">
      <c r="A10" s="1" t="s">
        <v>35</v>
      </c>
      <c r="C10" s="6">
        <v>0</v>
      </c>
      <c r="D10" s="6"/>
      <c r="E10" s="6">
        <v>3700260471</v>
      </c>
      <c r="F10" s="6"/>
      <c r="G10" s="6">
        <v>-14170133</v>
      </c>
      <c r="H10" s="6"/>
      <c r="I10" s="6">
        <f t="shared" si="0"/>
        <v>3686090338</v>
      </c>
      <c r="J10" s="6"/>
      <c r="K10" s="7">
        <f t="shared" si="1"/>
        <v>7.7707727008210256E-2</v>
      </c>
      <c r="L10" s="6"/>
      <c r="M10" s="6">
        <v>0</v>
      </c>
      <c r="N10" s="6"/>
      <c r="O10" s="6">
        <v>2082018491</v>
      </c>
      <c r="P10" s="6"/>
      <c r="Q10" s="6">
        <v>-14170133</v>
      </c>
      <c r="R10" s="6"/>
      <c r="S10" s="6">
        <f t="shared" si="2"/>
        <v>2067848358</v>
      </c>
      <c r="U10" s="7">
        <f t="shared" si="3"/>
        <v>-1.6919033960154435E-2</v>
      </c>
    </row>
    <row r="11" spans="1:21">
      <c r="A11" s="1" t="s">
        <v>20</v>
      </c>
      <c r="C11" s="6">
        <v>0</v>
      </c>
      <c r="D11" s="6"/>
      <c r="E11" s="6">
        <v>163908560</v>
      </c>
      <c r="F11" s="6"/>
      <c r="G11" s="6">
        <v>-8845124</v>
      </c>
      <c r="H11" s="6"/>
      <c r="I11" s="6">
        <f t="shared" si="0"/>
        <v>155063436</v>
      </c>
      <c r="J11" s="6"/>
      <c r="K11" s="7">
        <f t="shared" si="1"/>
        <v>3.2689451556363568E-3</v>
      </c>
      <c r="L11" s="6"/>
      <c r="M11" s="6">
        <v>0</v>
      </c>
      <c r="N11" s="6"/>
      <c r="O11" s="6">
        <v>-15191360</v>
      </c>
      <c r="P11" s="6"/>
      <c r="Q11" s="6">
        <v>-6622441</v>
      </c>
      <c r="R11" s="6"/>
      <c r="S11" s="6">
        <f t="shared" si="2"/>
        <v>-21813801</v>
      </c>
      <c r="U11" s="7">
        <f t="shared" si="3"/>
        <v>1.7847945111217425E-4</v>
      </c>
    </row>
    <row r="12" spans="1:21">
      <c r="A12" s="1" t="s">
        <v>29</v>
      </c>
      <c r="C12" s="6">
        <v>0</v>
      </c>
      <c r="D12" s="6"/>
      <c r="E12" s="6">
        <v>-32637318467</v>
      </c>
      <c r="F12" s="6"/>
      <c r="G12" s="6">
        <v>22985590516</v>
      </c>
      <c r="H12" s="6"/>
      <c r="I12" s="6">
        <f t="shared" si="0"/>
        <v>-9651727951</v>
      </c>
      <c r="J12" s="6"/>
      <c r="K12" s="7">
        <f t="shared" si="1"/>
        <v>-0.20347136722122855</v>
      </c>
      <c r="L12" s="6"/>
      <c r="M12" s="6">
        <v>0</v>
      </c>
      <c r="N12" s="6"/>
      <c r="O12" s="6">
        <v>0</v>
      </c>
      <c r="P12" s="6"/>
      <c r="Q12" s="6">
        <v>22985590516</v>
      </c>
      <c r="R12" s="6"/>
      <c r="S12" s="6">
        <f t="shared" si="2"/>
        <v>22985590516</v>
      </c>
      <c r="U12" s="7">
        <f t="shared" si="3"/>
        <v>-0.18806697552548857</v>
      </c>
    </row>
    <row r="13" spans="1:21">
      <c r="A13" s="1" t="s">
        <v>43</v>
      </c>
      <c r="C13" s="6">
        <v>0</v>
      </c>
      <c r="D13" s="6"/>
      <c r="E13" s="6">
        <v>3951711130</v>
      </c>
      <c r="F13" s="6"/>
      <c r="G13" s="6">
        <v>7202339</v>
      </c>
      <c r="H13" s="6"/>
      <c r="I13" s="6">
        <f t="shared" si="0"/>
        <v>3958913469</v>
      </c>
      <c r="J13" s="6"/>
      <c r="K13" s="7">
        <f t="shared" si="1"/>
        <v>8.3459204438569745E-2</v>
      </c>
      <c r="L13" s="6"/>
      <c r="M13" s="6">
        <v>0</v>
      </c>
      <c r="N13" s="6"/>
      <c r="O13" s="6">
        <v>-1196114185</v>
      </c>
      <c r="P13" s="6"/>
      <c r="Q13" s="6">
        <v>149529067</v>
      </c>
      <c r="R13" s="6"/>
      <c r="S13" s="6">
        <f t="shared" si="2"/>
        <v>-1046585118</v>
      </c>
      <c r="U13" s="7">
        <f t="shared" si="3"/>
        <v>8.5631081627090162E-3</v>
      </c>
    </row>
    <row r="14" spans="1:21">
      <c r="A14" s="1" t="s">
        <v>32</v>
      </c>
      <c r="C14" s="6">
        <v>0</v>
      </c>
      <c r="D14" s="6"/>
      <c r="E14" s="6">
        <v>-391555687</v>
      </c>
      <c r="F14" s="6"/>
      <c r="G14" s="6">
        <v>-17926275</v>
      </c>
      <c r="H14" s="6"/>
      <c r="I14" s="6">
        <f t="shared" si="0"/>
        <v>-409481962</v>
      </c>
      <c r="J14" s="6"/>
      <c r="K14" s="7">
        <f t="shared" si="1"/>
        <v>-8.6324288338378539E-3</v>
      </c>
      <c r="L14" s="6"/>
      <c r="M14" s="6">
        <v>0</v>
      </c>
      <c r="N14" s="6"/>
      <c r="O14" s="6">
        <v>-660849167</v>
      </c>
      <c r="P14" s="6"/>
      <c r="Q14" s="6">
        <v>53022590</v>
      </c>
      <c r="R14" s="6"/>
      <c r="S14" s="6">
        <f t="shared" si="2"/>
        <v>-607826577</v>
      </c>
      <c r="U14" s="7">
        <f t="shared" si="3"/>
        <v>4.9732072752635692E-3</v>
      </c>
    </row>
    <row r="15" spans="1:21">
      <c r="A15" s="1" t="s">
        <v>36</v>
      </c>
      <c r="C15" s="6">
        <v>0</v>
      </c>
      <c r="D15" s="6"/>
      <c r="E15" s="6">
        <v>-855494175</v>
      </c>
      <c r="F15" s="6"/>
      <c r="G15" s="6">
        <v>-4506396374</v>
      </c>
      <c r="H15" s="6"/>
      <c r="I15" s="6">
        <f t="shared" si="0"/>
        <v>-5361890549</v>
      </c>
      <c r="J15" s="6"/>
      <c r="K15" s="7">
        <f t="shared" si="1"/>
        <v>-0.11303584253870085</v>
      </c>
      <c r="L15" s="6"/>
      <c r="M15" s="6">
        <v>0</v>
      </c>
      <c r="N15" s="6"/>
      <c r="O15" s="6">
        <v>-42448005849</v>
      </c>
      <c r="P15" s="6"/>
      <c r="Q15" s="6">
        <v>-4522294668</v>
      </c>
      <c r="R15" s="6"/>
      <c r="S15" s="6">
        <f t="shared" si="2"/>
        <v>-46970300517</v>
      </c>
      <c r="U15" s="7">
        <f t="shared" si="3"/>
        <v>0.38430869772984699</v>
      </c>
    </row>
    <row r="16" spans="1:21">
      <c r="A16" s="1" t="s">
        <v>292</v>
      </c>
      <c r="C16" s="6">
        <v>0</v>
      </c>
      <c r="D16" s="6"/>
      <c r="E16" s="6">
        <v>0</v>
      </c>
      <c r="F16" s="6"/>
      <c r="G16" s="6">
        <v>0</v>
      </c>
      <c r="H16" s="6"/>
      <c r="I16" s="6">
        <f t="shared" si="0"/>
        <v>0</v>
      </c>
      <c r="J16" s="6"/>
      <c r="K16" s="7">
        <f t="shared" si="1"/>
        <v>0</v>
      </c>
      <c r="L16" s="6"/>
      <c r="M16" s="6">
        <v>0</v>
      </c>
      <c r="N16" s="6"/>
      <c r="O16" s="6">
        <v>0</v>
      </c>
      <c r="P16" s="6"/>
      <c r="Q16" s="6">
        <v>210259409</v>
      </c>
      <c r="R16" s="6"/>
      <c r="S16" s="6">
        <f t="shared" si="2"/>
        <v>210259409</v>
      </c>
      <c r="U16" s="7">
        <f t="shared" si="3"/>
        <v>-1.7203321837166365E-3</v>
      </c>
    </row>
    <row r="17" spans="1:21">
      <c r="A17" s="1" t="s">
        <v>293</v>
      </c>
      <c r="C17" s="6">
        <v>0</v>
      </c>
      <c r="D17" s="6"/>
      <c r="E17" s="6">
        <v>0</v>
      </c>
      <c r="F17" s="6"/>
      <c r="G17" s="6">
        <v>0</v>
      </c>
      <c r="H17" s="6"/>
      <c r="I17" s="6">
        <f t="shared" si="0"/>
        <v>0</v>
      </c>
      <c r="J17" s="6"/>
      <c r="K17" s="7">
        <f t="shared" si="1"/>
        <v>0</v>
      </c>
      <c r="L17" s="6"/>
      <c r="M17" s="6">
        <v>0</v>
      </c>
      <c r="N17" s="6"/>
      <c r="O17" s="6">
        <v>0</v>
      </c>
      <c r="P17" s="6"/>
      <c r="Q17" s="6">
        <v>-1430493966</v>
      </c>
      <c r="R17" s="6"/>
      <c r="S17" s="6">
        <f t="shared" si="2"/>
        <v>-1430493966</v>
      </c>
      <c r="U17" s="7">
        <f t="shared" si="3"/>
        <v>1.1704231549144382E-2</v>
      </c>
    </row>
    <row r="18" spans="1:21">
      <c r="A18" s="1" t="s">
        <v>33</v>
      </c>
      <c r="C18" s="6">
        <v>0</v>
      </c>
      <c r="D18" s="6"/>
      <c r="E18" s="6">
        <v>-1215880218</v>
      </c>
      <c r="F18" s="6"/>
      <c r="G18" s="6">
        <v>0</v>
      </c>
      <c r="H18" s="6"/>
      <c r="I18" s="6">
        <f t="shared" si="0"/>
        <v>-1215880218</v>
      </c>
      <c r="J18" s="6"/>
      <c r="K18" s="7">
        <f t="shared" si="1"/>
        <v>-2.563238537075354E-2</v>
      </c>
      <c r="L18" s="6"/>
      <c r="M18" s="6">
        <v>0</v>
      </c>
      <c r="N18" s="6"/>
      <c r="O18" s="6">
        <v>-36570538970</v>
      </c>
      <c r="P18" s="6"/>
      <c r="Q18" s="6">
        <v>-816259435</v>
      </c>
      <c r="R18" s="6"/>
      <c r="S18" s="6">
        <f t="shared" si="2"/>
        <v>-37386798405</v>
      </c>
      <c r="U18" s="7">
        <f t="shared" si="3"/>
        <v>0.30589695295037816</v>
      </c>
    </row>
    <row r="19" spans="1:21">
      <c r="A19" s="1" t="s">
        <v>31</v>
      </c>
      <c r="C19" s="6">
        <v>0</v>
      </c>
      <c r="D19" s="6"/>
      <c r="E19" s="6">
        <v>-707704715</v>
      </c>
      <c r="F19" s="6"/>
      <c r="G19" s="6">
        <v>0</v>
      </c>
      <c r="H19" s="6"/>
      <c r="I19" s="6">
        <f t="shared" si="0"/>
        <v>-707704715</v>
      </c>
      <c r="J19" s="6"/>
      <c r="K19" s="7">
        <f t="shared" si="1"/>
        <v>-1.491936435434243E-2</v>
      </c>
      <c r="L19" s="6"/>
      <c r="M19" s="6">
        <v>0</v>
      </c>
      <c r="N19" s="6"/>
      <c r="O19" s="6">
        <v>-3303230288</v>
      </c>
      <c r="P19" s="6"/>
      <c r="Q19" s="6">
        <v>-6254328</v>
      </c>
      <c r="R19" s="6"/>
      <c r="S19" s="6">
        <f t="shared" si="2"/>
        <v>-3309484616</v>
      </c>
      <c r="U19" s="7">
        <f t="shared" si="3"/>
        <v>2.7078040994683354E-2</v>
      </c>
    </row>
    <row r="20" spans="1:21">
      <c r="A20" s="1" t="s">
        <v>294</v>
      </c>
      <c r="C20" s="6">
        <v>0</v>
      </c>
      <c r="D20" s="6"/>
      <c r="E20" s="6">
        <v>0</v>
      </c>
      <c r="F20" s="6"/>
      <c r="G20" s="6">
        <v>0</v>
      </c>
      <c r="H20" s="6"/>
      <c r="I20" s="6">
        <f t="shared" si="0"/>
        <v>0</v>
      </c>
      <c r="J20" s="6"/>
      <c r="K20" s="7">
        <f t="shared" si="1"/>
        <v>0</v>
      </c>
      <c r="L20" s="6"/>
      <c r="M20" s="6">
        <v>0</v>
      </c>
      <c r="N20" s="6"/>
      <c r="O20" s="6">
        <v>0</v>
      </c>
      <c r="P20" s="6"/>
      <c r="Q20" s="6">
        <v>0</v>
      </c>
      <c r="R20" s="6"/>
      <c r="S20" s="6">
        <f t="shared" si="2"/>
        <v>0</v>
      </c>
      <c r="U20" s="7">
        <f t="shared" si="3"/>
        <v>0</v>
      </c>
    </row>
    <row r="21" spans="1:21">
      <c r="A21" s="1" t="s">
        <v>44</v>
      </c>
      <c r="C21" s="6">
        <v>0</v>
      </c>
      <c r="D21" s="6"/>
      <c r="E21" s="6">
        <v>-2502486558</v>
      </c>
      <c r="F21" s="6"/>
      <c r="G21" s="6">
        <v>0</v>
      </c>
      <c r="H21" s="6"/>
      <c r="I21" s="6">
        <f t="shared" si="0"/>
        <v>-2502486558</v>
      </c>
      <c r="J21" s="6"/>
      <c r="K21" s="7">
        <f t="shared" si="1"/>
        <v>-5.2755772230013022E-2</v>
      </c>
      <c r="L21" s="6"/>
      <c r="M21" s="6">
        <v>42311440374</v>
      </c>
      <c r="N21" s="6"/>
      <c r="O21" s="6">
        <v>-50742904407</v>
      </c>
      <c r="P21" s="6"/>
      <c r="Q21" s="6">
        <v>0</v>
      </c>
      <c r="R21" s="6"/>
      <c r="S21" s="6">
        <f t="shared" si="2"/>
        <v>-8431464033</v>
      </c>
      <c r="U21" s="7">
        <f t="shared" si="3"/>
        <v>6.898582565605503E-2</v>
      </c>
    </row>
    <row r="22" spans="1:21">
      <c r="A22" s="1" t="s">
        <v>21</v>
      </c>
      <c r="C22" s="6">
        <v>0</v>
      </c>
      <c r="D22" s="6"/>
      <c r="E22" s="6">
        <v>-476204991</v>
      </c>
      <c r="F22" s="6"/>
      <c r="G22" s="6">
        <v>0</v>
      </c>
      <c r="H22" s="6"/>
      <c r="I22" s="6">
        <f t="shared" si="0"/>
        <v>-476204991</v>
      </c>
      <c r="J22" s="6"/>
      <c r="K22" s="7">
        <f t="shared" si="1"/>
        <v>-1.0039039754151359E-2</v>
      </c>
      <c r="L22" s="6"/>
      <c r="M22" s="6">
        <v>12531555846</v>
      </c>
      <c r="N22" s="6"/>
      <c r="O22" s="6">
        <v>-14177021836</v>
      </c>
      <c r="P22" s="6"/>
      <c r="Q22" s="6">
        <v>0</v>
      </c>
      <c r="R22" s="6"/>
      <c r="S22" s="6">
        <f t="shared" si="2"/>
        <v>-1645465990</v>
      </c>
      <c r="U22" s="7">
        <f t="shared" si="3"/>
        <v>1.3463122117917479E-2</v>
      </c>
    </row>
    <row r="23" spans="1:21">
      <c r="A23" s="1" t="s">
        <v>34</v>
      </c>
      <c r="C23" s="6">
        <v>0</v>
      </c>
      <c r="D23" s="6"/>
      <c r="E23" s="6">
        <v>-1953657873</v>
      </c>
      <c r="F23" s="6"/>
      <c r="G23" s="6">
        <v>0</v>
      </c>
      <c r="H23" s="6"/>
      <c r="I23" s="6">
        <f t="shared" si="0"/>
        <v>-1953657873</v>
      </c>
      <c r="J23" s="6"/>
      <c r="K23" s="7">
        <f t="shared" si="1"/>
        <v>-4.1185727625139036E-2</v>
      </c>
      <c r="L23" s="6"/>
      <c r="M23" s="6">
        <v>0</v>
      </c>
      <c r="N23" s="6"/>
      <c r="O23" s="6">
        <v>-1368243251</v>
      </c>
      <c r="P23" s="6"/>
      <c r="Q23" s="6">
        <v>0</v>
      </c>
      <c r="R23" s="6"/>
      <c r="S23" s="6">
        <f t="shared" si="2"/>
        <v>-1368243251</v>
      </c>
      <c r="U23" s="7">
        <f t="shared" si="3"/>
        <v>1.119489924871034E-2</v>
      </c>
    </row>
    <row r="24" spans="1:21">
      <c r="A24" s="1" t="s">
        <v>47</v>
      </c>
      <c r="C24" s="6">
        <v>0</v>
      </c>
      <c r="D24" s="6"/>
      <c r="E24" s="6">
        <v>3144858085</v>
      </c>
      <c r="F24" s="6"/>
      <c r="G24" s="6">
        <v>0</v>
      </c>
      <c r="H24" s="6"/>
      <c r="I24" s="6">
        <f t="shared" si="0"/>
        <v>3144858085</v>
      </c>
      <c r="J24" s="6"/>
      <c r="K24" s="7">
        <f t="shared" si="1"/>
        <v>6.6297825375961489E-2</v>
      </c>
      <c r="L24" s="6"/>
      <c r="M24" s="6">
        <v>0</v>
      </c>
      <c r="N24" s="6"/>
      <c r="O24" s="6">
        <v>1377682556</v>
      </c>
      <c r="P24" s="6"/>
      <c r="Q24" s="6">
        <v>0</v>
      </c>
      <c r="R24" s="6"/>
      <c r="S24" s="6">
        <f t="shared" si="2"/>
        <v>1377682556</v>
      </c>
      <c r="U24" s="7">
        <f t="shared" si="3"/>
        <v>-1.1272131179783719E-2</v>
      </c>
    </row>
    <row r="25" spans="1:21">
      <c r="A25" s="1" t="s">
        <v>27</v>
      </c>
      <c r="C25" s="6">
        <v>0</v>
      </c>
      <c r="D25" s="6"/>
      <c r="E25" s="6">
        <v>2694620766</v>
      </c>
      <c r="F25" s="6"/>
      <c r="G25" s="6">
        <v>0</v>
      </c>
      <c r="H25" s="6"/>
      <c r="I25" s="6">
        <f t="shared" si="0"/>
        <v>2694620766</v>
      </c>
      <c r="J25" s="6"/>
      <c r="K25" s="7">
        <f t="shared" si="1"/>
        <v>5.6806218967654178E-2</v>
      </c>
      <c r="L25" s="6"/>
      <c r="M25" s="6">
        <v>0</v>
      </c>
      <c r="N25" s="6"/>
      <c r="O25" s="6">
        <v>1517694418</v>
      </c>
      <c r="P25" s="6"/>
      <c r="Q25" s="6">
        <v>0</v>
      </c>
      <c r="R25" s="6"/>
      <c r="S25" s="6">
        <f t="shared" si="2"/>
        <v>1517694418</v>
      </c>
      <c r="U25" s="7">
        <f t="shared" si="3"/>
        <v>-1.2417701375411408E-2</v>
      </c>
    </row>
    <row r="26" spans="1:21">
      <c r="A26" s="1" t="s">
        <v>24</v>
      </c>
      <c r="C26" s="6">
        <v>0</v>
      </c>
      <c r="D26" s="6"/>
      <c r="E26" s="6">
        <v>-354699431</v>
      </c>
      <c r="F26" s="6"/>
      <c r="G26" s="6">
        <v>0</v>
      </c>
      <c r="H26" s="6"/>
      <c r="I26" s="6">
        <f t="shared" si="0"/>
        <v>-354699431</v>
      </c>
      <c r="J26" s="6"/>
      <c r="K26" s="7">
        <f t="shared" si="1"/>
        <v>-7.4775396223931362E-3</v>
      </c>
      <c r="L26" s="6"/>
      <c r="M26" s="6">
        <v>0</v>
      </c>
      <c r="N26" s="6"/>
      <c r="O26" s="6">
        <v>-1784340934</v>
      </c>
      <c r="P26" s="6"/>
      <c r="Q26" s="6">
        <v>0</v>
      </c>
      <c r="R26" s="6"/>
      <c r="S26" s="6">
        <f t="shared" si="2"/>
        <v>-1784340934</v>
      </c>
      <c r="U26" s="7">
        <f t="shared" si="3"/>
        <v>1.4599390106167391E-2</v>
      </c>
    </row>
    <row r="27" spans="1:21">
      <c r="A27" s="1" t="s">
        <v>16</v>
      </c>
      <c r="C27" s="6">
        <v>0</v>
      </c>
      <c r="D27" s="6"/>
      <c r="E27" s="6">
        <v>536247503</v>
      </c>
      <c r="F27" s="6"/>
      <c r="G27" s="6">
        <v>0</v>
      </c>
      <c r="H27" s="6"/>
      <c r="I27" s="6">
        <f t="shared" si="0"/>
        <v>536247503</v>
      </c>
      <c r="J27" s="6"/>
      <c r="K27" s="7">
        <f t="shared" si="1"/>
        <v>1.1304816418191215E-2</v>
      </c>
      <c r="L27" s="6"/>
      <c r="M27" s="6">
        <v>0</v>
      </c>
      <c r="N27" s="6"/>
      <c r="O27" s="6">
        <v>57086874</v>
      </c>
      <c r="P27" s="6"/>
      <c r="Q27" s="6">
        <v>0</v>
      </c>
      <c r="R27" s="6"/>
      <c r="S27" s="6">
        <f t="shared" si="2"/>
        <v>57086874</v>
      </c>
      <c r="U27" s="7">
        <f t="shared" si="3"/>
        <v>-4.6708200635138514E-4</v>
      </c>
    </row>
    <row r="28" spans="1:21">
      <c r="A28" s="1" t="s">
        <v>46</v>
      </c>
      <c r="C28" s="6">
        <v>0</v>
      </c>
      <c r="D28" s="6"/>
      <c r="E28" s="6">
        <v>6252358407</v>
      </c>
      <c r="F28" s="6"/>
      <c r="G28" s="6">
        <v>0</v>
      </c>
      <c r="H28" s="6"/>
      <c r="I28" s="6">
        <f t="shared" si="0"/>
        <v>6252358407</v>
      </c>
      <c r="J28" s="6"/>
      <c r="K28" s="7">
        <f t="shared" si="1"/>
        <v>0.13180809901481158</v>
      </c>
      <c r="L28" s="6"/>
      <c r="M28" s="6">
        <v>0</v>
      </c>
      <c r="N28" s="6"/>
      <c r="O28" s="6">
        <v>11145869065</v>
      </c>
      <c r="P28" s="6"/>
      <c r="Q28" s="6">
        <v>0</v>
      </c>
      <c r="R28" s="6"/>
      <c r="S28" s="6">
        <f t="shared" si="2"/>
        <v>11145869065</v>
      </c>
      <c r="U28" s="7">
        <f t="shared" si="3"/>
        <v>-9.119495464771879E-2</v>
      </c>
    </row>
    <row r="29" spans="1:21">
      <c r="A29" s="1" t="s">
        <v>42</v>
      </c>
      <c r="C29" s="6">
        <v>0</v>
      </c>
      <c r="D29" s="6"/>
      <c r="E29" s="6">
        <v>-1284298949</v>
      </c>
      <c r="F29" s="6"/>
      <c r="G29" s="6">
        <v>0</v>
      </c>
      <c r="H29" s="6"/>
      <c r="I29" s="6">
        <f t="shared" si="0"/>
        <v>-1284298949</v>
      </c>
      <c r="J29" s="6"/>
      <c r="K29" s="7">
        <f t="shared" si="1"/>
        <v>-2.7074743962995987E-2</v>
      </c>
      <c r="L29" s="6"/>
      <c r="M29" s="6">
        <v>0</v>
      </c>
      <c r="N29" s="6"/>
      <c r="O29" s="6">
        <v>-8848634081</v>
      </c>
      <c r="P29" s="6"/>
      <c r="Q29" s="6">
        <v>0</v>
      </c>
      <c r="R29" s="6"/>
      <c r="S29" s="6">
        <f t="shared" si="2"/>
        <v>-8848634081</v>
      </c>
      <c r="U29" s="7">
        <f t="shared" si="3"/>
        <v>7.239909055140635E-2</v>
      </c>
    </row>
    <row r="30" spans="1:21">
      <c r="A30" s="1" t="s">
        <v>19</v>
      </c>
      <c r="C30" s="6">
        <v>0</v>
      </c>
      <c r="D30" s="6"/>
      <c r="E30" s="6">
        <v>404273470</v>
      </c>
      <c r="F30" s="6"/>
      <c r="G30" s="6">
        <v>0</v>
      </c>
      <c r="H30" s="6"/>
      <c r="I30" s="6">
        <f t="shared" si="0"/>
        <v>404273470</v>
      </c>
      <c r="J30" s="6"/>
      <c r="K30" s="7">
        <f t="shared" si="1"/>
        <v>8.5226268384043808E-3</v>
      </c>
      <c r="L30" s="6"/>
      <c r="M30" s="6">
        <v>0</v>
      </c>
      <c r="N30" s="6"/>
      <c r="O30" s="6">
        <v>1026248174</v>
      </c>
      <c r="P30" s="6"/>
      <c r="Q30" s="6">
        <v>0</v>
      </c>
      <c r="R30" s="6"/>
      <c r="S30" s="6">
        <f t="shared" si="2"/>
        <v>1026248174</v>
      </c>
      <c r="U30" s="7">
        <f t="shared" si="3"/>
        <v>-8.3967122832188257E-3</v>
      </c>
    </row>
    <row r="31" spans="1:21">
      <c r="A31" s="1" t="s">
        <v>17</v>
      </c>
      <c r="C31" s="6">
        <v>0</v>
      </c>
      <c r="D31" s="6"/>
      <c r="E31" s="6">
        <v>2608187512</v>
      </c>
      <c r="F31" s="6"/>
      <c r="G31" s="6">
        <v>0</v>
      </c>
      <c r="H31" s="6"/>
      <c r="I31" s="6">
        <f t="shared" si="0"/>
        <v>2608187512</v>
      </c>
      <c r="J31" s="6"/>
      <c r="K31" s="7">
        <f t="shared" si="1"/>
        <v>5.4984090074875182E-2</v>
      </c>
      <c r="L31" s="6"/>
      <c r="M31" s="6">
        <v>0</v>
      </c>
      <c r="N31" s="6"/>
      <c r="O31" s="6">
        <v>6564583308</v>
      </c>
      <c r="P31" s="6"/>
      <c r="Q31" s="6">
        <v>0</v>
      </c>
      <c r="R31" s="6"/>
      <c r="S31" s="6">
        <f t="shared" si="2"/>
        <v>6564583308</v>
      </c>
      <c r="U31" s="7">
        <f t="shared" si="3"/>
        <v>-5.3711099023594333E-2</v>
      </c>
    </row>
    <row r="32" spans="1:21">
      <c r="A32" s="1" t="s">
        <v>26</v>
      </c>
      <c r="C32" s="6">
        <v>0</v>
      </c>
      <c r="D32" s="6"/>
      <c r="E32" s="6">
        <v>1451761238</v>
      </c>
      <c r="F32" s="6"/>
      <c r="G32" s="6">
        <v>0</v>
      </c>
      <c r="H32" s="6"/>
      <c r="I32" s="6">
        <f t="shared" si="0"/>
        <v>1451761238</v>
      </c>
      <c r="J32" s="6"/>
      <c r="K32" s="7">
        <f t="shared" si="1"/>
        <v>3.0605073565509927E-2</v>
      </c>
      <c r="L32" s="6"/>
      <c r="M32" s="6">
        <v>0</v>
      </c>
      <c r="N32" s="6"/>
      <c r="O32" s="6">
        <v>158722255</v>
      </c>
      <c r="P32" s="6"/>
      <c r="Q32" s="6">
        <v>0</v>
      </c>
      <c r="R32" s="6"/>
      <c r="S32" s="6">
        <f t="shared" si="2"/>
        <v>158722255</v>
      </c>
      <c r="U32" s="7">
        <f t="shared" si="3"/>
        <v>-1.2986577145214881E-3</v>
      </c>
    </row>
    <row r="33" spans="1:21">
      <c r="A33" s="1" t="s">
        <v>45</v>
      </c>
      <c r="C33" s="6">
        <v>0</v>
      </c>
      <c r="D33" s="6"/>
      <c r="E33" s="6">
        <v>2951779181</v>
      </c>
      <c r="F33" s="6"/>
      <c r="G33" s="6">
        <v>0</v>
      </c>
      <c r="H33" s="6"/>
      <c r="I33" s="6">
        <f t="shared" si="0"/>
        <v>2951779181</v>
      </c>
      <c r="J33" s="6"/>
      <c r="K33" s="7">
        <f t="shared" si="1"/>
        <v>6.2227463179896282E-2</v>
      </c>
      <c r="L33" s="6"/>
      <c r="M33" s="6">
        <v>0</v>
      </c>
      <c r="N33" s="6"/>
      <c r="O33" s="6">
        <v>2184337096</v>
      </c>
      <c r="P33" s="6"/>
      <c r="Q33" s="6">
        <v>0</v>
      </c>
      <c r="R33" s="6"/>
      <c r="S33" s="6">
        <f t="shared" si="2"/>
        <v>2184337096</v>
      </c>
      <c r="U33" s="7">
        <f t="shared" si="3"/>
        <v>-1.7872139107624602E-2</v>
      </c>
    </row>
    <row r="34" spans="1:21">
      <c r="A34" s="1" t="s">
        <v>23</v>
      </c>
      <c r="C34" s="6">
        <v>0</v>
      </c>
      <c r="D34" s="6"/>
      <c r="E34" s="6">
        <v>-243469880</v>
      </c>
      <c r="F34" s="6"/>
      <c r="G34" s="6">
        <v>0</v>
      </c>
      <c r="H34" s="6"/>
      <c r="I34" s="6">
        <f t="shared" si="0"/>
        <v>-243469880</v>
      </c>
      <c r="J34" s="6"/>
      <c r="K34" s="7">
        <f t="shared" si="1"/>
        <v>-5.1326715394683061E-3</v>
      </c>
      <c r="L34" s="6"/>
      <c r="M34" s="6">
        <v>0</v>
      </c>
      <c r="N34" s="6"/>
      <c r="O34" s="6">
        <v>1823978211</v>
      </c>
      <c r="P34" s="6"/>
      <c r="Q34" s="6">
        <v>0</v>
      </c>
      <c r="R34" s="6"/>
      <c r="S34" s="6">
        <f t="shared" si="2"/>
        <v>1823978211</v>
      </c>
      <c r="U34" s="7">
        <f t="shared" si="3"/>
        <v>-1.4923700364729904E-2</v>
      </c>
    </row>
    <row r="35" spans="1:21">
      <c r="A35" s="1" t="s">
        <v>18</v>
      </c>
      <c r="C35" s="6">
        <v>0</v>
      </c>
      <c r="D35" s="6"/>
      <c r="E35" s="6">
        <v>969910811</v>
      </c>
      <c r="F35" s="6"/>
      <c r="G35" s="6">
        <v>0</v>
      </c>
      <c r="H35" s="6"/>
      <c r="I35" s="6">
        <f t="shared" si="0"/>
        <v>969910811</v>
      </c>
      <c r="J35" s="6"/>
      <c r="K35" s="7">
        <f t="shared" si="1"/>
        <v>2.0447020450506333E-2</v>
      </c>
      <c r="L35" s="6"/>
      <c r="M35" s="6">
        <v>0</v>
      </c>
      <c r="N35" s="6"/>
      <c r="O35" s="6">
        <v>1524776267</v>
      </c>
      <c r="P35" s="6"/>
      <c r="Q35" s="6">
        <v>0</v>
      </c>
      <c r="R35" s="6"/>
      <c r="S35" s="6">
        <f t="shared" si="2"/>
        <v>1524776267</v>
      </c>
      <c r="U35" s="7">
        <f t="shared" si="3"/>
        <v>-1.2475644716985822E-2</v>
      </c>
    </row>
    <row r="36" spans="1:21">
      <c r="A36" s="1" t="s">
        <v>37</v>
      </c>
      <c r="C36" s="6">
        <v>0</v>
      </c>
      <c r="D36" s="6"/>
      <c r="E36" s="6">
        <v>2776409679</v>
      </c>
      <c r="F36" s="6"/>
      <c r="G36" s="6">
        <v>0</v>
      </c>
      <c r="H36" s="6"/>
      <c r="I36" s="6">
        <f t="shared" si="0"/>
        <v>2776409679</v>
      </c>
      <c r="J36" s="6"/>
      <c r="K36" s="7">
        <f t="shared" si="1"/>
        <v>5.8530438924550482E-2</v>
      </c>
      <c r="L36" s="6"/>
      <c r="M36" s="6">
        <v>0</v>
      </c>
      <c r="N36" s="6"/>
      <c r="O36" s="6">
        <v>-19652150288</v>
      </c>
      <c r="P36" s="6"/>
      <c r="Q36" s="6">
        <v>0</v>
      </c>
      <c r="R36" s="6"/>
      <c r="S36" s="6">
        <f t="shared" si="2"/>
        <v>-19652150288</v>
      </c>
      <c r="U36" s="7">
        <f t="shared" si="3"/>
        <v>0.16079293088701951</v>
      </c>
    </row>
    <row r="37" spans="1:21">
      <c r="A37" s="1" t="s">
        <v>22</v>
      </c>
      <c r="C37" s="6">
        <v>0</v>
      </c>
      <c r="D37" s="6"/>
      <c r="E37" s="6">
        <v>3907295436</v>
      </c>
      <c r="F37" s="6"/>
      <c r="G37" s="6">
        <v>0</v>
      </c>
      <c r="H37" s="6"/>
      <c r="I37" s="6">
        <f t="shared" si="0"/>
        <v>3907295436</v>
      </c>
      <c r="J37" s="6"/>
      <c r="K37" s="7">
        <f t="shared" si="1"/>
        <v>8.237102708824437E-2</v>
      </c>
      <c r="L37" s="6"/>
      <c r="M37" s="6">
        <v>0</v>
      </c>
      <c r="N37" s="6"/>
      <c r="O37" s="6">
        <v>-996283518</v>
      </c>
      <c r="P37" s="6"/>
      <c r="Q37" s="6">
        <v>0</v>
      </c>
      <c r="R37" s="6"/>
      <c r="S37" s="6">
        <f t="shared" si="2"/>
        <v>-996283518</v>
      </c>
      <c r="U37" s="7">
        <f t="shared" si="3"/>
        <v>8.1515429358114139E-3</v>
      </c>
    </row>
    <row r="38" spans="1:21">
      <c r="A38" s="1" t="s">
        <v>25</v>
      </c>
      <c r="C38" s="6">
        <v>0</v>
      </c>
      <c r="D38" s="6"/>
      <c r="E38" s="6">
        <v>-525116253</v>
      </c>
      <c r="F38" s="6"/>
      <c r="G38" s="6">
        <v>0</v>
      </c>
      <c r="H38" s="6"/>
      <c r="I38" s="6">
        <f t="shared" si="0"/>
        <v>-525116253</v>
      </c>
      <c r="J38" s="6"/>
      <c r="K38" s="7">
        <f t="shared" si="1"/>
        <v>-1.1070154742284091E-2</v>
      </c>
      <c r="L38" s="6"/>
      <c r="M38" s="6">
        <v>0</v>
      </c>
      <c r="N38" s="6"/>
      <c r="O38" s="6">
        <v>555385547</v>
      </c>
      <c r="P38" s="6"/>
      <c r="Q38" s="6">
        <v>0</v>
      </c>
      <c r="R38" s="6"/>
      <c r="S38" s="6">
        <f t="shared" si="2"/>
        <v>555385547</v>
      </c>
      <c r="U38" s="7">
        <f t="shared" si="3"/>
        <v>-4.5441373369177916E-3</v>
      </c>
    </row>
    <row r="39" spans="1:21">
      <c r="A39" s="1" t="s">
        <v>38</v>
      </c>
      <c r="C39" s="6">
        <v>0</v>
      </c>
      <c r="D39" s="6"/>
      <c r="E39" s="6">
        <v>124825415</v>
      </c>
      <c r="F39" s="6"/>
      <c r="G39" s="6">
        <v>0</v>
      </c>
      <c r="H39" s="6"/>
      <c r="I39" s="6">
        <f t="shared" si="0"/>
        <v>124825415</v>
      </c>
      <c r="J39" s="6"/>
      <c r="K39" s="7">
        <f t="shared" si="1"/>
        <v>2.6314871267559673E-3</v>
      </c>
      <c r="L39" s="6"/>
      <c r="M39" s="6">
        <v>0</v>
      </c>
      <c r="N39" s="6"/>
      <c r="O39" s="6">
        <v>-15054944249</v>
      </c>
      <c r="P39" s="6"/>
      <c r="Q39" s="6">
        <v>0</v>
      </c>
      <c r="R39" s="6"/>
      <c r="S39" s="6">
        <f t="shared" si="2"/>
        <v>-15054944249</v>
      </c>
      <c r="U39" s="7">
        <f t="shared" si="3"/>
        <v>0.12317881629551422</v>
      </c>
    </row>
    <row r="40" spans="1:21">
      <c r="A40" s="1" t="s">
        <v>40</v>
      </c>
      <c r="C40" s="6">
        <v>0</v>
      </c>
      <c r="D40" s="6"/>
      <c r="E40" s="6">
        <v>5794306069</v>
      </c>
      <c r="F40" s="6"/>
      <c r="G40" s="6">
        <v>0</v>
      </c>
      <c r="H40" s="6"/>
      <c r="I40" s="6">
        <f t="shared" si="0"/>
        <v>5794306069</v>
      </c>
      <c r="J40" s="6"/>
      <c r="K40" s="7">
        <f t="shared" si="1"/>
        <v>0.12215174152681547</v>
      </c>
      <c r="L40" s="6"/>
      <c r="M40" s="6">
        <v>0</v>
      </c>
      <c r="N40" s="6"/>
      <c r="O40" s="6">
        <v>-47173170352</v>
      </c>
      <c r="P40" s="6"/>
      <c r="Q40" s="6">
        <v>0</v>
      </c>
      <c r="R40" s="6"/>
      <c r="S40" s="6">
        <f t="shared" si="2"/>
        <v>-47173170352</v>
      </c>
      <c r="U40" s="7">
        <f t="shared" si="3"/>
        <v>0.38596856878111485</v>
      </c>
    </row>
    <row r="41" spans="1:21">
      <c r="A41" s="1" t="s">
        <v>39</v>
      </c>
      <c r="C41" s="6">
        <v>0</v>
      </c>
      <c r="D41" s="6"/>
      <c r="E41" s="6">
        <v>4216471855</v>
      </c>
      <c r="F41" s="6"/>
      <c r="G41" s="6">
        <v>0</v>
      </c>
      <c r="H41" s="6"/>
      <c r="I41" s="6">
        <f t="shared" si="0"/>
        <v>4216471855</v>
      </c>
      <c r="J41" s="6"/>
      <c r="K41" s="7">
        <f t="shared" si="1"/>
        <v>8.8888880575813456E-2</v>
      </c>
      <c r="L41" s="6"/>
      <c r="M41" s="6">
        <v>0</v>
      </c>
      <c r="N41" s="6"/>
      <c r="O41" s="6">
        <v>-16286298061</v>
      </c>
      <c r="P41" s="6"/>
      <c r="Q41" s="6">
        <v>0</v>
      </c>
      <c r="R41" s="6"/>
      <c r="S41" s="6">
        <f t="shared" si="2"/>
        <v>-16286298061</v>
      </c>
      <c r="U41" s="7">
        <f t="shared" si="3"/>
        <v>0.1332536928606137</v>
      </c>
    </row>
    <row r="42" spans="1:21">
      <c r="A42" s="1" t="s">
        <v>30</v>
      </c>
      <c r="C42" s="6">
        <v>0</v>
      </c>
      <c r="D42" s="6"/>
      <c r="E42" s="6">
        <v>3155372561</v>
      </c>
      <c r="F42" s="6"/>
      <c r="G42" s="6">
        <v>0</v>
      </c>
      <c r="H42" s="6"/>
      <c r="I42" s="6">
        <f>C42+E42+G42</f>
        <v>3155372561</v>
      </c>
      <c r="J42" s="6"/>
      <c r="K42" s="7">
        <f t="shared" si="1"/>
        <v>6.6519484628915576E-2</v>
      </c>
      <c r="L42" s="6"/>
      <c r="M42" s="6">
        <v>0</v>
      </c>
      <c r="N42" s="6"/>
      <c r="O42" s="6">
        <v>3619021663</v>
      </c>
      <c r="P42" s="6"/>
      <c r="Q42" s="6">
        <v>0</v>
      </c>
      <c r="R42" s="6"/>
      <c r="S42" s="6">
        <f t="shared" si="2"/>
        <v>3619021663</v>
      </c>
      <c r="U42" s="7">
        <f t="shared" si="3"/>
        <v>-2.9610657948851191E-2</v>
      </c>
    </row>
    <row r="43" spans="1:21">
      <c r="A43" s="1" t="s">
        <v>15</v>
      </c>
      <c r="C43" s="6">
        <v>0</v>
      </c>
      <c r="D43" s="6"/>
      <c r="E43" s="6">
        <v>-257187473</v>
      </c>
      <c r="F43" s="6"/>
      <c r="G43" s="6">
        <v>0</v>
      </c>
      <c r="H43" s="6"/>
      <c r="I43" s="6">
        <f>C43+E43+G43</f>
        <v>-257187473</v>
      </c>
      <c r="J43" s="6"/>
      <c r="K43" s="7">
        <f t="shared" si="1"/>
        <v>-5.4218567938460124E-3</v>
      </c>
      <c r="L43" s="6"/>
      <c r="M43" s="6">
        <v>0</v>
      </c>
      <c r="N43" s="6"/>
      <c r="O43" s="6">
        <v>-2275941175</v>
      </c>
      <c r="P43" s="6"/>
      <c r="Q43" s="6">
        <v>0</v>
      </c>
      <c r="R43" s="6"/>
      <c r="S43" s="6">
        <f>M43+O43+Q43</f>
        <v>-2275941175</v>
      </c>
      <c r="U43" s="7">
        <f t="shared" si="3"/>
        <v>1.8621639194269578E-2</v>
      </c>
    </row>
    <row r="44" spans="1:21" ht="24.75" thickBot="1">
      <c r="C44" s="15">
        <f>SUM(C8:C43)</f>
        <v>0</v>
      </c>
      <c r="E44" s="17">
        <f>SUM(E8:E43)</f>
        <v>-42726556415</v>
      </c>
      <c r="G44" s="17">
        <f>SUM(G8:G43)</f>
        <v>90161869220</v>
      </c>
      <c r="I44" s="17">
        <f>SUM(I8:I43)</f>
        <v>47435312805</v>
      </c>
      <c r="K44" s="8">
        <f>SUM(K8:K43)</f>
        <v>1</v>
      </c>
      <c r="M44" s="17">
        <f>SUM(M8:M43)</f>
        <v>54842996220</v>
      </c>
      <c r="O44" s="17">
        <f>SUM(O8:O43)</f>
        <v>-253732223380</v>
      </c>
      <c r="Q44" s="17">
        <f>SUM(Q8:Q43)</f>
        <v>76668989121</v>
      </c>
      <c r="S44" s="17">
        <f>SUM(S8:S43)</f>
        <v>-122220238039</v>
      </c>
      <c r="U44" s="8">
        <f>SUM(U8:U43)</f>
        <v>1.0000000000000002</v>
      </c>
    </row>
    <row r="45" spans="1:21" ht="24.75" thickTop="1">
      <c r="C45" s="14"/>
      <c r="E45" s="14"/>
      <c r="G45" s="14"/>
      <c r="M45" s="14"/>
      <c r="O45" s="14"/>
      <c r="Q45" s="14"/>
    </row>
  </sheetData>
  <mergeCells count="16">
    <mergeCell ref="A4:U4"/>
    <mergeCell ref="A3:U3"/>
    <mergeCell ref="A2:U2"/>
    <mergeCell ref="A6:A7"/>
    <mergeCell ref="C7"/>
    <mergeCell ref="E7"/>
    <mergeCell ref="G7"/>
    <mergeCell ref="I7"/>
    <mergeCell ref="S7"/>
    <mergeCell ref="U7"/>
    <mergeCell ref="M6:U6"/>
    <mergeCell ref="K7"/>
    <mergeCell ref="C6:K6"/>
    <mergeCell ref="M7"/>
    <mergeCell ref="O7"/>
    <mergeCell ref="Q7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84"/>
  <sheetViews>
    <sheetView rightToLeft="1" topLeftCell="A64" workbookViewId="0">
      <selection activeCell="C84" sqref="C84"/>
    </sheetView>
  </sheetViews>
  <sheetFormatPr defaultRowHeight="24"/>
  <cols>
    <col min="1" max="1" width="48.140625" style="1" bestFit="1" customWidth="1"/>
    <col min="2" max="2" width="1" style="1" customWidth="1"/>
    <col min="3" max="3" width="18.5703125" style="1" bestFit="1" customWidth="1"/>
    <col min="4" max="4" width="1" style="1" customWidth="1"/>
    <col min="5" max="5" width="19.5703125" style="1" bestFit="1" customWidth="1"/>
    <col min="6" max="6" width="1" style="1" customWidth="1"/>
    <col min="7" max="7" width="17.42578125" style="1" bestFit="1" customWidth="1"/>
    <col min="8" max="8" width="1" style="1" customWidth="1"/>
    <col min="9" max="9" width="18.5703125" style="1" bestFit="1" customWidth="1"/>
    <col min="10" max="10" width="1" style="1" customWidth="1"/>
    <col min="11" max="11" width="18.5703125" style="1" bestFit="1" customWidth="1"/>
    <col min="12" max="12" width="1" style="1" customWidth="1"/>
    <col min="13" max="13" width="19.5703125" style="1" bestFit="1" customWidth="1"/>
    <col min="14" max="14" width="1" style="1" customWidth="1"/>
    <col min="15" max="15" width="17.42578125" style="1" bestFit="1" customWidth="1"/>
    <col min="16" max="16" width="1" style="1" customWidth="1"/>
    <col min="17" max="17" width="18.5703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>
      <c r="A2" s="26" t="s">
        <v>0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</row>
    <row r="3" spans="1:17" ht="24.75">
      <c r="A3" s="26" t="s">
        <v>261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</row>
    <row r="4" spans="1:17" ht="24.75">
      <c r="A4" s="26" t="s">
        <v>2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</row>
    <row r="6" spans="1:17" ht="24.75">
      <c r="A6" s="27" t="s">
        <v>265</v>
      </c>
      <c r="C6" s="25" t="s">
        <v>263</v>
      </c>
      <c r="D6" s="25" t="s">
        <v>263</v>
      </c>
      <c r="E6" s="25" t="s">
        <v>263</v>
      </c>
      <c r="F6" s="25" t="s">
        <v>263</v>
      </c>
      <c r="G6" s="25" t="s">
        <v>263</v>
      </c>
      <c r="H6" s="25" t="s">
        <v>263</v>
      </c>
      <c r="I6" s="25" t="s">
        <v>263</v>
      </c>
      <c r="K6" s="25" t="s">
        <v>264</v>
      </c>
      <c r="L6" s="25" t="s">
        <v>264</v>
      </c>
      <c r="M6" s="25" t="s">
        <v>264</v>
      </c>
      <c r="N6" s="25" t="s">
        <v>264</v>
      </c>
      <c r="O6" s="25" t="s">
        <v>264</v>
      </c>
      <c r="P6" s="25" t="s">
        <v>264</v>
      </c>
      <c r="Q6" s="25" t="s">
        <v>264</v>
      </c>
    </row>
    <row r="7" spans="1:17" ht="24.75">
      <c r="A7" s="25" t="s">
        <v>265</v>
      </c>
      <c r="C7" s="25" t="s">
        <v>304</v>
      </c>
      <c r="E7" s="25" t="s">
        <v>301</v>
      </c>
      <c r="G7" s="25" t="s">
        <v>302</v>
      </c>
      <c r="I7" s="25" t="s">
        <v>305</v>
      </c>
      <c r="K7" s="25" t="s">
        <v>304</v>
      </c>
      <c r="M7" s="25" t="s">
        <v>301</v>
      </c>
      <c r="O7" s="25" t="s">
        <v>302</v>
      </c>
      <c r="Q7" s="25" t="s">
        <v>305</v>
      </c>
    </row>
    <row r="8" spans="1:17">
      <c r="A8" s="1" t="s">
        <v>150</v>
      </c>
      <c r="C8" s="6">
        <v>8006074561</v>
      </c>
      <c r="D8" s="6"/>
      <c r="E8" s="6">
        <v>-45298244625</v>
      </c>
      <c r="F8" s="6"/>
      <c r="G8" s="6">
        <v>45356757125</v>
      </c>
      <c r="H8" s="6"/>
      <c r="I8" s="6">
        <f>C8+E8+G8</f>
        <v>8064587061</v>
      </c>
      <c r="J8" s="6"/>
      <c r="K8" s="6">
        <v>71129835074</v>
      </c>
      <c r="L8" s="6"/>
      <c r="M8" s="6">
        <v>0</v>
      </c>
      <c r="N8" s="6"/>
      <c r="O8" s="6">
        <v>45356757125</v>
      </c>
      <c r="P8" s="6"/>
      <c r="Q8" s="6">
        <f>K8+M8+O8</f>
        <v>116486592199</v>
      </c>
    </row>
    <row r="9" spans="1:17">
      <c r="A9" s="1" t="s">
        <v>81</v>
      </c>
      <c r="C9" s="6">
        <v>0</v>
      </c>
      <c r="D9" s="6"/>
      <c r="E9" s="6">
        <v>-227973205138</v>
      </c>
      <c r="F9" s="6"/>
      <c r="G9" s="6">
        <v>259950888172</v>
      </c>
      <c r="H9" s="6"/>
      <c r="I9" s="6">
        <f t="shared" ref="I9:I74" si="0">C9+E9+G9</f>
        <v>31977683034</v>
      </c>
      <c r="J9" s="6"/>
      <c r="K9" s="6">
        <v>0</v>
      </c>
      <c r="L9" s="6"/>
      <c r="M9" s="6">
        <v>0</v>
      </c>
      <c r="N9" s="6"/>
      <c r="O9" s="6">
        <v>261589967779</v>
      </c>
      <c r="P9" s="6"/>
      <c r="Q9" s="6">
        <f t="shared" ref="Q9:Q74" si="1">K9+M9+O9</f>
        <v>261589967779</v>
      </c>
    </row>
    <row r="10" spans="1:17">
      <c r="A10" s="1" t="s">
        <v>182</v>
      </c>
      <c r="C10" s="6">
        <v>19884602789</v>
      </c>
      <c r="D10" s="6"/>
      <c r="E10" s="6">
        <v>3496197429</v>
      </c>
      <c r="F10" s="6"/>
      <c r="G10" s="6">
        <v>36841572</v>
      </c>
      <c r="H10" s="6"/>
      <c r="I10" s="6">
        <f t="shared" si="0"/>
        <v>23417641790</v>
      </c>
      <c r="J10" s="6"/>
      <c r="K10" s="6">
        <v>76444202635</v>
      </c>
      <c r="L10" s="6"/>
      <c r="M10" s="6">
        <v>13959292490</v>
      </c>
      <c r="N10" s="6"/>
      <c r="O10" s="6">
        <v>36841572</v>
      </c>
      <c r="P10" s="6"/>
      <c r="Q10" s="6">
        <f t="shared" si="1"/>
        <v>90440336697</v>
      </c>
    </row>
    <row r="11" spans="1:17">
      <c r="A11" s="1" t="s">
        <v>156</v>
      </c>
      <c r="C11" s="6">
        <v>79006064337</v>
      </c>
      <c r="D11" s="6"/>
      <c r="E11" s="6">
        <v>0</v>
      </c>
      <c r="F11" s="6"/>
      <c r="G11" s="6">
        <v>0</v>
      </c>
      <c r="H11" s="6"/>
      <c r="I11" s="6">
        <f t="shared" si="0"/>
        <v>79006064337</v>
      </c>
      <c r="J11" s="6"/>
      <c r="K11" s="6">
        <v>316470658228</v>
      </c>
      <c r="L11" s="6"/>
      <c r="M11" s="6">
        <v>46647496316</v>
      </c>
      <c r="N11" s="6"/>
      <c r="O11" s="6">
        <v>2395613699</v>
      </c>
      <c r="P11" s="6"/>
      <c r="Q11" s="6">
        <f t="shared" si="1"/>
        <v>365513768243</v>
      </c>
    </row>
    <row r="12" spans="1:17">
      <c r="A12" s="1" t="s">
        <v>217</v>
      </c>
      <c r="C12" s="6">
        <v>37348890937</v>
      </c>
      <c r="D12" s="6"/>
      <c r="E12" s="6">
        <v>0</v>
      </c>
      <c r="F12" s="6"/>
      <c r="G12" s="6">
        <v>0</v>
      </c>
      <c r="H12" s="6"/>
      <c r="I12" s="6">
        <f t="shared" si="0"/>
        <v>37348890937</v>
      </c>
      <c r="J12" s="6"/>
      <c r="K12" s="6">
        <v>99922012294</v>
      </c>
      <c r="L12" s="6"/>
      <c r="M12" s="6">
        <v>15509955546</v>
      </c>
      <c r="N12" s="6"/>
      <c r="O12" s="6">
        <v>136631595</v>
      </c>
      <c r="P12" s="6"/>
      <c r="Q12" s="6">
        <f t="shared" si="1"/>
        <v>115568599435</v>
      </c>
    </row>
    <row r="13" spans="1:17">
      <c r="A13" s="1" t="s">
        <v>295</v>
      </c>
      <c r="C13" s="6">
        <v>0</v>
      </c>
      <c r="D13" s="6"/>
      <c r="E13" s="6">
        <v>0</v>
      </c>
      <c r="F13" s="6"/>
      <c r="G13" s="6">
        <v>0</v>
      </c>
      <c r="H13" s="6"/>
      <c r="I13" s="6">
        <f t="shared" si="0"/>
        <v>0</v>
      </c>
      <c r="J13" s="6"/>
      <c r="K13" s="6">
        <v>0</v>
      </c>
      <c r="L13" s="6"/>
      <c r="M13" s="6">
        <v>0</v>
      </c>
      <c r="N13" s="6"/>
      <c r="O13" s="6">
        <v>163004382330</v>
      </c>
      <c r="P13" s="6"/>
      <c r="Q13" s="6">
        <f t="shared" si="1"/>
        <v>163004382330</v>
      </c>
    </row>
    <row r="14" spans="1:17">
      <c r="A14" s="1" t="s">
        <v>208</v>
      </c>
      <c r="C14" s="6">
        <v>10658084166</v>
      </c>
      <c r="D14" s="6"/>
      <c r="E14" s="6">
        <v>0</v>
      </c>
      <c r="F14" s="6"/>
      <c r="G14" s="6">
        <v>0</v>
      </c>
      <c r="H14" s="6"/>
      <c r="I14" s="6">
        <f t="shared" si="0"/>
        <v>10658084166</v>
      </c>
      <c r="J14" s="6"/>
      <c r="K14" s="6">
        <v>41913862171</v>
      </c>
      <c r="L14" s="6"/>
      <c r="M14" s="6">
        <v>-5</v>
      </c>
      <c r="N14" s="6"/>
      <c r="O14" s="6">
        <v>134994774</v>
      </c>
      <c r="P14" s="6"/>
      <c r="Q14" s="6">
        <f t="shared" si="1"/>
        <v>42048856940</v>
      </c>
    </row>
    <row r="15" spans="1:17">
      <c r="A15" s="1" t="s">
        <v>173</v>
      </c>
      <c r="C15" s="6">
        <v>63633945307</v>
      </c>
      <c r="D15" s="6"/>
      <c r="E15" s="6">
        <v>0</v>
      </c>
      <c r="F15" s="6"/>
      <c r="G15" s="6">
        <v>0</v>
      </c>
      <c r="H15" s="6"/>
      <c r="I15" s="6">
        <f t="shared" si="0"/>
        <v>63633945307</v>
      </c>
      <c r="J15" s="6"/>
      <c r="K15" s="6">
        <v>254451603824</v>
      </c>
      <c r="L15" s="6"/>
      <c r="M15" s="6">
        <v>89821008100</v>
      </c>
      <c r="N15" s="6"/>
      <c r="O15" s="6">
        <v>890766302</v>
      </c>
      <c r="P15" s="6"/>
      <c r="Q15" s="6">
        <f t="shared" si="1"/>
        <v>345163378226</v>
      </c>
    </row>
    <row r="16" spans="1:17">
      <c r="A16" s="1" t="s">
        <v>296</v>
      </c>
      <c r="C16" s="6">
        <v>0</v>
      </c>
      <c r="D16" s="6"/>
      <c r="E16" s="6">
        <v>0</v>
      </c>
      <c r="F16" s="6"/>
      <c r="G16" s="6">
        <v>0</v>
      </c>
      <c r="H16" s="6"/>
      <c r="I16" s="6">
        <f t="shared" si="0"/>
        <v>0</v>
      </c>
      <c r="J16" s="6"/>
      <c r="K16" s="6">
        <v>0</v>
      </c>
      <c r="L16" s="6"/>
      <c r="M16" s="6">
        <v>0</v>
      </c>
      <c r="N16" s="6"/>
      <c r="O16" s="6">
        <v>12896218529</v>
      </c>
      <c r="P16" s="6"/>
      <c r="Q16" s="6">
        <f t="shared" si="1"/>
        <v>12896218529</v>
      </c>
    </row>
    <row r="17" spans="1:17">
      <c r="A17" s="1" t="s">
        <v>165</v>
      </c>
      <c r="C17" s="6">
        <v>93875285959</v>
      </c>
      <c r="D17" s="6"/>
      <c r="E17" s="6">
        <v>0</v>
      </c>
      <c r="F17" s="6"/>
      <c r="G17" s="6">
        <v>0</v>
      </c>
      <c r="H17" s="6"/>
      <c r="I17" s="6">
        <f t="shared" si="0"/>
        <v>93875285959</v>
      </c>
      <c r="J17" s="6"/>
      <c r="K17" s="6">
        <v>396179903594</v>
      </c>
      <c r="L17" s="6"/>
      <c r="M17" s="6">
        <v>9736041709</v>
      </c>
      <c r="N17" s="6"/>
      <c r="O17" s="6">
        <v>-6790486107</v>
      </c>
      <c r="P17" s="6"/>
      <c r="Q17" s="6">
        <f t="shared" si="1"/>
        <v>399125459196</v>
      </c>
    </row>
    <row r="18" spans="1:17">
      <c r="A18" s="1" t="s">
        <v>276</v>
      </c>
      <c r="C18" s="6">
        <v>0</v>
      </c>
      <c r="D18" s="6"/>
      <c r="E18" s="6">
        <v>0</v>
      </c>
      <c r="F18" s="6"/>
      <c r="G18" s="6">
        <v>0</v>
      </c>
      <c r="H18" s="6"/>
      <c r="I18" s="6">
        <f t="shared" si="0"/>
        <v>0</v>
      </c>
      <c r="J18" s="6"/>
      <c r="K18" s="6">
        <v>9792659588</v>
      </c>
      <c r="L18" s="6"/>
      <c r="M18" s="6">
        <v>0</v>
      </c>
      <c r="N18" s="6"/>
      <c r="O18" s="6">
        <v>29319358819</v>
      </c>
      <c r="P18" s="6"/>
      <c r="Q18" s="6">
        <f t="shared" si="1"/>
        <v>39112018407</v>
      </c>
    </row>
    <row r="19" spans="1:17">
      <c r="A19" s="1" t="s">
        <v>297</v>
      </c>
      <c r="C19" s="6">
        <v>0</v>
      </c>
      <c r="D19" s="6"/>
      <c r="E19" s="6">
        <v>0</v>
      </c>
      <c r="F19" s="6"/>
      <c r="G19" s="6">
        <v>0</v>
      </c>
      <c r="H19" s="6"/>
      <c r="I19" s="6">
        <f t="shared" si="0"/>
        <v>0</v>
      </c>
      <c r="J19" s="6"/>
      <c r="K19" s="6">
        <v>0</v>
      </c>
      <c r="L19" s="6"/>
      <c r="M19" s="6">
        <v>0</v>
      </c>
      <c r="N19" s="6"/>
      <c r="O19" s="6">
        <v>57773999652</v>
      </c>
      <c r="P19" s="6"/>
      <c r="Q19" s="6">
        <f t="shared" si="1"/>
        <v>57773999652</v>
      </c>
    </row>
    <row r="20" spans="1:17">
      <c r="A20" s="1" t="s">
        <v>84</v>
      </c>
      <c r="C20" s="6">
        <v>0</v>
      </c>
      <c r="D20" s="6"/>
      <c r="E20" s="6">
        <v>14837957507</v>
      </c>
      <c r="F20" s="6"/>
      <c r="G20" s="6">
        <v>0</v>
      </c>
      <c r="H20" s="6"/>
      <c r="I20" s="6">
        <f t="shared" si="0"/>
        <v>14837957507</v>
      </c>
      <c r="J20" s="6"/>
      <c r="K20" s="6">
        <v>0</v>
      </c>
      <c r="L20" s="6"/>
      <c r="M20" s="6">
        <v>52287021600</v>
      </c>
      <c r="N20" s="6"/>
      <c r="O20" s="6">
        <v>1157340036</v>
      </c>
      <c r="P20" s="6"/>
      <c r="Q20" s="6">
        <f t="shared" si="1"/>
        <v>53444361636</v>
      </c>
    </row>
    <row r="21" spans="1:17">
      <c r="A21" s="1" t="s">
        <v>272</v>
      </c>
      <c r="C21" s="6">
        <v>0</v>
      </c>
      <c r="D21" s="6"/>
      <c r="E21" s="6">
        <v>0</v>
      </c>
      <c r="F21" s="6"/>
      <c r="G21" s="6">
        <v>0</v>
      </c>
      <c r="H21" s="6"/>
      <c r="I21" s="6">
        <f t="shared" si="0"/>
        <v>0</v>
      </c>
      <c r="J21" s="6"/>
      <c r="K21" s="6">
        <v>103167749741</v>
      </c>
      <c r="L21" s="6"/>
      <c r="M21" s="6">
        <v>0</v>
      </c>
      <c r="N21" s="6"/>
      <c r="O21" s="6">
        <v>58313582137</v>
      </c>
      <c r="P21" s="6"/>
      <c r="Q21" s="6">
        <f t="shared" si="1"/>
        <v>161481331878</v>
      </c>
    </row>
    <row r="22" spans="1:17">
      <c r="A22" s="1" t="s">
        <v>196</v>
      </c>
      <c r="C22" s="6">
        <v>41144450389</v>
      </c>
      <c r="D22" s="6"/>
      <c r="E22" s="6">
        <v>0</v>
      </c>
      <c r="F22" s="6"/>
      <c r="G22" s="6">
        <v>0</v>
      </c>
      <c r="H22" s="6"/>
      <c r="I22" s="6">
        <f t="shared" si="0"/>
        <v>41144450389</v>
      </c>
      <c r="J22" s="6"/>
      <c r="K22" s="6">
        <v>165587160203</v>
      </c>
      <c r="L22" s="6"/>
      <c r="M22" s="6">
        <v>34650502141</v>
      </c>
      <c r="N22" s="6"/>
      <c r="O22" s="6">
        <v>4319834</v>
      </c>
      <c r="P22" s="6"/>
      <c r="Q22" s="6">
        <f t="shared" si="1"/>
        <v>200241982178</v>
      </c>
    </row>
    <row r="23" spans="1:17">
      <c r="A23" s="1" t="s">
        <v>274</v>
      </c>
      <c r="C23" s="6">
        <v>0</v>
      </c>
      <c r="D23" s="6"/>
      <c r="E23" s="6">
        <v>0</v>
      </c>
      <c r="F23" s="6"/>
      <c r="G23" s="6">
        <v>0</v>
      </c>
      <c r="H23" s="6"/>
      <c r="I23" s="6">
        <f t="shared" si="0"/>
        <v>0</v>
      </c>
      <c r="J23" s="6"/>
      <c r="K23" s="6">
        <v>137783927055</v>
      </c>
      <c r="L23" s="6"/>
      <c r="M23" s="6">
        <v>0</v>
      </c>
      <c r="N23" s="6"/>
      <c r="O23" s="6">
        <v>156757078425</v>
      </c>
      <c r="P23" s="6"/>
      <c r="Q23" s="6">
        <f t="shared" si="1"/>
        <v>294541005480</v>
      </c>
    </row>
    <row r="24" spans="1:17">
      <c r="A24" s="1" t="s">
        <v>298</v>
      </c>
      <c r="C24" s="6">
        <v>0</v>
      </c>
      <c r="D24" s="6"/>
      <c r="E24" s="6">
        <v>0</v>
      </c>
      <c r="F24" s="6"/>
      <c r="G24" s="6">
        <v>0</v>
      </c>
      <c r="H24" s="6"/>
      <c r="I24" s="6">
        <f t="shared" si="0"/>
        <v>0</v>
      </c>
      <c r="J24" s="6"/>
      <c r="K24" s="6">
        <v>0</v>
      </c>
      <c r="L24" s="6"/>
      <c r="M24" s="6">
        <v>0</v>
      </c>
      <c r="N24" s="6"/>
      <c r="O24" s="6">
        <v>11992386863</v>
      </c>
      <c r="P24" s="6"/>
      <c r="Q24" s="6">
        <f t="shared" si="1"/>
        <v>11992386863</v>
      </c>
    </row>
    <row r="25" spans="1:17">
      <c r="A25" s="1" t="s">
        <v>72</v>
      </c>
      <c r="C25" s="6">
        <v>45470804935</v>
      </c>
      <c r="D25" s="6"/>
      <c r="E25" s="6">
        <v>14999418750</v>
      </c>
      <c r="F25" s="6"/>
      <c r="G25" s="6">
        <v>0</v>
      </c>
      <c r="H25" s="6"/>
      <c r="I25" s="6">
        <f t="shared" si="0"/>
        <v>60470223685</v>
      </c>
      <c r="J25" s="6"/>
      <c r="K25" s="6">
        <v>218071856693</v>
      </c>
      <c r="L25" s="6"/>
      <c r="M25" s="6">
        <v>30319825062</v>
      </c>
      <c r="N25" s="6"/>
      <c r="O25" s="6">
        <v>11127427103</v>
      </c>
      <c r="P25" s="6"/>
      <c r="Q25" s="6">
        <f t="shared" si="1"/>
        <v>259519108858</v>
      </c>
    </row>
    <row r="26" spans="1:17">
      <c r="A26" s="1" t="s">
        <v>278</v>
      </c>
      <c r="C26" s="6">
        <v>0</v>
      </c>
      <c r="D26" s="6"/>
      <c r="E26" s="6">
        <v>0</v>
      </c>
      <c r="F26" s="6"/>
      <c r="G26" s="6">
        <v>0</v>
      </c>
      <c r="H26" s="6"/>
      <c r="I26" s="6">
        <f t="shared" si="0"/>
        <v>0</v>
      </c>
      <c r="J26" s="6"/>
      <c r="K26" s="6">
        <v>12747065441</v>
      </c>
      <c r="L26" s="6"/>
      <c r="M26" s="6">
        <v>0</v>
      </c>
      <c r="N26" s="6"/>
      <c r="O26" s="6">
        <v>49406250</v>
      </c>
      <c r="P26" s="6"/>
      <c r="Q26" s="6">
        <f t="shared" si="1"/>
        <v>12796471691</v>
      </c>
    </row>
    <row r="27" spans="1:17">
      <c r="A27" s="1" t="s">
        <v>204</v>
      </c>
      <c r="C27" s="6">
        <v>89799098138</v>
      </c>
      <c r="D27" s="6"/>
      <c r="E27" s="6">
        <v>10384047203</v>
      </c>
      <c r="F27" s="6"/>
      <c r="G27" s="6">
        <v>0</v>
      </c>
      <c r="H27" s="6"/>
      <c r="I27" s="6">
        <f t="shared" si="0"/>
        <v>100183145341</v>
      </c>
      <c r="J27" s="6"/>
      <c r="K27" s="6">
        <v>372172006043</v>
      </c>
      <c r="L27" s="6"/>
      <c r="M27" s="6">
        <v>41429274553</v>
      </c>
      <c r="N27" s="6"/>
      <c r="O27" s="6">
        <v>-19711235</v>
      </c>
      <c r="P27" s="6"/>
      <c r="Q27" s="6">
        <f t="shared" si="1"/>
        <v>413581569361</v>
      </c>
    </row>
    <row r="28" spans="1:17">
      <c r="A28" s="1" t="s">
        <v>299</v>
      </c>
      <c r="C28" s="6">
        <v>0</v>
      </c>
      <c r="D28" s="6"/>
      <c r="E28" s="6">
        <v>0</v>
      </c>
      <c r="F28" s="6"/>
      <c r="G28" s="6">
        <v>0</v>
      </c>
      <c r="H28" s="6"/>
      <c r="I28" s="6">
        <f t="shared" si="0"/>
        <v>0</v>
      </c>
      <c r="J28" s="6"/>
      <c r="K28" s="6">
        <v>0</v>
      </c>
      <c r="L28" s="6"/>
      <c r="M28" s="6">
        <v>0</v>
      </c>
      <c r="N28" s="6"/>
      <c r="O28" s="6">
        <v>52279096442</v>
      </c>
      <c r="P28" s="6"/>
      <c r="Q28" s="6">
        <f t="shared" si="1"/>
        <v>52279096442</v>
      </c>
    </row>
    <row r="29" spans="1:17">
      <c r="A29" s="1" t="s">
        <v>168</v>
      </c>
      <c r="C29" s="6">
        <v>91309567434</v>
      </c>
      <c r="D29" s="6"/>
      <c r="E29" s="6">
        <v>0</v>
      </c>
      <c r="F29" s="6"/>
      <c r="G29" s="6">
        <v>0</v>
      </c>
      <c r="H29" s="6"/>
      <c r="I29" s="6">
        <f t="shared" si="0"/>
        <v>91309567434</v>
      </c>
      <c r="J29" s="6"/>
      <c r="K29" s="6">
        <v>394416480442</v>
      </c>
      <c r="L29" s="6"/>
      <c r="M29" s="6">
        <v>166013434930</v>
      </c>
      <c r="N29" s="6"/>
      <c r="O29" s="6">
        <v>11531551509</v>
      </c>
      <c r="P29" s="6"/>
      <c r="Q29" s="6">
        <f t="shared" si="1"/>
        <v>571961466881</v>
      </c>
    </row>
    <row r="30" spans="1:17">
      <c r="A30" s="1" t="s">
        <v>270</v>
      </c>
      <c r="C30" s="6">
        <v>0</v>
      </c>
      <c r="D30" s="6"/>
      <c r="E30" s="6">
        <v>0</v>
      </c>
      <c r="F30" s="6"/>
      <c r="G30" s="6">
        <v>0</v>
      </c>
      <c r="H30" s="6"/>
      <c r="I30" s="6">
        <f t="shared" si="0"/>
        <v>0</v>
      </c>
      <c r="J30" s="6"/>
      <c r="K30" s="6">
        <v>12551793135</v>
      </c>
      <c r="L30" s="6"/>
      <c r="M30" s="6">
        <v>0</v>
      </c>
      <c r="N30" s="6"/>
      <c r="O30" s="6">
        <v>5572500000</v>
      </c>
      <c r="P30" s="6"/>
      <c r="Q30" s="6">
        <f t="shared" si="1"/>
        <v>18124293135</v>
      </c>
    </row>
    <row r="31" spans="1:17">
      <c r="A31" s="1" t="s">
        <v>198</v>
      </c>
      <c r="C31" s="6">
        <v>74719140241</v>
      </c>
      <c r="D31" s="6"/>
      <c r="E31" s="6">
        <v>4553823532</v>
      </c>
      <c r="F31" s="6"/>
      <c r="G31" s="6">
        <v>0</v>
      </c>
      <c r="H31" s="6"/>
      <c r="I31" s="6">
        <f t="shared" si="0"/>
        <v>79272963773</v>
      </c>
      <c r="J31" s="6"/>
      <c r="K31" s="6">
        <v>113713755835</v>
      </c>
      <c r="L31" s="6"/>
      <c r="M31" s="6">
        <v>-107188707007</v>
      </c>
      <c r="N31" s="6"/>
      <c r="O31" s="6">
        <v>0</v>
      </c>
      <c r="P31" s="6"/>
      <c r="Q31" s="6">
        <f t="shared" si="1"/>
        <v>6525048828</v>
      </c>
    </row>
    <row r="32" spans="1:17">
      <c r="A32" s="1" t="s">
        <v>159</v>
      </c>
      <c r="C32" s="6">
        <v>74421425273</v>
      </c>
      <c r="D32" s="6"/>
      <c r="E32" s="6">
        <v>3874849843</v>
      </c>
      <c r="F32" s="6"/>
      <c r="G32" s="6">
        <v>0</v>
      </c>
      <c r="H32" s="6"/>
      <c r="I32" s="6">
        <f t="shared" si="0"/>
        <v>78296275116</v>
      </c>
      <c r="J32" s="6"/>
      <c r="K32" s="6">
        <v>127570878867</v>
      </c>
      <c r="L32" s="6"/>
      <c r="M32" s="6">
        <v>14424067418</v>
      </c>
      <c r="N32" s="6"/>
      <c r="O32" s="6">
        <v>0</v>
      </c>
      <c r="P32" s="6"/>
      <c r="Q32" s="6">
        <f t="shared" si="1"/>
        <v>141994946285</v>
      </c>
    </row>
    <row r="33" spans="1:17">
      <c r="A33" s="1" t="s">
        <v>221</v>
      </c>
      <c r="C33" s="6">
        <v>184901022831</v>
      </c>
      <c r="D33" s="6"/>
      <c r="E33" s="6">
        <v>-152008680375</v>
      </c>
      <c r="F33" s="6"/>
      <c r="G33" s="6">
        <v>0</v>
      </c>
      <c r="H33" s="6"/>
      <c r="I33" s="6">
        <f t="shared" si="0"/>
        <v>32892342456</v>
      </c>
      <c r="J33" s="6"/>
      <c r="K33" s="6">
        <v>184901022831</v>
      </c>
      <c r="L33" s="6"/>
      <c r="M33" s="6">
        <v>-152008680375</v>
      </c>
      <c r="N33" s="6"/>
      <c r="O33" s="6">
        <v>0</v>
      </c>
      <c r="P33" s="6"/>
      <c r="Q33" s="6">
        <f t="shared" si="1"/>
        <v>32892342456</v>
      </c>
    </row>
    <row r="34" spans="1:17">
      <c r="A34" s="1" t="s">
        <v>193</v>
      </c>
      <c r="C34" s="6">
        <v>103381917809</v>
      </c>
      <c r="D34" s="6"/>
      <c r="E34" s="6">
        <v>0</v>
      </c>
      <c r="F34" s="6"/>
      <c r="G34" s="6">
        <v>0</v>
      </c>
      <c r="H34" s="6"/>
      <c r="I34" s="6">
        <f t="shared" si="0"/>
        <v>103381917809</v>
      </c>
      <c r="J34" s="6"/>
      <c r="K34" s="6">
        <v>415906707588</v>
      </c>
      <c r="L34" s="6"/>
      <c r="M34" s="6">
        <v>134290796030</v>
      </c>
      <c r="N34" s="6"/>
      <c r="O34" s="6">
        <v>0</v>
      </c>
      <c r="P34" s="6"/>
      <c r="Q34" s="6">
        <f t="shared" si="1"/>
        <v>550197503618</v>
      </c>
    </row>
    <row r="35" spans="1:17">
      <c r="A35" s="1" t="s">
        <v>190</v>
      </c>
      <c r="C35" s="6">
        <v>88689421683</v>
      </c>
      <c r="D35" s="6"/>
      <c r="E35" s="6">
        <v>0</v>
      </c>
      <c r="F35" s="6"/>
      <c r="G35" s="6">
        <v>0</v>
      </c>
      <c r="H35" s="6"/>
      <c r="I35" s="6">
        <f t="shared" si="0"/>
        <v>88689421683</v>
      </c>
      <c r="J35" s="6"/>
      <c r="K35" s="6">
        <v>373594049886</v>
      </c>
      <c r="L35" s="6"/>
      <c r="M35" s="6">
        <v>0</v>
      </c>
      <c r="N35" s="6"/>
      <c r="O35" s="6">
        <v>0</v>
      </c>
      <c r="P35" s="6"/>
      <c r="Q35" s="6">
        <f t="shared" si="1"/>
        <v>373594049886</v>
      </c>
    </row>
    <row r="36" spans="1:17">
      <c r="A36" s="1" t="s">
        <v>201</v>
      </c>
      <c r="C36" s="6">
        <v>87842577984</v>
      </c>
      <c r="D36" s="6"/>
      <c r="E36" s="6">
        <v>80619604502</v>
      </c>
      <c r="F36" s="6"/>
      <c r="G36" s="6">
        <v>0</v>
      </c>
      <c r="H36" s="6"/>
      <c r="I36" s="6">
        <f t="shared" si="0"/>
        <v>168462182486</v>
      </c>
      <c r="J36" s="6"/>
      <c r="K36" s="6">
        <v>370270402149</v>
      </c>
      <c r="L36" s="6"/>
      <c r="M36" s="6">
        <v>80619604502</v>
      </c>
      <c r="N36" s="6"/>
      <c r="O36" s="6">
        <v>0</v>
      </c>
      <c r="P36" s="6"/>
      <c r="Q36" s="6">
        <f t="shared" si="1"/>
        <v>450890006651</v>
      </c>
    </row>
    <row r="37" spans="1:17">
      <c r="A37" s="1" t="s">
        <v>185</v>
      </c>
      <c r="C37" s="6">
        <v>15904755141</v>
      </c>
      <c r="D37" s="6"/>
      <c r="E37" s="6">
        <v>2453571520</v>
      </c>
      <c r="F37" s="6"/>
      <c r="G37" s="6">
        <v>0</v>
      </c>
      <c r="H37" s="6"/>
      <c r="I37" s="6">
        <f t="shared" si="0"/>
        <v>18358326661</v>
      </c>
      <c r="J37" s="6"/>
      <c r="K37" s="6">
        <v>64536259823</v>
      </c>
      <c r="L37" s="6"/>
      <c r="M37" s="6">
        <v>8986933342</v>
      </c>
      <c r="N37" s="6"/>
      <c r="O37" s="6">
        <v>0</v>
      </c>
      <c r="P37" s="6"/>
      <c r="Q37" s="6">
        <f t="shared" si="1"/>
        <v>73523193165</v>
      </c>
    </row>
    <row r="38" spans="1:17">
      <c r="A38" s="1" t="s">
        <v>188</v>
      </c>
      <c r="C38" s="6">
        <v>75973490472</v>
      </c>
      <c r="D38" s="6"/>
      <c r="E38" s="6">
        <v>101751556975</v>
      </c>
      <c r="F38" s="6"/>
      <c r="G38" s="6">
        <v>0</v>
      </c>
      <c r="H38" s="6"/>
      <c r="I38" s="6">
        <f t="shared" si="0"/>
        <v>177725047447</v>
      </c>
      <c r="J38" s="6"/>
      <c r="K38" s="6">
        <v>302400662832</v>
      </c>
      <c r="L38" s="6"/>
      <c r="M38" s="6">
        <v>35572621508</v>
      </c>
      <c r="N38" s="6"/>
      <c r="O38" s="6">
        <v>0</v>
      </c>
      <c r="P38" s="6"/>
      <c r="Q38" s="6">
        <f t="shared" si="1"/>
        <v>337973284340</v>
      </c>
    </row>
    <row r="39" spans="1:17">
      <c r="A39" s="1" t="s">
        <v>179</v>
      </c>
      <c r="C39" s="6">
        <v>64881299749</v>
      </c>
      <c r="D39" s="6"/>
      <c r="E39" s="6">
        <v>-52569693530</v>
      </c>
      <c r="F39" s="6"/>
      <c r="G39" s="6">
        <v>0</v>
      </c>
      <c r="H39" s="6"/>
      <c r="I39" s="6">
        <f t="shared" si="0"/>
        <v>12311606219</v>
      </c>
      <c r="J39" s="6"/>
      <c r="K39" s="6">
        <v>249590163730</v>
      </c>
      <c r="L39" s="6"/>
      <c r="M39" s="6">
        <v>49982286306</v>
      </c>
      <c r="N39" s="6"/>
      <c r="O39" s="6">
        <v>0</v>
      </c>
      <c r="P39" s="6"/>
      <c r="Q39" s="6">
        <f t="shared" si="1"/>
        <v>299572450036</v>
      </c>
    </row>
    <row r="40" spans="1:17">
      <c r="A40" s="1" t="s">
        <v>176</v>
      </c>
      <c r="C40" s="6">
        <v>1481057078</v>
      </c>
      <c r="D40" s="6"/>
      <c r="E40" s="6">
        <v>0</v>
      </c>
      <c r="F40" s="6"/>
      <c r="G40" s="6">
        <v>0</v>
      </c>
      <c r="H40" s="6"/>
      <c r="I40" s="6">
        <f t="shared" si="0"/>
        <v>1481057078</v>
      </c>
      <c r="J40" s="6"/>
      <c r="K40" s="6">
        <v>5686694065</v>
      </c>
      <c r="L40" s="6"/>
      <c r="M40" s="6">
        <v>1998922538</v>
      </c>
      <c r="N40" s="6"/>
      <c r="O40" s="6">
        <v>0</v>
      </c>
      <c r="P40" s="6"/>
      <c r="Q40" s="6">
        <f t="shared" si="1"/>
        <v>7685616603</v>
      </c>
    </row>
    <row r="41" spans="1:17">
      <c r="A41" s="1" t="s">
        <v>170</v>
      </c>
      <c r="C41" s="6">
        <v>6339474859</v>
      </c>
      <c r="D41" s="6"/>
      <c r="E41" s="6">
        <v>0</v>
      </c>
      <c r="F41" s="6"/>
      <c r="G41" s="6">
        <v>0</v>
      </c>
      <c r="H41" s="6"/>
      <c r="I41" s="6">
        <f t="shared" si="0"/>
        <v>6339474859</v>
      </c>
      <c r="J41" s="6"/>
      <c r="K41" s="6">
        <v>26745559776</v>
      </c>
      <c r="L41" s="6"/>
      <c r="M41" s="6">
        <v>-1500441855</v>
      </c>
      <c r="N41" s="6"/>
      <c r="O41" s="6">
        <v>0</v>
      </c>
      <c r="P41" s="6"/>
      <c r="Q41" s="6">
        <f t="shared" si="1"/>
        <v>25245117921</v>
      </c>
    </row>
    <row r="42" spans="1:17">
      <c r="A42" s="1" t="s">
        <v>162</v>
      </c>
      <c r="C42" s="6">
        <v>30979761640</v>
      </c>
      <c r="D42" s="6"/>
      <c r="E42" s="6">
        <v>129643140534</v>
      </c>
      <c r="F42" s="6"/>
      <c r="G42" s="6">
        <v>0</v>
      </c>
      <c r="H42" s="6"/>
      <c r="I42" s="6">
        <f t="shared" si="0"/>
        <v>160622902174</v>
      </c>
      <c r="J42" s="6"/>
      <c r="K42" s="6">
        <v>118610758033</v>
      </c>
      <c r="L42" s="6"/>
      <c r="M42" s="6">
        <v>129643140534</v>
      </c>
      <c r="N42" s="6"/>
      <c r="O42" s="6">
        <v>0</v>
      </c>
      <c r="P42" s="6"/>
      <c r="Q42" s="6">
        <f t="shared" si="1"/>
        <v>248253898567</v>
      </c>
    </row>
    <row r="43" spans="1:17">
      <c r="A43" s="1" t="s">
        <v>211</v>
      </c>
      <c r="C43" s="6">
        <v>14236834474</v>
      </c>
      <c r="D43" s="6"/>
      <c r="E43" s="6">
        <v>3536862941</v>
      </c>
      <c r="F43" s="6"/>
      <c r="G43" s="6">
        <v>0</v>
      </c>
      <c r="H43" s="6"/>
      <c r="I43" s="6">
        <f t="shared" si="0"/>
        <v>17773697415</v>
      </c>
      <c r="J43" s="6"/>
      <c r="K43" s="6">
        <v>58404026303</v>
      </c>
      <c r="L43" s="6"/>
      <c r="M43" s="6">
        <v>12902500009</v>
      </c>
      <c r="N43" s="6"/>
      <c r="O43" s="6">
        <v>0</v>
      </c>
      <c r="P43" s="6"/>
      <c r="Q43" s="6">
        <f t="shared" si="1"/>
        <v>71306526312</v>
      </c>
    </row>
    <row r="44" spans="1:17">
      <c r="A44" s="1" t="s">
        <v>205</v>
      </c>
      <c r="C44" s="6">
        <v>14668191781</v>
      </c>
      <c r="D44" s="6"/>
      <c r="E44" s="6">
        <v>0</v>
      </c>
      <c r="F44" s="6"/>
      <c r="G44" s="6">
        <v>0</v>
      </c>
      <c r="H44" s="6"/>
      <c r="I44" s="6">
        <f t="shared" si="0"/>
        <v>14668191781</v>
      </c>
      <c r="J44" s="6"/>
      <c r="K44" s="6">
        <v>57589440640</v>
      </c>
      <c r="L44" s="6"/>
      <c r="M44" s="6">
        <v>0</v>
      </c>
      <c r="N44" s="6"/>
      <c r="O44" s="6">
        <v>0</v>
      </c>
      <c r="P44" s="6"/>
      <c r="Q44" s="6">
        <f t="shared" si="1"/>
        <v>57589440640</v>
      </c>
    </row>
    <row r="45" spans="1:17">
      <c r="A45" s="1" t="s">
        <v>210</v>
      </c>
      <c r="C45" s="6">
        <v>56472538356</v>
      </c>
      <c r="D45" s="6"/>
      <c r="E45" s="6">
        <v>0</v>
      </c>
      <c r="F45" s="6"/>
      <c r="G45" s="6">
        <v>0</v>
      </c>
      <c r="H45" s="6"/>
      <c r="I45" s="6">
        <f t="shared" si="0"/>
        <v>56472538356</v>
      </c>
      <c r="J45" s="6"/>
      <c r="K45" s="6">
        <v>213627134809</v>
      </c>
      <c r="L45" s="6"/>
      <c r="M45" s="6">
        <v>123034624850</v>
      </c>
      <c r="N45" s="6"/>
      <c r="O45" s="6">
        <v>0</v>
      </c>
      <c r="P45" s="6"/>
      <c r="Q45" s="6">
        <f t="shared" si="1"/>
        <v>336661759659</v>
      </c>
    </row>
    <row r="46" spans="1:17">
      <c r="A46" s="1" t="s">
        <v>209</v>
      </c>
      <c r="C46" s="6">
        <v>24935926027</v>
      </c>
      <c r="D46" s="6"/>
      <c r="E46" s="6">
        <v>0</v>
      </c>
      <c r="F46" s="6"/>
      <c r="G46" s="6">
        <v>0</v>
      </c>
      <c r="H46" s="6"/>
      <c r="I46" s="6">
        <f t="shared" si="0"/>
        <v>24935926027</v>
      </c>
      <c r="J46" s="6"/>
      <c r="K46" s="6">
        <v>95371186989</v>
      </c>
      <c r="L46" s="6"/>
      <c r="M46" s="6">
        <v>14288580446</v>
      </c>
      <c r="N46" s="6"/>
      <c r="O46" s="6">
        <v>0</v>
      </c>
      <c r="P46" s="6"/>
      <c r="Q46" s="6">
        <f t="shared" si="1"/>
        <v>109659767435</v>
      </c>
    </row>
    <row r="47" spans="1:17">
      <c r="A47" s="1" t="s">
        <v>214</v>
      </c>
      <c r="C47" s="6">
        <v>111934041677</v>
      </c>
      <c r="D47" s="6"/>
      <c r="E47" s="6">
        <v>0</v>
      </c>
      <c r="F47" s="6"/>
      <c r="G47" s="6">
        <v>0</v>
      </c>
      <c r="H47" s="6"/>
      <c r="I47" s="6">
        <f t="shared" si="0"/>
        <v>111934041677</v>
      </c>
      <c r="J47" s="6"/>
      <c r="K47" s="6">
        <v>427805550154</v>
      </c>
      <c r="L47" s="6"/>
      <c r="M47" s="6">
        <v>76259004849</v>
      </c>
      <c r="N47" s="6"/>
      <c r="O47" s="6">
        <v>0</v>
      </c>
      <c r="P47" s="6"/>
      <c r="Q47" s="6">
        <f t="shared" si="1"/>
        <v>504064555003</v>
      </c>
    </row>
    <row r="48" spans="1:17">
      <c r="A48" s="1" t="s">
        <v>229</v>
      </c>
      <c r="C48" s="6">
        <v>29454664891</v>
      </c>
      <c r="D48" s="6"/>
      <c r="E48" s="6">
        <v>52310427911</v>
      </c>
      <c r="F48" s="6"/>
      <c r="G48" s="6">
        <v>0</v>
      </c>
      <c r="H48" s="6"/>
      <c r="I48" s="6">
        <f t="shared" si="0"/>
        <v>81765092802</v>
      </c>
      <c r="J48" s="6"/>
      <c r="K48" s="6">
        <v>29454664891</v>
      </c>
      <c r="L48" s="6"/>
      <c r="M48" s="6">
        <v>52310427911</v>
      </c>
      <c r="N48" s="6"/>
      <c r="O48" s="6">
        <v>0</v>
      </c>
      <c r="P48" s="6"/>
      <c r="Q48" s="6">
        <f t="shared" si="1"/>
        <v>81765092802</v>
      </c>
    </row>
    <row r="49" spans="1:17">
      <c r="A49" s="1" t="s">
        <v>71</v>
      </c>
      <c r="C49" s="6">
        <v>12395070</v>
      </c>
      <c r="D49" s="6"/>
      <c r="E49" s="6">
        <v>0</v>
      </c>
      <c r="F49" s="6"/>
      <c r="G49" s="6">
        <v>0</v>
      </c>
      <c r="H49" s="6"/>
      <c r="I49" s="6">
        <f t="shared" si="0"/>
        <v>12395070</v>
      </c>
      <c r="J49" s="6"/>
      <c r="K49" s="6">
        <v>52965541</v>
      </c>
      <c r="L49" s="6"/>
      <c r="M49" s="6">
        <v>13999458</v>
      </c>
      <c r="N49" s="6"/>
      <c r="O49" s="6">
        <v>0</v>
      </c>
      <c r="P49" s="6"/>
      <c r="Q49" s="6">
        <f t="shared" si="1"/>
        <v>66964999</v>
      </c>
    </row>
    <row r="50" spans="1:17">
      <c r="A50" s="1" t="s">
        <v>67</v>
      </c>
      <c r="C50" s="6">
        <v>12140966623</v>
      </c>
      <c r="D50" s="6"/>
      <c r="E50" s="6">
        <v>0</v>
      </c>
      <c r="F50" s="6"/>
      <c r="G50" s="6">
        <v>0</v>
      </c>
      <c r="H50" s="6"/>
      <c r="I50" s="6">
        <f t="shared" si="0"/>
        <v>12140966623</v>
      </c>
      <c r="J50" s="6"/>
      <c r="K50" s="6">
        <v>51881007935</v>
      </c>
      <c r="L50" s="6"/>
      <c r="M50" s="6">
        <v>0</v>
      </c>
      <c r="N50" s="6"/>
      <c r="O50" s="6">
        <v>0</v>
      </c>
      <c r="P50" s="6"/>
      <c r="Q50" s="6">
        <f t="shared" si="1"/>
        <v>51881007935</v>
      </c>
    </row>
    <row r="51" spans="1:17">
      <c r="A51" s="1" t="s">
        <v>155</v>
      </c>
      <c r="C51" s="6">
        <v>45381287</v>
      </c>
      <c r="D51" s="6"/>
      <c r="E51" s="6">
        <v>0</v>
      </c>
      <c r="F51" s="6"/>
      <c r="G51" s="6">
        <v>0</v>
      </c>
      <c r="H51" s="6"/>
      <c r="I51" s="6">
        <f t="shared" si="0"/>
        <v>45381287</v>
      </c>
      <c r="J51" s="6"/>
      <c r="K51" s="6">
        <v>178178033</v>
      </c>
      <c r="L51" s="6"/>
      <c r="M51" s="6">
        <v>29995838</v>
      </c>
      <c r="N51" s="6"/>
      <c r="O51" s="6">
        <v>0</v>
      </c>
      <c r="P51" s="6"/>
      <c r="Q51" s="6">
        <f t="shared" si="1"/>
        <v>208173871</v>
      </c>
    </row>
    <row r="52" spans="1:17">
      <c r="A52" s="1" t="s">
        <v>152</v>
      </c>
      <c r="C52" s="6">
        <v>14975824278</v>
      </c>
      <c r="D52" s="6"/>
      <c r="E52" s="6">
        <v>0</v>
      </c>
      <c r="F52" s="6"/>
      <c r="G52" s="6">
        <v>0</v>
      </c>
      <c r="H52" s="6"/>
      <c r="I52" s="6">
        <f t="shared" si="0"/>
        <v>14975824278</v>
      </c>
      <c r="J52" s="6"/>
      <c r="K52" s="6">
        <v>58798751431</v>
      </c>
      <c r="L52" s="6"/>
      <c r="M52" s="6">
        <v>13413980189</v>
      </c>
      <c r="N52" s="6"/>
      <c r="O52" s="6">
        <v>0</v>
      </c>
      <c r="P52" s="6"/>
      <c r="Q52" s="6">
        <f t="shared" si="1"/>
        <v>72212731620</v>
      </c>
    </row>
    <row r="53" spans="1:17">
      <c r="A53" s="1" t="s">
        <v>317</v>
      </c>
      <c r="C53" s="6">
        <v>0</v>
      </c>
      <c r="D53" s="6"/>
      <c r="E53" s="6">
        <v>0</v>
      </c>
      <c r="F53" s="6"/>
      <c r="G53" s="6">
        <v>0</v>
      </c>
      <c r="H53" s="6"/>
      <c r="I53" s="6">
        <f t="shared" si="0"/>
        <v>0</v>
      </c>
      <c r="J53" s="6"/>
      <c r="K53" s="6">
        <v>118200000000</v>
      </c>
      <c r="L53" s="6"/>
      <c r="M53" s="6">
        <v>0</v>
      </c>
      <c r="N53" s="6"/>
      <c r="O53" s="6">
        <v>0</v>
      </c>
      <c r="P53" s="6"/>
      <c r="Q53" s="6">
        <f t="shared" si="1"/>
        <v>118200000000</v>
      </c>
    </row>
    <row r="54" spans="1:17">
      <c r="A54" s="1" t="s">
        <v>323</v>
      </c>
      <c r="C54" s="6">
        <v>4101114000</v>
      </c>
      <c r="D54" s="6"/>
      <c r="E54" s="6">
        <v>0</v>
      </c>
      <c r="F54" s="6"/>
      <c r="G54" s="6">
        <v>0</v>
      </c>
      <c r="H54" s="6"/>
      <c r="I54" s="6">
        <f t="shared" si="0"/>
        <v>4101114000</v>
      </c>
      <c r="J54" s="6"/>
      <c r="K54" s="6">
        <v>12303342000</v>
      </c>
      <c r="L54" s="6"/>
      <c r="M54" s="6">
        <v>0</v>
      </c>
      <c r="N54" s="6"/>
      <c r="O54" s="6">
        <v>0</v>
      </c>
      <c r="P54" s="6"/>
      <c r="Q54" s="6">
        <f>K54+M54+O54</f>
        <v>12303342000</v>
      </c>
    </row>
    <row r="55" spans="1:17">
      <c r="A55" s="1" t="s">
        <v>93</v>
      </c>
      <c r="C55" s="6">
        <v>0</v>
      </c>
      <c r="D55" s="6"/>
      <c r="E55" s="6">
        <v>23534287451</v>
      </c>
      <c r="F55" s="6"/>
      <c r="G55" s="6">
        <v>0</v>
      </c>
      <c r="H55" s="6"/>
      <c r="I55" s="6">
        <f t="shared" si="0"/>
        <v>23534287451</v>
      </c>
      <c r="J55" s="6"/>
      <c r="K55" s="6">
        <v>0</v>
      </c>
      <c r="L55" s="6"/>
      <c r="M55" s="6">
        <v>66279529565</v>
      </c>
      <c r="N55" s="6"/>
      <c r="O55" s="6">
        <v>0</v>
      </c>
      <c r="P55" s="6"/>
      <c r="Q55" s="6">
        <f t="shared" si="1"/>
        <v>66279529565</v>
      </c>
    </row>
    <row r="56" spans="1:17">
      <c r="A56" s="1" t="s">
        <v>96</v>
      </c>
      <c r="C56" s="6">
        <v>0</v>
      </c>
      <c r="D56" s="6"/>
      <c r="E56" s="6">
        <v>10632524484</v>
      </c>
      <c r="F56" s="6"/>
      <c r="G56" s="6">
        <v>0</v>
      </c>
      <c r="H56" s="6"/>
      <c r="I56" s="6">
        <f t="shared" si="0"/>
        <v>10632524484</v>
      </c>
      <c r="J56" s="6"/>
      <c r="K56" s="6">
        <v>0</v>
      </c>
      <c r="L56" s="6"/>
      <c r="M56" s="6">
        <v>41558944789</v>
      </c>
      <c r="N56" s="6"/>
      <c r="O56" s="6">
        <v>0</v>
      </c>
      <c r="P56" s="6"/>
      <c r="Q56" s="6">
        <f t="shared" si="1"/>
        <v>41558944789</v>
      </c>
    </row>
    <row r="57" spans="1:17">
      <c r="A57" s="1" t="s">
        <v>87</v>
      </c>
      <c r="C57" s="6">
        <v>0</v>
      </c>
      <c r="D57" s="6"/>
      <c r="E57" s="6">
        <v>35560063254</v>
      </c>
      <c r="F57" s="6"/>
      <c r="G57" s="6">
        <v>0</v>
      </c>
      <c r="H57" s="6"/>
      <c r="I57" s="6">
        <f t="shared" si="0"/>
        <v>35560063254</v>
      </c>
      <c r="J57" s="6"/>
      <c r="K57" s="6">
        <v>0</v>
      </c>
      <c r="L57" s="6"/>
      <c r="M57" s="6">
        <v>143927888055</v>
      </c>
      <c r="N57" s="6"/>
      <c r="O57" s="6">
        <v>0</v>
      </c>
      <c r="P57" s="6"/>
      <c r="Q57" s="6">
        <f t="shared" si="1"/>
        <v>143927888055</v>
      </c>
    </row>
    <row r="58" spans="1:17">
      <c r="A58" s="1" t="s">
        <v>99</v>
      </c>
      <c r="C58" s="6">
        <v>0</v>
      </c>
      <c r="D58" s="6"/>
      <c r="E58" s="6">
        <v>7168642288</v>
      </c>
      <c r="F58" s="6"/>
      <c r="G58" s="6">
        <v>0</v>
      </c>
      <c r="H58" s="6"/>
      <c r="I58" s="6">
        <f t="shared" si="0"/>
        <v>7168642288</v>
      </c>
      <c r="J58" s="6"/>
      <c r="K58" s="6">
        <v>0</v>
      </c>
      <c r="L58" s="6"/>
      <c r="M58" s="6">
        <v>31256999490</v>
      </c>
      <c r="N58" s="6"/>
      <c r="O58" s="6">
        <v>0</v>
      </c>
      <c r="P58" s="6"/>
      <c r="Q58" s="6">
        <f t="shared" si="1"/>
        <v>31256999490</v>
      </c>
    </row>
    <row r="59" spans="1:17">
      <c r="A59" s="1" t="s">
        <v>105</v>
      </c>
      <c r="C59" s="6">
        <v>0</v>
      </c>
      <c r="D59" s="6"/>
      <c r="E59" s="6">
        <v>35093526210</v>
      </c>
      <c r="F59" s="6"/>
      <c r="G59" s="6">
        <v>0</v>
      </c>
      <c r="H59" s="6"/>
      <c r="I59" s="6">
        <f t="shared" si="0"/>
        <v>35093526210</v>
      </c>
      <c r="J59" s="6"/>
      <c r="K59" s="6">
        <v>0</v>
      </c>
      <c r="L59" s="6"/>
      <c r="M59" s="6">
        <v>100269041532</v>
      </c>
      <c r="N59" s="6"/>
      <c r="O59" s="6">
        <v>0</v>
      </c>
      <c r="P59" s="6"/>
      <c r="Q59" s="6">
        <f t="shared" si="1"/>
        <v>100269041532</v>
      </c>
    </row>
    <row r="60" spans="1:17">
      <c r="A60" s="1" t="s">
        <v>116</v>
      </c>
      <c r="C60" s="6">
        <v>0</v>
      </c>
      <c r="D60" s="6"/>
      <c r="E60" s="6">
        <v>1460948755</v>
      </c>
      <c r="F60" s="6"/>
      <c r="G60" s="6">
        <v>0</v>
      </c>
      <c r="H60" s="6"/>
      <c r="I60" s="6">
        <f t="shared" si="0"/>
        <v>1460948755</v>
      </c>
      <c r="J60" s="6"/>
      <c r="K60" s="6">
        <v>0</v>
      </c>
      <c r="L60" s="6"/>
      <c r="M60" s="6">
        <v>1484187643</v>
      </c>
      <c r="N60" s="6"/>
      <c r="O60" s="6">
        <v>0</v>
      </c>
      <c r="P60" s="6"/>
      <c r="Q60" s="6">
        <f t="shared" si="1"/>
        <v>1484187643</v>
      </c>
    </row>
    <row r="61" spans="1:17">
      <c r="A61" s="1" t="s">
        <v>119</v>
      </c>
      <c r="C61" s="6">
        <v>0</v>
      </c>
      <c r="D61" s="6"/>
      <c r="E61" s="6">
        <v>889592723</v>
      </c>
      <c r="F61" s="6"/>
      <c r="G61" s="6">
        <v>0</v>
      </c>
      <c r="H61" s="6"/>
      <c r="I61" s="6">
        <f t="shared" si="0"/>
        <v>889592723</v>
      </c>
      <c r="J61" s="6"/>
      <c r="K61" s="6">
        <v>0</v>
      </c>
      <c r="L61" s="6"/>
      <c r="M61" s="6">
        <v>890917619</v>
      </c>
      <c r="N61" s="6"/>
      <c r="O61" s="6">
        <v>0</v>
      </c>
      <c r="P61" s="6"/>
      <c r="Q61" s="6">
        <f t="shared" si="1"/>
        <v>890917619</v>
      </c>
    </row>
    <row r="62" spans="1:17">
      <c r="A62" s="1" t="s">
        <v>123</v>
      </c>
      <c r="C62" s="6">
        <v>0</v>
      </c>
      <c r="D62" s="6"/>
      <c r="E62" s="6">
        <v>32620281379</v>
      </c>
      <c r="F62" s="6"/>
      <c r="G62" s="6">
        <v>0</v>
      </c>
      <c r="H62" s="6"/>
      <c r="I62" s="6">
        <f t="shared" si="0"/>
        <v>32620281379</v>
      </c>
      <c r="J62" s="6"/>
      <c r="K62" s="6">
        <v>0</v>
      </c>
      <c r="L62" s="6"/>
      <c r="M62" s="6">
        <v>103935218865</v>
      </c>
      <c r="N62" s="6"/>
      <c r="O62" s="6">
        <v>0</v>
      </c>
      <c r="P62" s="6"/>
      <c r="Q62" s="6">
        <f t="shared" si="1"/>
        <v>103935218865</v>
      </c>
    </row>
    <row r="63" spans="1:17">
      <c r="A63" s="1" t="s">
        <v>127</v>
      </c>
      <c r="C63" s="6">
        <v>0</v>
      </c>
      <c r="D63" s="6"/>
      <c r="E63" s="6">
        <v>41053809809</v>
      </c>
      <c r="F63" s="6"/>
      <c r="G63" s="6">
        <v>0</v>
      </c>
      <c r="H63" s="6"/>
      <c r="I63" s="6">
        <f t="shared" si="0"/>
        <v>41053809809</v>
      </c>
      <c r="J63" s="6"/>
      <c r="K63" s="6">
        <v>0</v>
      </c>
      <c r="L63" s="6"/>
      <c r="M63" s="6">
        <v>141363633583</v>
      </c>
      <c r="N63" s="6"/>
      <c r="O63" s="6">
        <v>0</v>
      </c>
      <c r="P63" s="6"/>
      <c r="Q63" s="6">
        <f t="shared" si="1"/>
        <v>141363633583</v>
      </c>
    </row>
    <row r="64" spans="1:17">
      <c r="A64" s="1" t="s">
        <v>133</v>
      </c>
      <c r="C64" s="6">
        <v>0</v>
      </c>
      <c r="D64" s="6"/>
      <c r="E64" s="6">
        <v>21310056958</v>
      </c>
      <c r="F64" s="6"/>
      <c r="G64" s="6">
        <v>0</v>
      </c>
      <c r="H64" s="6"/>
      <c r="I64" s="6">
        <f t="shared" si="0"/>
        <v>21310056958</v>
      </c>
      <c r="J64" s="6"/>
      <c r="K64" s="6">
        <v>0</v>
      </c>
      <c r="L64" s="6"/>
      <c r="M64" s="6">
        <v>59363775873</v>
      </c>
      <c r="N64" s="6"/>
      <c r="O64" s="6">
        <v>0</v>
      </c>
      <c r="P64" s="6"/>
      <c r="Q64" s="6">
        <f t="shared" si="1"/>
        <v>59363775873</v>
      </c>
    </row>
    <row r="65" spans="1:17">
      <c r="A65" s="1" t="s">
        <v>139</v>
      </c>
      <c r="C65" s="6">
        <v>0</v>
      </c>
      <c r="D65" s="6"/>
      <c r="E65" s="6">
        <v>223149302</v>
      </c>
      <c r="F65" s="6"/>
      <c r="G65" s="6">
        <v>0</v>
      </c>
      <c r="H65" s="6"/>
      <c r="I65" s="6">
        <f t="shared" si="0"/>
        <v>223149302</v>
      </c>
      <c r="J65" s="6"/>
      <c r="K65" s="6">
        <v>0</v>
      </c>
      <c r="L65" s="6"/>
      <c r="M65" s="6">
        <v>222463010</v>
      </c>
      <c r="N65" s="6"/>
      <c r="O65" s="6">
        <v>0</v>
      </c>
      <c r="P65" s="6"/>
      <c r="Q65" s="6">
        <f t="shared" si="1"/>
        <v>222463010</v>
      </c>
    </row>
    <row r="66" spans="1:17">
      <c r="A66" s="1" t="s">
        <v>142</v>
      </c>
      <c r="C66" s="6">
        <v>0</v>
      </c>
      <c r="D66" s="6"/>
      <c r="E66" s="6">
        <v>1943922876</v>
      </c>
      <c r="F66" s="6"/>
      <c r="G66" s="6">
        <v>0</v>
      </c>
      <c r="H66" s="6"/>
      <c r="I66" s="6">
        <f t="shared" si="0"/>
        <v>1943922876</v>
      </c>
      <c r="J66" s="6"/>
      <c r="K66" s="6">
        <v>0</v>
      </c>
      <c r="L66" s="6"/>
      <c r="M66" s="6">
        <v>5124320950</v>
      </c>
      <c r="N66" s="6"/>
      <c r="O66" s="6">
        <v>0</v>
      </c>
      <c r="P66" s="6"/>
      <c r="Q66" s="6">
        <f t="shared" si="1"/>
        <v>5124320950</v>
      </c>
    </row>
    <row r="67" spans="1:17">
      <c r="A67" s="1" t="s">
        <v>145</v>
      </c>
      <c r="C67" s="6">
        <v>0</v>
      </c>
      <c r="D67" s="6"/>
      <c r="E67" s="6">
        <v>2111570354</v>
      </c>
      <c r="F67" s="6"/>
      <c r="G67" s="6">
        <v>0</v>
      </c>
      <c r="H67" s="6"/>
      <c r="I67" s="6">
        <f t="shared" si="0"/>
        <v>2111570354</v>
      </c>
      <c r="J67" s="6"/>
      <c r="K67" s="6">
        <v>0</v>
      </c>
      <c r="L67" s="6"/>
      <c r="M67" s="6">
        <v>3466780530</v>
      </c>
      <c r="N67" s="6"/>
      <c r="O67" s="6">
        <v>0</v>
      </c>
      <c r="P67" s="6"/>
      <c r="Q67" s="6">
        <f t="shared" si="1"/>
        <v>3466780530</v>
      </c>
    </row>
    <row r="68" spans="1:17">
      <c r="A68" s="1" t="s">
        <v>113</v>
      </c>
      <c r="C68" s="6">
        <v>0</v>
      </c>
      <c r="D68" s="6"/>
      <c r="E68" s="6">
        <v>15168503697</v>
      </c>
      <c r="F68" s="6"/>
      <c r="G68" s="6">
        <v>0</v>
      </c>
      <c r="H68" s="6"/>
      <c r="I68" s="6">
        <f t="shared" si="0"/>
        <v>15168503697</v>
      </c>
      <c r="J68" s="6"/>
      <c r="K68" s="6">
        <v>0</v>
      </c>
      <c r="L68" s="6"/>
      <c r="M68" s="6">
        <v>50576458453</v>
      </c>
      <c r="N68" s="6"/>
      <c r="O68" s="6">
        <v>0</v>
      </c>
      <c r="P68" s="6"/>
      <c r="Q68" s="6">
        <f t="shared" si="1"/>
        <v>50576458453</v>
      </c>
    </row>
    <row r="69" spans="1:17">
      <c r="A69" s="1" t="s">
        <v>136</v>
      </c>
      <c r="C69" s="6">
        <v>0</v>
      </c>
      <c r="D69" s="6"/>
      <c r="E69" s="6">
        <v>23935188202</v>
      </c>
      <c r="F69" s="6"/>
      <c r="G69" s="6">
        <v>0</v>
      </c>
      <c r="H69" s="6"/>
      <c r="I69" s="6">
        <f t="shared" si="0"/>
        <v>23935188202</v>
      </c>
      <c r="J69" s="6"/>
      <c r="K69" s="6">
        <v>0</v>
      </c>
      <c r="L69" s="6"/>
      <c r="M69" s="6">
        <v>72477158003</v>
      </c>
      <c r="N69" s="6"/>
      <c r="O69" s="6">
        <v>0</v>
      </c>
      <c r="P69" s="6"/>
      <c r="Q69" s="6">
        <f t="shared" si="1"/>
        <v>72477158003</v>
      </c>
    </row>
    <row r="70" spans="1:17">
      <c r="A70" s="1" t="s">
        <v>147</v>
      </c>
      <c r="C70" s="6">
        <v>0</v>
      </c>
      <c r="D70" s="6"/>
      <c r="E70" s="6">
        <v>1038743631</v>
      </c>
      <c r="F70" s="6"/>
      <c r="G70" s="6">
        <v>0</v>
      </c>
      <c r="H70" s="6"/>
      <c r="I70" s="6">
        <f t="shared" si="0"/>
        <v>1038743631</v>
      </c>
      <c r="J70" s="6"/>
      <c r="K70" s="6">
        <v>0</v>
      </c>
      <c r="L70" s="6"/>
      <c r="M70" s="6">
        <v>1224964823</v>
      </c>
      <c r="N70" s="6"/>
      <c r="O70" s="6">
        <v>0</v>
      </c>
      <c r="P70" s="6"/>
      <c r="Q70" s="6">
        <f t="shared" si="1"/>
        <v>1224964823</v>
      </c>
    </row>
    <row r="71" spans="1:17">
      <c r="A71" s="1" t="s">
        <v>75</v>
      </c>
      <c r="C71" s="6">
        <v>0</v>
      </c>
      <c r="D71" s="6"/>
      <c r="E71" s="6">
        <v>3655200174</v>
      </c>
      <c r="F71" s="6"/>
      <c r="G71" s="6">
        <v>0</v>
      </c>
      <c r="H71" s="6"/>
      <c r="I71" s="6">
        <f t="shared" si="0"/>
        <v>3655200174</v>
      </c>
      <c r="J71" s="6"/>
      <c r="K71" s="6">
        <v>0</v>
      </c>
      <c r="L71" s="6"/>
      <c r="M71" s="6">
        <v>6504675859</v>
      </c>
      <c r="N71" s="6"/>
      <c r="O71" s="6">
        <v>0</v>
      </c>
      <c r="P71" s="6"/>
      <c r="Q71" s="6">
        <f t="shared" si="1"/>
        <v>6504675859</v>
      </c>
    </row>
    <row r="72" spans="1:17">
      <c r="A72" s="1" t="s">
        <v>78</v>
      </c>
      <c r="C72" s="6">
        <v>0</v>
      </c>
      <c r="D72" s="6"/>
      <c r="E72" s="6">
        <v>7833656183</v>
      </c>
      <c r="F72" s="6"/>
      <c r="G72" s="6">
        <v>0</v>
      </c>
      <c r="H72" s="6"/>
      <c r="I72" s="6">
        <f t="shared" si="0"/>
        <v>7833656183</v>
      </c>
      <c r="J72" s="6"/>
      <c r="K72" s="6">
        <v>0</v>
      </c>
      <c r="L72" s="6"/>
      <c r="M72" s="6">
        <v>10459210856</v>
      </c>
      <c r="N72" s="6"/>
      <c r="O72" s="6">
        <v>0</v>
      </c>
      <c r="P72" s="6"/>
      <c r="Q72" s="6">
        <f t="shared" si="1"/>
        <v>10459210856</v>
      </c>
    </row>
    <row r="73" spans="1:17">
      <c r="A73" s="1" t="s">
        <v>90</v>
      </c>
      <c r="C73" s="6">
        <v>0</v>
      </c>
      <c r="D73" s="6"/>
      <c r="E73" s="6">
        <v>-5221932599</v>
      </c>
      <c r="F73" s="6"/>
      <c r="G73" s="6">
        <v>0</v>
      </c>
      <c r="H73" s="6"/>
      <c r="I73" s="6">
        <f t="shared" si="0"/>
        <v>-5221932599</v>
      </c>
      <c r="J73" s="6"/>
      <c r="K73" s="6">
        <v>0</v>
      </c>
      <c r="L73" s="6"/>
      <c r="M73" s="6">
        <v>-5223344619</v>
      </c>
      <c r="N73" s="6"/>
      <c r="O73" s="6">
        <v>0</v>
      </c>
      <c r="P73" s="6"/>
      <c r="Q73" s="6">
        <f t="shared" si="1"/>
        <v>-5223344619</v>
      </c>
    </row>
    <row r="74" spans="1:17">
      <c r="A74" s="1" t="s">
        <v>102</v>
      </c>
      <c r="C74" s="6">
        <v>0</v>
      </c>
      <c r="D74" s="6"/>
      <c r="E74" s="6">
        <v>12165291029</v>
      </c>
      <c r="F74" s="6"/>
      <c r="G74" s="6">
        <v>0</v>
      </c>
      <c r="H74" s="6"/>
      <c r="I74" s="6">
        <f t="shared" si="0"/>
        <v>12165291029</v>
      </c>
      <c r="J74" s="6"/>
      <c r="K74" s="6">
        <v>0</v>
      </c>
      <c r="L74" s="6"/>
      <c r="M74" s="6">
        <v>28344397750</v>
      </c>
      <c r="N74" s="6"/>
      <c r="O74" s="6">
        <v>0</v>
      </c>
      <c r="P74" s="6"/>
      <c r="Q74" s="6">
        <f t="shared" si="1"/>
        <v>28344397750</v>
      </c>
    </row>
    <row r="75" spans="1:17">
      <c r="A75" s="1" t="s">
        <v>108</v>
      </c>
      <c r="C75" s="6">
        <v>0</v>
      </c>
      <c r="D75" s="6"/>
      <c r="E75" s="6">
        <v>594295450</v>
      </c>
      <c r="F75" s="6"/>
      <c r="G75" s="6">
        <v>0</v>
      </c>
      <c r="H75" s="6"/>
      <c r="I75" s="6">
        <f t="shared" ref="I75:I82" si="2">C75+E75+G75</f>
        <v>594295450</v>
      </c>
      <c r="J75" s="6"/>
      <c r="K75" s="6">
        <v>0</v>
      </c>
      <c r="L75" s="6"/>
      <c r="M75" s="6">
        <v>1167207272</v>
      </c>
      <c r="N75" s="6"/>
      <c r="O75" s="6">
        <v>0</v>
      </c>
      <c r="P75" s="6"/>
      <c r="Q75" s="6">
        <f t="shared" ref="Q75:Q82" si="3">K75+M75+O75</f>
        <v>1167207272</v>
      </c>
    </row>
    <row r="76" spans="1:17">
      <c r="A76" s="1" t="s">
        <v>130</v>
      </c>
      <c r="C76" s="6">
        <v>0</v>
      </c>
      <c r="D76" s="6"/>
      <c r="E76" s="6">
        <v>19079054771</v>
      </c>
      <c r="F76" s="6"/>
      <c r="G76" s="6">
        <v>0</v>
      </c>
      <c r="H76" s="6"/>
      <c r="I76" s="6">
        <f t="shared" si="2"/>
        <v>19079054771</v>
      </c>
      <c r="J76" s="6"/>
      <c r="K76" s="6">
        <v>0</v>
      </c>
      <c r="L76" s="6"/>
      <c r="M76" s="6">
        <v>48441160875</v>
      </c>
      <c r="N76" s="6"/>
      <c r="O76" s="6">
        <v>0</v>
      </c>
      <c r="P76" s="6"/>
      <c r="Q76" s="6">
        <f t="shared" si="3"/>
        <v>48441160875</v>
      </c>
    </row>
    <row r="77" spans="1:17">
      <c r="A77" s="1" t="s">
        <v>224</v>
      </c>
      <c r="C77" s="6">
        <v>0</v>
      </c>
      <c r="D77" s="6"/>
      <c r="E77" s="6">
        <v>1569448298</v>
      </c>
      <c r="F77" s="6"/>
      <c r="G77" s="6">
        <v>0</v>
      </c>
      <c r="H77" s="6"/>
      <c r="I77" s="6">
        <f t="shared" si="2"/>
        <v>1569448298</v>
      </c>
      <c r="J77" s="6"/>
      <c r="K77" s="6">
        <v>0</v>
      </c>
      <c r="L77" s="6"/>
      <c r="M77" s="6">
        <v>1569448298</v>
      </c>
      <c r="N77" s="6"/>
      <c r="O77" s="6">
        <v>0</v>
      </c>
      <c r="P77" s="6"/>
      <c r="Q77" s="6">
        <f t="shared" si="3"/>
        <v>1569448298</v>
      </c>
    </row>
    <row r="78" spans="1:17">
      <c r="A78" s="1" t="s">
        <v>110</v>
      </c>
      <c r="C78" s="6">
        <v>0</v>
      </c>
      <c r="D78" s="6"/>
      <c r="E78" s="6">
        <v>3054366449</v>
      </c>
      <c r="F78" s="6"/>
      <c r="G78" s="6">
        <v>0</v>
      </c>
      <c r="H78" s="6"/>
      <c r="I78" s="6">
        <f t="shared" si="2"/>
        <v>3054366449</v>
      </c>
      <c r="J78" s="6"/>
      <c r="K78" s="6">
        <v>0</v>
      </c>
      <c r="L78" s="6"/>
      <c r="M78" s="6">
        <v>3084829533</v>
      </c>
      <c r="N78" s="6"/>
      <c r="O78" s="6">
        <v>0</v>
      </c>
      <c r="P78" s="6"/>
      <c r="Q78" s="6">
        <f t="shared" si="3"/>
        <v>3084829533</v>
      </c>
    </row>
    <row r="79" spans="1:17">
      <c r="A79" s="1" t="s">
        <v>220</v>
      </c>
      <c r="C79" s="6">
        <v>0</v>
      </c>
      <c r="D79" s="6"/>
      <c r="E79" s="6">
        <v>2774457594</v>
      </c>
      <c r="F79" s="6"/>
      <c r="G79" s="6">
        <v>0</v>
      </c>
      <c r="H79" s="6"/>
      <c r="I79" s="6">
        <f t="shared" si="2"/>
        <v>2774457594</v>
      </c>
      <c r="J79" s="6"/>
      <c r="K79" s="6">
        <v>0</v>
      </c>
      <c r="L79" s="6"/>
      <c r="M79" s="6">
        <v>2774457594</v>
      </c>
      <c r="N79" s="6"/>
      <c r="O79" s="6">
        <v>0</v>
      </c>
      <c r="P79" s="6"/>
      <c r="Q79" s="6">
        <f t="shared" si="3"/>
        <v>2774457594</v>
      </c>
    </row>
    <row r="80" spans="1:17">
      <c r="A80" s="1" t="s">
        <v>125</v>
      </c>
      <c r="C80" s="6">
        <v>0</v>
      </c>
      <c r="D80" s="6"/>
      <c r="E80" s="6">
        <v>457131865</v>
      </c>
      <c r="F80" s="6"/>
      <c r="G80" s="6">
        <v>0</v>
      </c>
      <c r="H80" s="6"/>
      <c r="I80" s="6">
        <f t="shared" si="2"/>
        <v>457131865</v>
      </c>
      <c r="J80" s="6"/>
      <c r="K80" s="6">
        <v>0</v>
      </c>
      <c r="L80" s="6"/>
      <c r="M80" s="6">
        <v>506296224</v>
      </c>
      <c r="N80" s="6"/>
      <c r="O80" s="6">
        <v>0</v>
      </c>
      <c r="P80" s="6"/>
      <c r="Q80" s="6">
        <f t="shared" si="3"/>
        <v>506296224</v>
      </c>
    </row>
    <row r="81" spans="1:17">
      <c r="A81" s="1" t="s">
        <v>121</v>
      </c>
      <c r="C81" s="6">
        <v>0</v>
      </c>
      <c r="D81" s="6"/>
      <c r="E81" s="6">
        <v>199293117</v>
      </c>
      <c r="F81" s="6"/>
      <c r="G81" s="6">
        <v>0</v>
      </c>
      <c r="H81" s="6"/>
      <c r="I81" s="6">
        <f t="shared" si="2"/>
        <v>199293117</v>
      </c>
      <c r="J81" s="6"/>
      <c r="K81" s="6">
        <v>0</v>
      </c>
      <c r="L81" s="6"/>
      <c r="M81" s="6">
        <v>463206984</v>
      </c>
      <c r="N81" s="6"/>
      <c r="O81" s="6">
        <v>0</v>
      </c>
      <c r="P81" s="6"/>
      <c r="Q81" s="6">
        <f t="shared" si="3"/>
        <v>463206984</v>
      </c>
    </row>
    <row r="82" spans="1:17">
      <c r="A82" s="1" t="s">
        <v>226</v>
      </c>
      <c r="C82" s="6">
        <v>0</v>
      </c>
      <c r="D82" s="6"/>
      <c r="E82" s="6">
        <v>483377647</v>
      </c>
      <c r="F82" s="6"/>
      <c r="G82" s="6">
        <v>0</v>
      </c>
      <c r="H82" s="6"/>
      <c r="I82" s="6">
        <f t="shared" si="2"/>
        <v>483377647</v>
      </c>
      <c r="J82" s="6"/>
      <c r="K82" s="6">
        <v>0</v>
      </c>
      <c r="L82" s="6"/>
      <c r="M82" s="6">
        <v>483377647</v>
      </c>
      <c r="N82" s="6"/>
      <c r="O82" s="6">
        <v>0</v>
      </c>
      <c r="P82" s="6"/>
      <c r="Q82" s="6">
        <f t="shared" si="3"/>
        <v>483377647</v>
      </c>
    </row>
    <row r="83" spans="1:17" ht="24.75" thickBot="1">
      <c r="C83" s="5">
        <f>SUM(C8:C82)</f>
        <v>1672630092176</v>
      </c>
      <c r="E83" s="5">
        <f>SUM(E8:E82)</f>
        <v>245000086330</v>
      </c>
      <c r="G83" s="5">
        <f>SUM(G8:G82)</f>
        <v>305344486869</v>
      </c>
      <c r="I83" s="5">
        <f>SUM(I8:I82)</f>
        <v>2222974665375</v>
      </c>
      <c r="K83" s="5">
        <f>SUM(K8:K82)</f>
        <v>6159995940302</v>
      </c>
      <c r="M83" s="5">
        <f>SUM(M8:M82)</f>
        <v>1909444715989</v>
      </c>
      <c r="O83" s="5">
        <f>SUM(O8:O82)</f>
        <v>875510023433</v>
      </c>
      <c r="Q83" s="5">
        <f>SUM(Q8:Q82)</f>
        <v>8944950679724</v>
      </c>
    </row>
    <row r="84" spans="1:17" ht="24.75" thickTop="1">
      <c r="C84" s="2"/>
      <c r="E84" s="2"/>
      <c r="G84" s="2"/>
      <c r="K84" s="2"/>
      <c r="M84" s="2"/>
      <c r="O84" s="2"/>
    </row>
  </sheetData>
  <mergeCells count="14">
    <mergeCell ref="A2:Q2"/>
    <mergeCell ref="A3:Q3"/>
    <mergeCell ref="A4:Q4"/>
    <mergeCell ref="O7"/>
    <mergeCell ref="Q7"/>
    <mergeCell ref="K6:Q6"/>
    <mergeCell ref="A6:A7"/>
    <mergeCell ref="C7"/>
    <mergeCell ref="E7"/>
    <mergeCell ref="G7"/>
    <mergeCell ref="I7"/>
    <mergeCell ref="C6:I6"/>
    <mergeCell ref="K7"/>
    <mergeCell ref="M7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14"/>
  <sheetViews>
    <sheetView rightToLeft="1" workbookViewId="0">
      <selection activeCell="G21" sqref="G21"/>
    </sheetView>
  </sheetViews>
  <sheetFormatPr defaultRowHeight="24"/>
  <cols>
    <col min="1" max="1" width="32.42578125" style="1" bestFit="1" customWidth="1"/>
    <col min="2" max="2" width="1" style="1" customWidth="1"/>
    <col min="3" max="3" width="23.5703125" style="1" bestFit="1" customWidth="1"/>
    <col min="4" max="4" width="1" style="1" customWidth="1"/>
    <col min="5" max="5" width="36.140625" style="1" bestFit="1" customWidth="1"/>
    <col min="6" max="6" width="1" style="1" customWidth="1"/>
    <col min="7" max="7" width="31.42578125" style="1" bestFit="1" customWidth="1"/>
    <col min="8" max="8" width="1" style="1" customWidth="1"/>
    <col min="9" max="9" width="36.140625" style="1" bestFit="1" customWidth="1"/>
    <col min="10" max="10" width="1" style="1" customWidth="1"/>
    <col min="11" max="11" width="31.42578125" style="1" bestFit="1" customWidth="1"/>
    <col min="12" max="12" width="1" style="1" customWidth="1"/>
    <col min="13" max="13" width="9.140625" style="1" customWidth="1"/>
    <col min="14" max="16384" width="9.140625" style="1"/>
  </cols>
  <sheetData>
    <row r="2" spans="1:11" ht="24.75">
      <c r="A2" s="26" t="s">
        <v>0</v>
      </c>
      <c r="B2" s="26"/>
      <c r="C2" s="26"/>
      <c r="D2" s="26"/>
      <c r="E2" s="26"/>
      <c r="F2" s="26"/>
      <c r="G2" s="26"/>
      <c r="H2" s="26"/>
      <c r="I2" s="26"/>
      <c r="J2" s="26"/>
      <c r="K2" s="26"/>
    </row>
    <row r="3" spans="1:11" ht="24.75">
      <c r="A3" s="26" t="s">
        <v>261</v>
      </c>
      <c r="B3" s="26"/>
      <c r="C3" s="26"/>
      <c r="D3" s="26"/>
      <c r="E3" s="26"/>
      <c r="F3" s="26"/>
      <c r="G3" s="26"/>
      <c r="H3" s="26"/>
      <c r="I3" s="26"/>
      <c r="J3" s="26"/>
      <c r="K3" s="26"/>
    </row>
    <row r="4" spans="1:11" ht="24.75">
      <c r="A4" s="26" t="s">
        <v>2</v>
      </c>
      <c r="B4" s="26"/>
      <c r="C4" s="26"/>
      <c r="D4" s="26"/>
      <c r="E4" s="26"/>
      <c r="F4" s="26"/>
      <c r="G4" s="26"/>
      <c r="H4" s="26"/>
      <c r="I4" s="26"/>
      <c r="J4" s="26"/>
      <c r="K4" s="26"/>
    </row>
    <row r="6" spans="1:11" ht="24.75">
      <c r="A6" s="25" t="s">
        <v>306</v>
      </c>
      <c r="B6" s="25" t="s">
        <v>306</v>
      </c>
      <c r="C6" s="25" t="s">
        <v>306</v>
      </c>
      <c r="E6" s="25" t="s">
        <v>263</v>
      </c>
      <c r="F6" s="25" t="s">
        <v>263</v>
      </c>
      <c r="G6" s="25" t="s">
        <v>263</v>
      </c>
      <c r="I6" s="25" t="s">
        <v>264</v>
      </c>
      <c r="J6" s="25" t="s">
        <v>264</v>
      </c>
      <c r="K6" s="25" t="s">
        <v>264</v>
      </c>
    </row>
    <row r="7" spans="1:11" ht="24.75">
      <c r="A7" s="28" t="s">
        <v>307</v>
      </c>
      <c r="C7" s="28" t="s">
        <v>240</v>
      </c>
      <c r="E7" s="28" t="s">
        <v>308</v>
      </c>
      <c r="G7" s="28" t="s">
        <v>309</v>
      </c>
      <c r="I7" s="28" t="s">
        <v>308</v>
      </c>
      <c r="K7" s="28" t="s">
        <v>309</v>
      </c>
    </row>
    <row r="8" spans="1:11">
      <c r="A8" s="1" t="s">
        <v>246</v>
      </c>
      <c r="C8" s="3" t="s">
        <v>247</v>
      </c>
      <c r="E8" s="4">
        <v>40629661</v>
      </c>
      <c r="F8" s="3"/>
      <c r="G8" s="7">
        <f>E8/$E$13</f>
        <v>5.0056900965369589E-4</v>
      </c>
      <c r="H8" s="3"/>
      <c r="I8" s="4">
        <v>312415503</v>
      </c>
      <c r="J8" s="3"/>
      <c r="K8" s="7">
        <f>I8/$I$13</f>
        <v>1.9965589413589242E-3</v>
      </c>
    </row>
    <row r="9" spans="1:11">
      <c r="A9" s="1" t="s">
        <v>250</v>
      </c>
      <c r="C9" s="3" t="s">
        <v>251</v>
      </c>
      <c r="E9" s="4">
        <v>16493653398</v>
      </c>
      <c r="F9" s="3"/>
      <c r="G9" s="7">
        <f t="shared" ref="G9:G12" si="0">E9/$E$13</f>
        <v>0.20320651326645761</v>
      </c>
      <c r="H9" s="3"/>
      <c r="I9" s="4">
        <v>27695584401</v>
      </c>
      <c r="J9" s="3"/>
      <c r="K9" s="7">
        <f t="shared" ref="K9:K12" si="1">I9/$I$13</f>
        <v>0.1769946309994011</v>
      </c>
    </row>
    <row r="10" spans="1:11">
      <c r="A10" s="1" t="s">
        <v>253</v>
      </c>
      <c r="C10" s="3" t="s">
        <v>254</v>
      </c>
      <c r="E10" s="4">
        <v>15146853343</v>
      </c>
      <c r="F10" s="3"/>
      <c r="G10" s="7">
        <f t="shared" si="0"/>
        <v>0.18661355252940165</v>
      </c>
      <c r="H10" s="3"/>
      <c r="I10" s="4">
        <v>28196829419</v>
      </c>
      <c r="J10" s="3"/>
      <c r="K10" s="7">
        <f t="shared" si="1"/>
        <v>0.18019794585698523</v>
      </c>
    </row>
    <row r="11" spans="1:11">
      <c r="A11" s="1" t="s">
        <v>253</v>
      </c>
      <c r="C11" s="3" t="s">
        <v>256</v>
      </c>
      <c r="E11" s="4">
        <v>17677596872</v>
      </c>
      <c r="F11" s="3"/>
      <c r="G11" s="7">
        <f t="shared" si="0"/>
        <v>0.21779303448469114</v>
      </c>
      <c r="H11" s="3"/>
      <c r="I11" s="4">
        <v>68463926233</v>
      </c>
      <c r="J11" s="3"/>
      <c r="K11" s="7">
        <f t="shared" si="1"/>
        <v>0.43753354993088789</v>
      </c>
    </row>
    <row r="12" spans="1:11">
      <c r="A12" s="1" t="s">
        <v>253</v>
      </c>
      <c r="C12" s="3" t="s">
        <v>259</v>
      </c>
      <c r="E12" s="4">
        <v>31808219167</v>
      </c>
      <c r="F12" s="3"/>
      <c r="G12" s="7">
        <f t="shared" si="0"/>
        <v>0.39188633070979589</v>
      </c>
      <c r="H12" s="3"/>
      <c r="I12" s="4">
        <v>31808219167</v>
      </c>
      <c r="J12" s="3"/>
      <c r="K12" s="7">
        <f t="shared" si="1"/>
        <v>0.20327731427136686</v>
      </c>
    </row>
    <row r="13" spans="1:11" ht="24.75" thickBot="1">
      <c r="E13" s="10">
        <f>SUM(E8:E12)</f>
        <v>81166952441</v>
      </c>
      <c r="F13" s="3"/>
      <c r="G13" s="11">
        <f>SUM(G8:G12)</f>
        <v>1</v>
      </c>
      <c r="H13" s="3"/>
      <c r="I13" s="10">
        <f>SUM(I8:I12)</f>
        <v>156476974723</v>
      </c>
      <c r="J13" s="3"/>
      <c r="K13" s="11">
        <f>SUM(K8:K12)</f>
        <v>1</v>
      </c>
    </row>
    <row r="14" spans="1:11" ht="24.75" thickTop="1">
      <c r="E14" s="2"/>
      <c r="I14" s="2"/>
    </row>
  </sheetData>
  <mergeCells count="12">
    <mergeCell ref="A4:K4"/>
    <mergeCell ref="A3:K3"/>
    <mergeCell ref="A2:K2"/>
    <mergeCell ref="A7"/>
    <mergeCell ref="C7"/>
    <mergeCell ref="A6:C6"/>
    <mergeCell ref="E7"/>
    <mergeCell ref="G7"/>
    <mergeCell ref="E6:G6"/>
    <mergeCell ref="I7"/>
    <mergeCell ref="K7"/>
    <mergeCell ref="I6:K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2"/>
  <sheetViews>
    <sheetView rightToLeft="1" workbookViewId="0">
      <selection activeCell="F18" sqref="F18"/>
    </sheetView>
  </sheetViews>
  <sheetFormatPr defaultRowHeight="24"/>
  <cols>
    <col min="1" max="1" width="28.5703125" style="1" bestFit="1" customWidth="1"/>
    <col min="2" max="2" width="1" style="1" customWidth="1"/>
    <col min="3" max="3" width="14.28515625" style="1" bestFit="1" customWidth="1"/>
    <col min="4" max="4" width="1" style="1" customWidth="1"/>
    <col min="5" max="5" width="20.7109375" style="1" bestFit="1" customWidth="1"/>
    <col min="6" max="6" width="1" style="1" customWidth="1"/>
    <col min="7" max="7" width="9.140625" style="1" customWidth="1"/>
    <col min="8" max="16384" width="9.140625" style="1"/>
  </cols>
  <sheetData>
    <row r="2" spans="1:5" ht="24.75">
      <c r="A2" s="26" t="s">
        <v>0</v>
      </c>
      <c r="B2" s="26"/>
      <c r="C2" s="26"/>
      <c r="D2" s="26"/>
      <c r="E2" s="26"/>
    </row>
    <row r="3" spans="1:5" ht="24.75">
      <c r="A3" s="26" t="s">
        <v>261</v>
      </c>
      <c r="B3" s="26"/>
      <c r="C3" s="26"/>
      <c r="D3" s="26"/>
      <c r="E3" s="26"/>
    </row>
    <row r="4" spans="1:5" ht="24.75">
      <c r="A4" s="26" t="s">
        <v>2</v>
      </c>
      <c r="B4" s="26"/>
      <c r="C4" s="26"/>
      <c r="D4" s="26"/>
      <c r="E4" s="26"/>
    </row>
    <row r="5" spans="1:5" ht="24.75">
      <c r="E5" s="18" t="s">
        <v>318</v>
      </c>
    </row>
    <row r="6" spans="1:5" ht="24.75">
      <c r="A6" s="27" t="s">
        <v>310</v>
      </c>
      <c r="C6" s="25" t="s">
        <v>263</v>
      </c>
      <c r="E6" s="19" t="s">
        <v>319</v>
      </c>
    </row>
    <row r="7" spans="1:5" ht="24.75">
      <c r="A7" s="25" t="s">
        <v>310</v>
      </c>
      <c r="C7" s="25" t="s">
        <v>243</v>
      </c>
      <c r="E7" s="25" t="s">
        <v>243</v>
      </c>
    </row>
    <row r="8" spans="1:5">
      <c r="A8" s="1" t="s">
        <v>320</v>
      </c>
      <c r="C8" s="4">
        <v>1122501421</v>
      </c>
      <c r="D8" s="3"/>
      <c r="E8" s="4">
        <v>27230505941</v>
      </c>
    </row>
    <row r="9" spans="1:5">
      <c r="A9" s="1" t="s">
        <v>321</v>
      </c>
      <c r="C9" s="4">
        <v>0</v>
      </c>
      <c r="D9" s="3"/>
      <c r="E9" s="4">
        <v>71768173</v>
      </c>
    </row>
    <row r="10" spans="1:5">
      <c r="A10" s="1" t="s">
        <v>310</v>
      </c>
      <c r="C10" s="4">
        <v>356741</v>
      </c>
      <c r="D10" s="3"/>
      <c r="E10" s="4">
        <v>0</v>
      </c>
    </row>
    <row r="11" spans="1:5" ht="24.75" thickBot="1">
      <c r="A11" s="1" t="s">
        <v>57</v>
      </c>
      <c r="C11" s="5">
        <f>SUM(C8:C10)</f>
        <v>1122858162</v>
      </c>
      <c r="E11" s="5">
        <f>SUM(E8:E10)</f>
        <v>27302274114</v>
      </c>
    </row>
    <row r="12" spans="1:5" ht="24.75" thickTop="1"/>
  </sheetData>
  <mergeCells count="7">
    <mergeCell ref="E7"/>
    <mergeCell ref="A4:E4"/>
    <mergeCell ref="A3:E3"/>
    <mergeCell ref="A2:E2"/>
    <mergeCell ref="A6:A7"/>
    <mergeCell ref="C7"/>
    <mergeCell ref="C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Q11"/>
  <sheetViews>
    <sheetView rightToLeft="1" workbookViewId="0">
      <selection activeCell="Q11" sqref="Q11"/>
    </sheetView>
  </sheetViews>
  <sheetFormatPr defaultRowHeight="24"/>
  <cols>
    <col min="1" max="1" width="34" style="1" bestFit="1" customWidth="1"/>
    <col min="2" max="2" width="1" style="1" customWidth="1"/>
    <col min="3" max="3" width="18.28515625" style="1" bestFit="1" customWidth="1"/>
    <col min="4" max="4" width="1" style="1" customWidth="1"/>
    <col min="5" max="5" width="13.42578125" style="1" bestFit="1" customWidth="1"/>
    <col min="6" max="6" width="1" style="1" customWidth="1"/>
    <col min="7" max="7" width="13.5703125" style="1" bestFit="1" customWidth="1"/>
    <col min="8" max="8" width="1" style="1" customWidth="1"/>
    <col min="9" max="9" width="10.28515625" style="1" bestFit="1" customWidth="1"/>
    <col min="10" max="10" width="1" style="1" customWidth="1"/>
    <col min="11" max="11" width="18.28515625" style="1" bestFit="1" customWidth="1"/>
    <col min="12" max="12" width="1" style="1" customWidth="1"/>
    <col min="13" max="13" width="13.42578125" style="1" bestFit="1" customWidth="1"/>
    <col min="14" max="14" width="1" style="1" customWidth="1"/>
    <col min="15" max="15" width="13.5703125" style="1" bestFit="1" customWidth="1"/>
    <col min="16" max="16" width="1" style="1" customWidth="1"/>
    <col min="17" max="17" width="10.285156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>
      <c r="A2" s="26" t="s">
        <v>0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</row>
    <row r="3" spans="1:17" ht="24.75">
      <c r="A3" s="26" t="s">
        <v>1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</row>
    <row r="4" spans="1:17" ht="24.75">
      <c r="A4" s="26" t="s">
        <v>2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</row>
    <row r="6" spans="1:17" ht="24.75">
      <c r="A6" s="27" t="s">
        <v>3</v>
      </c>
      <c r="C6" s="25" t="s">
        <v>314</v>
      </c>
      <c r="D6" s="25" t="s">
        <v>4</v>
      </c>
      <c r="E6" s="25" t="s">
        <v>4</v>
      </c>
      <c r="F6" s="25" t="s">
        <v>4</v>
      </c>
      <c r="G6" s="25" t="s">
        <v>4</v>
      </c>
      <c r="H6" s="25" t="s">
        <v>4</v>
      </c>
      <c r="I6" s="25" t="s">
        <v>4</v>
      </c>
      <c r="K6" s="25" t="s">
        <v>6</v>
      </c>
      <c r="L6" s="25" t="s">
        <v>6</v>
      </c>
      <c r="M6" s="25" t="s">
        <v>6</v>
      </c>
      <c r="N6" s="25" t="s">
        <v>6</v>
      </c>
      <c r="O6" s="25" t="s">
        <v>6</v>
      </c>
      <c r="P6" s="25" t="s">
        <v>6</v>
      </c>
      <c r="Q6" s="25" t="s">
        <v>6</v>
      </c>
    </row>
    <row r="7" spans="1:17" ht="24.75">
      <c r="A7" s="25" t="s">
        <v>3</v>
      </c>
      <c r="C7" s="25" t="s">
        <v>48</v>
      </c>
      <c r="E7" s="25" t="s">
        <v>49</v>
      </c>
      <c r="G7" s="25" t="s">
        <v>50</v>
      </c>
      <c r="I7" s="25" t="s">
        <v>51</v>
      </c>
      <c r="K7" s="25" t="s">
        <v>48</v>
      </c>
      <c r="M7" s="25" t="s">
        <v>49</v>
      </c>
      <c r="O7" s="25" t="s">
        <v>50</v>
      </c>
      <c r="Q7" s="25" t="s">
        <v>51</v>
      </c>
    </row>
    <row r="8" spans="1:17">
      <c r="A8" s="1" t="s">
        <v>52</v>
      </c>
      <c r="C8" s="4">
        <v>1568605</v>
      </c>
      <c r="D8" s="3"/>
      <c r="E8" s="4">
        <v>23903</v>
      </c>
      <c r="F8" s="3"/>
      <c r="G8" s="3" t="s">
        <v>53</v>
      </c>
      <c r="H8" s="3"/>
      <c r="I8" s="24">
        <v>1</v>
      </c>
      <c r="J8" s="3"/>
      <c r="K8" s="4">
        <v>1568605</v>
      </c>
      <c r="L8" s="3"/>
      <c r="M8" s="4">
        <v>24486</v>
      </c>
      <c r="N8" s="3"/>
      <c r="O8" s="3" t="s">
        <v>53</v>
      </c>
      <c r="P8" s="3"/>
      <c r="Q8" s="24">
        <v>1</v>
      </c>
    </row>
    <row r="9" spans="1:17">
      <c r="A9" s="1" t="s">
        <v>54</v>
      </c>
      <c r="C9" s="4">
        <v>885273</v>
      </c>
      <c r="D9" s="3"/>
      <c r="E9" s="4">
        <v>3511</v>
      </c>
      <c r="F9" s="3"/>
      <c r="G9" s="3" t="s">
        <v>55</v>
      </c>
      <c r="H9" s="3"/>
      <c r="I9" s="24">
        <v>1</v>
      </c>
      <c r="J9" s="3"/>
      <c r="K9" s="4">
        <v>2642606</v>
      </c>
      <c r="L9" s="3"/>
      <c r="M9" s="4">
        <v>1603</v>
      </c>
      <c r="N9" s="3"/>
      <c r="O9" s="3" t="s">
        <v>55</v>
      </c>
      <c r="P9" s="3"/>
      <c r="Q9" s="24">
        <v>1</v>
      </c>
    </row>
    <row r="10" spans="1:17">
      <c r="A10" s="1" t="s">
        <v>56</v>
      </c>
      <c r="C10" s="4">
        <v>0</v>
      </c>
      <c r="D10" s="3"/>
      <c r="E10" s="4">
        <v>0</v>
      </c>
      <c r="F10" s="3"/>
      <c r="G10" s="3">
        <v>0</v>
      </c>
      <c r="H10" s="3"/>
      <c r="I10" s="6">
        <v>0</v>
      </c>
      <c r="J10" s="3"/>
      <c r="K10" s="4">
        <v>9500000</v>
      </c>
      <c r="L10" s="3"/>
      <c r="M10" s="4">
        <v>10418</v>
      </c>
      <c r="N10" s="3"/>
      <c r="O10" s="3" t="s">
        <v>58</v>
      </c>
      <c r="P10" s="3"/>
      <c r="Q10" s="24">
        <v>1</v>
      </c>
    </row>
    <row r="11" spans="1:17"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23"/>
    </row>
  </sheetData>
  <mergeCells count="14">
    <mergeCell ref="A4:Q4"/>
    <mergeCell ref="A3:Q3"/>
    <mergeCell ref="A2:Q2"/>
    <mergeCell ref="O7"/>
    <mergeCell ref="Q7"/>
    <mergeCell ref="K6:Q6"/>
    <mergeCell ref="A6:A7"/>
    <mergeCell ref="C7"/>
    <mergeCell ref="E7"/>
    <mergeCell ref="G7"/>
    <mergeCell ref="I7"/>
    <mergeCell ref="C6:I6"/>
    <mergeCell ref="K7"/>
    <mergeCell ref="M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K74"/>
  <sheetViews>
    <sheetView rightToLeft="1" topLeftCell="J63" workbookViewId="0">
      <selection activeCell="AK74" sqref="AK74"/>
    </sheetView>
  </sheetViews>
  <sheetFormatPr defaultRowHeight="24"/>
  <cols>
    <col min="1" max="1" width="34.85546875" style="1" bestFit="1" customWidth="1"/>
    <col min="2" max="2" width="1" style="1" customWidth="1"/>
    <col min="3" max="3" width="24.140625" style="1" bestFit="1" customWidth="1"/>
    <col min="4" max="4" width="1" style="1" customWidth="1"/>
    <col min="5" max="5" width="22" style="1" bestFit="1" customWidth="1"/>
    <col min="6" max="6" width="1" style="1" customWidth="1"/>
    <col min="7" max="7" width="14.140625" style="1" bestFit="1" customWidth="1"/>
    <col min="8" max="8" width="1" style="1" customWidth="1"/>
    <col min="9" max="9" width="17.28515625" style="1" bestFit="1" customWidth="1"/>
    <col min="10" max="10" width="1" style="1" customWidth="1"/>
    <col min="11" max="11" width="10.28515625" style="1" bestFit="1" customWidth="1"/>
    <col min="12" max="12" width="1" style="1" customWidth="1"/>
    <col min="13" max="13" width="10.28515625" style="1" bestFit="1" customWidth="1"/>
    <col min="14" max="14" width="1" style="1" customWidth="1"/>
    <col min="15" max="15" width="10.140625" style="1" bestFit="1" customWidth="1"/>
    <col min="16" max="16" width="1" style="1" customWidth="1"/>
    <col min="17" max="17" width="20.7109375" style="1" bestFit="1" customWidth="1"/>
    <col min="18" max="18" width="1" style="1" customWidth="1"/>
    <col min="19" max="19" width="22.140625" style="1" bestFit="1" customWidth="1"/>
    <col min="20" max="20" width="1" style="1" customWidth="1"/>
    <col min="21" max="21" width="10.140625" style="1" bestFit="1" customWidth="1"/>
    <col min="22" max="22" width="1" style="1" customWidth="1"/>
    <col min="23" max="23" width="19.5703125" style="1" bestFit="1" customWidth="1"/>
    <col min="24" max="24" width="1" style="1" customWidth="1"/>
    <col min="25" max="25" width="10.140625" style="1" bestFit="1" customWidth="1"/>
    <col min="26" max="26" width="1" style="1" customWidth="1"/>
    <col min="27" max="27" width="18.42578125" style="1" bestFit="1" customWidth="1"/>
    <col min="28" max="28" width="1" style="1" customWidth="1"/>
    <col min="29" max="29" width="10.140625" style="1" bestFit="1" customWidth="1"/>
    <col min="30" max="30" width="1" style="1" customWidth="1"/>
    <col min="31" max="31" width="21" style="1" bestFit="1" customWidth="1"/>
    <col min="32" max="32" width="1" style="1" customWidth="1"/>
    <col min="33" max="33" width="20.7109375" style="1" bestFit="1" customWidth="1"/>
    <col min="34" max="34" width="1" style="1" customWidth="1"/>
    <col min="35" max="35" width="22.140625" style="1" bestFit="1" customWidth="1"/>
    <col min="36" max="36" width="1" style="1" customWidth="1"/>
    <col min="37" max="37" width="33.42578125" style="1" bestFit="1" customWidth="1"/>
    <col min="38" max="38" width="1" style="1" customWidth="1"/>
    <col min="39" max="39" width="9.140625" style="1" customWidth="1"/>
    <col min="40" max="16384" width="9.140625" style="1"/>
  </cols>
  <sheetData>
    <row r="2" spans="1:37" ht="24.75">
      <c r="A2" s="26" t="s">
        <v>0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</row>
    <row r="3" spans="1:37" ht="24.75">
      <c r="A3" s="26" t="s">
        <v>1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6"/>
      <c r="AJ3" s="26"/>
      <c r="AK3" s="26"/>
    </row>
    <row r="4" spans="1:37" ht="24.75">
      <c r="A4" s="26" t="s">
        <v>2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</row>
    <row r="6" spans="1:37" ht="24.75">
      <c r="A6" s="25" t="s">
        <v>59</v>
      </c>
      <c r="B6" s="25" t="s">
        <v>59</v>
      </c>
      <c r="C6" s="25" t="s">
        <v>59</v>
      </c>
      <c r="D6" s="25" t="s">
        <v>59</v>
      </c>
      <c r="E6" s="25" t="s">
        <v>59</v>
      </c>
      <c r="F6" s="25" t="s">
        <v>59</v>
      </c>
      <c r="G6" s="25" t="s">
        <v>59</v>
      </c>
      <c r="H6" s="25" t="s">
        <v>59</v>
      </c>
      <c r="I6" s="25" t="s">
        <v>59</v>
      </c>
      <c r="J6" s="25" t="s">
        <v>59</v>
      </c>
      <c r="K6" s="25" t="s">
        <v>59</v>
      </c>
      <c r="L6" s="25" t="s">
        <v>59</v>
      </c>
      <c r="M6" s="25" t="s">
        <v>59</v>
      </c>
      <c r="O6" s="25" t="s">
        <v>314</v>
      </c>
      <c r="P6" s="25" t="s">
        <v>4</v>
      </c>
      <c r="Q6" s="25" t="s">
        <v>4</v>
      </c>
      <c r="R6" s="25" t="s">
        <v>4</v>
      </c>
      <c r="S6" s="25" t="s">
        <v>4</v>
      </c>
      <c r="U6" s="25" t="s">
        <v>5</v>
      </c>
      <c r="V6" s="25" t="s">
        <v>5</v>
      </c>
      <c r="W6" s="25" t="s">
        <v>5</v>
      </c>
      <c r="X6" s="25" t="s">
        <v>5</v>
      </c>
      <c r="Y6" s="25" t="s">
        <v>5</v>
      </c>
      <c r="Z6" s="25" t="s">
        <v>5</v>
      </c>
      <c r="AA6" s="25" t="s">
        <v>5</v>
      </c>
      <c r="AC6" s="25" t="s">
        <v>6</v>
      </c>
      <c r="AD6" s="25" t="s">
        <v>6</v>
      </c>
      <c r="AE6" s="25" t="s">
        <v>6</v>
      </c>
      <c r="AF6" s="25" t="s">
        <v>6</v>
      </c>
      <c r="AG6" s="25" t="s">
        <v>6</v>
      </c>
      <c r="AH6" s="25" t="s">
        <v>6</v>
      </c>
      <c r="AI6" s="25" t="s">
        <v>6</v>
      </c>
      <c r="AJ6" s="25" t="s">
        <v>6</v>
      </c>
      <c r="AK6" s="25" t="s">
        <v>6</v>
      </c>
    </row>
    <row r="7" spans="1:37" ht="24.75">
      <c r="A7" s="27" t="s">
        <v>60</v>
      </c>
      <c r="C7" s="27" t="s">
        <v>61</v>
      </c>
      <c r="E7" s="27" t="s">
        <v>62</v>
      </c>
      <c r="G7" s="27" t="s">
        <v>63</v>
      </c>
      <c r="I7" s="27" t="s">
        <v>64</v>
      </c>
      <c r="K7" s="27" t="s">
        <v>65</v>
      </c>
      <c r="M7" s="27" t="s">
        <v>51</v>
      </c>
      <c r="O7" s="27" t="s">
        <v>7</v>
      </c>
      <c r="Q7" s="27" t="s">
        <v>8</v>
      </c>
      <c r="S7" s="27" t="s">
        <v>9</v>
      </c>
      <c r="U7" s="25" t="s">
        <v>10</v>
      </c>
      <c r="V7" s="25" t="s">
        <v>10</v>
      </c>
      <c r="W7" s="25" t="s">
        <v>10</v>
      </c>
      <c r="Y7" s="25" t="s">
        <v>11</v>
      </c>
      <c r="Z7" s="25" t="s">
        <v>11</v>
      </c>
      <c r="AA7" s="25" t="s">
        <v>11</v>
      </c>
      <c r="AC7" s="27" t="s">
        <v>7</v>
      </c>
      <c r="AE7" s="27" t="s">
        <v>66</v>
      </c>
      <c r="AG7" s="27" t="s">
        <v>8</v>
      </c>
      <c r="AI7" s="27" t="s">
        <v>9</v>
      </c>
      <c r="AK7" s="27" t="s">
        <v>13</v>
      </c>
    </row>
    <row r="8" spans="1:37" ht="24.75">
      <c r="A8" s="25" t="s">
        <v>60</v>
      </c>
      <c r="C8" s="25" t="s">
        <v>61</v>
      </c>
      <c r="E8" s="25" t="s">
        <v>62</v>
      </c>
      <c r="G8" s="25" t="s">
        <v>63</v>
      </c>
      <c r="I8" s="25" t="s">
        <v>64</v>
      </c>
      <c r="K8" s="25" t="s">
        <v>65</v>
      </c>
      <c r="M8" s="25" t="s">
        <v>51</v>
      </c>
      <c r="O8" s="25" t="s">
        <v>7</v>
      </c>
      <c r="Q8" s="25" t="s">
        <v>8</v>
      </c>
      <c r="S8" s="25" t="s">
        <v>9</v>
      </c>
      <c r="U8" s="25" t="s">
        <v>7</v>
      </c>
      <c r="W8" s="25" t="s">
        <v>8</v>
      </c>
      <c r="Y8" s="25" t="s">
        <v>7</v>
      </c>
      <c r="AA8" s="25" t="s">
        <v>14</v>
      </c>
      <c r="AC8" s="25" t="s">
        <v>7</v>
      </c>
      <c r="AE8" s="25" t="s">
        <v>66</v>
      </c>
      <c r="AG8" s="25" t="s">
        <v>8</v>
      </c>
      <c r="AI8" s="25" t="s">
        <v>9</v>
      </c>
      <c r="AK8" s="25" t="s">
        <v>13</v>
      </c>
    </row>
    <row r="9" spans="1:37">
      <c r="A9" s="1" t="s">
        <v>67</v>
      </c>
      <c r="C9" s="3" t="s">
        <v>68</v>
      </c>
      <c r="D9" s="3"/>
      <c r="E9" s="3" t="s">
        <v>68</v>
      </c>
      <c r="F9" s="3"/>
      <c r="G9" s="3" t="s">
        <v>69</v>
      </c>
      <c r="H9" s="3"/>
      <c r="I9" s="3" t="s">
        <v>70</v>
      </c>
      <c r="J9" s="3"/>
      <c r="K9" s="4">
        <v>16</v>
      </c>
      <c r="L9" s="3"/>
      <c r="M9" s="4">
        <v>16</v>
      </c>
      <c r="N9" s="3"/>
      <c r="O9" s="4">
        <v>979500</v>
      </c>
      <c r="P9" s="3"/>
      <c r="Q9" s="4">
        <v>920346325000</v>
      </c>
      <c r="R9" s="3"/>
      <c r="S9" s="4">
        <v>920317228825</v>
      </c>
      <c r="T9" s="3"/>
      <c r="U9" s="4">
        <v>0</v>
      </c>
      <c r="V9" s="3"/>
      <c r="W9" s="4">
        <v>0</v>
      </c>
      <c r="X9" s="3"/>
      <c r="Y9" s="4">
        <v>0</v>
      </c>
      <c r="Z9" s="3"/>
      <c r="AA9" s="4">
        <v>0</v>
      </c>
      <c r="AB9" s="4"/>
      <c r="AC9" s="4">
        <v>979500</v>
      </c>
      <c r="AD9" s="3"/>
      <c r="AE9" s="4">
        <v>939615</v>
      </c>
      <c r="AF9" s="3"/>
      <c r="AG9" s="4">
        <v>920346325000</v>
      </c>
      <c r="AH9" s="3"/>
      <c r="AI9" s="4">
        <v>920317228825</v>
      </c>
      <c r="AJ9" s="3"/>
      <c r="AK9" s="7">
        <v>5.3656419119934122E-3</v>
      </c>
    </row>
    <row r="10" spans="1:37">
      <c r="A10" s="1" t="s">
        <v>71</v>
      </c>
      <c r="C10" s="3" t="s">
        <v>68</v>
      </c>
      <c r="D10" s="3"/>
      <c r="E10" s="3" t="s">
        <v>68</v>
      </c>
      <c r="F10" s="3"/>
      <c r="G10" s="3" t="s">
        <v>69</v>
      </c>
      <c r="H10" s="3"/>
      <c r="I10" s="3" t="s">
        <v>70</v>
      </c>
      <c r="J10" s="3"/>
      <c r="K10" s="4">
        <v>16</v>
      </c>
      <c r="L10" s="3"/>
      <c r="M10" s="4">
        <v>16</v>
      </c>
      <c r="N10" s="3"/>
      <c r="O10" s="4">
        <v>1000</v>
      </c>
      <c r="P10" s="3"/>
      <c r="Q10" s="4">
        <v>790022434</v>
      </c>
      <c r="R10" s="3"/>
      <c r="S10" s="4">
        <v>984961831</v>
      </c>
      <c r="T10" s="3"/>
      <c r="U10" s="4">
        <v>0</v>
      </c>
      <c r="V10" s="3"/>
      <c r="W10" s="4">
        <v>0</v>
      </c>
      <c r="X10" s="3"/>
      <c r="Y10" s="4">
        <v>0</v>
      </c>
      <c r="Z10" s="3"/>
      <c r="AA10" s="4">
        <v>0</v>
      </c>
      <c r="AB10" s="4"/>
      <c r="AC10" s="4">
        <v>1000</v>
      </c>
      <c r="AD10" s="3"/>
      <c r="AE10" s="4">
        <v>985000</v>
      </c>
      <c r="AF10" s="3"/>
      <c r="AG10" s="4">
        <v>790022434</v>
      </c>
      <c r="AH10" s="3"/>
      <c r="AI10" s="4">
        <v>984961831</v>
      </c>
      <c r="AJ10" s="3"/>
      <c r="AK10" s="7">
        <v>5.7425334619399108E-6</v>
      </c>
    </row>
    <row r="11" spans="1:37">
      <c r="A11" s="1" t="s">
        <v>72</v>
      </c>
      <c r="C11" s="3" t="s">
        <v>68</v>
      </c>
      <c r="D11" s="3"/>
      <c r="E11" s="3" t="s">
        <v>68</v>
      </c>
      <c r="F11" s="3"/>
      <c r="G11" s="3" t="s">
        <v>73</v>
      </c>
      <c r="H11" s="3"/>
      <c r="I11" s="3" t="s">
        <v>74</v>
      </c>
      <c r="J11" s="3"/>
      <c r="K11" s="4">
        <v>18</v>
      </c>
      <c r="L11" s="3"/>
      <c r="M11" s="4">
        <v>18</v>
      </c>
      <c r="N11" s="3"/>
      <c r="O11" s="4">
        <v>3000000</v>
      </c>
      <c r="P11" s="3"/>
      <c r="Q11" s="4">
        <v>3000006093750</v>
      </c>
      <c r="R11" s="3"/>
      <c r="S11" s="4">
        <v>2999883750000</v>
      </c>
      <c r="T11" s="3"/>
      <c r="U11" s="4">
        <v>0</v>
      </c>
      <c r="V11" s="3"/>
      <c r="W11" s="4">
        <v>0</v>
      </c>
      <c r="X11" s="3"/>
      <c r="Y11" s="4">
        <v>0</v>
      </c>
      <c r="Z11" s="3"/>
      <c r="AA11" s="4">
        <v>0</v>
      </c>
      <c r="AB11" s="4"/>
      <c r="AC11" s="4">
        <v>3000000</v>
      </c>
      <c r="AD11" s="3"/>
      <c r="AE11" s="4">
        <v>1005000</v>
      </c>
      <c r="AF11" s="3"/>
      <c r="AG11" s="4">
        <v>3000006093750</v>
      </c>
      <c r="AH11" s="3"/>
      <c r="AI11" s="4">
        <v>3014883168750</v>
      </c>
      <c r="AJ11" s="3"/>
      <c r="AK11" s="7">
        <v>1.757739938288665E-2</v>
      </c>
    </row>
    <row r="12" spans="1:37">
      <c r="A12" s="1" t="s">
        <v>75</v>
      </c>
      <c r="C12" s="3" t="s">
        <v>68</v>
      </c>
      <c r="D12" s="3"/>
      <c r="E12" s="3" t="s">
        <v>68</v>
      </c>
      <c r="F12" s="3"/>
      <c r="G12" s="3" t="s">
        <v>76</v>
      </c>
      <c r="H12" s="3"/>
      <c r="I12" s="3" t="s">
        <v>77</v>
      </c>
      <c r="J12" s="3"/>
      <c r="K12" s="4">
        <v>0</v>
      </c>
      <c r="L12" s="3"/>
      <c r="M12" s="4">
        <v>0</v>
      </c>
      <c r="N12" s="3"/>
      <c r="O12" s="4">
        <v>83179</v>
      </c>
      <c r="P12" s="3"/>
      <c r="Q12" s="4">
        <v>53117070769</v>
      </c>
      <c r="R12" s="3"/>
      <c r="S12" s="4">
        <v>57551815250</v>
      </c>
      <c r="T12" s="3"/>
      <c r="U12" s="4">
        <v>1672793</v>
      </c>
      <c r="V12" s="3"/>
      <c r="W12" s="4">
        <v>1176599919387</v>
      </c>
      <c r="X12" s="3"/>
      <c r="Y12" s="4">
        <v>0</v>
      </c>
      <c r="Z12" s="3"/>
      <c r="AA12" s="4">
        <v>0</v>
      </c>
      <c r="AB12" s="4"/>
      <c r="AC12" s="4">
        <v>1755972</v>
      </c>
      <c r="AD12" s="3"/>
      <c r="AE12" s="4">
        <v>704940</v>
      </c>
      <c r="AF12" s="3"/>
      <c r="AG12" s="4">
        <v>1229716990147</v>
      </c>
      <c r="AH12" s="3"/>
      <c r="AI12" s="4">
        <v>1237806934802</v>
      </c>
      <c r="AJ12" s="3"/>
      <c r="AK12" s="7">
        <v>7.2166732951520415E-3</v>
      </c>
    </row>
    <row r="13" spans="1:37">
      <c r="A13" s="1" t="s">
        <v>78</v>
      </c>
      <c r="C13" s="3" t="s">
        <v>68</v>
      </c>
      <c r="D13" s="3"/>
      <c r="E13" s="3" t="s">
        <v>68</v>
      </c>
      <c r="F13" s="3"/>
      <c r="G13" s="3" t="s">
        <v>79</v>
      </c>
      <c r="H13" s="3"/>
      <c r="I13" s="3" t="s">
        <v>80</v>
      </c>
      <c r="J13" s="3"/>
      <c r="K13" s="4">
        <v>0</v>
      </c>
      <c r="L13" s="3"/>
      <c r="M13" s="4">
        <v>0</v>
      </c>
      <c r="N13" s="3"/>
      <c r="O13" s="4">
        <v>90153</v>
      </c>
      <c r="P13" s="3"/>
      <c r="Q13" s="4">
        <v>57405170083</v>
      </c>
      <c r="R13" s="3"/>
      <c r="S13" s="4">
        <v>61386405004</v>
      </c>
      <c r="T13" s="3"/>
      <c r="U13" s="4">
        <v>2935942</v>
      </c>
      <c r="V13" s="3"/>
      <c r="W13" s="4">
        <v>2032593816424</v>
      </c>
      <c r="X13" s="3"/>
      <c r="Y13" s="4">
        <v>0</v>
      </c>
      <c r="Z13" s="3"/>
      <c r="AA13" s="4">
        <v>0</v>
      </c>
      <c r="AB13" s="4"/>
      <c r="AC13" s="4">
        <v>3026095</v>
      </c>
      <c r="AD13" s="3"/>
      <c r="AE13" s="4">
        <v>694590</v>
      </c>
      <c r="AF13" s="3"/>
      <c r="AG13" s="4">
        <v>2089998986502</v>
      </c>
      <c r="AH13" s="3"/>
      <c r="AI13" s="4">
        <v>2101813877606</v>
      </c>
      <c r="AJ13" s="3"/>
      <c r="AK13" s="7">
        <v>1.2254014463350438E-2</v>
      </c>
    </row>
    <row r="14" spans="1:37">
      <c r="A14" s="1" t="s">
        <v>81</v>
      </c>
      <c r="C14" s="3" t="s">
        <v>68</v>
      </c>
      <c r="D14" s="3"/>
      <c r="E14" s="3" t="s">
        <v>68</v>
      </c>
      <c r="F14" s="3"/>
      <c r="G14" s="3" t="s">
        <v>82</v>
      </c>
      <c r="H14" s="3"/>
      <c r="I14" s="3" t="s">
        <v>83</v>
      </c>
      <c r="J14" s="3"/>
      <c r="K14" s="4">
        <v>0</v>
      </c>
      <c r="L14" s="3"/>
      <c r="M14" s="4">
        <v>0</v>
      </c>
      <c r="N14" s="3"/>
      <c r="O14" s="4">
        <v>4671981</v>
      </c>
      <c r="P14" s="3"/>
      <c r="Q14" s="4">
        <v>3894341658610</v>
      </c>
      <c r="R14" s="3"/>
      <c r="S14" s="4">
        <v>4640924034795</v>
      </c>
      <c r="T14" s="3"/>
      <c r="U14" s="4">
        <v>200087</v>
      </c>
      <c r="V14" s="3"/>
      <c r="W14" s="4">
        <v>199166282171</v>
      </c>
      <c r="X14" s="3"/>
      <c r="Y14" s="4">
        <v>4872068</v>
      </c>
      <c r="Z14" s="3"/>
      <c r="AA14" s="4">
        <v>4872068000000</v>
      </c>
      <c r="AB14" s="4"/>
      <c r="AC14" s="4">
        <v>0</v>
      </c>
      <c r="AD14" s="3"/>
      <c r="AE14" s="4">
        <v>0</v>
      </c>
      <c r="AF14" s="3"/>
      <c r="AG14" s="4">
        <v>0</v>
      </c>
      <c r="AH14" s="3"/>
      <c r="AI14" s="4">
        <v>0</v>
      </c>
      <c r="AJ14" s="3"/>
      <c r="AK14" s="7">
        <v>0</v>
      </c>
    </row>
    <row r="15" spans="1:37">
      <c r="A15" s="1" t="s">
        <v>84</v>
      </c>
      <c r="C15" s="3" t="s">
        <v>68</v>
      </c>
      <c r="D15" s="3"/>
      <c r="E15" s="3" t="s">
        <v>68</v>
      </c>
      <c r="F15" s="3"/>
      <c r="G15" s="3" t="s">
        <v>85</v>
      </c>
      <c r="H15" s="3"/>
      <c r="I15" s="3" t="s">
        <v>86</v>
      </c>
      <c r="J15" s="3"/>
      <c r="K15" s="4">
        <v>0</v>
      </c>
      <c r="L15" s="3"/>
      <c r="M15" s="4">
        <v>0</v>
      </c>
      <c r="N15" s="3"/>
      <c r="O15" s="4">
        <v>817550</v>
      </c>
      <c r="P15" s="3"/>
      <c r="Q15" s="4">
        <v>696399323353</v>
      </c>
      <c r="R15" s="3"/>
      <c r="S15" s="4">
        <v>767126490696</v>
      </c>
      <c r="T15" s="3"/>
      <c r="U15" s="4">
        <v>0</v>
      </c>
      <c r="V15" s="3"/>
      <c r="W15" s="4">
        <v>0</v>
      </c>
      <c r="X15" s="3"/>
      <c r="Y15" s="4">
        <v>0</v>
      </c>
      <c r="Z15" s="3"/>
      <c r="AA15" s="4">
        <v>0</v>
      </c>
      <c r="AB15" s="4"/>
      <c r="AC15" s="4">
        <v>817550</v>
      </c>
      <c r="AD15" s="3"/>
      <c r="AE15" s="4">
        <v>956510</v>
      </c>
      <c r="AF15" s="3"/>
      <c r="AG15" s="4">
        <v>696399323353</v>
      </c>
      <c r="AH15" s="3"/>
      <c r="AI15" s="4">
        <v>781964448203</v>
      </c>
      <c r="AJ15" s="3"/>
      <c r="AK15" s="7">
        <v>4.559016266949237E-3</v>
      </c>
    </row>
    <row r="16" spans="1:37">
      <c r="A16" s="1" t="s">
        <v>87</v>
      </c>
      <c r="C16" s="3" t="s">
        <v>68</v>
      </c>
      <c r="D16" s="3"/>
      <c r="E16" s="3" t="s">
        <v>68</v>
      </c>
      <c r="F16" s="3"/>
      <c r="G16" s="3" t="s">
        <v>88</v>
      </c>
      <c r="H16" s="3"/>
      <c r="I16" s="3" t="s">
        <v>89</v>
      </c>
      <c r="J16" s="3"/>
      <c r="K16" s="4">
        <v>0</v>
      </c>
      <c r="L16" s="3"/>
      <c r="M16" s="4">
        <v>0</v>
      </c>
      <c r="N16" s="3"/>
      <c r="O16" s="4">
        <v>2307686</v>
      </c>
      <c r="P16" s="3"/>
      <c r="Q16" s="4">
        <v>1780465032481</v>
      </c>
      <c r="R16" s="3"/>
      <c r="S16" s="4">
        <v>2134180694393</v>
      </c>
      <c r="T16" s="3"/>
      <c r="U16" s="4">
        <v>0</v>
      </c>
      <c r="V16" s="3"/>
      <c r="W16" s="4">
        <v>0</v>
      </c>
      <c r="X16" s="3"/>
      <c r="Y16" s="4">
        <v>0</v>
      </c>
      <c r="Z16" s="3"/>
      <c r="AA16" s="4">
        <v>0</v>
      </c>
      <c r="AB16" s="4"/>
      <c r="AC16" s="4">
        <v>2307686</v>
      </c>
      <c r="AD16" s="3"/>
      <c r="AE16" s="4">
        <v>940260</v>
      </c>
      <c r="AF16" s="3"/>
      <c r="AG16" s="4">
        <v>1780465032481</v>
      </c>
      <c r="AH16" s="3"/>
      <c r="AI16" s="4">
        <v>2169740757647</v>
      </c>
      <c r="AJ16" s="3"/>
      <c r="AK16" s="7">
        <v>1.2650042379685627E-2</v>
      </c>
    </row>
    <row r="17" spans="1:37">
      <c r="A17" s="1" t="s">
        <v>90</v>
      </c>
      <c r="C17" s="3" t="s">
        <v>68</v>
      </c>
      <c r="D17" s="3"/>
      <c r="E17" s="3" t="s">
        <v>68</v>
      </c>
      <c r="F17" s="3"/>
      <c r="G17" s="3" t="s">
        <v>91</v>
      </c>
      <c r="H17" s="3"/>
      <c r="I17" s="3" t="s">
        <v>92</v>
      </c>
      <c r="J17" s="3"/>
      <c r="K17" s="4">
        <v>0</v>
      </c>
      <c r="L17" s="3"/>
      <c r="M17" s="4">
        <v>0</v>
      </c>
      <c r="N17" s="3"/>
      <c r="O17" s="4">
        <v>1500</v>
      </c>
      <c r="P17" s="3"/>
      <c r="Q17" s="4">
        <v>994538534</v>
      </c>
      <c r="R17" s="3"/>
      <c r="S17" s="4">
        <v>993126514</v>
      </c>
      <c r="T17" s="3"/>
      <c r="U17" s="4">
        <v>1879149</v>
      </c>
      <c r="V17" s="3"/>
      <c r="W17" s="4">
        <v>1272790236865</v>
      </c>
      <c r="X17" s="3"/>
      <c r="Y17" s="4">
        <v>0</v>
      </c>
      <c r="Z17" s="3"/>
      <c r="AA17" s="4">
        <v>0</v>
      </c>
      <c r="AB17" s="4"/>
      <c r="AC17" s="4">
        <v>1880649</v>
      </c>
      <c r="AD17" s="3"/>
      <c r="AE17" s="4">
        <v>674560</v>
      </c>
      <c r="AF17" s="3"/>
      <c r="AG17" s="4">
        <v>1273784775399</v>
      </c>
      <c r="AH17" s="3"/>
      <c r="AI17" s="4">
        <v>1268561430779</v>
      </c>
      <c r="AJ17" s="3"/>
      <c r="AK17" s="7">
        <v>7.3959784384525834E-3</v>
      </c>
    </row>
    <row r="18" spans="1:37">
      <c r="A18" s="1" t="s">
        <v>93</v>
      </c>
      <c r="C18" s="3" t="s">
        <v>68</v>
      </c>
      <c r="D18" s="3"/>
      <c r="E18" s="3" t="s">
        <v>68</v>
      </c>
      <c r="F18" s="3"/>
      <c r="G18" s="3" t="s">
        <v>94</v>
      </c>
      <c r="H18" s="3"/>
      <c r="I18" s="3" t="s">
        <v>95</v>
      </c>
      <c r="J18" s="3"/>
      <c r="K18" s="4">
        <v>0</v>
      </c>
      <c r="L18" s="3"/>
      <c r="M18" s="4">
        <v>0</v>
      </c>
      <c r="N18" s="3"/>
      <c r="O18" s="4">
        <v>1332684</v>
      </c>
      <c r="P18" s="3"/>
      <c r="Q18" s="4">
        <v>1162570965821</v>
      </c>
      <c r="R18" s="3"/>
      <c r="S18" s="4">
        <v>1218145912576</v>
      </c>
      <c r="T18" s="3"/>
      <c r="U18" s="4">
        <v>0</v>
      </c>
      <c r="V18" s="3"/>
      <c r="W18" s="4">
        <v>0</v>
      </c>
      <c r="X18" s="3"/>
      <c r="Y18" s="4">
        <v>0</v>
      </c>
      <c r="Z18" s="3"/>
      <c r="AA18" s="4">
        <v>0</v>
      </c>
      <c r="AB18" s="4"/>
      <c r="AC18" s="4">
        <v>1332684</v>
      </c>
      <c r="AD18" s="3"/>
      <c r="AE18" s="4">
        <v>931750</v>
      </c>
      <c r="AF18" s="3"/>
      <c r="AG18" s="4">
        <v>1162570965821</v>
      </c>
      <c r="AH18" s="3"/>
      <c r="AI18" s="4">
        <v>1241680200027</v>
      </c>
      <c r="AJ18" s="3"/>
      <c r="AK18" s="7">
        <v>7.2392552414381724E-3</v>
      </c>
    </row>
    <row r="19" spans="1:37">
      <c r="A19" s="1" t="s">
        <v>96</v>
      </c>
      <c r="C19" s="3" t="s">
        <v>68</v>
      </c>
      <c r="D19" s="3"/>
      <c r="E19" s="3" t="s">
        <v>68</v>
      </c>
      <c r="F19" s="3"/>
      <c r="G19" s="3" t="s">
        <v>97</v>
      </c>
      <c r="H19" s="3"/>
      <c r="I19" s="3" t="s">
        <v>98</v>
      </c>
      <c r="J19" s="3"/>
      <c r="K19" s="4">
        <v>0</v>
      </c>
      <c r="L19" s="3"/>
      <c r="M19" s="4">
        <v>0</v>
      </c>
      <c r="N19" s="3"/>
      <c r="O19" s="4">
        <v>710283</v>
      </c>
      <c r="P19" s="3"/>
      <c r="Q19" s="4">
        <v>582066650543</v>
      </c>
      <c r="R19" s="3"/>
      <c r="S19" s="4">
        <v>639485620851</v>
      </c>
      <c r="T19" s="3"/>
      <c r="U19" s="4">
        <v>0</v>
      </c>
      <c r="V19" s="3"/>
      <c r="W19" s="4">
        <v>0</v>
      </c>
      <c r="X19" s="3"/>
      <c r="Y19" s="4">
        <v>0</v>
      </c>
      <c r="Z19" s="3"/>
      <c r="AA19" s="4">
        <v>0</v>
      </c>
      <c r="AB19" s="4"/>
      <c r="AC19" s="4">
        <v>710283</v>
      </c>
      <c r="AD19" s="3"/>
      <c r="AE19" s="4">
        <v>915330</v>
      </c>
      <c r="AF19" s="3"/>
      <c r="AG19" s="4">
        <v>582066650543</v>
      </c>
      <c r="AH19" s="3"/>
      <c r="AI19" s="4">
        <v>650118145335</v>
      </c>
      <c r="AJ19" s="3"/>
      <c r="AK19" s="7">
        <v>3.7903247479247259E-3</v>
      </c>
    </row>
    <row r="20" spans="1:37">
      <c r="A20" s="1" t="s">
        <v>99</v>
      </c>
      <c r="C20" s="3" t="s">
        <v>68</v>
      </c>
      <c r="D20" s="3"/>
      <c r="E20" s="3" t="s">
        <v>68</v>
      </c>
      <c r="F20" s="3"/>
      <c r="G20" s="3" t="s">
        <v>100</v>
      </c>
      <c r="H20" s="3"/>
      <c r="I20" s="3" t="s">
        <v>101</v>
      </c>
      <c r="J20" s="3"/>
      <c r="K20" s="4">
        <v>0</v>
      </c>
      <c r="L20" s="3"/>
      <c r="M20" s="4">
        <v>0</v>
      </c>
      <c r="N20" s="3"/>
      <c r="O20" s="4">
        <v>540140</v>
      </c>
      <c r="P20" s="3"/>
      <c r="Q20" s="4">
        <v>457350230591</v>
      </c>
      <c r="R20" s="3"/>
      <c r="S20" s="4">
        <v>484908098283</v>
      </c>
      <c r="T20" s="3"/>
      <c r="U20" s="4">
        <v>4986</v>
      </c>
      <c r="V20" s="3"/>
      <c r="W20" s="4">
        <v>4491997604</v>
      </c>
      <c r="X20" s="3"/>
      <c r="Y20" s="4">
        <v>0</v>
      </c>
      <c r="Z20" s="3"/>
      <c r="AA20" s="4">
        <v>0</v>
      </c>
      <c r="AB20" s="4"/>
      <c r="AC20" s="4">
        <v>545126</v>
      </c>
      <c r="AD20" s="3"/>
      <c r="AE20" s="4">
        <v>910960</v>
      </c>
      <c r="AF20" s="3"/>
      <c r="AG20" s="4">
        <v>461842228195</v>
      </c>
      <c r="AH20" s="3"/>
      <c r="AI20" s="4">
        <v>496568738175</v>
      </c>
      <c r="AJ20" s="3"/>
      <c r="AK20" s="7">
        <v>2.8950995920604518E-3</v>
      </c>
    </row>
    <row r="21" spans="1:37">
      <c r="A21" s="1" t="s">
        <v>102</v>
      </c>
      <c r="C21" s="3" t="s">
        <v>68</v>
      </c>
      <c r="D21" s="3"/>
      <c r="E21" s="3" t="s">
        <v>68</v>
      </c>
      <c r="F21" s="3"/>
      <c r="G21" s="3" t="s">
        <v>103</v>
      </c>
      <c r="H21" s="3"/>
      <c r="I21" s="3" t="s">
        <v>104</v>
      </c>
      <c r="J21" s="3"/>
      <c r="K21" s="4">
        <v>0</v>
      </c>
      <c r="L21" s="3"/>
      <c r="M21" s="4">
        <v>0</v>
      </c>
      <c r="N21" s="3"/>
      <c r="O21" s="4">
        <v>390854</v>
      </c>
      <c r="P21" s="3"/>
      <c r="Q21" s="4">
        <v>350190617782</v>
      </c>
      <c r="R21" s="3"/>
      <c r="S21" s="4">
        <v>365711824457</v>
      </c>
      <c r="T21" s="3"/>
      <c r="U21" s="4">
        <v>667684</v>
      </c>
      <c r="V21" s="3"/>
      <c r="W21" s="4">
        <v>630690563542</v>
      </c>
      <c r="X21" s="3"/>
      <c r="Y21" s="4">
        <v>0</v>
      </c>
      <c r="Z21" s="3"/>
      <c r="AA21" s="4">
        <v>0</v>
      </c>
      <c r="AB21" s="4"/>
      <c r="AC21" s="4">
        <v>1058538</v>
      </c>
      <c r="AD21" s="3"/>
      <c r="AE21" s="4">
        <v>952830</v>
      </c>
      <c r="AF21" s="3"/>
      <c r="AG21" s="4">
        <v>980881181323</v>
      </c>
      <c r="AH21" s="3"/>
      <c r="AI21" s="4">
        <v>1008567679027</v>
      </c>
      <c r="AJ21" s="3"/>
      <c r="AK21" s="7">
        <v>5.8801604926796589E-3</v>
      </c>
    </row>
    <row r="22" spans="1:37">
      <c r="A22" s="1" t="s">
        <v>105</v>
      </c>
      <c r="C22" s="3" t="s">
        <v>68</v>
      </c>
      <c r="D22" s="3"/>
      <c r="E22" s="3" t="s">
        <v>68</v>
      </c>
      <c r="F22" s="3"/>
      <c r="G22" s="3" t="s">
        <v>106</v>
      </c>
      <c r="H22" s="3"/>
      <c r="I22" s="3" t="s">
        <v>107</v>
      </c>
      <c r="J22" s="3"/>
      <c r="K22" s="4">
        <v>0</v>
      </c>
      <c r="L22" s="3"/>
      <c r="M22" s="4">
        <v>0</v>
      </c>
      <c r="N22" s="3"/>
      <c r="O22" s="4">
        <v>1846122</v>
      </c>
      <c r="P22" s="3"/>
      <c r="Q22" s="4">
        <v>1524535243285</v>
      </c>
      <c r="R22" s="3"/>
      <c r="S22" s="4">
        <v>1614888023824</v>
      </c>
      <c r="T22" s="3"/>
      <c r="U22" s="4">
        <v>10</v>
      </c>
      <c r="V22" s="3"/>
      <c r="W22" s="4">
        <v>8830641</v>
      </c>
      <c r="X22" s="3"/>
      <c r="Y22" s="4">
        <v>0</v>
      </c>
      <c r="Z22" s="3"/>
      <c r="AA22" s="4">
        <v>0</v>
      </c>
      <c r="AB22" s="4"/>
      <c r="AC22" s="4">
        <v>1846132</v>
      </c>
      <c r="AD22" s="3"/>
      <c r="AE22" s="4">
        <v>893790</v>
      </c>
      <c r="AF22" s="3"/>
      <c r="AG22" s="4">
        <v>1524544073926</v>
      </c>
      <c r="AH22" s="3"/>
      <c r="AI22" s="4">
        <v>1649990380675</v>
      </c>
      <c r="AJ22" s="3"/>
      <c r="AK22" s="7">
        <v>9.6197889854121258E-3</v>
      </c>
    </row>
    <row r="23" spans="1:37">
      <c r="A23" s="1" t="s">
        <v>108</v>
      </c>
      <c r="C23" s="3" t="s">
        <v>68</v>
      </c>
      <c r="D23" s="3"/>
      <c r="E23" s="3" t="s">
        <v>68</v>
      </c>
      <c r="F23" s="3"/>
      <c r="G23" s="3" t="s">
        <v>103</v>
      </c>
      <c r="H23" s="3"/>
      <c r="I23" s="3" t="s">
        <v>109</v>
      </c>
      <c r="J23" s="3"/>
      <c r="K23" s="4">
        <v>0</v>
      </c>
      <c r="L23" s="3"/>
      <c r="M23" s="4">
        <v>0</v>
      </c>
      <c r="N23" s="3"/>
      <c r="O23" s="4">
        <v>36372</v>
      </c>
      <c r="P23" s="3"/>
      <c r="Q23" s="4">
        <v>32883667045</v>
      </c>
      <c r="R23" s="3"/>
      <c r="S23" s="4">
        <v>33456578867</v>
      </c>
      <c r="T23" s="3"/>
      <c r="U23" s="4">
        <v>0</v>
      </c>
      <c r="V23" s="3"/>
      <c r="W23" s="4">
        <v>0</v>
      </c>
      <c r="X23" s="3"/>
      <c r="Y23" s="4">
        <v>0</v>
      </c>
      <c r="Z23" s="3"/>
      <c r="AA23" s="4">
        <v>0</v>
      </c>
      <c r="AB23" s="4"/>
      <c r="AC23" s="4">
        <v>36372</v>
      </c>
      <c r="AD23" s="3"/>
      <c r="AE23" s="4">
        <v>936220</v>
      </c>
      <c r="AF23" s="3"/>
      <c r="AG23" s="4">
        <v>32883667045</v>
      </c>
      <c r="AH23" s="3"/>
      <c r="AI23" s="4">
        <v>34050874317</v>
      </c>
      <c r="AJ23" s="3"/>
      <c r="AK23" s="7">
        <v>1.9852371840151317E-4</v>
      </c>
    </row>
    <row r="24" spans="1:37">
      <c r="A24" s="1" t="s">
        <v>110</v>
      </c>
      <c r="C24" s="3" t="s">
        <v>68</v>
      </c>
      <c r="D24" s="3"/>
      <c r="E24" s="3" t="s">
        <v>68</v>
      </c>
      <c r="F24" s="3"/>
      <c r="G24" s="3" t="s">
        <v>111</v>
      </c>
      <c r="H24" s="3"/>
      <c r="I24" s="3" t="s">
        <v>112</v>
      </c>
      <c r="J24" s="3"/>
      <c r="K24" s="4">
        <v>0</v>
      </c>
      <c r="L24" s="3"/>
      <c r="M24" s="4">
        <v>0</v>
      </c>
      <c r="N24" s="3"/>
      <c r="O24" s="4">
        <v>1151</v>
      </c>
      <c r="P24" s="3"/>
      <c r="Q24" s="4">
        <v>592549073</v>
      </c>
      <c r="R24" s="3"/>
      <c r="S24" s="4">
        <v>623012157</v>
      </c>
      <c r="T24" s="3"/>
      <c r="U24" s="4">
        <v>258357</v>
      </c>
      <c r="V24" s="3"/>
      <c r="W24" s="4">
        <v>141714129494</v>
      </c>
      <c r="X24" s="3"/>
      <c r="Y24" s="4">
        <v>0</v>
      </c>
      <c r="Z24" s="3"/>
      <c r="AA24" s="4">
        <v>0</v>
      </c>
      <c r="AB24" s="4"/>
      <c r="AC24" s="4">
        <v>259508</v>
      </c>
      <c r="AD24" s="3"/>
      <c r="AE24" s="4">
        <v>560280</v>
      </c>
      <c r="AF24" s="3"/>
      <c r="AG24" s="4">
        <v>142306678567</v>
      </c>
      <c r="AH24" s="3"/>
      <c r="AI24" s="4">
        <v>145391508100</v>
      </c>
      <c r="AJ24" s="3"/>
      <c r="AK24" s="7">
        <v>8.4766289826530101E-4</v>
      </c>
    </row>
    <row r="25" spans="1:37">
      <c r="A25" s="1" t="s">
        <v>113</v>
      </c>
      <c r="C25" s="3" t="s">
        <v>68</v>
      </c>
      <c r="D25" s="3"/>
      <c r="E25" s="3" t="s">
        <v>68</v>
      </c>
      <c r="F25" s="3"/>
      <c r="G25" s="3" t="s">
        <v>114</v>
      </c>
      <c r="H25" s="3"/>
      <c r="I25" s="3" t="s">
        <v>115</v>
      </c>
      <c r="J25" s="3"/>
      <c r="K25" s="4">
        <v>0</v>
      </c>
      <c r="L25" s="3"/>
      <c r="M25" s="4">
        <v>0</v>
      </c>
      <c r="N25" s="3"/>
      <c r="O25" s="4">
        <v>843206</v>
      </c>
      <c r="P25" s="3"/>
      <c r="Q25" s="4">
        <v>689952262633</v>
      </c>
      <c r="R25" s="3"/>
      <c r="S25" s="4">
        <v>735997564329</v>
      </c>
      <c r="T25" s="3"/>
      <c r="U25" s="4">
        <v>17047</v>
      </c>
      <c r="V25" s="3"/>
      <c r="W25" s="4">
        <v>15160620715</v>
      </c>
      <c r="X25" s="3"/>
      <c r="Y25" s="4">
        <v>0</v>
      </c>
      <c r="Z25" s="3"/>
      <c r="AA25" s="4">
        <v>0</v>
      </c>
      <c r="AB25" s="4"/>
      <c r="AC25" s="4">
        <v>860253</v>
      </c>
      <c r="AD25" s="3"/>
      <c r="AE25" s="4">
        <v>890850</v>
      </c>
      <c r="AF25" s="3"/>
      <c r="AG25" s="4">
        <v>705112883347</v>
      </c>
      <c r="AH25" s="3"/>
      <c r="AI25" s="4">
        <v>766326688740</v>
      </c>
      <c r="AJ25" s="3"/>
      <c r="AK25" s="7">
        <v>4.4678448589212999E-3</v>
      </c>
    </row>
    <row r="26" spans="1:37">
      <c r="A26" s="1" t="s">
        <v>116</v>
      </c>
      <c r="C26" s="3" t="s">
        <v>68</v>
      </c>
      <c r="D26" s="3"/>
      <c r="E26" s="3" t="s">
        <v>68</v>
      </c>
      <c r="F26" s="3"/>
      <c r="G26" s="3" t="s">
        <v>117</v>
      </c>
      <c r="H26" s="3"/>
      <c r="I26" s="3" t="s">
        <v>118</v>
      </c>
      <c r="J26" s="3"/>
      <c r="K26" s="4">
        <v>0</v>
      </c>
      <c r="L26" s="3"/>
      <c r="M26" s="4">
        <v>0</v>
      </c>
      <c r="N26" s="3"/>
      <c r="O26" s="4">
        <v>84090</v>
      </c>
      <c r="P26" s="3"/>
      <c r="Q26" s="4">
        <v>58192534863</v>
      </c>
      <c r="R26" s="3"/>
      <c r="S26" s="4">
        <v>58215773751</v>
      </c>
      <c r="T26" s="3"/>
      <c r="U26" s="4">
        <v>91247</v>
      </c>
      <c r="V26" s="3"/>
      <c r="W26" s="4">
        <v>63978411663</v>
      </c>
      <c r="X26" s="3"/>
      <c r="Y26" s="4">
        <v>0</v>
      </c>
      <c r="Z26" s="3"/>
      <c r="AA26" s="4">
        <v>0</v>
      </c>
      <c r="AB26" s="4"/>
      <c r="AC26" s="4">
        <v>175337</v>
      </c>
      <c r="AD26" s="3"/>
      <c r="AE26" s="4">
        <v>705270</v>
      </c>
      <c r="AF26" s="3"/>
      <c r="AG26" s="4">
        <v>122170946524</v>
      </c>
      <c r="AH26" s="3"/>
      <c r="AI26" s="4">
        <v>123655134167</v>
      </c>
      <c r="AJ26" s="3"/>
      <c r="AK26" s="7">
        <v>7.2093529246075594E-4</v>
      </c>
    </row>
    <row r="27" spans="1:37">
      <c r="A27" s="1" t="s">
        <v>119</v>
      </c>
      <c r="C27" s="3" t="s">
        <v>68</v>
      </c>
      <c r="D27" s="3"/>
      <c r="E27" s="3" t="s">
        <v>68</v>
      </c>
      <c r="F27" s="3"/>
      <c r="G27" s="3" t="s">
        <v>120</v>
      </c>
      <c r="H27" s="3"/>
      <c r="I27" s="3" t="s">
        <v>80</v>
      </c>
      <c r="J27" s="3"/>
      <c r="K27" s="4">
        <v>0</v>
      </c>
      <c r="L27" s="3"/>
      <c r="M27" s="4">
        <v>0</v>
      </c>
      <c r="N27" s="3"/>
      <c r="O27" s="4">
        <v>38664</v>
      </c>
      <c r="P27" s="3"/>
      <c r="Q27" s="4">
        <v>26340597434</v>
      </c>
      <c r="R27" s="3"/>
      <c r="S27" s="4">
        <v>26341922330</v>
      </c>
      <c r="T27" s="3"/>
      <c r="U27" s="4">
        <v>37766</v>
      </c>
      <c r="V27" s="3"/>
      <c r="W27" s="4">
        <v>25757643437</v>
      </c>
      <c r="X27" s="3"/>
      <c r="Y27" s="4">
        <v>0</v>
      </c>
      <c r="Z27" s="3"/>
      <c r="AA27" s="4">
        <v>0</v>
      </c>
      <c r="AB27" s="4"/>
      <c r="AC27" s="4">
        <v>76430</v>
      </c>
      <c r="AD27" s="3"/>
      <c r="AE27" s="4">
        <v>693330</v>
      </c>
      <c r="AF27" s="3"/>
      <c r="AG27" s="4">
        <v>52098240871</v>
      </c>
      <c r="AH27" s="3"/>
      <c r="AI27" s="4">
        <v>52989158490</v>
      </c>
      <c r="AJ27" s="3"/>
      <c r="AK27" s="7">
        <v>3.0893787573466113E-4</v>
      </c>
    </row>
    <row r="28" spans="1:37">
      <c r="A28" s="1" t="s">
        <v>121</v>
      </c>
      <c r="C28" s="3" t="s">
        <v>68</v>
      </c>
      <c r="D28" s="3"/>
      <c r="E28" s="3" t="s">
        <v>68</v>
      </c>
      <c r="F28" s="3"/>
      <c r="G28" s="3" t="s">
        <v>111</v>
      </c>
      <c r="H28" s="3"/>
      <c r="I28" s="3" t="s">
        <v>122</v>
      </c>
      <c r="J28" s="3"/>
      <c r="K28" s="4">
        <v>0</v>
      </c>
      <c r="L28" s="3"/>
      <c r="M28" s="4">
        <v>0</v>
      </c>
      <c r="N28" s="3"/>
      <c r="O28" s="4">
        <v>10484</v>
      </c>
      <c r="P28" s="3"/>
      <c r="Q28" s="4">
        <v>5202022262</v>
      </c>
      <c r="R28" s="3"/>
      <c r="S28" s="4">
        <v>5465936106</v>
      </c>
      <c r="T28" s="3"/>
      <c r="U28" s="4">
        <v>0</v>
      </c>
      <c r="V28" s="3"/>
      <c r="W28" s="4">
        <v>0</v>
      </c>
      <c r="X28" s="3"/>
      <c r="Y28" s="4">
        <v>0</v>
      </c>
      <c r="Z28" s="3"/>
      <c r="AA28" s="4">
        <v>0</v>
      </c>
      <c r="AB28" s="4"/>
      <c r="AC28" s="4">
        <v>10484</v>
      </c>
      <c r="AD28" s="3"/>
      <c r="AE28" s="4">
        <v>540390</v>
      </c>
      <c r="AF28" s="3"/>
      <c r="AG28" s="4">
        <v>5202022262</v>
      </c>
      <c r="AH28" s="3"/>
      <c r="AI28" s="4">
        <v>5665229223</v>
      </c>
      <c r="AJ28" s="3"/>
      <c r="AK28" s="7">
        <v>3.3029471151798713E-5</v>
      </c>
    </row>
    <row r="29" spans="1:37">
      <c r="A29" s="1" t="s">
        <v>123</v>
      </c>
      <c r="C29" s="3" t="s">
        <v>68</v>
      </c>
      <c r="D29" s="3"/>
      <c r="E29" s="3" t="s">
        <v>68</v>
      </c>
      <c r="F29" s="3"/>
      <c r="G29" s="3" t="s">
        <v>124</v>
      </c>
      <c r="H29" s="3"/>
      <c r="I29" s="3" t="s">
        <v>70</v>
      </c>
      <c r="J29" s="3"/>
      <c r="K29" s="4">
        <v>0</v>
      </c>
      <c r="L29" s="3"/>
      <c r="M29" s="4">
        <v>0</v>
      </c>
      <c r="N29" s="3"/>
      <c r="O29" s="4">
        <v>1818213</v>
      </c>
      <c r="P29" s="3"/>
      <c r="Q29" s="4">
        <v>1406997407940</v>
      </c>
      <c r="R29" s="3"/>
      <c r="S29" s="4">
        <v>1488640570952</v>
      </c>
      <c r="T29" s="3"/>
      <c r="U29" s="4">
        <v>515791</v>
      </c>
      <c r="V29" s="3"/>
      <c r="W29" s="4">
        <v>429260724958</v>
      </c>
      <c r="X29" s="3"/>
      <c r="Y29" s="4">
        <v>0</v>
      </c>
      <c r="Z29" s="3"/>
      <c r="AA29" s="4">
        <v>0</v>
      </c>
      <c r="AB29" s="4"/>
      <c r="AC29" s="4">
        <v>2334004</v>
      </c>
      <c r="AD29" s="3"/>
      <c r="AE29" s="4">
        <v>835730</v>
      </c>
      <c r="AF29" s="3"/>
      <c r="AG29" s="4">
        <v>1836258132888</v>
      </c>
      <c r="AH29" s="3"/>
      <c r="AI29" s="4">
        <v>1950521577279</v>
      </c>
      <c r="AJ29" s="3"/>
      <c r="AK29" s="7">
        <v>1.1371948712356215E-2</v>
      </c>
    </row>
    <row r="30" spans="1:37">
      <c r="A30" s="1" t="s">
        <v>125</v>
      </c>
      <c r="C30" s="3" t="s">
        <v>68</v>
      </c>
      <c r="D30" s="3"/>
      <c r="E30" s="3" t="s">
        <v>68</v>
      </c>
      <c r="F30" s="3"/>
      <c r="G30" s="3" t="s">
        <v>111</v>
      </c>
      <c r="H30" s="3"/>
      <c r="I30" s="3" t="s">
        <v>126</v>
      </c>
      <c r="J30" s="3"/>
      <c r="K30" s="4">
        <v>0</v>
      </c>
      <c r="L30" s="3"/>
      <c r="M30" s="4">
        <v>0</v>
      </c>
      <c r="N30" s="3"/>
      <c r="O30" s="4">
        <v>1867</v>
      </c>
      <c r="P30" s="3"/>
      <c r="Q30" s="4">
        <v>1041084034</v>
      </c>
      <c r="R30" s="3"/>
      <c r="S30" s="4">
        <v>1090248411</v>
      </c>
      <c r="T30" s="3"/>
      <c r="U30" s="4">
        <v>24227</v>
      </c>
      <c r="V30" s="3"/>
      <c r="W30" s="4">
        <v>14209392923</v>
      </c>
      <c r="X30" s="3"/>
      <c r="Y30" s="4">
        <v>0</v>
      </c>
      <c r="Z30" s="3"/>
      <c r="AA30" s="4">
        <v>0</v>
      </c>
      <c r="AB30" s="4"/>
      <c r="AC30" s="4">
        <v>26094</v>
      </c>
      <c r="AD30" s="3"/>
      <c r="AE30" s="4">
        <v>603870</v>
      </c>
      <c r="AF30" s="3"/>
      <c r="AG30" s="4">
        <v>15250476957</v>
      </c>
      <c r="AH30" s="3"/>
      <c r="AI30" s="4">
        <v>15756773181</v>
      </c>
      <c r="AJ30" s="3"/>
      <c r="AK30" s="7">
        <v>9.1865282893474748E-5</v>
      </c>
    </row>
    <row r="31" spans="1:37">
      <c r="A31" s="1" t="s">
        <v>127</v>
      </c>
      <c r="C31" s="3" t="s">
        <v>68</v>
      </c>
      <c r="D31" s="3"/>
      <c r="E31" s="3" t="s">
        <v>68</v>
      </c>
      <c r="F31" s="3"/>
      <c r="G31" s="3" t="s">
        <v>128</v>
      </c>
      <c r="H31" s="3"/>
      <c r="I31" s="3" t="s">
        <v>129</v>
      </c>
      <c r="J31" s="3"/>
      <c r="K31" s="4">
        <v>0</v>
      </c>
      <c r="L31" s="3"/>
      <c r="M31" s="4">
        <v>0</v>
      </c>
      <c r="N31" s="3"/>
      <c r="O31" s="4">
        <v>2507628</v>
      </c>
      <c r="P31" s="3"/>
      <c r="Q31" s="4">
        <v>1887382311070</v>
      </c>
      <c r="R31" s="3"/>
      <c r="S31" s="4">
        <v>2032128059466</v>
      </c>
      <c r="T31" s="3"/>
      <c r="U31" s="4">
        <v>246478</v>
      </c>
      <c r="V31" s="3"/>
      <c r="W31" s="4">
        <v>201483834723</v>
      </c>
      <c r="X31" s="3"/>
      <c r="Y31" s="4">
        <v>0</v>
      </c>
      <c r="Z31" s="3"/>
      <c r="AA31" s="4">
        <v>0</v>
      </c>
      <c r="AB31" s="4"/>
      <c r="AC31" s="4">
        <v>2754106</v>
      </c>
      <c r="AD31" s="3"/>
      <c r="AE31" s="4">
        <v>825950</v>
      </c>
      <c r="AF31" s="3"/>
      <c r="AG31" s="4">
        <v>2088866145783</v>
      </c>
      <c r="AH31" s="3"/>
      <c r="AI31" s="4">
        <v>2274665703988</v>
      </c>
      <c r="AJ31" s="3"/>
      <c r="AK31" s="7">
        <v>1.3261776760035886E-2</v>
      </c>
    </row>
    <row r="32" spans="1:37">
      <c r="A32" s="1" t="s">
        <v>130</v>
      </c>
      <c r="C32" s="3" t="s">
        <v>68</v>
      </c>
      <c r="D32" s="3"/>
      <c r="E32" s="3" t="s">
        <v>68</v>
      </c>
      <c r="F32" s="3"/>
      <c r="G32" s="3" t="s">
        <v>131</v>
      </c>
      <c r="H32" s="3"/>
      <c r="I32" s="3" t="s">
        <v>132</v>
      </c>
      <c r="J32" s="3"/>
      <c r="K32" s="4">
        <v>0</v>
      </c>
      <c r="L32" s="3"/>
      <c r="M32" s="4">
        <v>0</v>
      </c>
      <c r="N32" s="3"/>
      <c r="O32" s="4">
        <v>964926</v>
      </c>
      <c r="P32" s="3"/>
      <c r="Q32" s="4">
        <v>532196423161</v>
      </c>
      <c r="R32" s="3"/>
      <c r="S32" s="4">
        <v>551375946794</v>
      </c>
      <c r="T32" s="3"/>
      <c r="U32" s="4">
        <v>21134</v>
      </c>
      <c r="V32" s="3"/>
      <c r="W32" s="4">
        <v>12135973159</v>
      </c>
      <c r="X32" s="3"/>
      <c r="Y32" s="4">
        <v>0</v>
      </c>
      <c r="Z32" s="3"/>
      <c r="AA32" s="4">
        <v>0</v>
      </c>
      <c r="AB32" s="4"/>
      <c r="AC32" s="4">
        <v>986060</v>
      </c>
      <c r="AD32" s="3"/>
      <c r="AE32" s="4">
        <v>590850</v>
      </c>
      <c r="AF32" s="3"/>
      <c r="AG32" s="4">
        <v>544332396320</v>
      </c>
      <c r="AH32" s="3"/>
      <c r="AI32" s="4">
        <v>582590974724</v>
      </c>
      <c r="AJ32" s="3"/>
      <c r="AK32" s="7">
        <v>3.3966272211585413E-3</v>
      </c>
    </row>
    <row r="33" spans="1:37">
      <c r="A33" s="1" t="s">
        <v>133</v>
      </c>
      <c r="C33" s="3" t="s">
        <v>68</v>
      </c>
      <c r="D33" s="3"/>
      <c r="E33" s="3" t="s">
        <v>68</v>
      </c>
      <c r="F33" s="3"/>
      <c r="G33" s="3" t="s">
        <v>134</v>
      </c>
      <c r="H33" s="3"/>
      <c r="I33" s="3" t="s">
        <v>135</v>
      </c>
      <c r="J33" s="3"/>
      <c r="K33" s="4">
        <v>0</v>
      </c>
      <c r="L33" s="3"/>
      <c r="M33" s="4">
        <v>0</v>
      </c>
      <c r="N33" s="3"/>
      <c r="O33" s="4">
        <v>915074</v>
      </c>
      <c r="P33" s="3"/>
      <c r="Q33" s="4">
        <v>679003552146</v>
      </c>
      <c r="R33" s="3"/>
      <c r="S33" s="4">
        <v>728819047427</v>
      </c>
      <c r="T33" s="3"/>
      <c r="U33" s="4">
        <v>1516600</v>
      </c>
      <c r="V33" s="3"/>
      <c r="W33" s="4">
        <v>1219207353471</v>
      </c>
      <c r="X33" s="3"/>
      <c r="Y33" s="4">
        <v>0</v>
      </c>
      <c r="Z33" s="3"/>
      <c r="AA33" s="4">
        <v>0</v>
      </c>
      <c r="AB33" s="4"/>
      <c r="AC33" s="4">
        <v>2431674</v>
      </c>
      <c r="AD33" s="3"/>
      <c r="AE33" s="4">
        <v>809900</v>
      </c>
      <c r="AF33" s="3"/>
      <c r="AG33" s="4">
        <v>1898210905616</v>
      </c>
      <c r="AH33" s="3"/>
      <c r="AI33" s="4">
        <v>1969336457855</v>
      </c>
      <c r="AJ33" s="3"/>
      <c r="AK33" s="7">
        <v>1.1481643400911191E-2</v>
      </c>
    </row>
    <row r="34" spans="1:37">
      <c r="A34" s="1" t="s">
        <v>136</v>
      </c>
      <c r="C34" s="3" t="s">
        <v>68</v>
      </c>
      <c r="D34" s="3"/>
      <c r="E34" s="3" t="s">
        <v>68</v>
      </c>
      <c r="F34" s="3"/>
      <c r="G34" s="3" t="s">
        <v>137</v>
      </c>
      <c r="H34" s="3"/>
      <c r="I34" s="3" t="s">
        <v>138</v>
      </c>
      <c r="J34" s="3"/>
      <c r="K34" s="4">
        <v>0</v>
      </c>
      <c r="L34" s="3"/>
      <c r="M34" s="4">
        <v>0</v>
      </c>
      <c r="N34" s="3"/>
      <c r="O34" s="4">
        <v>1495197</v>
      </c>
      <c r="P34" s="3"/>
      <c r="Q34" s="4">
        <v>1084611381274</v>
      </c>
      <c r="R34" s="3"/>
      <c r="S34" s="4">
        <v>1140791103631</v>
      </c>
      <c r="T34" s="3"/>
      <c r="U34" s="4">
        <v>198340</v>
      </c>
      <c r="V34" s="3"/>
      <c r="W34" s="4">
        <v>152794438271</v>
      </c>
      <c r="X34" s="3"/>
      <c r="Y34" s="4">
        <v>0</v>
      </c>
      <c r="Z34" s="3"/>
      <c r="AA34" s="4">
        <v>0</v>
      </c>
      <c r="AB34" s="4"/>
      <c r="AC34" s="4">
        <v>1693537</v>
      </c>
      <c r="AD34" s="3"/>
      <c r="AE34" s="4">
        <v>778000</v>
      </c>
      <c r="AF34" s="3"/>
      <c r="AG34" s="4">
        <v>1237405819534</v>
      </c>
      <c r="AH34" s="3"/>
      <c r="AI34" s="4">
        <v>1317520730093</v>
      </c>
      <c r="AJ34" s="3"/>
      <c r="AK34" s="7">
        <v>7.6814213924179505E-3</v>
      </c>
    </row>
    <row r="35" spans="1:37">
      <c r="A35" s="1" t="s">
        <v>139</v>
      </c>
      <c r="C35" s="3" t="s">
        <v>68</v>
      </c>
      <c r="D35" s="3"/>
      <c r="E35" s="3" t="s">
        <v>68</v>
      </c>
      <c r="F35" s="3"/>
      <c r="G35" s="3" t="s">
        <v>140</v>
      </c>
      <c r="H35" s="3"/>
      <c r="I35" s="3" t="s">
        <v>141</v>
      </c>
      <c r="J35" s="3"/>
      <c r="K35" s="4">
        <v>0</v>
      </c>
      <c r="L35" s="3"/>
      <c r="M35" s="4">
        <v>0</v>
      </c>
      <c r="N35" s="3"/>
      <c r="O35" s="4">
        <v>13937</v>
      </c>
      <c r="P35" s="3"/>
      <c r="Q35" s="4">
        <v>10435053214</v>
      </c>
      <c r="R35" s="3"/>
      <c r="S35" s="4">
        <v>10434366922</v>
      </c>
      <c r="T35" s="3"/>
      <c r="U35" s="4">
        <v>8257</v>
      </c>
      <c r="V35" s="3"/>
      <c r="W35" s="4">
        <v>6277181171</v>
      </c>
      <c r="X35" s="3"/>
      <c r="Y35" s="4">
        <v>0</v>
      </c>
      <c r="Z35" s="3"/>
      <c r="AA35" s="4">
        <v>0</v>
      </c>
      <c r="AB35" s="4"/>
      <c r="AC35" s="4">
        <v>22194</v>
      </c>
      <c r="AD35" s="3"/>
      <c r="AE35" s="4">
        <v>763060</v>
      </c>
      <c r="AF35" s="3"/>
      <c r="AG35" s="4">
        <v>16712234385</v>
      </c>
      <c r="AH35" s="3"/>
      <c r="AI35" s="4">
        <v>16934697395</v>
      </c>
      <c r="AJ35" s="3"/>
      <c r="AK35" s="7">
        <v>9.8732827402947496E-5</v>
      </c>
    </row>
    <row r="36" spans="1:37">
      <c r="A36" s="1" t="s">
        <v>142</v>
      </c>
      <c r="C36" s="3" t="s">
        <v>68</v>
      </c>
      <c r="D36" s="3"/>
      <c r="E36" s="3" t="s">
        <v>68</v>
      </c>
      <c r="F36" s="3"/>
      <c r="G36" s="3" t="s">
        <v>143</v>
      </c>
      <c r="H36" s="3"/>
      <c r="I36" s="3" t="s">
        <v>144</v>
      </c>
      <c r="J36" s="3"/>
      <c r="K36" s="4">
        <v>0</v>
      </c>
      <c r="L36" s="3"/>
      <c r="M36" s="4">
        <v>0</v>
      </c>
      <c r="N36" s="3"/>
      <c r="O36" s="4">
        <v>91258</v>
      </c>
      <c r="P36" s="3"/>
      <c r="Q36" s="4">
        <v>59979129026</v>
      </c>
      <c r="R36" s="3"/>
      <c r="S36" s="4">
        <v>64324358954</v>
      </c>
      <c r="T36" s="3"/>
      <c r="U36" s="4">
        <v>322737</v>
      </c>
      <c r="V36" s="3"/>
      <c r="W36" s="4">
        <v>231014147481</v>
      </c>
      <c r="X36" s="3"/>
      <c r="Y36" s="4">
        <v>0</v>
      </c>
      <c r="Z36" s="3"/>
      <c r="AA36" s="4">
        <v>0</v>
      </c>
      <c r="AB36" s="4"/>
      <c r="AC36" s="4">
        <v>413995</v>
      </c>
      <c r="AD36" s="3"/>
      <c r="AE36" s="4">
        <v>718110</v>
      </c>
      <c r="AF36" s="3"/>
      <c r="AG36" s="4">
        <v>290993276505</v>
      </c>
      <c r="AH36" s="3"/>
      <c r="AI36" s="4">
        <v>297282429309</v>
      </c>
      <c r="AJ36" s="3"/>
      <c r="AK36" s="7">
        <v>1.7332187341924711E-3</v>
      </c>
    </row>
    <row r="37" spans="1:37">
      <c r="A37" s="1" t="s">
        <v>145</v>
      </c>
      <c r="C37" s="3" t="s">
        <v>68</v>
      </c>
      <c r="D37" s="3"/>
      <c r="E37" s="3" t="s">
        <v>68</v>
      </c>
      <c r="F37" s="3"/>
      <c r="G37" s="3" t="s">
        <v>143</v>
      </c>
      <c r="H37" s="3"/>
      <c r="I37" s="3" t="s">
        <v>146</v>
      </c>
      <c r="J37" s="3"/>
      <c r="K37" s="4">
        <v>0</v>
      </c>
      <c r="L37" s="3"/>
      <c r="M37" s="4">
        <v>0</v>
      </c>
      <c r="N37" s="3"/>
      <c r="O37" s="4">
        <v>93871</v>
      </c>
      <c r="P37" s="3"/>
      <c r="Q37" s="4">
        <v>65363064986</v>
      </c>
      <c r="R37" s="3"/>
      <c r="S37" s="4">
        <v>67242823799</v>
      </c>
      <c r="T37" s="3"/>
      <c r="U37" s="4">
        <v>305974</v>
      </c>
      <c r="V37" s="3"/>
      <c r="W37" s="4">
        <v>222645092385</v>
      </c>
      <c r="X37" s="3"/>
      <c r="Y37" s="4">
        <v>0</v>
      </c>
      <c r="Z37" s="3"/>
      <c r="AA37" s="4">
        <v>0</v>
      </c>
      <c r="AB37" s="4"/>
      <c r="AC37" s="4">
        <v>399845</v>
      </c>
      <c r="AD37" s="3"/>
      <c r="AE37" s="4">
        <v>730310</v>
      </c>
      <c r="AF37" s="3"/>
      <c r="AG37" s="4">
        <v>288008157364</v>
      </c>
      <c r="AH37" s="3"/>
      <c r="AI37" s="4">
        <v>291999486531</v>
      </c>
      <c r="AJ37" s="3"/>
      <c r="AK37" s="7">
        <v>1.7024180729634179E-3</v>
      </c>
    </row>
    <row r="38" spans="1:37">
      <c r="A38" s="1" t="s">
        <v>147</v>
      </c>
      <c r="C38" s="3" t="s">
        <v>68</v>
      </c>
      <c r="D38" s="3"/>
      <c r="E38" s="3" t="s">
        <v>68</v>
      </c>
      <c r="F38" s="3"/>
      <c r="G38" s="3" t="s">
        <v>148</v>
      </c>
      <c r="H38" s="3"/>
      <c r="I38" s="3" t="s">
        <v>149</v>
      </c>
      <c r="J38" s="3"/>
      <c r="K38" s="4">
        <v>0</v>
      </c>
      <c r="L38" s="3"/>
      <c r="M38" s="4">
        <v>0</v>
      </c>
      <c r="N38" s="3"/>
      <c r="O38" s="4">
        <v>71242</v>
      </c>
      <c r="P38" s="3"/>
      <c r="Q38" s="4">
        <v>53331544994</v>
      </c>
      <c r="R38" s="3"/>
      <c r="S38" s="4">
        <v>53517766186</v>
      </c>
      <c r="T38" s="3"/>
      <c r="U38" s="4">
        <v>575878</v>
      </c>
      <c r="V38" s="3"/>
      <c r="W38" s="4">
        <v>440762299840</v>
      </c>
      <c r="X38" s="3"/>
      <c r="Y38" s="4">
        <v>0</v>
      </c>
      <c r="Z38" s="3"/>
      <c r="AA38" s="4">
        <v>0</v>
      </c>
      <c r="AB38" s="4"/>
      <c r="AC38" s="4">
        <v>647120</v>
      </c>
      <c r="AD38" s="3"/>
      <c r="AE38" s="4">
        <v>765450</v>
      </c>
      <c r="AF38" s="3"/>
      <c r="AG38" s="4">
        <v>494093844829</v>
      </c>
      <c r="AH38" s="3"/>
      <c r="AI38" s="4">
        <v>495318809652</v>
      </c>
      <c r="AJ38" s="3"/>
      <c r="AK38" s="7">
        <v>2.8878122473710915E-3</v>
      </c>
    </row>
    <row r="39" spans="1:37">
      <c r="A39" s="1" t="s">
        <v>150</v>
      </c>
      <c r="C39" s="3" t="s">
        <v>68</v>
      </c>
      <c r="D39" s="3"/>
      <c r="E39" s="3" t="s">
        <v>68</v>
      </c>
      <c r="F39" s="3"/>
      <c r="G39" s="3" t="s">
        <v>151</v>
      </c>
      <c r="H39" s="3"/>
      <c r="I39" s="3" t="s">
        <v>83</v>
      </c>
      <c r="J39" s="3"/>
      <c r="K39" s="4">
        <v>17</v>
      </c>
      <c r="L39" s="3"/>
      <c r="M39" s="4">
        <v>17</v>
      </c>
      <c r="N39" s="3"/>
      <c r="O39" s="4">
        <v>1510000</v>
      </c>
      <c r="P39" s="3"/>
      <c r="Q39" s="4">
        <v>1496871125000</v>
      </c>
      <c r="R39" s="3"/>
      <c r="S39" s="4">
        <v>1509941487500</v>
      </c>
      <c r="T39" s="3"/>
      <c r="U39" s="4">
        <v>0</v>
      </c>
      <c r="V39" s="3"/>
      <c r="W39" s="4">
        <v>0</v>
      </c>
      <c r="X39" s="3"/>
      <c r="Y39" s="4">
        <v>1510000</v>
      </c>
      <c r="Z39" s="3"/>
      <c r="AA39" s="4">
        <v>1510000000000</v>
      </c>
      <c r="AB39" s="4"/>
      <c r="AC39" s="4">
        <v>0</v>
      </c>
      <c r="AD39" s="3"/>
      <c r="AE39" s="4">
        <v>0</v>
      </c>
      <c r="AF39" s="3"/>
      <c r="AG39" s="4">
        <v>0</v>
      </c>
      <c r="AH39" s="3"/>
      <c r="AI39" s="4">
        <v>0</v>
      </c>
      <c r="AJ39" s="3"/>
      <c r="AK39" s="7">
        <v>0</v>
      </c>
    </row>
    <row r="40" spans="1:37">
      <c r="A40" s="1" t="s">
        <v>152</v>
      </c>
      <c r="C40" s="3" t="s">
        <v>68</v>
      </c>
      <c r="D40" s="3"/>
      <c r="E40" s="3" t="s">
        <v>68</v>
      </c>
      <c r="F40" s="3"/>
      <c r="G40" s="3" t="s">
        <v>153</v>
      </c>
      <c r="H40" s="3"/>
      <c r="I40" s="3" t="s">
        <v>154</v>
      </c>
      <c r="J40" s="3"/>
      <c r="K40" s="4">
        <v>18</v>
      </c>
      <c r="L40" s="3"/>
      <c r="M40" s="4">
        <v>18</v>
      </c>
      <c r="N40" s="3"/>
      <c r="O40" s="4">
        <v>990000</v>
      </c>
      <c r="P40" s="3"/>
      <c r="Q40" s="4">
        <v>976593625000</v>
      </c>
      <c r="R40" s="3"/>
      <c r="S40" s="4">
        <v>989961637500</v>
      </c>
      <c r="T40" s="3"/>
      <c r="U40" s="4">
        <v>0</v>
      </c>
      <c r="V40" s="3"/>
      <c r="W40" s="4">
        <v>0</v>
      </c>
      <c r="X40" s="3"/>
      <c r="Y40" s="4">
        <v>0</v>
      </c>
      <c r="Z40" s="3"/>
      <c r="AA40" s="4">
        <v>0</v>
      </c>
      <c r="AB40" s="4"/>
      <c r="AC40" s="4">
        <v>990000</v>
      </c>
      <c r="AD40" s="3"/>
      <c r="AE40" s="4">
        <v>1000000</v>
      </c>
      <c r="AF40" s="3"/>
      <c r="AG40" s="4">
        <v>976593625000</v>
      </c>
      <c r="AH40" s="3"/>
      <c r="AI40" s="4">
        <v>989961637500</v>
      </c>
      <c r="AJ40" s="3"/>
      <c r="AK40" s="7">
        <v>5.7716833794553184E-3</v>
      </c>
    </row>
    <row r="41" spans="1:37">
      <c r="A41" s="1" t="s">
        <v>155</v>
      </c>
      <c r="C41" s="3" t="s">
        <v>68</v>
      </c>
      <c r="D41" s="3"/>
      <c r="E41" s="3" t="s">
        <v>68</v>
      </c>
      <c r="F41" s="3"/>
      <c r="G41" s="3" t="s">
        <v>153</v>
      </c>
      <c r="H41" s="3"/>
      <c r="I41" s="3" t="s">
        <v>154</v>
      </c>
      <c r="J41" s="3"/>
      <c r="K41" s="4">
        <v>18</v>
      </c>
      <c r="L41" s="3"/>
      <c r="M41" s="4">
        <v>18</v>
      </c>
      <c r="N41" s="3"/>
      <c r="O41" s="4">
        <v>3000</v>
      </c>
      <c r="P41" s="3"/>
      <c r="Q41" s="4">
        <v>2643409665</v>
      </c>
      <c r="R41" s="3"/>
      <c r="S41" s="4">
        <v>2999883750</v>
      </c>
      <c r="T41" s="3"/>
      <c r="U41" s="4">
        <v>0</v>
      </c>
      <c r="V41" s="3"/>
      <c r="W41" s="4">
        <v>0</v>
      </c>
      <c r="X41" s="3"/>
      <c r="Y41" s="4">
        <v>0</v>
      </c>
      <c r="Z41" s="3"/>
      <c r="AA41" s="4">
        <v>0</v>
      </c>
      <c r="AB41" s="4"/>
      <c r="AC41" s="4">
        <v>3000</v>
      </c>
      <c r="AD41" s="3"/>
      <c r="AE41" s="4">
        <v>1000000</v>
      </c>
      <c r="AF41" s="3"/>
      <c r="AG41" s="4">
        <v>2643409665</v>
      </c>
      <c r="AH41" s="3"/>
      <c r="AI41" s="4">
        <v>2999883750</v>
      </c>
      <c r="AJ41" s="3"/>
      <c r="AK41" s="7">
        <v>1.7489949634713084E-5</v>
      </c>
    </row>
    <row r="42" spans="1:37">
      <c r="A42" s="1" t="s">
        <v>156</v>
      </c>
      <c r="C42" s="3" t="s">
        <v>68</v>
      </c>
      <c r="D42" s="3"/>
      <c r="E42" s="3" t="s">
        <v>68</v>
      </c>
      <c r="F42" s="3"/>
      <c r="G42" s="3" t="s">
        <v>157</v>
      </c>
      <c r="H42" s="3"/>
      <c r="I42" s="3" t="s">
        <v>158</v>
      </c>
      <c r="J42" s="3"/>
      <c r="K42" s="4">
        <v>16</v>
      </c>
      <c r="L42" s="3"/>
      <c r="M42" s="4">
        <v>16</v>
      </c>
      <c r="N42" s="3"/>
      <c r="O42" s="4">
        <v>5850000</v>
      </c>
      <c r="P42" s="3"/>
      <c r="Q42" s="4">
        <v>5722622945047</v>
      </c>
      <c r="R42" s="3"/>
      <c r="S42" s="4">
        <v>5762026712812</v>
      </c>
      <c r="T42" s="3"/>
      <c r="U42" s="4">
        <v>0</v>
      </c>
      <c r="V42" s="3"/>
      <c r="W42" s="4">
        <v>0</v>
      </c>
      <c r="X42" s="3"/>
      <c r="Y42" s="4">
        <v>0</v>
      </c>
      <c r="Z42" s="3"/>
      <c r="AA42" s="4">
        <v>0</v>
      </c>
      <c r="AB42" s="4"/>
      <c r="AC42" s="4">
        <v>5850000</v>
      </c>
      <c r="AD42" s="3"/>
      <c r="AE42" s="4">
        <v>985000</v>
      </c>
      <c r="AF42" s="3"/>
      <c r="AG42" s="4">
        <v>5722622945047</v>
      </c>
      <c r="AH42" s="3"/>
      <c r="AI42" s="4">
        <v>5762026712812</v>
      </c>
      <c r="AJ42" s="3"/>
      <c r="AK42" s="7">
        <v>3.3593820760872244E-2</v>
      </c>
    </row>
    <row r="43" spans="1:37">
      <c r="A43" s="1" t="s">
        <v>159</v>
      </c>
      <c r="C43" s="3" t="s">
        <v>68</v>
      </c>
      <c r="D43" s="3"/>
      <c r="E43" s="3" t="s">
        <v>68</v>
      </c>
      <c r="F43" s="3"/>
      <c r="G43" s="3" t="s">
        <v>160</v>
      </c>
      <c r="H43" s="3"/>
      <c r="I43" s="3" t="s">
        <v>161</v>
      </c>
      <c r="J43" s="3"/>
      <c r="K43" s="4">
        <v>18</v>
      </c>
      <c r="L43" s="3"/>
      <c r="M43" s="4">
        <v>18</v>
      </c>
      <c r="N43" s="3"/>
      <c r="O43" s="4">
        <v>5000000</v>
      </c>
      <c r="P43" s="3"/>
      <c r="Q43" s="4">
        <v>4703008125000</v>
      </c>
      <c r="R43" s="3"/>
      <c r="S43" s="4">
        <v>4713557342575</v>
      </c>
      <c r="T43" s="3"/>
      <c r="U43" s="4">
        <v>0</v>
      </c>
      <c r="V43" s="3"/>
      <c r="W43" s="4">
        <v>0</v>
      </c>
      <c r="X43" s="3"/>
      <c r="Y43" s="4">
        <v>0</v>
      </c>
      <c r="Z43" s="3"/>
      <c r="AA43" s="4">
        <v>0</v>
      </c>
      <c r="AB43" s="4"/>
      <c r="AC43" s="4">
        <v>5000000</v>
      </c>
      <c r="AD43" s="3"/>
      <c r="AE43" s="4">
        <v>943523</v>
      </c>
      <c r="AF43" s="3"/>
      <c r="AG43" s="4">
        <v>4703008125000</v>
      </c>
      <c r="AH43" s="3"/>
      <c r="AI43" s="4">
        <v>4717432192418</v>
      </c>
      <c r="AJ43" s="3"/>
      <c r="AK43" s="7">
        <v>2.7503616248651285E-2</v>
      </c>
    </row>
    <row r="44" spans="1:37">
      <c r="A44" s="1" t="s">
        <v>162</v>
      </c>
      <c r="C44" s="3" t="s">
        <v>68</v>
      </c>
      <c r="D44" s="3"/>
      <c r="E44" s="3" t="s">
        <v>68</v>
      </c>
      <c r="F44" s="3"/>
      <c r="G44" s="3" t="s">
        <v>163</v>
      </c>
      <c r="H44" s="3"/>
      <c r="I44" s="3" t="s">
        <v>164</v>
      </c>
      <c r="J44" s="3"/>
      <c r="K44" s="4">
        <v>18</v>
      </c>
      <c r="L44" s="3"/>
      <c r="M44" s="4">
        <v>18</v>
      </c>
      <c r="N44" s="3"/>
      <c r="O44" s="4">
        <v>1998800</v>
      </c>
      <c r="P44" s="3"/>
      <c r="Q44" s="4">
        <v>1998800000000</v>
      </c>
      <c r="R44" s="3"/>
      <c r="S44" s="4">
        <v>1768869453652</v>
      </c>
      <c r="T44" s="3"/>
      <c r="U44" s="4">
        <v>0</v>
      </c>
      <c r="V44" s="3"/>
      <c r="W44" s="4">
        <v>0</v>
      </c>
      <c r="X44" s="3"/>
      <c r="Y44" s="4">
        <v>0</v>
      </c>
      <c r="Z44" s="3"/>
      <c r="AA44" s="4">
        <v>0</v>
      </c>
      <c r="AB44" s="4"/>
      <c r="AC44" s="4">
        <v>1998800</v>
      </c>
      <c r="AD44" s="3"/>
      <c r="AE44" s="4">
        <v>949863</v>
      </c>
      <c r="AF44" s="3"/>
      <c r="AG44" s="4">
        <v>1998800000000</v>
      </c>
      <c r="AH44" s="3"/>
      <c r="AI44" s="4">
        <v>1898512594186</v>
      </c>
      <c r="AJ44" s="3"/>
      <c r="AK44" s="7">
        <v>1.1068725464172277E-2</v>
      </c>
    </row>
    <row r="45" spans="1:37">
      <c r="A45" s="1" t="s">
        <v>165</v>
      </c>
      <c r="C45" s="3" t="s">
        <v>68</v>
      </c>
      <c r="D45" s="3"/>
      <c r="E45" s="3" t="s">
        <v>68</v>
      </c>
      <c r="F45" s="3"/>
      <c r="G45" s="3" t="s">
        <v>166</v>
      </c>
      <c r="H45" s="3"/>
      <c r="I45" s="3" t="s">
        <v>167</v>
      </c>
      <c r="J45" s="3"/>
      <c r="K45" s="4">
        <v>15</v>
      </c>
      <c r="L45" s="3"/>
      <c r="M45" s="4">
        <v>15</v>
      </c>
      <c r="N45" s="3"/>
      <c r="O45" s="4">
        <v>7833000</v>
      </c>
      <c r="P45" s="3"/>
      <c r="Q45" s="4">
        <v>7616787942331</v>
      </c>
      <c r="R45" s="3"/>
      <c r="S45" s="4">
        <v>7711704808858</v>
      </c>
      <c r="T45" s="3"/>
      <c r="U45" s="4">
        <v>0</v>
      </c>
      <c r="V45" s="3"/>
      <c r="W45" s="4">
        <v>0</v>
      </c>
      <c r="X45" s="3"/>
      <c r="Y45" s="4">
        <v>0</v>
      </c>
      <c r="Z45" s="3"/>
      <c r="AA45" s="4">
        <v>0</v>
      </c>
      <c r="AB45" s="4"/>
      <c r="AC45" s="4">
        <v>7833000</v>
      </c>
      <c r="AD45" s="3"/>
      <c r="AE45" s="4">
        <v>984553</v>
      </c>
      <c r="AF45" s="3"/>
      <c r="AG45" s="4">
        <v>7616787942331</v>
      </c>
      <c r="AH45" s="3"/>
      <c r="AI45" s="4">
        <v>7711704808858</v>
      </c>
      <c r="AJ45" s="3"/>
      <c r="AK45" s="7">
        <v>4.4960851801241007E-2</v>
      </c>
    </row>
    <row r="46" spans="1:37">
      <c r="A46" s="1" t="s">
        <v>168</v>
      </c>
      <c r="C46" s="3" t="s">
        <v>68</v>
      </c>
      <c r="D46" s="3"/>
      <c r="E46" s="3" t="s">
        <v>68</v>
      </c>
      <c r="F46" s="3"/>
      <c r="G46" s="3" t="s">
        <v>166</v>
      </c>
      <c r="H46" s="3"/>
      <c r="I46" s="3" t="s">
        <v>169</v>
      </c>
      <c r="J46" s="3"/>
      <c r="K46" s="4">
        <v>15</v>
      </c>
      <c r="L46" s="3"/>
      <c r="M46" s="4">
        <v>15</v>
      </c>
      <c r="N46" s="3"/>
      <c r="O46" s="4">
        <v>7719700</v>
      </c>
      <c r="P46" s="3"/>
      <c r="Q46" s="4">
        <v>7360254786438</v>
      </c>
      <c r="R46" s="3"/>
      <c r="S46" s="4">
        <v>7558474511862</v>
      </c>
      <c r="T46" s="3"/>
      <c r="U46" s="4">
        <v>0</v>
      </c>
      <c r="V46" s="3"/>
      <c r="W46" s="4">
        <v>0</v>
      </c>
      <c r="X46" s="3"/>
      <c r="Y46" s="4">
        <v>0</v>
      </c>
      <c r="Z46" s="3"/>
      <c r="AA46" s="4">
        <v>0</v>
      </c>
      <c r="AB46" s="4"/>
      <c r="AC46" s="4">
        <v>7719700</v>
      </c>
      <c r="AD46" s="3"/>
      <c r="AE46" s="4">
        <v>979153</v>
      </c>
      <c r="AF46" s="3"/>
      <c r="AG46" s="4">
        <v>7360254786438</v>
      </c>
      <c r="AH46" s="3"/>
      <c r="AI46" s="4">
        <v>7558474511862</v>
      </c>
      <c r="AJ46" s="3"/>
      <c r="AK46" s="7">
        <v>4.4067487124369052E-2</v>
      </c>
    </row>
    <row r="47" spans="1:37">
      <c r="A47" s="1" t="s">
        <v>170</v>
      </c>
      <c r="C47" s="3" t="s">
        <v>68</v>
      </c>
      <c r="D47" s="3"/>
      <c r="E47" s="3" t="s">
        <v>68</v>
      </c>
      <c r="F47" s="3"/>
      <c r="G47" s="3" t="s">
        <v>171</v>
      </c>
      <c r="H47" s="3"/>
      <c r="I47" s="3" t="s">
        <v>172</v>
      </c>
      <c r="J47" s="3"/>
      <c r="K47" s="4">
        <v>16</v>
      </c>
      <c r="L47" s="3"/>
      <c r="M47" s="4">
        <v>16</v>
      </c>
      <c r="N47" s="3"/>
      <c r="O47" s="4">
        <v>500000</v>
      </c>
      <c r="P47" s="3"/>
      <c r="Q47" s="4">
        <v>475186111875</v>
      </c>
      <c r="R47" s="3"/>
      <c r="S47" s="4">
        <v>488480570644</v>
      </c>
      <c r="T47" s="3"/>
      <c r="U47" s="4">
        <v>0</v>
      </c>
      <c r="V47" s="3"/>
      <c r="W47" s="4">
        <v>0</v>
      </c>
      <c r="X47" s="3"/>
      <c r="Y47" s="4">
        <v>0</v>
      </c>
      <c r="Z47" s="3"/>
      <c r="AA47" s="4">
        <v>0</v>
      </c>
      <c r="AB47" s="4"/>
      <c r="AC47" s="4">
        <v>500000</v>
      </c>
      <c r="AD47" s="3"/>
      <c r="AE47" s="4">
        <v>976999</v>
      </c>
      <c r="AF47" s="3"/>
      <c r="AG47" s="4">
        <v>475186111875</v>
      </c>
      <c r="AH47" s="3"/>
      <c r="AI47" s="4">
        <v>488480570644</v>
      </c>
      <c r="AJ47" s="3"/>
      <c r="AK47" s="7">
        <v>2.8479438838586555E-3</v>
      </c>
    </row>
    <row r="48" spans="1:37">
      <c r="A48" s="1" t="s">
        <v>173</v>
      </c>
      <c r="C48" s="3" t="s">
        <v>68</v>
      </c>
      <c r="D48" s="3"/>
      <c r="E48" s="3" t="s">
        <v>68</v>
      </c>
      <c r="F48" s="3"/>
      <c r="G48" s="3" t="s">
        <v>174</v>
      </c>
      <c r="H48" s="3"/>
      <c r="I48" s="3" t="s">
        <v>175</v>
      </c>
      <c r="J48" s="3"/>
      <c r="K48" s="4">
        <v>16</v>
      </c>
      <c r="L48" s="3"/>
      <c r="M48" s="4">
        <v>16</v>
      </c>
      <c r="N48" s="3"/>
      <c r="O48" s="4">
        <v>4699900</v>
      </c>
      <c r="P48" s="3"/>
      <c r="Q48" s="4">
        <v>4467451732470</v>
      </c>
      <c r="R48" s="3"/>
      <c r="S48" s="4">
        <v>4578794137851</v>
      </c>
      <c r="T48" s="3"/>
      <c r="U48" s="4">
        <v>0</v>
      </c>
      <c r="V48" s="3"/>
      <c r="W48" s="4">
        <v>0</v>
      </c>
      <c r="X48" s="3"/>
      <c r="Y48" s="4">
        <v>0</v>
      </c>
      <c r="Z48" s="3"/>
      <c r="AA48" s="4">
        <v>0</v>
      </c>
      <c r="AB48" s="4"/>
      <c r="AC48" s="4">
        <v>4699900</v>
      </c>
      <c r="AD48" s="3"/>
      <c r="AE48" s="4">
        <v>974270</v>
      </c>
      <c r="AF48" s="3"/>
      <c r="AG48" s="4">
        <v>4467451732470</v>
      </c>
      <c r="AH48" s="3"/>
      <c r="AI48" s="4">
        <v>4578794137851</v>
      </c>
      <c r="AJ48" s="3"/>
      <c r="AK48" s="7">
        <v>2.6695327396847799E-2</v>
      </c>
    </row>
    <row r="49" spans="1:37">
      <c r="A49" s="1" t="s">
        <v>176</v>
      </c>
      <c r="C49" s="3" t="s">
        <v>68</v>
      </c>
      <c r="D49" s="3"/>
      <c r="E49" s="3" t="s">
        <v>68</v>
      </c>
      <c r="F49" s="3"/>
      <c r="G49" s="3" t="s">
        <v>177</v>
      </c>
      <c r="H49" s="3"/>
      <c r="I49" s="3" t="s">
        <v>178</v>
      </c>
      <c r="J49" s="3"/>
      <c r="K49" s="4">
        <v>17</v>
      </c>
      <c r="L49" s="3"/>
      <c r="M49" s="4">
        <v>17</v>
      </c>
      <c r="N49" s="3"/>
      <c r="O49" s="4">
        <v>100000</v>
      </c>
      <c r="P49" s="3"/>
      <c r="Q49" s="4">
        <v>93503623125</v>
      </c>
      <c r="R49" s="3"/>
      <c r="S49" s="4">
        <v>98995163788</v>
      </c>
      <c r="T49" s="3"/>
      <c r="U49" s="4">
        <v>0</v>
      </c>
      <c r="V49" s="3"/>
      <c r="W49" s="4">
        <v>0</v>
      </c>
      <c r="X49" s="3"/>
      <c r="Y49" s="4">
        <v>0</v>
      </c>
      <c r="Z49" s="3"/>
      <c r="AA49" s="4">
        <v>0</v>
      </c>
      <c r="AB49" s="4"/>
      <c r="AC49" s="4">
        <v>100000</v>
      </c>
      <c r="AD49" s="3"/>
      <c r="AE49" s="4">
        <v>989990</v>
      </c>
      <c r="AF49" s="3"/>
      <c r="AG49" s="4">
        <v>93503623125</v>
      </c>
      <c r="AH49" s="3"/>
      <c r="AI49" s="4">
        <v>98995163788</v>
      </c>
      <c r="AJ49" s="3"/>
      <c r="AK49" s="7">
        <v>5.7716250795794761E-4</v>
      </c>
    </row>
    <row r="50" spans="1:37">
      <c r="A50" s="1" t="s">
        <v>179</v>
      </c>
      <c r="C50" s="3" t="s">
        <v>68</v>
      </c>
      <c r="D50" s="3"/>
      <c r="E50" s="3" t="s">
        <v>68</v>
      </c>
      <c r="F50" s="3"/>
      <c r="G50" s="3" t="s">
        <v>180</v>
      </c>
      <c r="H50" s="3"/>
      <c r="I50" s="3" t="s">
        <v>181</v>
      </c>
      <c r="J50" s="3"/>
      <c r="K50" s="4">
        <v>16</v>
      </c>
      <c r="L50" s="3"/>
      <c r="M50" s="4">
        <v>16</v>
      </c>
      <c r="N50" s="3"/>
      <c r="O50" s="4">
        <v>4721729</v>
      </c>
      <c r="P50" s="3"/>
      <c r="Q50" s="4">
        <v>4474815073300</v>
      </c>
      <c r="R50" s="3"/>
      <c r="S50" s="4">
        <v>4718174849133</v>
      </c>
      <c r="T50" s="3"/>
      <c r="U50" s="4">
        <v>0</v>
      </c>
      <c r="V50" s="3"/>
      <c r="W50" s="4">
        <v>0</v>
      </c>
      <c r="X50" s="3"/>
      <c r="Y50" s="4">
        <v>0</v>
      </c>
      <c r="Z50" s="3"/>
      <c r="AA50" s="4">
        <v>0</v>
      </c>
      <c r="AB50" s="4"/>
      <c r="AC50" s="4">
        <v>4721729</v>
      </c>
      <c r="AD50" s="3"/>
      <c r="AE50" s="4">
        <v>988152</v>
      </c>
      <c r="AF50" s="3"/>
      <c r="AG50" s="4">
        <v>4474815073300</v>
      </c>
      <c r="AH50" s="3"/>
      <c r="AI50" s="4">
        <v>4665605155602</v>
      </c>
      <c r="AJ50" s="3"/>
      <c r="AK50" s="7">
        <v>2.7201453785313075E-2</v>
      </c>
    </row>
    <row r="51" spans="1:37">
      <c r="A51" s="1" t="s">
        <v>182</v>
      </c>
      <c r="C51" s="3" t="s">
        <v>68</v>
      </c>
      <c r="D51" s="3"/>
      <c r="E51" s="3" t="s">
        <v>68</v>
      </c>
      <c r="F51" s="3"/>
      <c r="G51" s="3" t="s">
        <v>183</v>
      </c>
      <c r="H51" s="3"/>
      <c r="I51" s="3" t="s">
        <v>184</v>
      </c>
      <c r="J51" s="3"/>
      <c r="K51" s="4">
        <v>16</v>
      </c>
      <c r="L51" s="3"/>
      <c r="M51" s="4">
        <v>16</v>
      </c>
      <c r="N51" s="3"/>
      <c r="O51" s="4">
        <v>1463222</v>
      </c>
      <c r="P51" s="3"/>
      <c r="Q51" s="4">
        <v>1382066732008</v>
      </c>
      <c r="R51" s="3"/>
      <c r="S51" s="4">
        <v>1419720996055</v>
      </c>
      <c r="T51" s="3"/>
      <c r="U51" s="4">
        <v>0</v>
      </c>
      <c r="V51" s="3"/>
      <c r="W51" s="4">
        <v>0</v>
      </c>
      <c r="X51" s="3"/>
      <c r="Y51" s="4">
        <v>1000</v>
      </c>
      <c r="Z51" s="3"/>
      <c r="AA51" s="4">
        <v>999961250</v>
      </c>
      <c r="AB51" s="4"/>
      <c r="AC51" s="4">
        <v>1462222</v>
      </c>
      <c r="AD51" s="3"/>
      <c r="AE51" s="4">
        <v>972704</v>
      </c>
      <c r="AF51" s="3"/>
      <c r="AG51" s="4">
        <v>1381122195409</v>
      </c>
      <c r="AH51" s="3"/>
      <c r="AI51" s="4">
        <v>1422254073806</v>
      </c>
      <c r="AJ51" s="3"/>
      <c r="AK51" s="7">
        <v>8.2920386893766962E-3</v>
      </c>
    </row>
    <row r="52" spans="1:37">
      <c r="A52" s="1" t="s">
        <v>185</v>
      </c>
      <c r="C52" s="3" t="s">
        <v>68</v>
      </c>
      <c r="D52" s="3"/>
      <c r="E52" s="3" t="s">
        <v>68</v>
      </c>
      <c r="F52" s="3"/>
      <c r="G52" s="3" t="s">
        <v>186</v>
      </c>
      <c r="H52" s="3"/>
      <c r="I52" s="3" t="s">
        <v>187</v>
      </c>
      <c r="J52" s="3"/>
      <c r="K52" s="4">
        <v>16</v>
      </c>
      <c r="L52" s="3"/>
      <c r="M52" s="4">
        <v>16</v>
      </c>
      <c r="N52" s="3"/>
      <c r="O52" s="4">
        <v>1238600</v>
      </c>
      <c r="P52" s="3"/>
      <c r="Q52" s="4">
        <v>1169358026865</v>
      </c>
      <c r="R52" s="3"/>
      <c r="S52" s="4">
        <v>1192658698284</v>
      </c>
      <c r="T52" s="3"/>
      <c r="U52" s="4">
        <v>0</v>
      </c>
      <c r="V52" s="3"/>
      <c r="W52" s="4">
        <v>0</v>
      </c>
      <c r="X52" s="3"/>
      <c r="Y52" s="4">
        <v>0</v>
      </c>
      <c r="Z52" s="3"/>
      <c r="AA52" s="4">
        <v>0</v>
      </c>
      <c r="AB52" s="4"/>
      <c r="AC52" s="4">
        <v>1238600</v>
      </c>
      <c r="AD52" s="3"/>
      <c r="AE52" s="4">
        <v>964927</v>
      </c>
      <c r="AF52" s="3"/>
      <c r="AG52" s="4">
        <v>1169358026865</v>
      </c>
      <c r="AH52" s="3"/>
      <c r="AI52" s="4">
        <v>1195112269804</v>
      </c>
      <c r="AJ52" s="3"/>
      <c r="AK52" s="7">
        <v>6.9677544693855543E-3</v>
      </c>
    </row>
    <row r="53" spans="1:37">
      <c r="A53" s="1" t="s">
        <v>188</v>
      </c>
      <c r="C53" s="3" t="s">
        <v>68</v>
      </c>
      <c r="D53" s="3"/>
      <c r="E53" s="3" t="s">
        <v>68</v>
      </c>
      <c r="F53" s="3"/>
      <c r="G53" s="3" t="s">
        <v>140</v>
      </c>
      <c r="H53" s="3"/>
      <c r="I53" s="3" t="s">
        <v>189</v>
      </c>
      <c r="J53" s="3"/>
      <c r="K53" s="4">
        <v>17</v>
      </c>
      <c r="L53" s="3"/>
      <c r="M53" s="4">
        <v>17</v>
      </c>
      <c r="N53" s="3"/>
      <c r="O53" s="4">
        <v>5500000</v>
      </c>
      <c r="P53" s="3"/>
      <c r="Q53" s="4">
        <v>5091194315235</v>
      </c>
      <c r="R53" s="3"/>
      <c r="S53" s="4">
        <v>5175436944046</v>
      </c>
      <c r="T53" s="3"/>
      <c r="U53" s="4">
        <v>0</v>
      </c>
      <c r="V53" s="3"/>
      <c r="W53" s="4">
        <v>0</v>
      </c>
      <c r="X53" s="3"/>
      <c r="Y53" s="4">
        <v>0</v>
      </c>
      <c r="Z53" s="3"/>
      <c r="AA53" s="4">
        <v>0</v>
      </c>
      <c r="AB53" s="4"/>
      <c r="AC53" s="4">
        <v>5500000</v>
      </c>
      <c r="AD53" s="3"/>
      <c r="AE53" s="4">
        <v>959526</v>
      </c>
      <c r="AF53" s="3"/>
      <c r="AG53" s="4">
        <v>5091194315235</v>
      </c>
      <c r="AH53" s="3"/>
      <c r="AI53" s="4">
        <v>5277188501021</v>
      </c>
      <c r="AJ53" s="3"/>
      <c r="AK53" s="7">
        <v>3.0767112590861005E-2</v>
      </c>
    </row>
    <row r="54" spans="1:37">
      <c r="A54" s="1" t="s">
        <v>190</v>
      </c>
      <c r="C54" s="3" t="s">
        <v>68</v>
      </c>
      <c r="D54" s="3"/>
      <c r="E54" s="3" t="s">
        <v>68</v>
      </c>
      <c r="F54" s="3"/>
      <c r="G54" s="3" t="s">
        <v>191</v>
      </c>
      <c r="H54" s="3"/>
      <c r="I54" s="3" t="s">
        <v>192</v>
      </c>
      <c r="J54" s="3"/>
      <c r="K54" s="4">
        <v>16</v>
      </c>
      <c r="L54" s="3"/>
      <c r="M54" s="4">
        <v>16</v>
      </c>
      <c r="N54" s="3"/>
      <c r="O54" s="4">
        <v>7000000</v>
      </c>
      <c r="P54" s="3"/>
      <c r="Q54" s="4">
        <v>6591290000000</v>
      </c>
      <c r="R54" s="3"/>
      <c r="S54" s="4">
        <v>6602851129603</v>
      </c>
      <c r="T54" s="3"/>
      <c r="U54" s="4">
        <v>0</v>
      </c>
      <c r="V54" s="3"/>
      <c r="W54" s="4">
        <v>0</v>
      </c>
      <c r="X54" s="3"/>
      <c r="Y54" s="4">
        <v>0</v>
      </c>
      <c r="Z54" s="3"/>
      <c r="AA54" s="4">
        <v>0</v>
      </c>
      <c r="AB54" s="4"/>
      <c r="AC54" s="4">
        <v>7000000</v>
      </c>
      <c r="AD54" s="3"/>
      <c r="AE54" s="4">
        <v>943301</v>
      </c>
      <c r="AF54" s="3"/>
      <c r="AG54" s="4">
        <v>6591290000000</v>
      </c>
      <c r="AH54" s="3"/>
      <c r="AI54" s="4">
        <v>6602851129603</v>
      </c>
      <c r="AJ54" s="3"/>
      <c r="AK54" s="7">
        <v>3.8496002954202767E-2</v>
      </c>
    </row>
    <row r="55" spans="1:37">
      <c r="A55" s="1" t="s">
        <v>193</v>
      </c>
      <c r="C55" s="3" t="s">
        <v>68</v>
      </c>
      <c r="D55" s="3"/>
      <c r="E55" s="3" t="s">
        <v>68</v>
      </c>
      <c r="F55" s="3"/>
      <c r="G55" s="3" t="s">
        <v>194</v>
      </c>
      <c r="H55" s="3"/>
      <c r="I55" s="3" t="s">
        <v>195</v>
      </c>
      <c r="J55" s="3"/>
      <c r="K55" s="4">
        <v>16</v>
      </c>
      <c r="L55" s="3"/>
      <c r="M55" s="4">
        <v>16</v>
      </c>
      <c r="N55" s="3"/>
      <c r="O55" s="4">
        <v>8000000</v>
      </c>
      <c r="P55" s="3"/>
      <c r="Q55" s="4">
        <v>7478860000000</v>
      </c>
      <c r="R55" s="3"/>
      <c r="S55" s="4">
        <v>7606001256030</v>
      </c>
      <c r="T55" s="3"/>
      <c r="U55" s="4">
        <v>0</v>
      </c>
      <c r="V55" s="3"/>
      <c r="W55" s="4">
        <v>0</v>
      </c>
      <c r="X55" s="3"/>
      <c r="Y55" s="4">
        <v>0</v>
      </c>
      <c r="Z55" s="3"/>
      <c r="AA55" s="4">
        <v>0</v>
      </c>
      <c r="AB55" s="4"/>
      <c r="AC55" s="4">
        <v>8000000</v>
      </c>
      <c r="AD55" s="3"/>
      <c r="AE55" s="4">
        <v>950787</v>
      </c>
      <c r="AF55" s="3"/>
      <c r="AG55" s="4">
        <v>7478860000000</v>
      </c>
      <c r="AH55" s="3"/>
      <c r="AI55" s="4">
        <v>7606001256030</v>
      </c>
      <c r="AJ55" s="3"/>
      <c r="AK55" s="7">
        <v>4.4344577982239869E-2</v>
      </c>
    </row>
    <row r="56" spans="1:37">
      <c r="A56" s="1" t="s">
        <v>196</v>
      </c>
      <c r="C56" s="3" t="s">
        <v>68</v>
      </c>
      <c r="D56" s="3"/>
      <c r="E56" s="3" t="s">
        <v>68</v>
      </c>
      <c r="F56" s="3"/>
      <c r="G56" s="3" t="s">
        <v>194</v>
      </c>
      <c r="H56" s="3"/>
      <c r="I56" s="3" t="s">
        <v>197</v>
      </c>
      <c r="J56" s="3"/>
      <c r="K56" s="4">
        <v>17</v>
      </c>
      <c r="L56" s="3"/>
      <c r="M56" s="4">
        <v>17</v>
      </c>
      <c r="N56" s="3"/>
      <c r="O56" s="4">
        <v>2999900</v>
      </c>
      <c r="P56" s="3"/>
      <c r="Q56" s="4">
        <v>2777967398000</v>
      </c>
      <c r="R56" s="3"/>
      <c r="S56" s="4">
        <v>2814850085232</v>
      </c>
      <c r="T56" s="3"/>
      <c r="U56" s="4">
        <v>0</v>
      </c>
      <c r="V56" s="3"/>
      <c r="W56" s="4">
        <v>0</v>
      </c>
      <c r="X56" s="3"/>
      <c r="Y56" s="4">
        <v>0</v>
      </c>
      <c r="Z56" s="3"/>
      <c r="AA56" s="4">
        <v>0</v>
      </c>
      <c r="AB56" s="4"/>
      <c r="AC56" s="4">
        <v>2999900</v>
      </c>
      <c r="AD56" s="3"/>
      <c r="AE56" s="4">
        <v>938351</v>
      </c>
      <c r="AF56" s="3"/>
      <c r="AG56" s="4">
        <v>2777967398000</v>
      </c>
      <c r="AH56" s="3"/>
      <c r="AI56" s="4">
        <v>2814850085232</v>
      </c>
      <c r="AJ56" s="3"/>
      <c r="AK56" s="7">
        <v>1.6411164672622904E-2</v>
      </c>
    </row>
    <row r="57" spans="1:37">
      <c r="A57" s="1" t="s">
        <v>198</v>
      </c>
      <c r="C57" s="3" t="s">
        <v>68</v>
      </c>
      <c r="D57" s="3"/>
      <c r="E57" s="3" t="s">
        <v>68</v>
      </c>
      <c r="F57" s="3"/>
      <c r="G57" s="3" t="s">
        <v>199</v>
      </c>
      <c r="H57" s="3"/>
      <c r="I57" s="3" t="s">
        <v>200</v>
      </c>
      <c r="J57" s="3"/>
      <c r="K57" s="4">
        <v>16</v>
      </c>
      <c r="L57" s="3"/>
      <c r="M57" s="4">
        <v>16</v>
      </c>
      <c r="N57" s="3"/>
      <c r="O57" s="4">
        <v>6000000</v>
      </c>
      <c r="P57" s="3"/>
      <c r="Q57" s="4">
        <v>5647800000000</v>
      </c>
      <c r="R57" s="3"/>
      <c r="S57" s="4">
        <v>5536057469460</v>
      </c>
      <c r="T57" s="3"/>
      <c r="U57" s="4">
        <v>0</v>
      </c>
      <c r="V57" s="3"/>
      <c r="W57" s="4">
        <v>0</v>
      </c>
      <c r="X57" s="3"/>
      <c r="Y57" s="4">
        <v>0</v>
      </c>
      <c r="Z57" s="3"/>
      <c r="AA57" s="4">
        <v>0</v>
      </c>
      <c r="AB57" s="4"/>
      <c r="AC57" s="4">
        <v>6000000</v>
      </c>
      <c r="AD57" s="3"/>
      <c r="AE57" s="4">
        <v>923471</v>
      </c>
      <c r="AF57" s="3"/>
      <c r="AG57" s="4">
        <v>5647800000000</v>
      </c>
      <c r="AH57" s="3"/>
      <c r="AI57" s="4">
        <v>5540611292992</v>
      </c>
      <c r="AJ57" s="3"/>
      <c r="AK57" s="7">
        <v>3.2302922558233339E-2</v>
      </c>
    </row>
    <row r="58" spans="1:37">
      <c r="A58" s="1" t="s">
        <v>201</v>
      </c>
      <c r="C58" s="3" t="s">
        <v>68</v>
      </c>
      <c r="D58" s="3"/>
      <c r="E58" s="3" t="s">
        <v>68</v>
      </c>
      <c r="F58" s="3"/>
      <c r="G58" s="3" t="s">
        <v>202</v>
      </c>
      <c r="H58" s="3"/>
      <c r="I58" s="3" t="s">
        <v>203</v>
      </c>
      <c r="J58" s="3"/>
      <c r="K58" s="4">
        <v>16</v>
      </c>
      <c r="L58" s="3"/>
      <c r="M58" s="4">
        <v>16</v>
      </c>
      <c r="N58" s="3"/>
      <c r="O58" s="4">
        <v>7021051</v>
      </c>
      <c r="P58" s="3"/>
      <c r="Q58" s="4">
        <v>6626532669500</v>
      </c>
      <c r="R58" s="3"/>
      <c r="S58" s="4">
        <v>6613959898927</v>
      </c>
      <c r="T58" s="3"/>
      <c r="U58" s="4">
        <v>0</v>
      </c>
      <c r="V58" s="3"/>
      <c r="W58" s="4">
        <v>0</v>
      </c>
      <c r="X58" s="3"/>
      <c r="Y58" s="4">
        <v>0</v>
      </c>
      <c r="Z58" s="3"/>
      <c r="AA58" s="4">
        <v>0</v>
      </c>
      <c r="AB58" s="4"/>
      <c r="AC58" s="4">
        <v>7021051</v>
      </c>
      <c r="AD58" s="3"/>
      <c r="AE58" s="4">
        <v>953538</v>
      </c>
      <c r="AF58" s="3"/>
      <c r="AG58" s="4">
        <v>6626532669500</v>
      </c>
      <c r="AH58" s="3"/>
      <c r="AI58" s="4">
        <v>6694579503429</v>
      </c>
      <c r="AJ58" s="3"/>
      <c r="AK58" s="7">
        <v>3.9030798556962662E-2</v>
      </c>
    </row>
    <row r="59" spans="1:37">
      <c r="A59" s="1" t="s">
        <v>204</v>
      </c>
      <c r="C59" s="3" t="s">
        <v>68</v>
      </c>
      <c r="D59" s="3"/>
      <c r="E59" s="3" t="s">
        <v>68</v>
      </c>
      <c r="F59" s="3"/>
      <c r="G59" s="3" t="s">
        <v>143</v>
      </c>
      <c r="H59" s="3"/>
      <c r="I59" s="3" t="s">
        <v>92</v>
      </c>
      <c r="J59" s="3"/>
      <c r="K59" s="4">
        <v>17</v>
      </c>
      <c r="L59" s="3"/>
      <c r="M59" s="4">
        <v>17</v>
      </c>
      <c r="N59" s="3"/>
      <c r="O59" s="4">
        <v>6682400</v>
      </c>
      <c r="P59" s="3"/>
      <c r="Q59" s="4">
        <v>6183450652805</v>
      </c>
      <c r="R59" s="3"/>
      <c r="S59" s="4">
        <v>6311295592618</v>
      </c>
      <c r="T59" s="3"/>
      <c r="U59" s="4">
        <v>0</v>
      </c>
      <c r="V59" s="3"/>
      <c r="W59" s="4">
        <v>0</v>
      </c>
      <c r="X59" s="3"/>
      <c r="Y59" s="4">
        <v>0</v>
      </c>
      <c r="Z59" s="3"/>
      <c r="AA59" s="4">
        <v>0</v>
      </c>
      <c r="AB59" s="4"/>
      <c r="AC59" s="4">
        <v>6682400</v>
      </c>
      <c r="AD59" s="3"/>
      <c r="AE59" s="4">
        <v>946056</v>
      </c>
      <c r="AF59" s="3"/>
      <c r="AG59" s="4">
        <v>6183450652805</v>
      </c>
      <c r="AH59" s="3"/>
      <c r="AI59" s="4">
        <v>6321679639821</v>
      </c>
      <c r="AJ59" s="3"/>
      <c r="AK59" s="7">
        <v>3.6856714366768531E-2</v>
      </c>
    </row>
    <row r="60" spans="1:37">
      <c r="A60" s="1" t="s">
        <v>205</v>
      </c>
      <c r="C60" s="3" t="s">
        <v>68</v>
      </c>
      <c r="D60" s="3"/>
      <c r="E60" s="3" t="s">
        <v>68</v>
      </c>
      <c r="F60" s="3"/>
      <c r="G60" s="3" t="s">
        <v>206</v>
      </c>
      <c r="H60" s="3"/>
      <c r="I60" s="3" t="s">
        <v>207</v>
      </c>
      <c r="J60" s="3"/>
      <c r="K60" s="4">
        <v>18</v>
      </c>
      <c r="L60" s="3"/>
      <c r="M60" s="4">
        <v>18</v>
      </c>
      <c r="N60" s="3"/>
      <c r="O60" s="4">
        <v>1000000</v>
      </c>
      <c r="P60" s="3"/>
      <c r="Q60" s="4">
        <v>1000000000000</v>
      </c>
      <c r="R60" s="3"/>
      <c r="S60" s="4">
        <v>972962296250</v>
      </c>
      <c r="T60" s="3"/>
      <c r="U60" s="4">
        <v>0</v>
      </c>
      <c r="V60" s="3"/>
      <c r="W60" s="4">
        <v>0</v>
      </c>
      <c r="X60" s="3"/>
      <c r="Y60" s="4">
        <v>0</v>
      </c>
      <c r="Z60" s="3"/>
      <c r="AA60" s="4">
        <v>0</v>
      </c>
      <c r="AB60" s="4"/>
      <c r="AC60" s="4">
        <v>1000000</v>
      </c>
      <c r="AD60" s="3"/>
      <c r="AE60" s="4">
        <v>973000</v>
      </c>
      <c r="AF60" s="3"/>
      <c r="AG60" s="4">
        <v>1000000000000</v>
      </c>
      <c r="AH60" s="3"/>
      <c r="AI60" s="4">
        <v>972962296250</v>
      </c>
      <c r="AJ60" s="3"/>
      <c r="AK60" s="7">
        <v>5.6725736648586111E-3</v>
      </c>
    </row>
    <row r="61" spans="1:37">
      <c r="A61" s="1" t="s">
        <v>208</v>
      </c>
      <c r="C61" s="3" t="s">
        <v>68</v>
      </c>
      <c r="D61" s="3"/>
      <c r="E61" s="3" t="s">
        <v>68</v>
      </c>
      <c r="F61" s="3"/>
      <c r="G61" s="3" t="s">
        <v>206</v>
      </c>
      <c r="H61" s="3"/>
      <c r="I61" s="3" t="s">
        <v>207</v>
      </c>
      <c r="J61" s="3"/>
      <c r="K61" s="4">
        <v>18</v>
      </c>
      <c r="L61" s="3"/>
      <c r="M61" s="4">
        <v>18</v>
      </c>
      <c r="N61" s="3"/>
      <c r="O61" s="4">
        <v>726612</v>
      </c>
      <c r="P61" s="3"/>
      <c r="Q61" s="4">
        <v>653973354142</v>
      </c>
      <c r="R61" s="3"/>
      <c r="S61" s="4">
        <v>690254651595</v>
      </c>
      <c r="T61" s="3"/>
      <c r="U61" s="4">
        <v>0</v>
      </c>
      <c r="V61" s="3"/>
      <c r="W61" s="4">
        <v>0</v>
      </c>
      <c r="X61" s="3"/>
      <c r="Y61" s="4">
        <v>0</v>
      </c>
      <c r="Z61" s="3"/>
      <c r="AA61" s="4">
        <v>0</v>
      </c>
      <c r="AB61" s="4"/>
      <c r="AC61" s="4">
        <v>726612</v>
      </c>
      <c r="AD61" s="3"/>
      <c r="AE61" s="4">
        <v>950000</v>
      </c>
      <c r="AF61" s="3"/>
      <c r="AG61" s="4">
        <v>653973354142</v>
      </c>
      <c r="AH61" s="3"/>
      <c r="AI61" s="4">
        <v>690254651595</v>
      </c>
      <c r="AJ61" s="3"/>
      <c r="AK61" s="7">
        <v>4.0243289732553728E-3</v>
      </c>
    </row>
    <row r="62" spans="1:37">
      <c r="A62" s="1" t="s">
        <v>209</v>
      </c>
      <c r="C62" s="3" t="s">
        <v>68</v>
      </c>
      <c r="D62" s="3"/>
      <c r="E62" s="3" t="s">
        <v>68</v>
      </c>
      <c r="F62" s="3"/>
      <c r="G62" s="3" t="s">
        <v>206</v>
      </c>
      <c r="H62" s="3"/>
      <c r="I62" s="3" t="s">
        <v>207</v>
      </c>
      <c r="J62" s="3"/>
      <c r="K62" s="4">
        <v>18</v>
      </c>
      <c r="L62" s="3"/>
      <c r="M62" s="4">
        <v>18</v>
      </c>
      <c r="N62" s="3"/>
      <c r="O62" s="4">
        <v>1700000</v>
      </c>
      <c r="P62" s="3"/>
      <c r="Q62" s="4">
        <v>1700006215308</v>
      </c>
      <c r="R62" s="3"/>
      <c r="S62" s="4">
        <v>1669238414504</v>
      </c>
      <c r="T62" s="3"/>
      <c r="U62" s="4">
        <v>0</v>
      </c>
      <c r="V62" s="3"/>
      <c r="W62" s="4">
        <v>0</v>
      </c>
      <c r="X62" s="3"/>
      <c r="Y62" s="4">
        <v>0</v>
      </c>
      <c r="Z62" s="3"/>
      <c r="AA62" s="4">
        <v>0</v>
      </c>
      <c r="AB62" s="4"/>
      <c r="AC62" s="4">
        <v>1700000</v>
      </c>
      <c r="AD62" s="3"/>
      <c r="AE62" s="4">
        <v>981943</v>
      </c>
      <c r="AF62" s="3"/>
      <c r="AG62" s="4">
        <v>1700006215308</v>
      </c>
      <c r="AH62" s="3"/>
      <c r="AI62" s="4">
        <v>1669238414504</v>
      </c>
      <c r="AJ62" s="3"/>
      <c r="AK62" s="7">
        <v>9.7320090480183721E-3</v>
      </c>
    </row>
    <row r="63" spans="1:37">
      <c r="A63" s="1" t="s">
        <v>210</v>
      </c>
      <c r="C63" s="3" t="s">
        <v>68</v>
      </c>
      <c r="D63" s="3"/>
      <c r="E63" s="3" t="s">
        <v>68</v>
      </c>
      <c r="F63" s="3"/>
      <c r="G63" s="3" t="s">
        <v>206</v>
      </c>
      <c r="H63" s="3"/>
      <c r="I63" s="3" t="s">
        <v>207</v>
      </c>
      <c r="J63" s="3"/>
      <c r="K63" s="4">
        <v>18</v>
      </c>
      <c r="L63" s="3"/>
      <c r="M63" s="4">
        <v>18</v>
      </c>
      <c r="N63" s="3"/>
      <c r="O63" s="4">
        <v>3850000</v>
      </c>
      <c r="P63" s="3"/>
      <c r="Q63" s="4">
        <v>3726816187650</v>
      </c>
      <c r="R63" s="3"/>
      <c r="S63" s="4">
        <v>3849850812500</v>
      </c>
      <c r="T63" s="3"/>
      <c r="U63" s="4">
        <v>0</v>
      </c>
      <c r="V63" s="3"/>
      <c r="W63" s="4">
        <v>0</v>
      </c>
      <c r="X63" s="3"/>
      <c r="Y63" s="4">
        <v>0</v>
      </c>
      <c r="Z63" s="3"/>
      <c r="AA63" s="4">
        <v>0</v>
      </c>
      <c r="AB63" s="4"/>
      <c r="AC63" s="4">
        <v>3850000</v>
      </c>
      <c r="AD63" s="3"/>
      <c r="AE63" s="4">
        <v>1000000</v>
      </c>
      <c r="AF63" s="3"/>
      <c r="AG63" s="4">
        <v>3726816187650</v>
      </c>
      <c r="AH63" s="3"/>
      <c r="AI63" s="4">
        <v>3849850812500</v>
      </c>
      <c r="AJ63" s="3"/>
      <c r="AK63" s="7">
        <v>2.2445435364548461E-2</v>
      </c>
    </row>
    <row r="64" spans="1:37">
      <c r="A64" s="1" t="s">
        <v>211</v>
      </c>
      <c r="C64" s="3" t="s">
        <v>68</v>
      </c>
      <c r="D64" s="3"/>
      <c r="E64" s="3" t="s">
        <v>68</v>
      </c>
      <c r="F64" s="3"/>
      <c r="G64" s="3" t="s">
        <v>212</v>
      </c>
      <c r="H64" s="3"/>
      <c r="I64" s="3" t="s">
        <v>213</v>
      </c>
      <c r="J64" s="3"/>
      <c r="K64" s="4">
        <v>18</v>
      </c>
      <c r="L64" s="3"/>
      <c r="M64" s="4">
        <v>18</v>
      </c>
      <c r="N64" s="3"/>
      <c r="O64" s="4">
        <v>1000000</v>
      </c>
      <c r="P64" s="3"/>
      <c r="Q64" s="4">
        <v>1000000000000</v>
      </c>
      <c r="R64" s="3"/>
      <c r="S64" s="4">
        <v>947699275230</v>
      </c>
      <c r="T64" s="3"/>
      <c r="U64" s="4">
        <v>0</v>
      </c>
      <c r="V64" s="3"/>
      <c r="W64" s="4">
        <v>0</v>
      </c>
      <c r="X64" s="3"/>
      <c r="Y64" s="4">
        <v>0</v>
      </c>
      <c r="Z64" s="3"/>
      <c r="AA64" s="4">
        <v>0</v>
      </c>
      <c r="AB64" s="4"/>
      <c r="AC64" s="4">
        <v>1000000</v>
      </c>
      <c r="AD64" s="3"/>
      <c r="AE64" s="4">
        <v>951273</v>
      </c>
      <c r="AF64" s="3"/>
      <c r="AG64" s="4">
        <v>1000000000000</v>
      </c>
      <c r="AH64" s="3"/>
      <c r="AI64" s="4">
        <v>951236138171</v>
      </c>
      <c r="AJ64" s="3"/>
      <c r="AK64" s="7">
        <v>5.5459056196193492E-3</v>
      </c>
    </row>
    <row r="65" spans="1:37">
      <c r="A65" s="1" t="s">
        <v>214</v>
      </c>
      <c r="C65" s="3" t="s">
        <v>68</v>
      </c>
      <c r="D65" s="3"/>
      <c r="E65" s="3" t="s">
        <v>68</v>
      </c>
      <c r="F65" s="3"/>
      <c r="G65" s="3" t="s">
        <v>215</v>
      </c>
      <c r="H65" s="3"/>
      <c r="I65" s="3" t="s">
        <v>216</v>
      </c>
      <c r="J65" s="3"/>
      <c r="K65" s="4">
        <v>18</v>
      </c>
      <c r="L65" s="3"/>
      <c r="M65" s="4">
        <v>18</v>
      </c>
      <c r="N65" s="3"/>
      <c r="O65" s="4">
        <v>7484000</v>
      </c>
      <c r="P65" s="3"/>
      <c r="Q65" s="4">
        <v>7344053773778</v>
      </c>
      <c r="R65" s="3"/>
      <c r="S65" s="4">
        <v>7413610083476</v>
      </c>
      <c r="T65" s="3"/>
      <c r="U65" s="4">
        <v>0</v>
      </c>
      <c r="V65" s="3"/>
      <c r="W65" s="4">
        <v>0</v>
      </c>
      <c r="X65" s="3"/>
      <c r="Y65" s="4">
        <v>0</v>
      </c>
      <c r="Z65" s="3"/>
      <c r="AA65" s="4">
        <v>0</v>
      </c>
      <c r="AB65" s="4"/>
      <c r="AC65" s="4">
        <v>7484000</v>
      </c>
      <c r="AD65" s="3"/>
      <c r="AE65" s="4">
        <v>990633</v>
      </c>
      <c r="AF65" s="3"/>
      <c r="AG65" s="4">
        <v>7344053773778</v>
      </c>
      <c r="AH65" s="3"/>
      <c r="AI65" s="4">
        <v>7413610083476</v>
      </c>
      <c r="AJ65" s="3"/>
      <c r="AK65" s="7">
        <v>4.3222897211065696E-2</v>
      </c>
    </row>
    <row r="66" spans="1:37">
      <c r="A66" s="1" t="s">
        <v>217</v>
      </c>
      <c r="C66" s="3" t="s">
        <v>68</v>
      </c>
      <c r="D66" s="3"/>
      <c r="E66" s="3" t="s">
        <v>68</v>
      </c>
      <c r="F66" s="3"/>
      <c r="G66" s="3" t="s">
        <v>218</v>
      </c>
      <c r="H66" s="3"/>
      <c r="I66" s="3" t="s">
        <v>219</v>
      </c>
      <c r="J66" s="3"/>
      <c r="K66" s="4">
        <v>19</v>
      </c>
      <c r="L66" s="3"/>
      <c r="M66" s="4">
        <v>19</v>
      </c>
      <c r="N66" s="3"/>
      <c r="O66" s="4">
        <v>2270000</v>
      </c>
      <c r="P66" s="3"/>
      <c r="Q66" s="4">
        <v>2254402081954</v>
      </c>
      <c r="R66" s="3"/>
      <c r="S66" s="4">
        <v>2269912037500</v>
      </c>
      <c r="T66" s="3"/>
      <c r="U66" s="4">
        <v>0</v>
      </c>
      <c r="V66" s="3"/>
      <c r="W66" s="4">
        <v>0</v>
      </c>
      <c r="X66" s="3"/>
      <c r="Y66" s="4">
        <v>0</v>
      </c>
      <c r="Z66" s="3"/>
      <c r="AA66" s="4">
        <v>0</v>
      </c>
      <c r="AB66" s="4"/>
      <c r="AC66" s="4">
        <v>2270000</v>
      </c>
      <c r="AD66" s="3"/>
      <c r="AE66" s="4">
        <v>1000000</v>
      </c>
      <c r="AF66" s="3"/>
      <c r="AG66" s="4">
        <v>2254402081954</v>
      </c>
      <c r="AH66" s="3"/>
      <c r="AI66" s="4">
        <v>2269912037500</v>
      </c>
      <c r="AJ66" s="3"/>
      <c r="AK66" s="7">
        <v>1.3234061890266234E-2</v>
      </c>
    </row>
    <row r="67" spans="1:37">
      <c r="A67" s="1" t="s">
        <v>220</v>
      </c>
      <c r="C67" s="3" t="s">
        <v>68</v>
      </c>
      <c r="D67" s="3"/>
      <c r="E67" s="3" t="s">
        <v>68</v>
      </c>
      <c r="F67" s="3"/>
      <c r="G67" s="3" t="s">
        <v>111</v>
      </c>
      <c r="H67" s="3"/>
      <c r="I67" s="3" t="s">
        <v>122</v>
      </c>
      <c r="J67" s="3"/>
      <c r="K67" s="4">
        <v>0</v>
      </c>
      <c r="L67" s="3"/>
      <c r="M67" s="4">
        <v>0</v>
      </c>
      <c r="N67" s="3"/>
      <c r="O67" s="4">
        <v>0</v>
      </c>
      <c r="P67" s="3"/>
      <c r="Q67" s="4">
        <v>0</v>
      </c>
      <c r="R67" s="3"/>
      <c r="S67" s="4">
        <v>0</v>
      </c>
      <c r="T67" s="3"/>
      <c r="U67" s="4">
        <v>164255</v>
      </c>
      <c r="V67" s="3"/>
      <c r="W67" s="4">
        <v>92401056511</v>
      </c>
      <c r="X67" s="3"/>
      <c r="Y67" s="4">
        <v>0</v>
      </c>
      <c r="Z67" s="3"/>
      <c r="AA67" s="4">
        <v>0</v>
      </c>
      <c r="AB67" s="4"/>
      <c r="AC67" s="4">
        <v>164255</v>
      </c>
      <c r="AD67" s="3"/>
      <c r="AE67" s="4">
        <v>579460</v>
      </c>
      <c r="AF67" s="3"/>
      <c r="AG67" s="4">
        <v>92401056511</v>
      </c>
      <c r="AH67" s="3"/>
      <c r="AI67" s="4">
        <v>95175514105</v>
      </c>
      <c r="AJ67" s="3"/>
      <c r="AK67" s="7">
        <v>5.5489315149441205E-4</v>
      </c>
    </row>
    <row r="68" spans="1:37">
      <c r="A68" s="1" t="s">
        <v>221</v>
      </c>
      <c r="C68" s="3" t="s">
        <v>68</v>
      </c>
      <c r="D68" s="3"/>
      <c r="E68" s="3" t="s">
        <v>68</v>
      </c>
      <c r="F68" s="3"/>
      <c r="G68" s="3" t="s">
        <v>222</v>
      </c>
      <c r="H68" s="3"/>
      <c r="I68" s="3" t="s">
        <v>223</v>
      </c>
      <c r="J68" s="3"/>
      <c r="K68" s="4">
        <v>17</v>
      </c>
      <c r="L68" s="3"/>
      <c r="M68" s="4">
        <v>17</v>
      </c>
      <c r="N68" s="3"/>
      <c r="O68" s="4">
        <v>0</v>
      </c>
      <c r="P68" s="3"/>
      <c r="Q68" s="4">
        <v>0</v>
      </c>
      <c r="R68" s="3"/>
      <c r="S68" s="4">
        <v>0</v>
      </c>
      <c r="T68" s="3"/>
      <c r="U68" s="4">
        <v>6000000</v>
      </c>
      <c r="V68" s="3"/>
      <c r="W68" s="4">
        <v>5537100000000</v>
      </c>
      <c r="X68" s="3"/>
      <c r="Y68" s="4">
        <v>0</v>
      </c>
      <c r="Z68" s="3"/>
      <c r="AA68" s="4">
        <v>0</v>
      </c>
      <c r="AB68" s="4"/>
      <c r="AC68" s="4">
        <v>6000000</v>
      </c>
      <c r="AD68" s="3"/>
      <c r="AE68" s="4">
        <v>897550</v>
      </c>
      <c r="AF68" s="3"/>
      <c r="AG68" s="4">
        <v>5537100000000</v>
      </c>
      <c r="AH68" s="3"/>
      <c r="AI68" s="4">
        <v>5385091319625</v>
      </c>
      <c r="AJ68" s="3"/>
      <c r="AK68" s="7">
        <v>3.1396208589273458E-2</v>
      </c>
    </row>
    <row r="69" spans="1:37">
      <c r="A69" s="1" t="s">
        <v>224</v>
      </c>
      <c r="C69" s="3" t="s">
        <v>68</v>
      </c>
      <c r="D69" s="3"/>
      <c r="E69" s="3" t="s">
        <v>68</v>
      </c>
      <c r="F69" s="3"/>
      <c r="G69" s="3" t="s">
        <v>111</v>
      </c>
      <c r="H69" s="3"/>
      <c r="I69" s="3" t="s">
        <v>225</v>
      </c>
      <c r="J69" s="3"/>
      <c r="K69" s="4">
        <v>0</v>
      </c>
      <c r="L69" s="3"/>
      <c r="M69" s="4">
        <v>0</v>
      </c>
      <c r="N69" s="3"/>
      <c r="O69" s="4">
        <v>0</v>
      </c>
      <c r="P69" s="3"/>
      <c r="Q69" s="4">
        <v>0</v>
      </c>
      <c r="R69" s="3"/>
      <c r="S69" s="4">
        <v>0</v>
      </c>
      <c r="T69" s="3"/>
      <c r="U69" s="4">
        <v>119889</v>
      </c>
      <c r="V69" s="3"/>
      <c r="W69" s="4">
        <v>66822178143</v>
      </c>
      <c r="X69" s="3"/>
      <c r="Y69" s="4">
        <v>0</v>
      </c>
      <c r="Z69" s="3"/>
      <c r="AA69" s="4">
        <v>0</v>
      </c>
      <c r="AB69" s="4"/>
      <c r="AC69" s="4">
        <v>119889</v>
      </c>
      <c r="AD69" s="3"/>
      <c r="AE69" s="4">
        <v>570480</v>
      </c>
      <c r="AF69" s="3"/>
      <c r="AG69" s="4">
        <v>66822178143</v>
      </c>
      <c r="AH69" s="3"/>
      <c r="AI69" s="4">
        <v>68391626441</v>
      </c>
      <c r="AJ69" s="3"/>
      <c r="AK69" s="7">
        <v>3.9873748504061257E-4</v>
      </c>
    </row>
    <row r="70" spans="1:37">
      <c r="A70" s="1" t="s">
        <v>226</v>
      </c>
      <c r="C70" s="3" t="s">
        <v>68</v>
      </c>
      <c r="D70" s="3"/>
      <c r="E70" s="3" t="s">
        <v>68</v>
      </c>
      <c r="F70" s="3"/>
      <c r="G70" s="3" t="s">
        <v>227</v>
      </c>
      <c r="H70" s="3"/>
      <c r="I70" s="3" t="s">
        <v>228</v>
      </c>
      <c r="J70" s="3"/>
      <c r="K70" s="4">
        <v>0</v>
      </c>
      <c r="L70" s="3"/>
      <c r="M70" s="4">
        <v>0</v>
      </c>
      <c r="N70" s="3"/>
      <c r="O70" s="4">
        <v>0</v>
      </c>
      <c r="P70" s="3"/>
      <c r="Q70" s="4">
        <v>0</v>
      </c>
      <c r="R70" s="3"/>
      <c r="S70" s="4">
        <v>0</v>
      </c>
      <c r="T70" s="3"/>
      <c r="U70" s="4">
        <v>36154</v>
      </c>
      <c r="V70" s="3"/>
      <c r="W70" s="4">
        <v>19541185431</v>
      </c>
      <c r="X70" s="3"/>
      <c r="Y70" s="4">
        <v>0</v>
      </c>
      <c r="Z70" s="3"/>
      <c r="AA70" s="4">
        <v>0</v>
      </c>
      <c r="AB70" s="4"/>
      <c r="AC70" s="4">
        <v>36154</v>
      </c>
      <c r="AD70" s="3"/>
      <c r="AE70" s="4">
        <v>553890</v>
      </c>
      <c r="AF70" s="3"/>
      <c r="AG70" s="4">
        <v>19541185431</v>
      </c>
      <c r="AH70" s="3"/>
      <c r="AI70" s="4">
        <v>20024563078</v>
      </c>
      <c r="AJ70" s="3"/>
      <c r="AK70" s="7">
        <v>1.1674739052516793E-4</v>
      </c>
    </row>
    <row r="71" spans="1:37">
      <c r="A71" s="1" t="s">
        <v>229</v>
      </c>
      <c r="C71" s="3" t="s">
        <v>68</v>
      </c>
      <c r="D71" s="3"/>
      <c r="E71" s="3" t="s">
        <v>68</v>
      </c>
      <c r="F71" s="3"/>
      <c r="G71" s="3" t="s">
        <v>230</v>
      </c>
      <c r="H71" s="3"/>
      <c r="I71" s="3" t="s">
        <v>231</v>
      </c>
      <c r="J71" s="3"/>
      <c r="K71" s="4">
        <v>16</v>
      </c>
      <c r="L71" s="3"/>
      <c r="M71" s="4">
        <v>16</v>
      </c>
      <c r="N71" s="3"/>
      <c r="O71" s="4">
        <v>0</v>
      </c>
      <c r="P71" s="3"/>
      <c r="Q71" s="4">
        <v>0</v>
      </c>
      <c r="R71" s="3"/>
      <c r="S71" s="4">
        <v>0</v>
      </c>
      <c r="T71" s="3"/>
      <c r="U71" s="4">
        <v>3497458</v>
      </c>
      <c r="V71" s="3"/>
      <c r="W71" s="4">
        <v>3349000051726</v>
      </c>
      <c r="X71" s="3"/>
      <c r="Y71" s="4">
        <v>0</v>
      </c>
      <c r="Z71" s="3"/>
      <c r="AA71" s="4">
        <v>0</v>
      </c>
      <c r="AB71" s="4"/>
      <c r="AC71" s="4">
        <v>3497458</v>
      </c>
      <c r="AD71" s="3"/>
      <c r="AE71" s="4">
        <v>972547</v>
      </c>
      <c r="AF71" s="3"/>
      <c r="AG71" s="4">
        <v>3349000051726</v>
      </c>
      <c r="AH71" s="3"/>
      <c r="AI71" s="4">
        <v>3401310479637</v>
      </c>
      <c r="AJ71" s="3"/>
      <c r="AK71" s="7">
        <v>1.9830351419741828E-2</v>
      </c>
    </row>
    <row r="72" spans="1:37" ht="24.75" thickBot="1">
      <c r="Q72" s="5">
        <f>SUM(Q9:Q71)</f>
        <v>121090393434687</v>
      </c>
      <c r="S72" s="5">
        <f>SUM(S9:S71)</f>
        <v>123893293268616</v>
      </c>
      <c r="W72" s="5">
        <f>SUM(W9:W71)</f>
        <v>17557607362136</v>
      </c>
      <c r="AA72" s="5">
        <f>SUM(AA9:AA71)</f>
        <v>6383067961250</v>
      </c>
      <c r="AG72" s="5">
        <f>SUM(AG9:AG71)</f>
        <v>133056677194379</v>
      </c>
      <c r="AI72" s="5">
        <f>SUM(AI9:AI71)</f>
        <v>135618177242617</v>
      </c>
      <c r="AK72" s="8">
        <f>SUM(AK9:AK71)</f>
        <v>0.79068233544881983</v>
      </c>
    </row>
    <row r="73" spans="1:37" ht="24.75" thickTop="1"/>
    <row r="74" spans="1:37">
      <c r="AK74" s="9"/>
    </row>
  </sheetData>
  <mergeCells count="28">
    <mergeCell ref="A4:AK4"/>
    <mergeCell ref="A3:AK3"/>
    <mergeCell ref="A2:AK2"/>
    <mergeCell ref="AI7:AI8"/>
    <mergeCell ref="AK7:AK8"/>
    <mergeCell ref="AC6:AK6"/>
    <mergeCell ref="Y8"/>
    <mergeCell ref="AA8"/>
    <mergeCell ref="Y7:AA7"/>
    <mergeCell ref="U6:AA6"/>
    <mergeCell ref="AC7:AC8"/>
    <mergeCell ref="U8"/>
    <mergeCell ref="W8"/>
    <mergeCell ref="U7:W7"/>
    <mergeCell ref="AE7:AE8"/>
    <mergeCell ref="AG7:AG8"/>
    <mergeCell ref="S7:S8"/>
    <mergeCell ref="O6:S6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M38"/>
  <sheetViews>
    <sheetView rightToLeft="1" topLeftCell="A28" workbookViewId="0">
      <selection activeCell="I43" sqref="I43"/>
    </sheetView>
  </sheetViews>
  <sheetFormatPr defaultRowHeight="24"/>
  <cols>
    <col min="1" max="1" width="34.85546875" style="1" bestFit="1" customWidth="1"/>
    <col min="2" max="2" width="1" style="1" customWidth="1"/>
    <col min="3" max="3" width="10.140625" style="1" bestFit="1" customWidth="1"/>
    <col min="4" max="4" width="1" style="1" customWidth="1"/>
    <col min="5" max="5" width="13.85546875" style="1" bestFit="1" customWidth="1"/>
    <col min="6" max="6" width="1" style="1" customWidth="1"/>
    <col min="7" max="7" width="21.28515625" style="1" bestFit="1" customWidth="1"/>
    <col min="8" max="8" width="1" style="1" customWidth="1"/>
    <col min="9" max="9" width="13.85546875" style="1" bestFit="1" customWidth="1"/>
    <col min="10" max="10" width="1" style="1" customWidth="1"/>
    <col min="11" max="11" width="29.5703125" style="1" bestFit="1" customWidth="1"/>
    <col min="12" max="12" width="1" style="1" customWidth="1"/>
    <col min="13" max="13" width="24.42578125" style="1" bestFit="1" customWidth="1"/>
    <col min="14" max="14" width="1" style="1" customWidth="1"/>
    <col min="15" max="15" width="9.140625" style="1" customWidth="1"/>
    <col min="16" max="16" width="14.7109375" style="1" customWidth="1"/>
    <col min="17" max="16384" width="9.140625" style="1"/>
  </cols>
  <sheetData>
    <row r="2" spans="1:13" ht="24.75">
      <c r="A2" s="26" t="s">
        <v>0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</row>
    <row r="3" spans="1:13" ht="24.75">
      <c r="A3" s="26" t="s">
        <v>1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</row>
    <row r="4" spans="1:13" ht="24.75">
      <c r="A4" s="26" t="s">
        <v>2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6" spans="1:13" ht="24.75">
      <c r="A6" s="27" t="s">
        <v>3</v>
      </c>
      <c r="C6" s="25" t="s">
        <v>6</v>
      </c>
      <c r="D6" s="25" t="s">
        <v>6</v>
      </c>
      <c r="E6" s="25" t="s">
        <v>6</v>
      </c>
      <c r="F6" s="25" t="s">
        <v>6</v>
      </c>
      <c r="G6" s="25" t="s">
        <v>6</v>
      </c>
      <c r="H6" s="25" t="s">
        <v>6</v>
      </c>
      <c r="I6" s="25" t="s">
        <v>6</v>
      </c>
      <c r="J6" s="25" t="s">
        <v>6</v>
      </c>
      <c r="K6" s="25" t="s">
        <v>6</v>
      </c>
      <c r="L6" s="25" t="s">
        <v>6</v>
      </c>
      <c r="M6" s="25" t="s">
        <v>6</v>
      </c>
    </row>
    <row r="7" spans="1:13" ht="24.75">
      <c r="A7" s="25" t="s">
        <v>3</v>
      </c>
      <c r="C7" s="25" t="s">
        <v>7</v>
      </c>
      <c r="E7" s="25" t="s">
        <v>232</v>
      </c>
      <c r="G7" s="25" t="s">
        <v>233</v>
      </c>
      <c r="I7" s="25" t="s">
        <v>234</v>
      </c>
      <c r="K7" s="25" t="s">
        <v>235</v>
      </c>
      <c r="M7" s="25" t="s">
        <v>236</v>
      </c>
    </row>
    <row r="8" spans="1:13">
      <c r="A8" s="1" t="s">
        <v>152</v>
      </c>
      <c r="C8" s="4">
        <v>990000</v>
      </c>
      <c r="D8" s="3"/>
      <c r="E8" s="4">
        <v>1000000</v>
      </c>
      <c r="F8" s="3"/>
      <c r="G8" s="4">
        <v>1000000</v>
      </c>
      <c r="H8" s="3"/>
      <c r="I8" s="7">
        <f t="shared" ref="I8:I36" si="0">(G8-E8)/G8</f>
        <v>0</v>
      </c>
      <c r="J8" s="3"/>
      <c r="K8" s="4">
        <v>990000000000</v>
      </c>
      <c r="M8" s="1" t="s">
        <v>315</v>
      </c>
    </row>
    <row r="9" spans="1:13">
      <c r="A9" s="1" t="s">
        <v>155</v>
      </c>
      <c r="C9" s="4">
        <v>3000</v>
      </c>
      <c r="D9" s="3"/>
      <c r="E9" s="4">
        <v>999997</v>
      </c>
      <c r="F9" s="3"/>
      <c r="G9" s="4">
        <v>1000000</v>
      </c>
      <c r="H9" s="3"/>
      <c r="I9" s="7">
        <f t="shared" si="0"/>
        <v>3.0000000000000001E-6</v>
      </c>
      <c r="J9" s="3"/>
      <c r="K9" s="4">
        <v>3000000000</v>
      </c>
      <c r="M9" s="1" t="s">
        <v>315</v>
      </c>
    </row>
    <row r="10" spans="1:13">
      <c r="A10" s="1" t="s">
        <v>156</v>
      </c>
      <c r="C10" s="4">
        <v>5850000</v>
      </c>
      <c r="D10" s="3"/>
      <c r="E10" s="4">
        <v>989800</v>
      </c>
      <c r="F10" s="3"/>
      <c r="G10" s="4">
        <v>985000</v>
      </c>
      <c r="H10" s="3"/>
      <c r="I10" s="7">
        <f t="shared" si="0"/>
        <v>-4.8730964467005077E-3</v>
      </c>
      <c r="J10" s="3"/>
      <c r="K10" s="4">
        <v>5762250000000</v>
      </c>
      <c r="M10" s="1" t="s">
        <v>315</v>
      </c>
    </row>
    <row r="11" spans="1:13">
      <c r="A11" s="1" t="s">
        <v>67</v>
      </c>
      <c r="C11" s="4">
        <v>979500</v>
      </c>
      <c r="D11" s="3"/>
      <c r="E11" s="4">
        <v>940000</v>
      </c>
      <c r="F11" s="3"/>
      <c r="G11" s="4">
        <v>939615</v>
      </c>
      <c r="H11" s="3"/>
      <c r="I11" s="7">
        <f t="shared" si="0"/>
        <v>-4.097422880647925E-4</v>
      </c>
      <c r="J11" s="3"/>
      <c r="K11" s="4">
        <v>920352892500</v>
      </c>
      <c r="M11" s="1" t="s">
        <v>315</v>
      </c>
    </row>
    <row r="12" spans="1:13">
      <c r="A12" s="1" t="s">
        <v>229</v>
      </c>
      <c r="C12" s="4">
        <v>3497458</v>
      </c>
      <c r="D12" s="3"/>
      <c r="E12" s="4">
        <v>972547</v>
      </c>
      <c r="F12" s="3"/>
      <c r="G12" s="4">
        <v>972547</v>
      </c>
      <c r="H12" s="3"/>
      <c r="I12" s="7">
        <f t="shared" si="0"/>
        <v>0</v>
      </c>
      <c r="J12" s="3"/>
      <c r="K12" s="4">
        <v>3401442285526</v>
      </c>
      <c r="M12" s="1" t="s">
        <v>315</v>
      </c>
    </row>
    <row r="13" spans="1:13">
      <c r="A13" s="1" t="s">
        <v>217</v>
      </c>
      <c r="C13" s="4">
        <v>2270000</v>
      </c>
      <c r="D13" s="3"/>
      <c r="E13" s="4">
        <v>999990</v>
      </c>
      <c r="F13" s="3"/>
      <c r="G13" s="4">
        <v>1000000</v>
      </c>
      <c r="H13" s="3"/>
      <c r="I13" s="7">
        <f t="shared" si="0"/>
        <v>1.0000000000000001E-5</v>
      </c>
      <c r="J13" s="3"/>
      <c r="K13" s="4">
        <v>2270000000000</v>
      </c>
      <c r="M13" s="1" t="s">
        <v>315</v>
      </c>
    </row>
    <row r="14" spans="1:13">
      <c r="A14" s="1" t="s">
        <v>214</v>
      </c>
      <c r="C14" s="4">
        <v>7484000</v>
      </c>
      <c r="D14" s="3"/>
      <c r="E14" s="4">
        <v>999990</v>
      </c>
      <c r="F14" s="3"/>
      <c r="G14" s="4">
        <v>990633</v>
      </c>
      <c r="H14" s="3"/>
      <c r="I14" s="7">
        <f t="shared" si="0"/>
        <v>-9.4454757715521295E-3</v>
      </c>
      <c r="J14" s="3"/>
      <c r="K14" s="4">
        <v>7413897372000</v>
      </c>
      <c r="M14" s="1" t="s">
        <v>315</v>
      </c>
    </row>
    <row r="15" spans="1:13">
      <c r="A15" s="1" t="s">
        <v>209</v>
      </c>
      <c r="C15" s="4">
        <v>1700000</v>
      </c>
      <c r="D15" s="3"/>
      <c r="E15" s="4">
        <v>999999</v>
      </c>
      <c r="F15" s="3"/>
      <c r="G15" s="4">
        <v>981943</v>
      </c>
      <c r="H15" s="3"/>
      <c r="I15" s="7">
        <f t="shared" si="0"/>
        <v>-1.8388032706582767E-2</v>
      </c>
      <c r="J15" s="3"/>
      <c r="K15" s="4">
        <v>1669303100000</v>
      </c>
      <c r="M15" s="1" t="s">
        <v>315</v>
      </c>
    </row>
    <row r="16" spans="1:13">
      <c r="A16" s="1" t="s">
        <v>208</v>
      </c>
      <c r="C16" s="4">
        <v>726612</v>
      </c>
      <c r="D16" s="3"/>
      <c r="E16" s="4">
        <v>999000</v>
      </c>
      <c r="F16" s="3"/>
      <c r="G16" s="4">
        <v>950000</v>
      </c>
      <c r="H16" s="3"/>
      <c r="I16" s="7">
        <f t="shared" si="0"/>
        <v>-5.1578947368421051E-2</v>
      </c>
      <c r="J16" s="3"/>
      <c r="K16" s="4">
        <v>690281400000</v>
      </c>
      <c r="M16" s="1" t="s">
        <v>315</v>
      </c>
    </row>
    <row r="17" spans="1:13">
      <c r="A17" s="1" t="s">
        <v>205</v>
      </c>
      <c r="C17" s="4">
        <v>1000000</v>
      </c>
      <c r="D17" s="3"/>
      <c r="E17" s="4">
        <v>973159</v>
      </c>
      <c r="F17" s="3"/>
      <c r="G17" s="4">
        <v>973000</v>
      </c>
      <c r="H17" s="3"/>
      <c r="I17" s="7">
        <f t="shared" si="0"/>
        <v>-1.6341212744090441E-4</v>
      </c>
      <c r="J17" s="3"/>
      <c r="K17" s="4">
        <v>973000000000</v>
      </c>
      <c r="M17" s="1" t="s">
        <v>315</v>
      </c>
    </row>
    <row r="18" spans="1:13">
      <c r="A18" s="1" t="s">
        <v>211</v>
      </c>
      <c r="C18" s="4">
        <v>1000000</v>
      </c>
      <c r="D18" s="3"/>
      <c r="E18" s="4">
        <v>983000</v>
      </c>
      <c r="F18" s="3"/>
      <c r="G18" s="4">
        <v>951273</v>
      </c>
      <c r="H18" s="3"/>
      <c r="I18" s="7">
        <f t="shared" si="0"/>
        <v>-3.3352150223963047E-2</v>
      </c>
      <c r="J18" s="3"/>
      <c r="K18" s="4">
        <v>951273000000</v>
      </c>
      <c r="M18" s="1" t="s">
        <v>315</v>
      </c>
    </row>
    <row r="19" spans="1:13">
      <c r="A19" s="1" t="s">
        <v>162</v>
      </c>
      <c r="C19" s="4">
        <v>1998800</v>
      </c>
      <c r="D19" s="3"/>
      <c r="E19" s="4">
        <v>950000</v>
      </c>
      <c r="F19" s="3"/>
      <c r="G19" s="4">
        <v>949863</v>
      </c>
      <c r="H19" s="3"/>
      <c r="I19" s="7">
        <f t="shared" si="0"/>
        <v>-1.442313259912219E-4</v>
      </c>
      <c r="J19" s="3"/>
      <c r="K19" s="4">
        <v>1898586164400</v>
      </c>
      <c r="M19" s="1" t="s">
        <v>315</v>
      </c>
    </row>
    <row r="20" spans="1:13">
      <c r="A20" s="1" t="s">
        <v>165</v>
      </c>
      <c r="C20" s="4">
        <v>7833000</v>
      </c>
      <c r="D20" s="3"/>
      <c r="E20" s="4">
        <v>999960</v>
      </c>
      <c r="F20" s="3"/>
      <c r="G20" s="4">
        <v>984553</v>
      </c>
      <c r="H20" s="3"/>
      <c r="I20" s="7">
        <f t="shared" si="0"/>
        <v>-1.5648725868490573E-2</v>
      </c>
      <c r="J20" s="3"/>
      <c r="K20" s="4">
        <v>7712003649000</v>
      </c>
      <c r="M20" s="1" t="s">
        <v>315</v>
      </c>
    </row>
    <row r="21" spans="1:13">
      <c r="A21" s="1" t="s">
        <v>168</v>
      </c>
      <c r="C21" s="4">
        <v>7719700</v>
      </c>
      <c r="D21" s="3"/>
      <c r="E21" s="4">
        <v>999990</v>
      </c>
      <c r="F21" s="3"/>
      <c r="G21" s="4">
        <v>979153</v>
      </c>
      <c r="H21" s="3"/>
      <c r="I21" s="7">
        <f t="shared" si="0"/>
        <v>-2.1280637448897161E-2</v>
      </c>
      <c r="J21" s="3"/>
      <c r="K21" s="4">
        <v>7558767414100</v>
      </c>
      <c r="M21" s="1" t="s">
        <v>315</v>
      </c>
    </row>
    <row r="22" spans="1:13">
      <c r="A22" s="1" t="s">
        <v>170</v>
      </c>
      <c r="C22" s="4">
        <v>500000</v>
      </c>
      <c r="D22" s="3"/>
      <c r="E22" s="4">
        <v>969000</v>
      </c>
      <c r="F22" s="3"/>
      <c r="G22" s="4">
        <v>976999</v>
      </c>
      <c r="H22" s="3"/>
      <c r="I22" s="7">
        <f t="shared" si="0"/>
        <v>8.1873164660352781E-3</v>
      </c>
      <c r="J22" s="3"/>
      <c r="K22" s="4">
        <v>488499500000</v>
      </c>
      <c r="M22" s="1" t="s">
        <v>315</v>
      </c>
    </row>
    <row r="23" spans="1:13">
      <c r="A23" s="1" t="s">
        <v>173</v>
      </c>
      <c r="C23" s="4">
        <v>4699900</v>
      </c>
      <c r="D23" s="3"/>
      <c r="E23" s="4">
        <v>965000</v>
      </c>
      <c r="F23" s="3"/>
      <c r="G23" s="4">
        <v>974270</v>
      </c>
      <c r="H23" s="3"/>
      <c r="I23" s="7">
        <f t="shared" si="0"/>
        <v>9.5148162213760049E-3</v>
      </c>
      <c r="J23" s="3"/>
      <c r="K23" s="4">
        <v>4578971573000</v>
      </c>
      <c r="M23" s="1" t="s">
        <v>315</v>
      </c>
    </row>
    <row r="24" spans="1:13">
      <c r="A24" s="1" t="s">
        <v>179</v>
      </c>
      <c r="C24" s="4">
        <v>4721729</v>
      </c>
      <c r="D24" s="3"/>
      <c r="E24" s="4">
        <v>1000000</v>
      </c>
      <c r="F24" s="3"/>
      <c r="G24" s="4">
        <v>988152</v>
      </c>
      <c r="H24" s="3"/>
      <c r="I24" s="7">
        <f t="shared" si="0"/>
        <v>-1.1990058209668149E-2</v>
      </c>
      <c r="J24" s="3"/>
      <c r="K24" s="4">
        <v>4665785954808</v>
      </c>
      <c r="M24" s="1" t="s">
        <v>315</v>
      </c>
    </row>
    <row r="25" spans="1:13">
      <c r="A25" s="1" t="s">
        <v>182</v>
      </c>
      <c r="C25" s="4">
        <v>1462222</v>
      </c>
      <c r="D25" s="3"/>
      <c r="E25" s="4">
        <v>1000000</v>
      </c>
      <c r="F25" s="3"/>
      <c r="G25" s="4">
        <v>972704</v>
      </c>
      <c r="H25" s="3"/>
      <c r="I25" s="7">
        <f t="shared" si="0"/>
        <v>-2.806197980063822E-2</v>
      </c>
      <c r="J25" s="3"/>
      <c r="K25" s="4">
        <v>1422309188288</v>
      </c>
      <c r="M25" s="1" t="s">
        <v>315</v>
      </c>
    </row>
    <row r="26" spans="1:13">
      <c r="A26" s="1" t="s">
        <v>188</v>
      </c>
      <c r="C26" s="4">
        <v>5500000</v>
      </c>
      <c r="D26" s="3"/>
      <c r="E26" s="4">
        <v>999860</v>
      </c>
      <c r="F26" s="3"/>
      <c r="G26" s="4">
        <v>959526</v>
      </c>
      <c r="H26" s="3"/>
      <c r="I26" s="7">
        <f t="shared" si="0"/>
        <v>-4.203533828160988E-2</v>
      </c>
      <c r="J26" s="3"/>
      <c r="K26" s="4">
        <v>5277393000000</v>
      </c>
      <c r="M26" s="1" t="s">
        <v>315</v>
      </c>
    </row>
    <row r="27" spans="1:13">
      <c r="A27" s="1" t="s">
        <v>185</v>
      </c>
      <c r="C27" s="4">
        <v>1238600</v>
      </c>
      <c r="D27" s="3"/>
      <c r="E27" s="4">
        <v>960000</v>
      </c>
      <c r="F27" s="3"/>
      <c r="G27" s="4">
        <v>964927</v>
      </c>
      <c r="H27" s="3"/>
      <c r="I27" s="7">
        <f t="shared" si="0"/>
        <v>5.1060857453465395E-3</v>
      </c>
      <c r="J27" s="3"/>
      <c r="K27" s="4">
        <v>1195158582200</v>
      </c>
      <c r="M27" s="1" t="s">
        <v>315</v>
      </c>
    </row>
    <row r="28" spans="1:13">
      <c r="A28" s="1" t="s">
        <v>204</v>
      </c>
      <c r="C28" s="4">
        <v>6682400</v>
      </c>
      <c r="D28" s="3"/>
      <c r="E28" s="4">
        <v>984990</v>
      </c>
      <c r="F28" s="3"/>
      <c r="G28" s="4">
        <v>946056</v>
      </c>
      <c r="H28" s="3"/>
      <c r="I28" s="7">
        <f t="shared" si="0"/>
        <v>-4.1154012024658161E-2</v>
      </c>
      <c r="J28" s="3"/>
      <c r="K28" s="4">
        <v>6321924614400</v>
      </c>
      <c r="M28" s="1" t="s">
        <v>315</v>
      </c>
    </row>
    <row r="29" spans="1:13">
      <c r="A29" s="1" t="s">
        <v>201</v>
      </c>
      <c r="C29" s="4">
        <v>7021051</v>
      </c>
      <c r="D29" s="3"/>
      <c r="E29" s="4">
        <v>945000</v>
      </c>
      <c r="F29" s="3"/>
      <c r="G29" s="4">
        <v>953538</v>
      </c>
      <c r="H29" s="3"/>
      <c r="I29" s="7">
        <f t="shared" si="0"/>
        <v>8.9540217589650327E-3</v>
      </c>
      <c r="J29" s="3"/>
      <c r="K29" s="4">
        <v>6694838928438</v>
      </c>
      <c r="M29" s="1" t="s">
        <v>315</v>
      </c>
    </row>
    <row r="30" spans="1:13">
      <c r="A30" s="1" t="s">
        <v>190</v>
      </c>
      <c r="C30" s="4">
        <v>7000000</v>
      </c>
      <c r="D30" s="3"/>
      <c r="E30" s="4">
        <v>943750</v>
      </c>
      <c r="F30" s="3"/>
      <c r="G30" s="4">
        <v>943301</v>
      </c>
      <c r="H30" s="3"/>
      <c r="I30" s="7">
        <f t="shared" si="0"/>
        <v>-4.759880462333868E-4</v>
      </c>
      <c r="J30" s="3"/>
      <c r="K30" s="4">
        <v>6603107000000</v>
      </c>
      <c r="M30" s="1" t="s">
        <v>315</v>
      </c>
    </row>
    <row r="31" spans="1:13">
      <c r="A31" s="1" t="s">
        <v>72</v>
      </c>
      <c r="C31" s="4">
        <v>3000000</v>
      </c>
      <c r="D31" s="3"/>
      <c r="E31" s="4">
        <v>970000</v>
      </c>
      <c r="F31" s="3"/>
      <c r="G31" s="4">
        <v>1005000</v>
      </c>
      <c r="H31" s="3"/>
      <c r="I31" s="7">
        <f t="shared" si="0"/>
        <v>3.482587064676617E-2</v>
      </c>
      <c r="J31" s="3"/>
      <c r="K31" s="4">
        <v>3015000000000</v>
      </c>
      <c r="M31" s="1" t="s">
        <v>315</v>
      </c>
    </row>
    <row r="32" spans="1:13">
      <c r="A32" s="1" t="s">
        <v>196</v>
      </c>
      <c r="C32" s="4">
        <v>2999900</v>
      </c>
      <c r="D32" s="3"/>
      <c r="E32" s="4">
        <v>928000</v>
      </c>
      <c r="F32" s="3"/>
      <c r="G32" s="4">
        <v>938351</v>
      </c>
      <c r="H32" s="3"/>
      <c r="I32" s="7">
        <f t="shared" si="0"/>
        <v>1.1031053411783011E-2</v>
      </c>
      <c r="J32" s="3"/>
      <c r="K32" s="4">
        <v>2814959164900</v>
      </c>
      <c r="M32" s="1" t="s">
        <v>315</v>
      </c>
    </row>
    <row r="33" spans="1:13">
      <c r="A33" s="1" t="s">
        <v>193</v>
      </c>
      <c r="C33" s="4">
        <v>8000000</v>
      </c>
      <c r="D33" s="3"/>
      <c r="E33" s="4">
        <v>1032830</v>
      </c>
      <c r="F33" s="3"/>
      <c r="G33" s="4">
        <v>950787</v>
      </c>
      <c r="H33" s="3"/>
      <c r="I33" s="7">
        <f t="shared" si="0"/>
        <v>-8.6289568536380909E-2</v>
      </c>
      <c r="J33" s="3"/>
      <c r="K33" s="4">
        <v>7606296000000</v>
      </c>
      <c r="M33" s="1" t="s">
        <v>315</v>
      </c>
    </row>
    <row r="34" spans="1:13">
      <c r="A34" s="1" t="s">
        <v>221</v>
      </c>
      <c r="C34" s="4">
        <v>6000000</v>
      </c>
      <c r="D34" s="3"/>
      <c r="E34" s="4">
        <v>923350</v>
      </c>
      <c r="F34" s="3"/>
      <c r="G34" s="4">
        <v>897550</v>
      </c>
      <c r="H34" s="3"/>
      <c r="I34" s="7">
        <f t="shared" si="0"/>
        <v>-2.8744916717731602E-2</v>
      </c>
      <c r="J34" s="3"/>
      <c r="K34" s="4">
        <v>5385300000000</v>
      </c>
      <c r="M34" s="1" t="s">
        <v>315</v>
      </c>
    </row>
    <row r="35" spans="1:13">
      <c r="A35" s="1" t="s">
        <v>159</v>
      </c>
      <c r="C35" s="4">
        <v>5000000</v>
      </c>
      <c r="D35" s="3"/>
      <c r="E35" s="4">
        <v>940000</v>
      </c>
      <c r="F35" s="3"/>
      <c r="G35" s="4">
        <v>943523</v>
      </c>
      <c r="H35" s="3"/>
      <c r="I35" s="7">
        <f t="shared" si="0"/>
        <v>3.733878241441915E-3</v>
      </c>
      <c r="J35" s="3"/>
      <c r="K35" s="4">
        <v>4717615000000</v>
      </c>
      <c r="M35" s="1" t="s">
        <v>315</v>
      </c>
    </row>
    <row r="36" spans="1:13">
      <c r="A36" s="1" t="s">
        <v>198</v>
      </c>
      <c r="C36" s="4">
        <v>6000000</v>
      </c>
      <c r="D36" s="3"/>
      <c r="E36" s="4">
        <v>940800</v>
      </c>
      <c r="F36" s="3"/>
      <c r="G36" s="4">
        <v>923471</v>
      </c>
      <c r="H36" s="3"/>
      <c r="I36" s="7">
        <f t="shared" si="0"/>
        <v>-1.8765072211255146E-2</v>
      </c>
      <c r="J36" s="3"/>
      <c r="K36" s="4">
        <v>5540826000000</v>
      </c>
      <c r="M36" s="1" t="s">
        <v>315</v>
      </c>
    </row>
    <row r="37" spans="1:13" ht="24.75" thickBot="1">
      <c r="C37" s="3"/>
      <c r="D37" s="3"/>
      <c r="E37" s="3"/>
      <c r="F37" s="3"/>
      <c r="G37" s="3"/>
      <c r="H37" s="3"/>
      <c r="I37" s="3"/>
      <c r="J37" s="3"/>
      <c r="K37" s="10">
        <f>SUM(K8:K36)</f>
        <v>108542141783560</v>
      </c>
    </row>
    <row r="38" spans="1:13" ht="24.75" thickTop="1"/>
  </sheetData>
  <mergeCells count="11">
    <mergeCell ref="A4:M4"/>
    <mergeCell ref="A3:M3"/>
    <mergeCell ref="A2:M2"/>
    <mergeCell ref="A6:A7"/>
    <mergeCell ref="C7"/>
    <mergeCell ref="E7"/>
    <mergeCell ref="G7"/>
    <mergeCell ref="I7"/>
    <mergeCell ref="K7"/>
    <mergeCell ref="M7"/>
    <mergeCell ref="C6:M6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S14"/>
  <sheetViews>
    <sheetView rightToLeft="1" workbookViewId="0">
      <selection activeCell="O16" sqref="O16"/>
    </sheetView>
  </sheetViews>
  <sheetFormatPr defaultRowHeight="24"/>
  <cols>
    <col min="1" max="1" width="26.28515625" style="1" bestFit="1" customWidth="1"/>
    <col min="2" max="2" width="1" style="1" customWidth="1"/>
    <col min="3" max="3" width="23.5703125" style="1" bestFit="1" customWidth="1"/>
    <col min="4" max="4" width="1" style="1" customWidth="1"/>
    <col min="5" max="5" width="15.42578125" style="1" bestFit="1" customWidth="1"/>
    <col min="6" max="6" width="1" style="1" customWidth="1"/>
    <col min="7" max="7" width="13.85546875" style="1" bestFit="1" customWidth="1"/>
    <col min="8" max="8" width="1" style="1" customWidth="1"/>
    <col min="9" max="9" width="10.28515625" style="1" bestFit="1" customWidth="1"/>
    <col min="10" max="10" width="1" style="1" customWidth="1"/>
    <col min="11" max="11" width="18.42578125" style="1" bestFit="1" customWidth="1"/>
    <col min="12" max="12" width="1" style="1" customWidth="1"/>
    <col min="13" max="13" width="19.5703125" style="1" bestFit="1" customWidth="1"/>
    <col min="14" max="14" width="1" style="1" customWidth="1"/>
    <col min="15" max="15" width="19.5703125" style="1" bestFit="1" customWidth="1"/>
    <col min="16" max="16" width="1" style="1" customWidth="1"/>
    <col min="17" max="17" width="19.5703125" style="1" bestFit="1" customWidth="1"/>
    <col min="18" max="18" width="1" style="1" customWidth="1"/>
    <col min="19" max="19" width="23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.75">
      <c r="A2" s="26" t="s">
        <v>0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</row>
    <row r="3" spans="1:19" ht="24.75">
      <c r="A3" s="26" t="s">
        <v>1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</row>
    <row r="4" spans="1:19" ht="24.75">
      <c r="A4" s="26" t="s">
        <v>2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</row>
    <row r="6" spans="1:19" ht="24.75">
      <c r="A6" s="27" t="s">
        <v>238</v>
      </c>
      <c r="C6" s="25" t="s">
        <v>239</v>
      </c>
      <c r="D6" s="25" t="s">
        <v>239</v>
      </c>
      <c r="E6" s="25" t="s">
        <v>239</v>
      </c>
      <c r="F6" s="25" t="s">
        <v>239</v>
      </c>
      <c r="G6" s="25" t="s">
        <v>239</v>
      </c>
      <c r="H6" s="25" t="s">
        <v>239</v>
      </c>
      <c r="I6" s="25" t="s">
        <v>239</v>
      </c>
      <c r="K6" s="25" t="s">
        <v>314</v>
      </c>
      <c r="M6" s="25" t="s">
        <v>5</v>
      </c>
      <c r="N6" s="25" t="s">
        <v>5</v>
      </c>
      <c r="O6" s="25" t="s">
        <v>5</v>
      </c>
      <c r="Q6" s="25" t="s">
        <v>6</v>
      </c>
      <c r="R6" s="25" t="s">
        <v>6</v>
      </c>
      <c r="S6" s="25" t="s">
        <v>6</v>
      </c>
    </row>
    <row r="7" spans="1:19" ht="24.75">
      <c r="A7" s="25" t="s">
        <v>238</v>
      </c>
      <c r="C7" s="25" t="s">
        <v>240</v>
      </c>
      <c r="E7" s="25" t="s">
        <v>241</v>
      </c>
      <c r="G7" s="25" t="s">
        <v>242</v>
      </c>
      <c r="I7" s="25" t="s">
        <v>65</v>
      </c>
      <c r="K7" s="25" t="s">
        <v>243</v>
      </c>
      <c r="M7" s="25" t="s">
        <v>244</v>
      </c>
      <c r="O7" s="25" t="s">
        <v>245</v>
      </c>
      <c r="Q7" s="25" t="s">
        <v>243</v>
      </c>
      <c r="S7" s="25" t="s">
        <v>237</v>
      </c>
    </row>
    <row r="8" spans="1:19">
      <c r="A8" s="1" t="s">
        <v>246</v>
      </c>
      <c r="C8" s="3" t="s">
        <v>247</v>
      </c>
      <c r="D8" s="3"/>
      <c r="E8" s="3" t="s">
        <v>248</v>
      </c>
      <c r="F8" s="3"/>
      <c r="G8" s="3" t="s">
        <v>249</v>
      </c>
      <c r="H8" s="3"/>
      <c r="I8" s="4">
        <v>8</v>
      </c>
      <c r="J8" s="3"/>
      <c r="K8" s="4">
        <v>17314990307</v>
      </c>
      <c r="L8" s="3"/>
      <c r="M8" s="4">
        <v>2239748097194</v>
      </c>
      <c r="N8" s="3"/>
      <c r="O8" s="4">
        <v>44943077000</v>
      </c>
      <c r="P8" s="3"/>
      <c r="Q8" s="4">
        <v>2212120010501</v>
      </c>
      <c r="R8" s="3"/>
      <c r="S8" s="7">
        <v>1.2897122286689766E-2</v>
      </c>
    </row>
    <row r="9" spans="1:19">
      <c r="A9" s="1" t="s">
        <v>250</v>
      </c>
      <c r="C9" s="3" t="s">
        <v>251</v>
      </c>
      <c r="D9" s="3"/>
      <c r="E9" s="3" t="s">
        <v>248</v>
      </c>
      <c r="F9" s="3"/>
      <c r="G9" s="3" t="s">
        <v>252</v>
      </c>
      <c r="H9" s="3"/>
      <c r="I9" s="4">
        <v>10</v>
      </c>
      <c r="J9" s="3"/>
      <c r="K9" s="4">
        <v>3358257367960</v>
      </c>
      <c r="L9" s="3"/>
      <c r="M9" s="4">
        <v>25702870624977</v>
      </c>
      <c r="N9" s="3"/>
      <c r="O9" s="4">
        <v>25769276358376</v>
      </c>
      <c r="P9" s="3"/>
      <c r="Q9" s="4">
        <v>3291851634561</v>
      </c>
      <c r="R9" s="3"/>
      <c r="S9" s="7">
        <v>1.9192183461582416E-2</v>
      </c>
    </row>
    <row r="10" spans="1:19">
      <c r="A10" s="1" t="s">
        <v>253</v>
      </c>
      <c r="C10" s="3" t="s">
        <v>254</v>
      </c>
      <c r="D10" s="3"/>
      <c r="E10" s="3" t="s">
        <v>248</v>
      </c>
      <c r="F10" s="3"/>
      <c r="G10" s="3" t="s">
        <v>255</v>
      </c>
      <c r="H10" s="3"/>
      <c r="I10" s="4">
        <v>10</v>
      </c>
      <c r="J10" s="3"/>
      <c r="K10" s="4">
        <v>1851269741113</v>
      </c>
      <c r="L10" s="3"/>
      <c r="M10" s="4">
        <v>3794913293051</v>
      </c>
      <c r="N10" s="3"/>
      <c r="O10" s="4">
        <v>3154800510000</v>
      </c>
      <c r="P10" s="3"/>
      <c r="Q10" s="4">
        <v>2491382524164</v>
      </c>
      <c r="R10" s="3"/>
      <c r="S10" s="7">
        <v>1.4525281144121906E-2</v>
      </c>
    </row>
    <row r="11" spans="1:19">
      <c r="A11" s="1" t="s">
        <v>253</v>
      </c>
      <c r="C11" s="3" t="s">
        <v>256</v>
      </c>
      <c r="D11" s="3"/>
      <c r="E11" s="3" t="s">
        <v>257</v>
      </c>
      <c r="F11" s="3"/>
      <c r="G11" s="3" t="s">
        <v>258</v>
      </c>
      <c r="H11" s="3"/>
      <c r="I11" s="4">
        <v>10</v>
      </c>
      <c r="J11" s="3"/>
      <c r="K11" s="4">
        <v>1029659000000</v>
      </c>
      <c r="L11" s="3"/>
      <c r="M11" s="4">
        <v>16925901369</v>
      </c>
      <c r="N11" s="3"/>
      <c r="O11" s="4">
        <v>16925901369</v>
      </c>
      <c r="P11" s="3"/>
      <c r="Q11" s="4">
        <v>1029659000000</v>
      </c>
      <c r="R11" s="3"/>
      <c r="S11" s="7">
        <v>6.0031273048260754E-3</v>
      </c>
    </row>
    <row r="12" spans="1:19">
      <c r="A12" s="1" t="s">
        <v>253</v>
      </c>
      <c r="C12" s="3" t="s">
        <v>259</v>
      </c>
      <c r="D12" s="3"/>
      <c r="E12" s="3" t="s">
        <v>257</v>
      </c>
      <c r="F12" s="3"/>
      <c r="G12" s="3" t="s">
        <v>260</v>
      </c>
      <c r="H12" s="3"/>
      <c r="I12" s="4">
        <v>10</v>
      </c>
      <c r="J12" s="3"/>
      <c r="K12" s="4">
        <v>0</v>
      </c>
      <c r="L12" s="3"/>
      <c r="M12" s="4">
        <v>3000000000000</v>
      </c>
      <c r="N12" s="3"/>
      <c r="O12" s="4">
        <v>0</v>
      </c>
      <c r="P12" s="3"/>
      <c r="Q12" s="4">
        <v>3000000000000</v>
      </c>
      <c r="R12" s="3"/>
      <c r="S12" s="7">
        <v>1.74906273965247E-2</v>
      </c>
    </row>
    <row r="13" spans="1:19" ht="24.75" thickBot="1">
      <c r="K13" s="5">
        <f>SUM(K8:K12)</f>
        <v>6256501099380</v>
      </c>
      <c r="M13" s="5">
        <f>SUM(M8:M12)</f>
        <v>34754457916591</v>
      </c>
      <c r="O13" s="5">
        <f>SUM(O8:O12)</f>
        <v>28985945846745</v>
      </c>
      <c r="Q13" s="5">
        <f>SUM(Q8:Q12)</f>
        <v>12025013169226</v>
      </c>
      <c r="S13" s="11">
        <f>SUM(S8:S12)</f>
        <v>7.0108341593744863E-2</v>
      </c>
    </row>
    <row r="14" spans="1:19" ht="24.75" thickTop="1"/>
  </sheetData>
  <mergeCells count="17">
    <mergeCell ref="A2:S2"/>
    <mergeCell ref="A6:A7"/>
    <mergeCell ref="C7"/>
    <mergeCell ref="E7"/>
    <mergeCell ref="G7"/>
    <mergeCell ref="I7"/>
    <mergeCell ref="C6:I6"/>
    <mergeCell ref="Q7"/>
    <mergeCell ref="S7"/>
    <mergeCell ref="Q6:S6"/>
    <mergeCell ref="K7"/>
    <mergeCell ref="K6"/>
    <mergeCell ref="M7"/>
    <mergeCell ref="O7"/>
    <mergeCell ref="M6:O6"/>
    <mergeCell ref="A4:S4"/>
    <mergeCell ref="A3:S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K12"/>
  <sheetViews>
    <sheetView rightToLeft="1" workbookViewId="0">
      <selection activeCell="C12" sqref="C12"/>
    </sheetView>
  </sheetViews>
  <sheetFormatPr defaultRowHeight="24"/>
  <cols>
    <col min="1" max="1" width="25" style="1" bestFit="1" customWidth="1"/>
    <col min="2" max="2" width="1" style="1" customWidth="1"/>
    <col min="3" max="3" width="18.42578125" style="1" bestFit="1" customWidth="1"/>
    <col min="4" max="4" width="1" style="1" customWidth="1"/>
    <col min="5" max="5" width="21.7109375" style="1" bestFit="1" customWidth="1"/>
    <col min="6" max="6" width="1" style="1" customWidth="1"/>
    <col min="7" max="7" width="33.42578125" style="1" bestFit="1" customWidth="1"/>
    <col min="8" max="8" width="1" style="1" customWidth="1"/>
    <col min="9" max="9" width="9.140625" style="1" customWidth="1"/>
    <col min="10" max="10" width="21.140625" style="1" customWidth="1"/>
    <col min="11" max="11" width="12.42578125" style="1" bestFit="1" customWidth="1"/>
    <col min="12" max="16384" width="9.140625" style="1"/>
  </cols>
  <sheetData>
    <row r="2" spans="1:11" ht="24.75">
      <c r="A2" s="26" t="s">
        <v>0</v>
      </c>
      <c r="B2" s="26"/>
      <c r="C2" s="26"/>
      <c r="D2" s="26"/>
      <c r="E2" s="26"/>
      <c r="F2" s="26"/>
      <c r="G2" s="26"/>
    </row>
    <row r="3" spans="1:11" ht="24.75">
      <c r="A3" s="26" t="s">
        <v>261</v>
      </c>
      <c r="B3" s="26"/>
      <c r="C3" s="26"/>
      <c r="D3" s="26"/>
      <c r="E3" s="26"/>
      <c r="F3" s="26"/>
      <c r="G3" s="26"/>
    </row>
    <row r="4" spans="1:11" ht="24.75">
      <c r="A4" s="26" t="s">
        <v>2</v>
      </c>
      <c r="B4" s="26"/>
      <c r="C4" s="26"/>
      <c r="D4" s="26"/>
      <c r="E4" s="26"/>
      <c r="F4" s="26"/>
      <c r="G4" s="26"/>
    </row>
    <row r="6" spans="1:11" ht="24.75">
      <c r="A6" s="25" t="s">
        <v>265</v>
      </c>
      <c r="C6" s="25" t="s">
        <v>243</v>
      </c>
      <c r="E6" s="25" t="s">
        <v>303</v>
      </c>
      <c r="G6" s="25" t="s">
        <v>13</v>
      </c>
    </row>
    <row r="7" spans="1:11">
      <c r="A7" s="1" t="s">
        <v>311</v>
      </c>
      <c r="C7" s="4">
        <f>'سرمایه‌گذاری در سهام'!I44</f>
        <v>47435312805</v>
      </c>
      <c r="E7" s="7">
        <f>C7/$C$11</f>
        <v>2.0162076364846043E-2</v>
      </c>
      <c r="G7" s="7">
        <v>2.7655779390328396E-4</v>
      </c>
      <c r="J7" s="2"/>
    </row>
    <row r="8" spans="1:11">
      <c r="A8" s="1" t="s">
        <v>312</v>
      </c>
      <c r="C8" s="4">
        <f>'سرمایه‌گذاری در اوراق بهادار'!I83</f>
        <v>2222974665375</v>
      </c>
      <c r="E8" s="7">
        <f t="shared" ref="E8:E10" si="0">C8/$C$11</f>
        <v>0.94486116587144164</v>
      </c>
      <c r="G8" s="7">
        <v>1.2960407194662769E-2</v>
      </c>
      <c r="J8" s="9"/>
      <c r="K8" s="2"/>
    </row>
    <row r="9" spans="1:11">
      <c r="A9" s="1" t="s">
        <v>313</v>
      </c>
      <c r="C9" s="4">
        <f>'درآمد سپرده بانکی'!E13</f>
        <v>81166952441</v>
      </c>
      <c r="E9" s="7">
        <f t="shared" si="0"/>
        <v>3.4499494082492303E-2</v>
      </c>
      <c r="G9" s="7">
        <v>4.7322030735232398E-4</v>
      </c>
      <c r="J9" s="9"/>
      <c r="K9" s="2"/>
    </row>
    <row r="10" spans="1:11">
      <c r="A10" s="1" t="s">
        <v>322</v>
      </c>
      <c r="C10" s="4">
        <f>'سایر درآمدها'!C11</f>
        <v>1122858162</v>
      </c>
      <c r="E10" s="7">
        <f t="shared" si="0"/>
        <v>4.7726368121996131E-4</v>
      </c>
      <c r="G10" s="7">
        <v>6.5464979102295232E-6</v>
      </c>
      <c r="J10" s="2"/>
    </row>
    <row r="11" spans="1:11" ht="24.75" thickBot="1">
      <c r="C11" s="5">
        <f>SUM(C7:C10)</f>
        <v>2352699788783</v>
      </c>
      <c r="E11" s="11">
        <f>SUM(E7:E10)</f>
        <v>0.99999999999999989</v>
      </c>
      <c r="G11" s="11">
        <f>SUM(G7:G10)</f>
        <v>1.3716731793828606E-2</v>
      </c>
      <c r="J11" s="2"/>
    </row>
    <row r="12" spans="1:11" ht="24.75" thickTop="1">
      <c r="J12" s="2"/>
    </row>
  </sheetData>
  <mergeCells count="7">
    <mergeCell ref="A3:G3"/>
    <mergeCell ref="A2:G2"/>
    <mergeCell ref="A6"/>
    <mergeCell ref="C6"/>
    <mergeCell ref="E6"/>
    <mergeCell ref="G6"/>
    <mergeCell ref="A4:G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V59"/>
  <sheetViews>
    <sheetView rightToLeft="1" topLeftCell="A46" workbookViewId="0">
      <selection activeCell="U50" sqref="U50"/>
    </sheetView>
  </sheetViews>
  <sheetFormatPr defaultRowHeight="24"/>
  <cols>
    <col min="1" max="1" width="48.140625" style="1" bestFit="1" customWidth="1"/>
    <col min="2" max="2" width="1" style="1" customWidth="1"/>
    <col min="3" max="3" width="18.28515625" style="1" bestFit="1" customWidth="1"/>
    <col min="4" max="4" width="1" style="1" customWidth="1"/>
    <col min="5" max="5" width="17.28515625" style="1" bestFit="1" customWidth="1"/>
    <col min="6" max="6" width="1" style="1" customWidth="1"/>
    <col min="7" max="7" width="10.28515625" style="1" bestFit="1" customWidth="1"/>
    <col min="8" max="8" width="1" style="1" customWidth="1"/>
    <col min="9" max="9" width="18.42578125" style="1" bestFit="1" customWidth="1"/>
    <col min="10" max="10" width="1" style="1" customWidth="1"/>
    <col min="11" max="11" width="13.42578125" style="1" bestFit="1" customWidth="1"/>
    <col min="12" max="12" width="1" style="1" customWidth="1"/>
    <col min="13" max="13" width="18.42578125" style="1" bestFit="1" customWidth="1"/>
    <col min="14" max="14" width="1" style="1" customWidth="1"/>
    <col min="15" max="15" width="18.42578125" style="1" bestFit="1" customWidth="1"/>
    <col min="16" max="16" width="1" style="1" customWidth="1"/>
    <col min="17" max="17" width="16.85546875" style="1" bestFit="1" customWidth="1"/>
    <col min="18" max="18" width="1" style="1" customWidth="1"/>
    <col min="19" max="19" width="18.42578125" style="1" bestFit="1" customWidth="1"/>
    <col min="20" max="20" width="1" style="1" customWidth="1"/>
    <col min="21" max="21" width="9.140625" style="1" customWidth="1"/>
    <col min="22" max="22" width="15.42578125" style="1" bestFit="1" customWidth="1"/>
    <col min="23" max="16384" width="9.140625" style="1"/>
  </cols>
  <sheetData>
    <row r="2" spans="1:20" ht="24.75">
      <c r="A2" s="26" t="s">
        <v>0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</row>
    <row r="3" spans="1:20" ht="24.75">
      <c r="A3" s="26" t="s">
        <v>261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</row>
    <row r="4" spans="1:20" ht="24.75">
      <c r="A4" s="26" t="s">
        <v>2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</row>
    <row r="6" spans="1:20" ht="24.75">
      <c r="A6" s="25" t="s">
        <v>262</v>
      </c>
      <c r="B6" s="25" t="s">
        <v>262</v>
      </c>
      <c r="C6" s="25" t="s">
        <v>262</v>
      </c>
      <c r="D6" s="25" t="s">
        <v>262</v>
      </c>
      <c r="E6" s="25" t="s">
        <v>262</v>
      </c>
      <c r="F6" s="25" t="s">
        <v>262</v>
      </c>
      <c r="G6" s="25" t="s">
        <v>262</v>
      </c>
      <c r="I6" s="25" t="s">
        <v>263</v>
      </c>
      <c r="J6" s="25" t="s">
        <v>263</v>
      </c>
      <c r="K6" s="25" t="s">
        <v>263</v>
      </c>
      <c r="L6" s="25" t="s">
        <v>263</v>
      </c>
      <c r="M6" s="25" t="s">
        <v>263</v>
      </c>
      <c r="O6" s="25" t="s">
        <v>264</v>
      </c>
      <c r="P6" s="25" t="s">
        <v>264</v>
      </c>
      <c r="Q6" s="25" t="s">
        <v>264</v>
      </c>
      <c r="R6" s="27" t="s">
        <v>264</v>
      </c>
      <c r="S6" s="25" t="s">
        <v>264</v>
      </c>
    </row>
    <row r="7" spans="1:20" ht="24.75">
      <c r="A7" s="25" t="s">
        <v>265</v>
      </c>
      <c r="C7" s="25" t="s">
        <v>266</v>
      </c>
      <c r="E7" s="25" t="s">
        <v>64</v>
      </c>
      <c r="G7" s="25" t="s">
        <v>65</v>
      </c>
      <c r="I7" s="25" t="s">
        <v>267</v>
      </c>
      <c r="K7" s="25" t="s">
        <v>268</v>
      </c>
      <c r="M7" s="25" t="s">
        <v>269</v>
      </c>
      <c r="O7" s="25" t="s">
        <v>267</v>
      </c>
      <c r="Q7" s="25" t="s">
        <v>268</v>
      </c>
      <c r="R7" s="12"/>
      <c r="S7" s="25" t="s">
        <v>269</v>
      </c>
    </row>
    <row r="8" spans="1:20">
      <c r="A8" s="1" t="s">
        <v>198</v>
      </c>
      <c r="C8" s="3" t="s">
        <v>316</v>
      </c>
      <c r="D8" s="3"/>
      <c r="E8" s="3" t="s">
        <v>200</v>
      </c>
      <c r="F8" s="3"/>
      <c r="G8" s="4">
        <v>16</v>
      </c>
      <c r="H8" s="3"/>
      <c r="I8" s="4">
        <v>74719140241</v>
      </c>
      <c r="J8" s="3"/>
      <c r="K8" s="4">
        <v>0</v>
      </c>
      <c r="L8" s="3"/>
      <c r="M8" s="4">
        <v>74719140241</v>
      </c>
      <c r="N8" s="3"/>
      <c r="O8" s="4">
        <v>113713755835</v>
      </c>
      <c r="P8" s="3"/>
      <c r="Q8" s="3">
        <v>0</v>
      </c>
      <c r="R8" s="3"/>
      <c r="S8" s="4">
        <v>113713755835</v>
      </c>
    </row>
    <row r="9" spans="1:20">
      <c r="A9" s="1" t="s">
        <v>159</v>
      </c>
      <c r="C9" s="3" t="s">
        <v>316</v>
      </c>
      <c r="D9" s="3"/>
      <c r="E9" s="3" t="s">
        <v>161</v>
      </c>
      <c r="F9" s="3"/>
      <c r="G9" s="4">
        <v>18</v>
      </c>
      <c r="H9" s="3"/>
      <c r="I9" s="4">
        <v>74421425273</v>
      </c>
      <c r="J9" s="3"/>
      <c r="K9" s="4">
        <v>0</v>
      </c>
      <c r="L9" s="3"/>
      <c r="M9" s="4">
        <v>74421425273</v>
      </c>
      <c r="N9" s="3"/>
      <c r="O9" s="4">
        <v>127570878867</v>
      </c>
      <c r="P9" s="3"/>
      <c r="Q9" s="3">
        <v>0</v>
      </c>
      <c r="R9" s="3"/>
      <c r="S9" s="4">
        <v>127570878867</v>
      </c>
    </row>
    <row r="10" spans="1:20">
      <c r="A10" s="1" t="s">
        <v>221</v>
      </c>
      <c r="C10" s="3" t="s">
        <v>316</v>
      </c>
      <c r="D10" s="3"/>
      <c r="E10" s="3" t="s">
        <v>223</v>
      </c>
      <c r="F10" s="3"/>
      <c r="G10" s="4">
        <v>17</v>
      </c>
      <c r="H10" s="3"/>
      <c r="I10" s="4">
        <v>184901022831</v>
      </c>
      <c r="J10" s="3"/>
      <c r="K10" s="4">
        <v>0</v>
      </c>
      <c r="L10" s="3"/>
      <c r="M10" s="4">
        <v>184901022831</v>
      </c>
      <c r="N10" s="3"/>
      <c r="O10" s="4">
        <v>184901022831</v>
      </c>
      <c r="P10" s="3"/>
      <c r="Q10" s="3">
        <v>0</v>
      </c>
      <c r="R10" s="3"/>
      <c r="S10" s="4">
        <v>184901022831</v>
      </c>
    </row>
    <row r="11" spans="1:20">
      <c r="A11" s="1" t="s">
        <v>196</v>
      </c>
      <c r="C11" s="3" t="s">
        <v>316</v>
      </c>
      <c r="D11" s="3"/>
      <c r="E11" s="3" t="s">
        <v>197</v>
      </c>
      <c r="F11" s="3"/>
      <c r="G11" s="4">
        <v>17</v>
      </c>
      <c r="H11" s="3"/>
      <c r="I11" s="4">
        <v>41144450389</v>
      </c>
      <c r="J11" s="3"/>
      <c r="K11" s="4">
        <v>0</v>
      </c>
      <c r="L11" s="3"/>
      <c r="M11" s="4">
        <v>41144450389</v>
      </c>
      <c r="N11" s="3"/>
      <c r="O11" s="4">
        <v>165587160203</v>
      </c>
      <c r="P11" s="3"/>
      <c r="Q11" s="3">
        <v>0</v>
      </c>
      <c r="R11" s="3"/>
      <c r="S11" s="4">
        <v>165587160203</v>
      </c>
    </row>
    <row r="12" spans="1:20">
      <c r="A12" s="1" t="s">
        <v>193</v>
      </c>
      <c r="C12" s="3" t="s">
        <v>316</v>
      </c>
      <c r="D12" s="3"/>
      <c r="E12" s="3" t="s">
        <v>195</v>
      </c>
      <c r="F12" s="3"/>
      <c r="G12" s="4">
        <v>16</v>
      </c>
      <c r="H12" s="3"/>
      <c r="I12" s="4">
        <v>103381917809</v>
      </c>
      <c r="J12" s="3"/>
      <c r="K12" s="4">
        <v>0</v>
      </c>
      <c r="L12" s="3"/>
      <c r="M12" s="4">
        <v>103381917809</v>
      </c>
      <c r="N12" s="3"/>
      <c r="O12" s="4">
        <v>415906707588</v>
      </c>
      <c r="P12" s="3"/>
      <c r="Q12" s="3">
        <v>0</v>
      </c>
      <c r="R12" s="3"/>
      <c r="S12" s="4">
        <v>415906707588</v>
      </c>
    </row>
    <row r="13" spans="1:20">
      <c r="A13" s="1" t="s">
        <v>270</v>
      </c>
      <c r="C13" s="3" t="s">
        <v>316</v>
      </c>
      <c r="D13" s="3"/>
      <c r="E13" s="3" t="s">
        <v>271</v>
      </c>
      <c r="F13" s="3"/>
      <c r="G13" s="4">
        <v>18</v>
      </c>
      <c r="H13" s="3"/>
      <c r="I13" s="4">
        <v>0</v>
      </c>
      <c r="J13" s="3"/>
      <c r="K13" s="4">
        <v>0</v>
      </c>
      <c r="L13" s="3"/>
      <c r="M13" s="4">
        <v>0</v>
      </c>
      <c r="N13" s="3"/>
      <c r="O13" s="4">
        <v>12551793135</v>
      </c>
      <c r="P13" s="3"/>
      <c r="Q13" s="3">
        <v>0</v>
      </c>
      <c r="R13" s="3"/>
      <c r="S13" s="4">
        <v>12551793135</v>
      </c>
    </row>
    <row r="14" spans="1:20">
      <c r="A14" s="1" t="s">
        <v>72</v>
      </c>
      <c r="C14" s="3" t="s">
        <v>316</v>
      </c>
      <c r="D14" s="3"/>
      <c r="E14" s="3" t="s">
        <v>74</v>
      </c>
      <c r="F14" s="3"/>
      <c r="G14" s="4">
        <v>18</v>
      </c>
      <c r="H14" s="3"/>
      <c r="I14" s="4">
        <v>45470804935</v>
      </c>
      <c r="J14" s="3"/>
      <c r="K14" s="4">
        <v>0</v>
      </c>
      <c r="L14" s="3"/>
      <c r="M14" s="4">
        <v>45470804935</v>
      </c>
      <c r="N14" s="3"/>
      <c r="O14" s="4">
        <v>218071856693</v>
      </c>
      <c r="P14" s="3"/>
      <c r="Q14" s="3">
        <v>0</v>
      </c>
      <c r="R14" s="3"/>
      <c r="S14" s="4">
        <v>218071856693</v>
      </c>
    </row>
    <row r="15" spans="1:20">
      <c r="A15" s="1" t="s">
        <v>190</v>
      </c>
      <c r="C15" s="3" t="s">
        <v>316</v>
      </c>
      <c r="D15" s="3"/>
      <c r="E15" s="3" t="s">
        <v>192</v>
      </c>
      <c r="F15" s="3"/>
      <c r="G15" s="4">
        <v>16</v>
      </c>
      <c r="H15" s="3"/>
      <c r="I15" s="4">
        <v>88689421683</v>
      </c>
      <c r="J15" s="3"/>
      <c r="K15" s="4">
        <v>0</v>
      </c>
      <c r="L15" s="3"/>
      <c r="M15" s="4">
        <v>88689421683</v>
      </c>
      <c r="N15" s="3"/>
      <c r="O15" s="4">
        <v>373594049886</v>
      </c>
      <c r="P15" s="3"/>
      <c r="Q15" s="3">
        <v>0</v>
      </c>
      <c r="R15" s="3"/>
      <c r="S15" s="4">
        <v>373594049886</v>
      </c>
    </row>
    <row r="16" spans="1:20">
      <c r="A16" s="1" t="s">
        <v>201</v>
      </c>
      <c r="C16" s="3" t="s">
        <v>316</v>
      </c>
      <c r="D16" s="3"/>
      <c r="E16" s="3" t="s">
        <v>203</v>
      </c>
      <c r="F16" s="3"/>
      <c r="G16" s="4">
        <v>16</v>
      </c>
      <c r="H16" s="3"/>
      <c r="I16" s="4">
        <v>87842577984</v>
      </c>
      <c r="J16" s="3"/>
      <c r="K16" s="4">
        <v>0</v>
      </c>
      <c r="L16" s="3"/>
      <c r="M16" s="4">
        <v>87842577984</v>
      </c>
      <c r="N16" s="3"/>
      <c r="O16" s="4">
        <v>370270402149</v>
      </c>
      <c r="P16" s="3"/>
      <c r="Q16" s="3">
        <v>0</v>
      </c>
      <c r="R16" s="3"/>
      <c r="S16" s="4">
        <v>370270402149</v>
      </c>
    </row>
    <row r="17" spans="1:19">
      <c r="A17" s="1" t="s">
        <v>204</v>
      </c>
      <c r="C17" s="3" t="s">
        <v>316</v>
      </c>
      <c r="D17" s="3"/>
      <c r="E17" s="3" t="s">
        <v>92</v>
      </c>
      <c r="F17" s="3"/>
      <c r="G17" s="4">
        <v>17</v>
      </c>
      <c r="H17" s="3"/>
      <c r="I17" s="4">
        <v>89799098138</v>
      </c>
      <c r="J17" s="3"/>
      <c r="K17" s="4">
        <v>0</v>
      </c>
      <c r="L17" s="3"/>
      <c r="M17" s="4">
        <v>89799098138</v>
      </c>
      <c r="N17" s="3"/>
      <c r="O17" s="4">
        <v>372172006043</v>
      </c>
      <c r="P17" s="3"/>
      <c r="Q17" s="3">
        <v>0</v>
      </c>
      <c r="R17" s="3"/>
      <c r="S17" s="4">
        <v>372172006043</v>
      </c>
    </row>
    <row r="18" spans="1:19">
      <c r="A18" s="1" t="s">
        <v>185</v>
      </c>
      <c r="C18" s="3" t="s">
        <v>316</v>
      </c>
      <c r="D18" s="3"/>
      <c r="E18" s="3" t="s">
        <v>187</v>
      </c>
      <c r="F18" s="3"/>
      <c r="G18" s="4">
        <v>16</v>
      </c>
      <c r="H18" s="3"/>
      <c r="I18" s="4">
        <v>15904755141</v>
      </c>
      <c r="J18" s="3"/>
      <c r="K18" s="4">
        <v>0</v>
      </c>
      <c r="L18" s="3"/>
      <c r="M18" s="4">
        <v>15904755141</v>
      </c>
      <c r="N18" s="3"/>
      <c r="O18" s="4">
        <v>64536259823</v>
      </c>
      <c r="P18" s="3"/>
      <c r="Q18" s="3">
        <v>0</v>
      </c>
      <c r="R18" s="3"/>
      <c r="S18" s="4">
        <v>64536259823</v>
      </c>
    </row>
    <row r="19" spans="1:19">
      <c r="A19" s="1" t="s">
        <v>188</v>
      </c>
      <c r="C19" s="3" t="s">
        <v>316</v>
      </c>
      <c r="D19" s="3"/>
      <c r="E19" s="3" t="s">
        <v>189</v>
      </c>
      <c r="F19" s="3"/>
      <c r="G19" s="4">
        <v>17</v>
      </c>
      <c r="H19" s="3"/>
      <c r="I19" s="4">
        <v>75973490472</v>
      </c>
      <c r="J19" s="3"/>
      <c r="K19" s="4">
        <v>0</v>
      </c>
      <c r="L19" s="3"/>
      <c r="M19" s="4">
        <v>75973490472</v>
      </c>
      <c r="N19" s="3"/>
      <c r="O19" s="4">
        <v>302400662832</v>
      </c>
      <c r="P19" s="3"/>
      <c r="Q19" s="3">
        <v>0</v>
      </c>
      <c r="R19" s="3"/>
      <c r="S19" s="4">
        <v>302400662832</v>
      </c>
    </row>
    <row r="20" spans="1:19">
      <c r="A20" s="1" t="s">
        <v>182</v>
      </c>
      <c r="C20" s="3" t="s">
        <v>316</v>
      </c>
      <c r="D20" s="3"/>
      <c r="E20" s="3" t="s">
        <v>184</v>
      </c>
      <c r="F20" s="3"/>
      <c r="G20" s="4">
        <v>16</v>
      </c>
      <c r="H20" s="3"/>
      <c r="I20" s="4">
        <v>19884602789</v>
      </c>
      <c r="J20" s="3"/>
      <c r="K20" s="4">
        <v>0</v>
      </c>
      <c r="L20" s="3"/>
      <c r="M20" s="4">
        <v>19884602789</v>
      </c>
      <c r="N20" s="3"/>
      <c r="O20" s="4">
        <v>76444202635</v>
      </c>
      <c r="P20" s="3"/>
      <c r="Q20" s="3">
        <v>0</v>
      </c>
      <c r="R20" s="3"/>
      <c r="S20" s="4">
        <v>76444202635</v>
      </c>
    </row>
    <row r="21" spans="1:19">
      <c r="A21" s="1" t="s">
        <v>179</v>
      </c>
      <c r="C21" s="3" t="s">
        <v>316</v>
      </c>
      <c r="D21" s="3"/>
      <c r="E21" s="3" t="s">
        <v>181</v>
      </c>
      <c r="F21" s="3"/>
      <c r="G21" s="4">
        <v>16</v>
      </c>
      <c r="H21" s="3"/>
      <c r="I21" s="4">
        <v>64881299749</v>
      </c>
      <c r="J21" s="3"/>
      <c r="K21" s="4">
        <v>0</v>
      </c>
      <c r="L21" s="3"/>
      <c r="M21" s="4">
        <v>64881299749</v>
      </c>
      <c r="N21" s="3"/>
      <c r="O21" s="4">
        <v>249590163730</v>
      </c>
      <c r="P21" s="3"/>
      <c r="Q21" s="3">
        <v>0</v>
      </c>
      <c r="R21" s="3"/>
      <c r="S21" s="4">
        <v>249590163730</v>
      </c>
    </row>
    <row r="22" spans="1:19">
      <c r="A22" s="1" t="s">
        <v>272</v>
      </c>
      <c r="C22" s="3" t="s">
        <v>316</v>
      </c>
      <c r="D22" s="3"/>
      <c r="E22" s="3" t="s">
        <v>273</v>
      </c>
      <c r="F22" s="3"/>
      <c r="G22" s="4">
        <v>15</v>
      </c>
      <c r="H22" s="3"/>
      <c r="I22" s="4">
        <v>0</v>
      </c>
      <c r="J22" s="3"/>
      <c r="K22" s="4">
        <v>0</v>
      </c>
      <c r="L22" s="3"/>
      <c r="M22" s="4">
        <v>0</v>
      </c>
      <c r="N22" s="3"/>
      <c r="O22" s="4">
        <v>103167749741</v>
      </c>
      <c r="P22" s="3"/>
      <c r="Q22" s="3">
        <v>0</v>
      </c>
      <c r="R22" s="3"/>
      <c r="S22" s="4">
        <v>103167749741</v>
      </c>
    </row>
    <row r="23" spans="1:19">
      <c r="A23" s="1" t="s">
        <v>176</v>
      </c>
      <c r="C23" s="3" t="s">
        <v>316</v>
      </c>
      <c r="D23" s="3"/>
      <c r="E23" s="3" t="s">
        <v>178</v>
      </c>
      <c r="F23" s="3"/>
      <c r="G23" s="4">
        <v>17</v>
      </c>
      <c r="H23" s="3"/>
      <c r="I23" s="4">
        <v>1481057078</v>
      </c>
      <c r="J23" s="3"/>
      <c r="K23" s="4">
        <v>0</v>
      </c>
      <c r="L23" s="3"/>
      <c r="M23" s="4">
        <v>1481057078</v>
      </c>
      <c r="N23" s="3"/>
      <c r="O23" s="4">
        <v>5686694065</v>
      </c>
      <c r="P23" s="3"/>
      <c r="Q23" s="3">
        <v>0</v>
      </c>
      <c r="R23" s="3"/>
      <c r="S23" s="4">
        <v>5686694065</v>
      </c>
    </row>
    <row r="24" spans="1:19">
      <c r="A24" s="1" t="s">
        <v>274</v>
      </c>
      <c r="C24" s="3" t="s">
        <v>316</v>
      </c>
      <c r="D24" s="3"/>
      <c r="E24" s="3" t="s">
        <v>275</v>
      </c>
      <c r="F24" s="3"/>
      <c r="G24" s="4">
        <v>15</v>
      </c>
      <c r="H24" s="3"/>
      <c r="I24" s="4">
        <v>0</v>
      </c>
      <c r="J24" s="3"/>
      <c r="K24" s="4">
        <v>0</v>
      </c>
      <c r="L24" s="3"/>
      <c r="M24" s="4">
        <v>0</v>
      </c>
      <c r="N24" s="3"/>
      <c r="O24" s="4">
        <v>137783927055</v>
      </c>
      <c r="P24" s="3"/>
      <c r="Q24" s="3">
        <v>0</v>
      </c>
      <c r="R24" s="3"/>
      <c r="S24" s="4">
        <v>137783927055</v>
      </c>
    </row>
    <row r="25" spans="1:19">
      <c r="A25" s="1" t="s">
        <v>276</v>
      </c>
      <c r="C25" s="3" t="s">
        <v>316</v>
      </c>
      <c r="D25" s="3"/>
      <c r="E25" s="3" t="s">
        <v>277</v>
      </c>
      <c r="F25" s="3"/>
      <c r="G25" s="4">
        <v>15</v>
      </c>
      <c r="H25" s="3"/>
      <c r="I25" s="4">
        <v>0</v>
      </c>
      <c r="J25" s="3"/>
      <c r="K25" s="4">
        <v>0</v>
      </c>
      <c r="L25" s="3"/>
      <c r="M25" s="4">
        <v>0</v>
      </c>
      <c r="N25" s="3"/>
      <c r="O25" s="4">
        <v>9792659588</v>
      </c>
      <c r="P25" s="3"/>
      <c r="Q25" s="3">
        <v>0</v>
      </c>
      <c r="R25" s="3"/>
      <c r="S25" s="4">
        <v>9792659588</v>
      </c>
    </row>
    <row r="26" spans="1:19">
      <c r="A26" s="1" t="s">
        <v>173</v>
      </c>
      <c r="C26" s="3" t="s">
        <v>316</v>
      </c>
      <c r="D26" s="3"/>
      <c r="E26" s="3" t="s">
        <v>175</v>
      </c>
      <c r="F26" s="3"/>
      <c r="G26" s="4">
        <v>16</v>
      </c>
      <c r="H26" s="3"/>
      <c r="I26" s="4">
        <v>63633945307</v>
      </c>
      <c r="J26" s="3"/>
      <c r="K26" s="4">
        <v>0</v>
      </c>
      <c r="L26" s="3"/>
      <c r="M26" s="4">
        <v>63633945307</v>
      </c>
      <c r="N26" s="3"/>
      <c r="O26" s="4">
        <v>254451603824</v>
      </c>
      <c r="P26" s="3"/>
      <c r="Q26" s="3">
        <v>0</v>
      </c>
      <c r="R26" s="3"/>
      <c r="S26" s="4">
        <v>254451603824</v>
      </c>
    </row>
    <row r="27" spans="1:19">
      <c r="A27" s="1" t="s">
        <v>170</v>
      </c>
      <c r="C27" s="3" t="s">
        <v>316</v>
      </c>
      <c r="D27" s="3"/>
      <c r="E27" s="3" t="s">
        <v>172</v>
      </c>
      <c r="F27" s="3"/>
      <c r="G27" s="4">
        <v>16</v>
      </c>
      <c r="H27" s="3"/>
      <c r="I27" s="4">
        <v>6339474859</v>
      </c>
      <c r="J27" s="3"/>
      <c r="K27" s="4">
        <v>0</v>
      </c>
      <c r="L27" s="3"/>
      <c r="M27" s="4">
        <v>6339474859</v>
      </c>
      <c r="N27" s="3"/>
      <c r="O27" s="4">
        <v>26745559776</v>
      </c>
      <c r="P27" s="3"/>
      <c r="Q27" s="3">
        <v>0</v>
      </c>
      <c r="R27" s="3"/>
      <c r="S27" s="4">
        <v>26745559776</v>
      </c>
    </row>
    <row r="28" spans="1:19">
      <c r="A28" s="1" t="s">
        <v>168</v>
      </c>
      <c r="C28" s="3" t="s">
        <v>316</v>
      </c>
      <c r="D28" s="3"/>
      <c r="E28" s="3" t="s">
        <v>169</v>
      </c>
      <c r="F28" s="3"/>
      <c r="G28" s="4">
        <v>15</v>
      </c>
      <c r="H28" s="3"/>
      <c r="I28" s="4">
        <v>91309567434</v>
      </c>
      <c r="J28" s="3"/>
      <c r="K28" s="4">
        <v>0</v>
      </c>
      <c r="L28" s="3"/>
      <c r="M28" s="4">
        <v>91309567434</v>
      </c>
      <c r="N28" s="3"/>
      <c r="O28" s="4">
        <v>394416480442</v>
      </c>
      <c r="P28" s="3"/>
      <c r="Q28" s="3">
        <v>0</v>
      </c>
      <c r="R28" s="3"/>
      <c r="S28" s="4">
        <v>394416480442</v>
      </c>
    </row>
    <row r="29" spans="1:19">
      <c r="A29" s="1" t="s">
        <v>165</v>
      </c>
      <c r="C29" s="3" t="s">
        <v>316</v>
      </c>
      <c r="D29" s="3"/>
      <c r="E29" s="3" t="s">
        <v>167</v>
      </c>
      <c r="F29" s="3"/>
      <c r="G29" s="4">
        <v>15</v>
      </c>
      <c r="H29" s="3"/>
      <c r="I29" s="4">
        <v>93875285959</v>
      </c>
      <c r="J29" s="3"/>
      <c r="K29" s="4">
        <v>0</v>
      </c>
      <c r="L29" s="3"/>
      <c r="M29" s="4">
        <v>93875285959</v>
      </c>
      <c r="N29" s="3"/>
      <c r="O29" s="4">
        <v>396179903594</v>
      </c>
      <c r="P29" s="3"/>
      <c r="Q29" s="3">
        <v>0</v>
      </c>
      <c r="R29" s="3"/>
      <c r="S29" s="4">
        <v>396179903594</v>
      </c>
    </row>
    <row r="30" spans="1:19">
      <c r="A30" s="1" t="s">
        <v>162</v>
      </c>
      <c r="C30" s="3" t="s">
        <v>316</v>
      </c>
      <c r="D30" s="3"/>
      <c r="E30" s="3" t="s">
        <v>164</v>
      </c>
      <c r="F30" s="3"/>
      <c r="G30" s="4">
        <v>18</v>
      </c>
      <c r="H30" s="3"/>
      <c r="I30" s="4">
        <v>30979761640</v>
      </c>
      <c r="J30" s="3"/>
      <c r="K30" s="4">
        <v>0</v>
      </c>
      <c r="L30" s="3"/>
      <c r="M30" s="4">
        <v>30979761640</v>
      </c>
      <c r="N30" s="3"/>
      <c r="O30" s="4">
        <v>118610758033</v>
      </c>
      <c r="P30" s="3"/>
      <c r="Q30" s="3">
        <v>0</v>
      </c>
      <c r="R30" s="3"/>
      <c r="S30" s="4">
        <v>118610758033</v>
      </c>
    </row>
    <row r="31" spans="1:19">
      <c r="A31" s="1" t="s">
        <v>211</v>
      </c>
      <c r="C31" s="3" t="s">
        <v>316</v>
      </c>
      <c r="D31" s="3"/>
      <c r="E31" s="3" t="s">
        <v>213</v>
      </c>
      <c r="F31" s="3"/>
      <c r="G31" s="4">
        <v>18</v>
      </c>
      <c r="H31" s="3"/>
      <c r="I31" s="4">
        <v>14236834474</v>
      </c>
      <c r="J31" s="3"/>
      <c r="K31" s="4">
        <v>0</v>
      </c>
      <c r="L31" s="3"/>
      <c r="M31" s="4">
        <v>14236834474</v>
      </c>
      <c r="N31" s="3"/>
      <c r="O31" s="4">
        <v>58404026303</v>
      </c>
      <c r="P31" s="3"/>
      <c r="Q31" s="3">
        <v>0</v>
      </c>
      <c r="R31" s="3"/>
      <c r="S31" s="4">
        <v>58404026303</v>
      </c>
    </row>
    <row r="32" spans="1:19">
      <c r="A32" s="1" t="s">
        <v>205</v>
      </c>
      <c r="C32" s="3" t="s">
        <v>316</v>
      </c>
      <c r="D32" s="3"/>
      <c r="E32" s="3" t="s">
        <v>207</v>
      </c>
      <c r="F32" s="3"/>
      <c r="G32" s="4">
        <v>18</v>
      </c>
      <c r="H32" s="3"/>
      <c r="I32" s="4">
        <v>14668191781</v>
      </c>
      <c r="J32" s="3"/>
      <c r="K32" s="4">
        <v>0</v>
      </c>
      <c r="L32" s="3"/>
      <c r="M32" s="4">
        <v>14668191781</v>
      </c>
      <c r="N32" s="3"/>
      <c r="O32" s="4">
        <v>57589440640</v>
      </c>
      <c r="P32" s="3"/>
      <c r="Q32" s="3">
        <v>0</v>
      </c>
      <c r="R32" s="3"/>
      <c r="S32" s="4">
        <v>57589440640</v>
      </c>
    </row>
    <row r="33" spans="1:22">
      <c r="A33" s="1" t="s">
        <v>210</v>
      </c>
      <c r="C33" s="3" t="s">
        <v>316</v>
      </c>
      <c r="D33" s="3"/>
      <c r="E33" s="3" t="s">
        <v>207</v>
      </c>
      <c r="F33" s="3"/>
      <c r="G33" s="4">
        <v>18</v>
      </c>
      <c r="H33" s="3"/>
      <c r="I33" s="4">
        <v>56472538356</v>
      </c>
      <c r="J33" s="3"/>
      <c r="K33" s="4">
        <v>0</v>
      </c>
      <c r="L33" s="3"/>
      <c r="M33" s="4">
        <v>56472538356</v>
      </c>
      <c r="N33" s="3"/>
      <c r="O33" s="4">
        <v>213627134809</v>
      </c>
      <c r="P33" s="3"/>
      <c r="Q33" s="3">
        <v>0</v>
      </c>
      <c r="R33" s="3"/>
      <c r="S33" s="4">
        <v>213627134809</v>
      </c>
    </row>
    <row r="34" spans="1:22">
      <c r="A34" s="1" t="s">
        <v>208</v>
      </c>
      <c r="C34" s="3" t="s">
        <v>316</v>
      </c>
      <c r="D34" s="3"/>
      <c r="E34" s="3" t="s">
        <v>207</v>
      </c>
      <c r="F34" s="3"/>
      <c r="G34" s="4">
        <v>18</v>
      </c>
      <c r="H34" s="3"/>
      <c r="I34" s="4">
        <v>10658084166</v>
      </c>
      <c r="J34" s="3"/>
      <c r="K34" s="4">
        <v>0</v>
      </c>
      <c r="L34" s="3"/>
      <c r="M34" s="4">
        <v>10658084166</v>
      </c>
      <c r="N34" s="3"/>
      <c r="O34" s="4">
        <v>41913862171</v>
      </c>
      <c r="P34" s="3"/>
      <c r="Q34" s="3">
        <v>0</v>
      </c>
      <c r="R34" s="3"/>
      <c r="S34" s="4">
        <v>41913862171</v>
      </c>
    </row>
    <row r="35" spans="1:22">
      <c r="A35" s="1" t="s">
        <v>209</v>
      </c>
      <c r="C35" s="3" t="s">
        <v>316</v>
      </c>
      <c r="D35" s="3"/>
      <c r="E35" s="3" t="s">
        <v>207</v>
      </c>
      <c r="F35" s="3"/>
      <c r="G35" s="4">
        <v>18</v>
      </c>
      <c r="H35" s="3"/>
      <c r="I35" s="4">
        <v>24935926027</v>
      </c>
      <c r="J35" s="3"/>
      <c r="K35" s="4">
        <v>0</v>
      </c>
      <c r="L35" s="3"/>
      <c r="M35" s="4">
        <v>24935926027</v>
      </c>
      <c r="N35" s="3"/>
      <c r="O35" s="4">
        <v>95371186989</v>
      </c>
      <c r="P35" s="3"/>
      <c r="Q35" s="3">
        <v>0</v>
      </c>
      <c r="R35" s="3"/>
      <c r="S35" s="4">
        <v>95371186989</v>
      </c>
    </row>
    <row r="36" spans="1:22">
      <c r="A36" s="1" t="s">
        <v>214</v>
      </c>
      <c r="C36" s="3" t="s">
        <v>316</v>
      </c>
      <c r="D36" s="3"/>
      <c r="E36" s="3" t="s">
        <v>216</v>
      </c>
      <c r="F36" s="3"/>
      <c r="G36" s="4">
        <v>18</v>
      </c>
      <c r="H36" s="3"/>
      <c r="I36" s="4">
        <v>111934041677</v>
      </c>
      <c r="J36" s="3"/>
      <c r="K36" s="4">
        <v>0</v>
      </c>
      <c r="L36" s="3"/>
      <c r="M36" s="4">
        <v>111934041677</v>
      </c>
      <c r="N36" s="3"/>
      <c r="O36" s="4">
        <v>427805550154</v>
      </c>
      <c r="P36" s="3"/>
      <c r="Q36" s="3">
        <v>0</v>
      </c>
      <c r="R36" s="3"/>
      <c r="S36" s="4">
        <v>427805550154</v>
      </c>
    </row>
    <row r="37" spans="1:22">
      <c r="A37" s="1" t="s">
        <v>217</v>
      </c>
      <c r="C37" s="3" t="s">
        <v>316</v>
      </c>
      <c r="D37" s="3"/>
      <c r="E37" s="3" t="s">
        <v>219</v>
      </c>
      <c r="F37" s="3"/>
      <c r="G37" s="4">
        <v>19</v>
      </c>
      <c r="H37" s="3"/>
      <c r="I37" s="4">
        <v>37348890937</v>
      </c>
      <c r="J37" s="3"/>
      <c r="K37" s="4">
        <v>0</v>
      </c>
      <c r="L37" s="3"/>
      <c r="M37" s="4">
        <v>37348890937</v>
      </c>
      <c r="N37" s="3"/>
      <c r="O37" s="4">
        <v>99922012294</v>
      </c>
      <c r="P37" s="3"/>
      <c r="Q37" s="3">
        <v>0</v>
      </c>
      <c r="R37" s="3"/>
      <c r="S37" s="4">
        <v>99922012294</v>
      </c>
    </row>
    <row r="38" spans="1:22">
      <c r="A38" s="1" t="s">
        <v>229</v>
      </c>
      <c r="C38" s="3" t="s">
        <v>316</v>
      </c>
      <c r="D38" s="3"/>
      <c r="E38" s="3" t="s">
        <v>231</v>
      </c>
      <c r="F38" s="3"/>
      <c r="G38" s="4">
        <v>16</v>
      </c>
      <c r="H38" s="3"/>
      <c r="I38" s="4">
        <v>29454664891</v>
      </c>
      <c r="J38" s="3"/>
      <c r="K38" s="4">
        <v>0</v>
      </c>
      <c r="L38" s="3"/>
      <c r="M38" s="4">
        <v>29454664891</v>
      </c>
      <c r="N38" s="3"/>
      <c r="O38" s="4">
        <v>29454664891</v>
      </c>
      <c r="P38" s="3"/>
      <c r="Q38" s="3">
        <v>0</v>
      </c>
      <c r="R38" s="3"/>
      <c r="S38" s="4">
        <v>29454664891</v>
      </c>
    </row>
    <row r="39" spans="1:22">
      <c r="A39" s="1" t="s">
        <v>71</v>
      </c>
      <c r="C39" s="3" t="s">
        <v>316</v>
      </c>
      <c r="D39" s="3"/>
      <c r="E39" s="3" t="s">
        <v>70</v>
      </c>
      <c r="F39" s="3"/>
      <c r="G39" s="4">
        <v>16</v>
      </c>
      <c r="H39" s="3"/>
      <c r="I39" s="4">
        <v>12395070</v>
      </c>
      <c r="J39" s="3"/>
      <c r="K39" s="4">
        <v>0</v>
      </c>
      <c r="L39" s="3"/>
      <c r="M39" s="4">
        <v>12395070</v>
      </c>
      <c r="N39" s="3"/>
      <c r="O39" s="4">
        <v>52965541</v>
      </c>
      <c r="P39" s="3"/>
      <c r="Q39" s="3">
        <v>0</v>
      </c>
      <c r="R39" s="3"/>
      <c r="S39" s="4">
        <v>52965541</v>
      </c>
    </row>
    <row r="40" spans="1:22">
      <c r="A40" s="1" t="s">
        <v>67</v>
      </c>
      <c r="C40" s="3" t="s">
        <v>316</v>
      </c>
      <c r="D40" s="3"/>
      <c r="E40" s="3" t="s">
        <v>70</v>
      </c>
      <c r="F40" s="3"/>
      <c r="G40" s="4">
        <v>16</v>
      </c>
      <c r="H40" s="3"/>
      <c r="I40" s="4">
        <v>12140966623</v>
      </c>
      <c r="J40" s="3"/>
      <c r="K40" s="4">
        <v>0</v>
      </c>
      <c r="L40" s="3"/>
      <c r="M40" s="4">
        <v>12140966623</v>
      </c>
      <c r="N40" s="3"/>
      <c r="O40" s="4">
        <v>51881007935</v>
      </c>
      <c r="P40" s="3"/>
      <c r="Q40" s="3">
        <v>0</v>
      </c>
      <c r="R40" s="3"/>
      <c r="S40" s="4">
        <v>51881007935</v>
      </c>
    </row>
    <row r="41" spans="1:22">
      <c r="A41" s="1" t="s">
        <v>156</v>
      </c>
      <c r="C41" s="3" t="s">
        <v>316</v>
      </c>
      <c r="D41" s="3"/>
      <c r="E41" s="3" t="s">
        <v>158</v>
      </c>
      <c r="F41" s="3"/>
      <c r="G41" s="4">
        <v>16</v>
      </c>
      <c r="H41" s="3"/>
      <c r="I41" s="4">
        <v>79006064337</v>
      </c>
      <c r="J41" s="3"/>
      <c r="K41" s="4">
        <v>0</v>
      </c>
      <c r="L41" s="3"/>
      <c r="M41" s="4">
        <v>79006064337</v>
      </c>
      <c r="N41" s="3"/>
      <c r="O41" s="4">
        <v>316470658228</v>
      </c>
      <c r="P41" s="3"/>
      <c r="Q41" s="3">
        <v>0</v>
      </c>
      <c r="R41" s="3"/>
      <c r="S41" s="4">
        <v>316470658228</v>
      </c>
    </row>
    <row r="42" spans="1:22">
      <c r="A42" s="1" t="s">
        <v>155</v>
      </c>
      <c r="C42" s="3" t="s">
        <v>316</v>
      </c>
      <c r="D42" s="3"/>
      <c r="E42" s="3" t="s">
        <v>154</v>
      </c>
      <c r="F42" s="3"/>
      <c r="G42" s="4">
        <v>18</v>
      </c>
      <c r="H42" s="3"/>
      <c r="I42" s="4">
        <v>45381287</v>
      </c>
      <c r="J42" s="3"/>
      <c r="K42" s="4">
        <v>0</v>
      </c>
      <c r="L42" s="3"/>
      <c r="M42" s="4">
        <v>45381287</v>
      </c>
      <c r="N42" s="3"/>
      <c r="O42" s="4">
        <v>178178033</v>
      </c>
      <c r="P42" s="3"/>
      <c r="Q42" s="3">
        <v>0</v>
      </c>
      <c r="R42" s="3"/>
      <c r="S42" s="4">
        <v>178178033</v>
      </c>
    </row>
    <row r="43" spans="1:22">
      <c r="A43" s="1" t="s">
        <v>152</v>
      </c>
      <c r="C43" s="3" t="s">
        <v>316</v>
      </c>
      <c r="D43" s="3"/>
      <c r="E43" s="3" t="s">
        <v>154</v>
      </c>
      <c r="F43" s="3"/>
      <c r="G43" s="4">
        <v>18</v>
      </c>
      <c r="H43" s="3"/>
      <c r="I43" s="4">
        <v>14975824278</v>
      </c>
      <c r="J43" s="3"/>
      <c r="K43" s="4">
        <v>0</v>
      </c>
      <c r="L43" s="3"/>
      <c r="M43" s="4">
        <v>14975824278</v>
      </c>
      <c r="N43" s="3"/>
      <c r="O43" s="4">
        <v>58798751431</v>
      </c>
      <c r="P43" s="3"/>
      <c r="Q43" s="3">
        <v>0</v>
      </c>
      <c r="R43" s="3"/>
      <c r="S43" s="4">
        <v>58798751431</v>
      </c>
    </row>
    <row r="44" spans="1:22">
      <c r="A44" s="1" t="s">
        <v>150</v>
      </c>
      <c r="C44" s="3" t="s">
        <v>316</v>
      </c>
      <c r="D44" s="3"/>
      <c r="E44" s="3" t="s">
        <v>83</v>
      </c>
      <c r="F44" s="3"/>
      <c r="G44" s="4">
        <v>17</v>
      </c>
      <c r="H44" s="3"/>
      <c r="I44" s="4">
        <v>8006074561</v>
      </c>
      <c r="J44" s="3"/>
      <c r="K44" s="4">
        <v>0</v>
      </c>
      <c r="L44" s="3"/>
      <c r="M44" s="4">
        <v>8006074561</v>
      </c>
      <c r="N44" s="3"/>
      <c r="O44" s="4">
        <v>71129835074</v>
      </c>
      <c r="P44" s="3"/>
      <c r="Q44" s="3">
        <v>0</v>
      </c>
      <c r="R44" s="3"/>
      <c r="S44" s="4">
        <v>71129835074</v>
      </c>
    </row>
    <row r="45" spans="1:22">
      <c r="A45" s="1" t="s">
        <v>278</v>
      </c>
      <c r="C45" s="3" t="s">
        <v>316</v>
      </c>
      <c r="D45" s="3"/>
      <c r="E45" s="3" t="s">
        <v>279</v>
      </c>
      <c r="F45" s="3"/>
      <c r="G45" s="4">
        <v>17</v>
      </c>
      <c r="H45" s="3"/>
      <c r="I45" s="4">
        <v>0</v>
      </c>
      <c r="J45" s="3"/>
      <c r="K45" s="4">
        <v>0</v>
      </c>
      <c r="L45" s="3"/>
      <c r="M45" s="4">
        <v>0</v>
      </c>
      <c r="N45" s="3"/>
      <c r="O45" s="4">
        <v>12747065441</v>
      </c>
      <c r="P45" s="3"/>
      <c r="Q45" s="3">
        <v>0</v>
      </c>
      <c r="R45" s="3"/>
      <c r="S45" s="4">
        <v>12747065441</v>
      </c>
    </row>
    <row r="46" spans="1:22">
      <c r="A46" s="20" t="s">
        <v>317</v>
      </c>
      <c r="B46" s="20"/>
      <c r="C46" s="21" t="s">
        <v>316</v>
      </c>
      <c r="D46" s="21"/>
      <c r="E46" s="21" t="s">
        <v>200</v>
      </c>
      <c r="F46" s="21"/>
      <c r="G46" s="22">
        <v>16</v>
      </c>
      <c r="H46" s="21"/>
      <c r="I46" s="22">
        <v>0</v>
      </c>
      <c r="J46" s="21"/>
      <c r="K46" s="22">
        <v>0</v>
      </c>
      <c r="L46" s="21"/>
      <c r="M46" s="22">
        <v>0</v>
      </c>
      <c r="N46" s="21"/>
      <c r="O46" s="22">
        <v>118200000000</v>
      </c>
      <c r="P46" s="21"/>
      <c r="Q46" s="21">
        <v>0</v>
      </c>
      <c r="R46" s="21"/>
      <c r="S46" s="22">
        <f>O46-Q46</f>
        <v>118200000000</v>
      </c>
      <c r="T46" s="20"/>
      <c r="U46" s="20"/>
    </row>
    <row r="47" spans="1:22">
      <c r="A47" s="20" t="s">
        <v>323</v>
      </c>
      <c r="B47" s="20"/>
      <c r="C47" s="21" t="s">
        <v>316</v>
      </c>
      <c r="D47" s="21"/>
      <c r="E47" s="21" t="s">
        <v>316</v>
      </c>
      <c r="F47" s="21"/>
      <c r="G47" s="22">
        <v>0</v>
      </c>
      <c r="H47" s="21"/>
      <c r="I47" s="22">
        <v>4101114000</v>
      </c>
      <c r="J47" s="21"/>
      <c r="K47" s="22">
        <v>0</v>
      </c>
      <c r="L47" s="21"/>
      <c r="M47" s="22">
        <f>I47-K47</f>
        <v>4101114000</v>
      </c>
      <c r="N47" s="21"/>
      <c r="O47" s="22">
        <v>12303342000</v>
      </c>
      <c r="P47" s="21"/>
      <c r="Q47" s="21">
        <v>0</v>
      </c>
      <c r="R47" s="21"/>
      <c r="S47" s="22">
        <f>O47-Q47</f>
        <v>12303342000</v>
      </c>
      <c r="T47" s="20"/>
      <c r="U47" s="20"/>
    </row>
    <row r="48" spans="1:22">
      <c r="A48" s="1" t="s">
        <v>246</v>
      </c>
      <c r="C48" s="4">
        <v>1</v>
      </c>
      <c r="D48" s="3"/>
      <c r="E48" s="3" t="s">
        <v>316</v>
      </c>
      <c r="F48" s="3"/>
      <c r="G48" s="4">
        <v>8</v>
      </c>
      <c r="H48" s="3"/>
      <c r="I48" s="4">
        <v>40629661</v>
      </c>
      <c r="J48" s="3"/>
      <c r="K48" s="4">
        <v>0</v>
      </c>
      <c r="L48" s="3"/>
      <c r="M48" s="4">
        <v>40629661</v>
      </c>
      <c r="N48" s="3"/>
      <c r="O48" s="4">
        <v>312415503</v>
      </c>
      <c r="P48" s="3"/>
      <c r="Q48" s="4">
        <v>0</v>
      </c>
      <c r="R48" s="3"/>
      <c r="S48" s="4">
        <v>312415503</v>
      </c>
      <c r="V48" s="2"/>
    </row>
    <row r="49" spans="1:22">
      <c r="A49" s="1" t="s">
        <v>250</v>
      </c>
      <c r="C49" s="4">
        <v>1</v>
      </c>
      <c r="D49" s="3"/>
      <c r="E49" s="3" t="s">
        <v>316</v>
      </c>
      <c r="F49" s="3"/>
      <c r="G49" s="4">
        <v>10</v>
      </c>
      <c r="H49" s="3"/>
      <c r="I49" s="4">
        <v>16493653398</v>
      </c>
      <c r="J49" s="3"/>
      <c r="K49" s="4">
        <v>0</v>
      </c>
      <c r="L49" s="3"/>
      <c r="M49" s="4">
        <v>16493653398</v>
      </c>
      <c r="N49" s="3"/>
      <c r="O49" s="4">
        <v>27695584401</v>
      </c>
      <c r="P49" s="3"/>
      <c r="Q49" s="4">
        <v>0</v>
      </c>
      <c r="R49" s="3"/>
      <c r="S49" s="4">
        <v>27695584401</v>
      </c>
      <c r="V49" s="2"/>
    </row>
    <row r="50" spans="1:22">
      <c r="A50" s="1" t="s">
        <v>253</v>
      </c>
      <c r="C50" s="4">
        <v>17</v>
      </c>
      <c r="D50" s="3"/>
      <c r="E50" s="3" t="s">
        <v>316</v>
      </c>
      <c r="F50" s="3"/>
      <c r="G50" s="4">
        <v>10</v>
      </c>
      <c r="H50" s="3"/>
      <c r="I50" s="4">
        <v>15146853343</v>
      </c>
      <c r="J50" s="3"/>
      <c r="K50" s="4">
        <v>0</v>
      </c>
      <c r="L50" s="3"/>
      <c r="M50" s="4">
        <v>15146853343</v>
      </c>
      <c r="N50" s="3"/>
      <c r="O50" s="4">
        <v>28196829419</v>
      </c>
      <c r="P50" s="3"/>
      <c r="Q50" s="4">
        <v>0</v>
      </c>
      <c r="R50" s="3"/>
      <c r="S50" s="4">
        <v>28196829419</v>
      </c>
      <c r="V50" s="2"/>
    </row>
    <row r="51" spans="1:22">
      <c r="A51" s="1" t="s">
        <v>253</v>
      </c>
      <c r="C51" s="4">
        <v>13</v>
      </c>
      <c r="D51" s="3"/>
      <c r="E51" s="3" t="s">
        <v>316</v>
      </c>
      <c r="F51" s="3"/>
      <c r="G51" s="4">
        <v>10</v>
      </c>
      <c r="H51" s="3"/>
      <c r="I51" s="4">
        <v>17677596872</v>
      </c>
      <c r="J51" s="3"/>
      <c r="K51" s="4">
        <v>11058640</v>
      </c>
      <c r="L51" s="3"/>
      <c r="M51" s="4">
        <v>17666538232</v>
      </c>
      <c r="N51" s="3"/>
      <c r="O51" s="4">
        <v>68463926233</v>
      </c>
      <c r="P51" s="3"/>
      <c r="Q51" s="4">
        <v>82887819</v>
      </c>
      <c r="R51" s="3"/>
      <c r="S51" s="4">
        <v>68381038414</v>
      </c>
      <c r="V51" s="2"/>
    </row>
    <row r="52" spans="1:22">
      <c r="A52" s="1" t="s">
        <v>253</v>
      </c>
      <c r="C52" s="4">
        <v>13</v>
      </c>
      <c r="D52" s="3"/>
      <c r="E52" s="3" t="s">
        <v>316</v>
      </c>
      <c r="F52" s="3"/>
      <c r="G52" s="4">
        <v>10</v>
      </c>
      <c r="H52" s="3"/>
      <c r="I52" s="4">
        <v>31808219167</v>
      </c>
      <c r="J52" s="3"/>
      <c r="K52" s="4">
        <v>241721537</v>
      </c>
      <c r="L52" s="3"/>
      <c r="M52" s="4">
        <v>31566497630</v>
      </c>
      <c r="N52" s="3"/>
      <c r="O52" s="4">
        <v>31808219167</v>
      </c>
      <c r="P52" s="3"/>
      <c r="Q52" s="4">
        <v>241721537</v>
      </c>
      <c r="R52" s="3"/>
      <c r="S52" s="4">
        <v>31566497630</v>
      </c>
      <c r="V52" s="2"/>
    </row>
    <row r="53" spans="1:22" ht="24.75" thickBot="1">
      <c r="I53" s="5">
        <f>SUM(I8:I52)</f>
        <v>1753797044617</v>
      </c>
      <c r="K53" s="5">
        <f>SUM(K8:K52)</f>
        <v>252780177</v>
      </c>
      <c r="M53" s="5">
        <f>SUM(M8:M52)</f>
        <v>1753544264440</v>
      </c>
      <c r="O53" s="5">
        <f>SUM(O8:O52)</f>
        <v>6316472915025</v>
      </c>
      <c r="Q53" s="13">
        <f>SUM(Q8:Q52)</f>
        <v>324609356</v>
      </c>
      <c r="S53" s="5">
        <f>SUM(S8:S52)</f>
        <v>6316148305669</v>
      </c>
    </row>
    <row r="54" spans="1:22" ht="24.75" thickTop="1"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</row>
    <row r="55" spans="1:22">
      <c r="I55" s="2"/>
      <c r="M55" s="2"/>
      <c r="O55" s="2"/>
    </row>
    <row r="56" spans="1:22"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</row>
    <row r="58" spans="1:22"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</row>
    <row r="59" spans="1:22">
      <c r="K59" s="2"/>
      <c r="Q59" s="2"/>
    </row>
  </sheetData>
  <mergeCells count="16">
    <mergeCell ref="A4:S4"/>
    <mergeCell ref="A3:S3"/>
    <mergeCell ref="A2:T2"/>
    <mergeCell ref="A7"/>
    <mergeCell ref="C7"/>
    <mergeCell ref="E7"/>
    <mergeCell ref="G7"/>
    <mergeCell ref="A6:G6"/>
    <mergeCell ref="Q7"/>
    <mergeCell ref="S7"/>
    <mergeCell ref="O6:S6"/>
    <mergeCell ref="I7"/>
    <mergeCell ref="K7"/>
    <mergeCell ref="M7"/>
    <mergeCell ref="I6:M6"/>
    <mergeCell ref="O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S12"/>
  <sheetViews>
    <sheetView rightToLeft="1" workbookViewId="0">
      <selection activeCell="O13" sqref="O13"/>
    </sheetView>
  </sheetViews>
  <sheetFormatPr defaultRowHeight="24"/>
  <cols>
    <col min="1" max="1" width="24.140625" style="1" bestFit="1" customWidth="1"/>
    <col min="2" max="2" width="1" style="1" customWidth="1"/>
    <col min="3" max="3" width="13.7109375" style="1" bestFit="1" customWidth="1"/>
    <col min="4" max="4" width="1" style="1" customWidth="1"/>
    <col min="5" max="5" width="36" style="1" bestFit="1" customWidth="1"/>
    <col min="6" max="6" width="1" style="1" customWidth="1"/>
    <col min="7" max="7" width="24.5703125" style="1" bestFit="1" customWidth="1"/>
    <col min="8" max="8" width="1" style="1" customWidth="1"/>
    <col min="9" max="9" width="24.140625" style="1" bestFit="1" customWidth="1"/>
    <col min="10" max="10" width="1" style="1" customWidth="1"/>
    <col min="11" max="11" width="13.42578125" style="1" bestFit="1" customWidth="1"/>
    <col min="12" max="12" width="1" style="1" customWidth="1"/>
    <col min="13" max="13" width="26.140625" style="1" bestFit="1" customWidth="1"/>
    <col min="14" max="14" width="1" style="1" customWidth="1"/>
    <col min="15" max="15" width="24.140625" style="1" bestFit="1" customWidth="1"/>
    <col min="16" max="16" width="1" style="1" customWidth="1"/>
    <col min="17" max="17" width="14.28515625" style="1" bestFit="1" customWidth="1"/>
    <col min="18" max="18" width="1" style="1" customWidth="1"/>
    <col min="19" max="19" width="26.140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.75">
      <c r="A2" s="26" t="s">
        <v>0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</row>
    <row r="3" spans="1:19" ht="24.75">
      <c r="A3" s="26" t="s">
        <v>261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</row>
    <row r="4" spans="1:19" ht="24.75">
      <c r="A4" s="26" t="s">
        <v>2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</row>
    <row r="6" spans="1:19" ht="24.75">
      <c r="A6" s="27" t="s">
        <v>3</v>
      </c>
      <c r="C6" s="25" t="s">
        <v>280</v>
      </c>
      <c r="D6" s="25" t="s">
        <v>280</v>
      </c>
      <c r="E6" s="25" t="s">
        <v>280</v>
      </c>
      <c r="F6" s="25" t="s">
        <v>280</v>
      </c>
      <c r="G6" s="25" t="s">
        <v>280</v>
      </c>
      <c r="I6" s="25" t="s">
        <v>263</v>
      </c>
      <c r="J6" s="25" t="s">
        <v>263</v>
      </c>
      <c r="K6" s="25" t="s">
        <v>263</v>
      </c>
      <c r="L6" s="25" t="s">
        <v>263</v>
      </c>
      <c r="M6" s="25" t="s">
        <v>263</v>
      </c>
      <c r="O6" s="25" t="s">
        <v>264</v>
      </c>
      <c r="P6" s="25" t="s">
        <v>264</v>
      </c>
      <c r="Q6" s="25" t="s">
        <v>264</v>
      </c>
      <c r="R6" s="25" t="s">
        <v>264</v>
      </c>
      <c r="S6" s="25" t="s">
        <v>264</v>
      </c>
    </row>
    <row r="7" spans="1:19" ht="24.75">
      <c r="A7" s="25" t="s">
        <v>3</v>
      </c>
      <c r="C7" s="25" t="s">
        <v>281</v>
      </c>
      <c r="E7" s="25" t="s">
        <v>282</v>
      </c>
      <c r="G7" s="25" t="s">
        <v>283</v>
      </c>
      <c r="I7" s="25" t="s">
        <v>284</v>
      </c>
      <c r="K7" s="25" t="s">
        <v>268</v>
      </c>
      <c r="M7" s="25" t="s">
        <v>285</v>
      </c>
      <c r="O7" s="25" t="s">
        <v>284</v>
      </c>
      <c r="Q7" s="25" t="s">
        <v>268</v>
      </c>
      <c r="S7" s="25" t="s">
        <v>285</v>
      </c>
    </row>
    <row r="8" spans="1:19">
      <c r="A8" s="1" t="s">
        <v>44</v>
      </c>
      <c r="C8" s="3" t="s">
        <v>286</v>
      </c>
      <c r="D8" s="3"/>
      <c r="E8" s="4">
        <v>13726712</v>
      </c>
      <c r="F8" s="3"/>
      <c r="G8" s="4">
        <v>3530</v>
      </c>
      <c r="H8" s="3"/>
      <c r="I8" s="4">
        <v>0</v>
      </c>
      <c r="J8" s="3"/>
      <c r="K8" s="4">
        <v>0</v>
      </c>
      <c r="L8" s="3"/>
      <c r="M8" s="4">
        <v>0</v>
      </c>
      <c r="N8" s="3"/>
      <c r="O8" s="4">
        <v>48455293360</v>
      </c>
      <c r="P8" s="3"/>
      <c r="Q8" s="4">
        <v>6143852986</v>
      </c>
      <c r="R8" s="3"/>
      <c r="S8" s="4">
        <v>42311440374</v>
      </c>
    </row>
    <row r="9" spans="1:19">
      <c r="A9" s="1" t="s">
        <v>21</v>
      </c>
      <c r="C9" s="3" t="s">
        <v>287</v>
      </c>
      <c r="D9" s="3"/>
      <c r="E9" s="4">
        <v>1048429</v>
      </c>
      <c r="F9" s="3"/>
      <c r="G9" s="4">
        <v>13500</v>
      </c>
      <c r="H9" s="3"/>
      <c r="I9" s="4">
        <v>0</v>
      </c>
      <c r="J9" s="3"/>
      <c r="K9" s="4">
        <v>0</v>
      </c>
      <c r="L9" s="3"/>
      <c r="M9" s="4">
        <v>0</v>
      </c>
      <c r="N9" s="3"/>
      <c r="O9" s="4">
        <v>14153791500</v>
      </c>
      <c r="P9" s="3"/>
      <c r="Q9" s="4">
        <v>1622235654</v>
      </c>
      <c r="R9" s="3"/>
      <c r="S9" s="4">
        <v>12531555846</v>
      </c>
    </row>
    <row r="10" spans="1:19" ht="24.75" thickBot="1">
      <c r="C10" s="3"/>
      <c r="D10" s="3"/>
      <c r="E10" s="3"/>
      <c r="F10" s="3"/>
      <c r="G10" s="3"/>
      <c r="H10" s="3"/>
      <c r="I10" s="10">
        <f>SUM(I8:I9)</f>
        <v>0</v>
      </c>
      <c r="J10" s="3"/>
      <c r="K10" s="10">
        <f>SUM(K8:K9)</f>
        <v>0</v>
      </c>
      <c r="L10" s="3"/>
      <c r="M10" s="10">
        <f>SUM(M8:M9)</f>
        <v>0</v>
      </c>
      <c r="N10" s="3"/>
      <c r="O10" s="10">
        <f>SUM(O8:O9)</f>
        <v>62609084860</v>
      </c>
      <c r="P10" s="3"/>
      <c r="Q10" s="10">
        <f>SUM(Q8:Q9)</f>
        <v>7766088640</v>
      </c>
      <c r="R10" s="3"/>
      <c r="S10" s="10">
        <f>SUM(S8:S9)</f>
        <v>54842996220</v>
      </c>
    </row>
    <row r="11" spans="1:19" ht="24.75" thickTop="1">
      <c r="O11" s="2"/>
    </row>
    <row r="12" spans="1:19">
      <c r="O12" s="2"/>
    </row>
  </sheetData>
  <mergeCells count="16">
    <mergeCell ref="A4:S4"/>
    <mergeCell ref="A3:S3"/>
    <mergeCell ref="A2:S2"/>
    <mergeCell ref="A6:A7"/>
    <mergeCell ref="C7"/>
    <mergeCell ref="E7"/>
    <mergeCell ref="G7"/>
    <mergeCell ref="C6:G6"/>
    <mergeCell ref="Q7"/>
    <mergeCell ref="S7"/>
    <mergeCell ref="O6:S6"/>
    <mergeCell ref="I7"/>
    <mergeCell ref="K7"/>
    <mergeCell ref="M7"/>
    <mergeCell ref="I6:M6"/>
    <mergeCell ref="O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Q108"/>
  <sheetViews>
    <sheetView rightToLeft="1" topLeftCell="A90" workbookViewId="0">
      <selection activeCell="G109" sqref="G109"/>
    </sheetView>
  </sheetViews>
  <sheetFormatPr defaultRowHeight="24"/>
  <cols>
    <col min="1" max="1" width="36.28515625" style="1" bestFit="1" customWidth="1"/>
    <col min="2" max="2" width="1" style="1" customWidth="1"/>
    <col min="3" max="3" width="13.28515625" style="1" bestFit="1" customWidth="1"/>
    <col min="4" max="4" width="1" style="1" customWidth="1"/>
    <col min="5" max="5" width="20.28515625" style="1" bestFit="1" customWidth="1"/>
    <col min="6" max="6" width="1" style="1" customWidth="1"/>
    <col min="7" max="7" width="20.28515625" style="1" bestFit="1" customWidth="1"/>
    <col min="8" max="8" width="1" style="1" customWidth="1"/>
    <col min="9" max="9" width="34.5703125" style="1" bestFit="1" customWidth="1"/>
    <col min="10" max="10" width="1" style="1" customWidth="1"/>
    <col min="11" max="11" width="13.28515625" style="1" bestFit="1" customWidth="1"/>
    <col min="12" max="12" width="1" style="1" customWidth="1"/>
    <col min="13" max="13" width="21.5703125" style="1" bestFit="1" customWidth="1"/>
    <col min="14" max="14" width="1" style="1" customWidth="1"/>
    <col min="15" max="15" width="21.5703125" style="1" bestFit="1" customWidth="1"/>
    <col min="16" max="16" width="1" style="1" customWidth="1"/>
    <col min="17" max="17" width="34.710937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>
      <c r="A2" s="26" t="s">
        <v>0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</row>
    <row r="3" spans="1:17" ht="24.75">
      <c r="A3" s="26" t="s">
        <v>261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</row>
    <row r="4" spans="1:17" ht="24.75">
      <c r="A4" s="26" t="s">
        <v>2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</row>
    <row r="6" spans="1:17" ht="24.75">
      <c r="A6" s="27" t="s">
        <v>3</v>
      </c>
      <c r="C6" s="25" t="s">
        <v>263</v>
      </c>
      <c r="D6" s="25" t="s">
        <v>263</v>
      </c>
      <c r="E6" s="25" t="s">
        <v>263</v>
      </c>
      <c r="F6" s="25" t="s">
        <v>263</v>
      </c>
      <c r="G6" s="25" t="s">
        <v>263</v>
      </c>
      <c r="H6" s="25" t="s">
        <v>263</v>
      </c>
      <c r="I6" s="25" t="s">
        <v>263</v>
      </c>
      <c r="K6" s="25" t="s">
        <v>264</v>
      </c>
      <c r="L6" s="25" t="s">
        <v>264</v>
      </c>
      <c r="M6" s="25" t="s">
        <v>264</v>
      </c>
      <c r="N6" s="25" t="s">
        <v>264</v>
      </c>
      <c r="O6" s="25" t="s">
        <v>264</v>
      </c>
      <c r="P6" s="25" t="s">
        <v>264</v>
      </c>
      <c r="Q6" s="25" t="s">
        <v>264</v>
      </c>
    </row>
    <row r="7" spans="1:17" ht="24.75">
      <c r="A7" s="25" t="s">
        <v>3</v>
      </c>
      <c r="C7" s="25" t="s">
        <v>7</v>
      </c>
      <c r="E7" s="25" t="s">
        <v>288</v>
      </c>
      <c r="G7" s="25" t="s">
        <v>289</v>
      </c>
      <c r="I7" s="25" t="s">
        <v>290</v>
      </c>
      <c r="K7" s="25" t="s">
        <v>7</v>
      </c>
      <c r="M7" s="25" t="s">
        <v>288</v>
      </c>
      <c r="O7" s="25" t="s">
        <v>289</v>
      </c>
      <c r="Q7" s="25" t="s">
        <v>290</v>
      </c>
    </row>
    <row r="8" spans="1:17">
      <c r="A8" s="1" t="s">
        <v>33</v>
      </c>
      <c r="C8" s="6">
        <v>26413139</v>
      </c>
      <c r="D8" s="6"/>
      <c r="E8" s="6">
        <v>282982300447</v>
      </c>
      <c r="F8" s="6"/>
      <c r="G8" s="6">
        <v>284198180666</v>
      </c>
      <c r="H8" s="6"/>
      <c r="I8" s="6">
        <f>E8-G8</f>
        <v>-1215880219</v>
      </c>
      <c r="J8" s="6"/>
      <c r="K8" s="6">
        <v>26413139</v>
      </c>
      <c r="L8" s="6"/>
      <c r="M8" s="6">
        <v>282982300447</v>
      </c>
      <c r="N8" s="6"/>
      <c r="O8" s="6">
        <v>319552839418</v>
      </c>
      <c r="P8" s="6"/>
      <c r="Q8" s="6">
        <f>M8-O8</f>
        <v>-36570538971</v>
      </c>
    </row>
    <row r="9" spans="1:17">
      <c r="A9" s="1" t="s">
        <v>34</v>
      </c>
      <c r="C9" s="6">
        <v>45423097</v>
      </c>
      <c r="D9" s="6"/>
      <c r="E9" s="6">
        <v>581538994379</v>
      </c>
      <c r="F9" s="6"/>
      <c r="G9" s="6">
        <v>583492652253</v>
      </c>
      <c r="H9" s="6"/>
      <c r="I9" s="6">
        <f t="shared" ref="I9:I72" si="0">E9-G9</f>
        <v>-1953657874</v>
      </c>
      <c r="J9" s="6"/>
      <c r="K9" s="6">
        <v>45423097</v>
      </c>
      <c r="L9" s="6"/>
      <c r="M9" s="6">
        <v>581538994379</v>
      </c>
      <c r="N9" s="6"/>
      <c r="O9" s="6">
        <v>582907237631</v>
      </c>
      <c r="P9" s="6"/>
      <c r="Q9" s="6">
        <f t="shared" ref="Q9:Q72" si="1">M9-O9</f>
        <v>-1368243252</v>
      </c>
    </row>
    <row r="10" spans="1:17">
      <c r="A10" s="1" t="s">
        <v>47</v>
      </c>
      <c r="C10" s="6">
        <v>124000000</v>
      </c>
      <c r="D10" s="6"/>
      <c r="E10" s="6">
        <v>865929130560</v>
      </c>
      <c r="F10" s="6"/>
      <c r="G10" s="6">
        <v>862784272475</v>
      </c>
      <c r="H10" s="6"/>
      <c r="I10" s="6">
        <f t="shared" si="0"/>
        <v>3144858085</v>
      </c>
      <c r="J10" s="6"/>
      <c r="K10" s="6">
        <v>124000000</v>
      </c>
      <c r="L10" s="6"/>
      <c r="M10" s="6">
        <v>865929130560</v>
      </c>
      <c r="N10" s="6"/>
      <c r="O10" s="6">
        <v>864551448004</v>
      </c>
      <c r="P10" s="6"/>
      <c r="Q10" s="6">
        <f t="shared" si="1"/>
        <v>1377682556</v>
      </c>
    </row>
    <row r="11" spans="1:17">
      <c r="A11" s="1" t="s">
        <v>27</v>
      </c>
      <c r="C11" s="6">
        <v>37601092</v>
      </c>
      <c r="D11" s="6"/>
      <c r="E11" s="6">
        <v>408831332456</v>
      </c>
      <c r="F11" s="6"/>
      <c r="G11" s="6">
        <v>406136711690</v>
      </c>
      <c r="H11" s="6"/>
      <c r="I11" s="6">
        <f t="shared" si="0"/>
        <v>2694620766</v>
      </c>
      <c r="J11" s="6"/>
      <c r="K11" s="6">
        <v>37601092</v>
      </c>
      <c r="L11" s="6"/>
      <c r="M11" s="6">
        <v>408831332456</v>
      </c>
      <c r="N11" s="6"/>
      <c r="O11" s="6">
        <v>407313638038</v>
      </c>
      <c r="P11" s="6"/>
      <c r="Q11" s="6">
        <f t="shared" si="1"/>
        <v>1517694418</v>
      </c>
    </row>
    <row r="12" spans="1:17">
      <c r="A12" s="1" t="s">
        <v>24</v>
      </c>
      <c r="C12" s="6">
        <v>2010777</v>
      </c>
      <c r="D12" s="6"/>
      <c r="E12" s="6">
        <v>110574630285</v>
      </c>
      <c r="F12" s="6"/>
      <c r="G12" s="6">
        <v>110929329717</v>
      </c>
      <c r="H12" s="6"/>
      <c r="I12" s="6">
        <f t="shared" si="0"/>
        <v>-354699432</v>
      </c>
      <c r="J12" s="6"/>
      <c r="K12" s="6">
        <v>2010777</v>
      </c>
      <c r="L12" s="6"/>
      <c r="M12" s="6">
        <v>110574630285</v>
      </c>
      <c r="N12" s="6"/>
      <c r="O12" s="6">
        <v>112358971220</v>
      </c>
      <c r="P12" s="6"/>
      <c r="Q12" s="6">
        <f t="shared" si="1"/>
        <v>-1784340935</v>
      </c>
    </row>
    <row r="13" spans="1:17">
      <c r="A13" s="1" t="s">
        <v>16</v>
      </c>
      <c r="C13" s="6">
        <v>70902037</v>
      </c>
      <c r="D13" s="6"/>
      <c r="E13" s="6">
        <v>389333113551</v>
      </c>
      <c r="F13" s="6"/>
      <c r="G13" s="6">
        <v>388796866048</v>
      </c>
      <c r="H13" s="6"/>
      <c r="I13" s="6">
        <f t="shared" si="0"/>
        <v>536247503</v>
      </c>
      <c r="J13" s="6"/>
      <c r="K13" s="6">
        <v>70902037</v>
      </c>
      <c r="L13" s="6"/>
      <c r="M13" s="6">
        <v>389333113551</v>
      </c>
      <c r="N13" s="6"/>
      <c r="O13" s="6">
        <v>389276026677</v>
      </c>
      <c r="P13" s="6"/>
      <c r="Q13" s="6">
        <f t="shared" si="1"/>
        <v>57086874</v>
      </c>
    </row>
    <row r="14" spans="1:17">
      <c r="A14" s="1" t="s">
        <v>46</v>
      </c>
      <c r="C14" s="6">
        <v>36550571</v>
      </c>
      <c r="D14" s="6"/>
      <c r="E14" s="6">
        <v>1076240744598</v>
      </c>
      <c r="F14" s="6"/>
      <c r="G14" s="6">
        <v>1069988386191</v>
      </c>
      <c r="H14" s="6"/>
      <c r="I14" s="6">
        <f t="shared" si="0"/>
        <v>6252358407</v>
      </c>
      <c r="J14" s="6"/>
      <c r="K14" s="6">
        <v>36550571</v>
      </c>
      <c r="L14" s="6"/>
      <c r="M14" s="6">
        <v>1076240744598</v>
      </c>
      <c r="N14" s="6"/>
      <c r="O14" s="6">
        <v>1065094875533</v>
      </c>
      <c r="P14" s="6"/>
      <c r="Q14" s="6">
        <f t="shared" si="1"/>
        <v>11145869065</v>
      </c>
    </row>
    <row r="15" spans="1:17">
      <c r="A15" s="1" t="s">
        <v>43</v>
      </c>
      <c r="C15" s="6">
        <v>198300000</v>
      </c>
      <c r="D15" s="6"/>
      <c r="E15" s="6">
        <v>2069291886924</v>
      </c>
      <c r="F15" s="6"/>
      <c r="G15" s="6">
        <v>2065340175794</v>
      </c>
      <c r="H15" s="6"/>
      <c r="I15" s="6">
        <f t="shared" si="0"/>
        <v>3951711130</v>
      </c>
      <c r="J15" s="6"/>
      <c r="K15" s="6">
        <v>198300000</v>
      </c>
      <c r="L15" s="6"/>
      <c r="M15" s="6">
        <v>2069291886924</v>
      </c>
      <c r="N15" s="6"/>
      <c r="O15" s="6">
        <v>2070488001109</v>
      </c>
      <c r="P15" s="6"/>
      <c r="Q15" s="6">
        <f t="shared" si="1"/>
        <v>-1196114185</v>
      </c>
    </row>
    <row r="16" spans="1:17">
      <c r="A16" s="1" t="s">
        <v>42</v>
      </c>
      <c r="C16" s="6">
        <v>173030500</v>
      </c>
      <c r="D16" s="6"/>
      <c r="E16" s="6">
        <v>858908223764</v>
      </c>
      <c r="F16" s="6"/>
      <c r="G16" s="6">
        <v>860192522714</v>
      </c>
      <c r="H16" s="6"/>
      <c r="I16" s="6">
        <f t="shared" si="0"/>
        <v>-1284298950</v>
      </c>
      <c r="J16" s="6"/>
      <c r="K16" s="6">
        <v>173030500</v>
      </c>
      <c r="L16" s="6"/>
      <c r="M16" s="6">
        <v>858908223764</v>
      </c>
      <c r="N16" s="6"/>
      <c r="O16" s="6">
        <v>867756857846</v>
      </c>
      <c r="P16" s="6"/>
      <c r="Q16" s="6">
        <f t="shared" si="1"/>
        <v>-8848634082</v>
      </c>
    </row>
    <row r="17" spans="1:17">
      <c r="A17" s="1" t="s">
        <v>19</v>
      </c>
      <c r="C17" s="6">
        <v>4000000</v>
      </c>
      <c r="D17" s="6"/>
      <c r="E17" s="6">
        <v>460579436000</v>
      </c>
      <c r="F17" s="6"/>
      <c r="G17" s="6">
        <v>460175162530</v>
      </c>
      <c r="H17" s="6"/>
      <c r="I17" s="6">
        <f t="shared" si="0"/>
        <v>404273470</v>
      </c>
      <c r="J17" s="6"/>
      <c r="K17" s="6">
        <v>4000000</v>
      </c>
      <c r="L17" s="6"/>
      <c r="M17" s="6">
        <v>460579436000</v>
      </c>
      <c r="N17" s="6"/>
      <c r="O17" s="6">
        <v>459553187826</v>
      </c>
      <c r="P17" s="6"/>
      <c r="Q17" s="6">
        <f t="shared" si="1"/>
        <v>1026248174</v>
      </c>
    </row>
    <row r="18" spans="1:17">
      <c r="A18" s="1" t="s">
        <v>17</v>
      </c>
      <c r="C18" s="6">
        <v>133000000</v>
      </c>
      <c r="D18" s="6"/>
      <c r="E18" s="6">
        <v>861303440760</v>
      </c>
      <c r="F18" s="6"/>
      <c r="G18" s="6">
        <v>858695253248</v>
      </c>
      <c r="H18" s="6"/>
      <c r="I18" s="6">
        <f t="shared" si="0"/>
        <v>2608187512</v>
      </c>
      <c r="J18" s="6"/>
      <c r="K18" s="6">
        <v>133000000</v>
      </c>
      <c r="L18" s="6"/>
      <c r="M18" s="6">
        <v>861303440760</v>
      </c>
      <c r="N18" s="6"/>
      <c r="O18" s="6">
        <v>854738857452</v>
      </c>
      <c r="P18" s="6"/>
      <c r="Q18" s="6">
        <f t="shared" si="1"/>
        <v>6564583308</v>
      </c>
    </row>
    <row r="19" spans="1:17">
      <c r="A19" s="1" t="s">
        <v>44</v>
      </c>
      <c r="C19" s="6">
        <v>13726712</v>
      </c>
      <c r="D19" s="6"/>
      <c r="E19" s="6">
        <v>338506179504</v>
      </c>
      <c r="F19" s="6"/>
      <c r="G19" s="6">
        <v>341008666063</v>
      </c>
      <c r="H19" s="6"/>
      <c r="I19" s="6">
        <f t="shared" si="0"/>
        <v>-2502486559</v>
      </c>
      <c r="J19" s="6"/>
      <c r="K19" s="6">
        <v>13726712</v>
      </c>
      <c r="L19" s="6"/>
      <c r="M19" s="6">
        <v>338506179504</v>
      </c>
      <c r="N19" s="6"/>
      <c r="O19" s="6">
        <v>389249083912</v>
      </c>
      <c r="P19" s="6"/>
      <c r="Q19" s="6">
        <f t="shared" si="1"/>
        <v>-50742904408</v>
      </c>
    </row>
    <row r="20" spans="1:17">
      <c r="A20" s="1" t="s">
        <v>21</v>
      </c>
      <c r="C20" s="6">
        <v>1048429</v>
      </c>
      <c r="D20" s="6"/>
      <c r="E20" s="6">
        <v>134435973119</v>
      </c>
      <c r="F20" s="6"/>
      <c r="G20" s="6">
        <v>134912178111</v>
      </c>
      <c r="H20" s="6"/>
      <c r="I20" s="6">
        <f t="shared" si="0"/>
        <v>-476204992</v>
      </c>
      <c r="J20" s="6"/>
      <c r="K20" s="6">
        <v>1048429</v>
      </c>
      <c r="L20" s="6"/>
      <c r="M20" s="6">
        <v>134435973119</v>
      </c>
      <c r="N20" s="6"/>
      <c r="O20" s="6">
        <v>148612994956</v>
      </c>
      <c r="P20" s="6"/>
      <c r="Q20" s="6">
        <f t="shared" si="1"/>
        <v>-14177021837</v>
      </c>
    </row>
    <row r="21" spans="1:17">
      <c r="A21" s="1" t="s">
        <v>35</v>
      </c>
      <c r="C21" s="6">
        <v>55125126</v>
      </c>
      <c r="D21" s="6"/>
      <c r="E21" s="6">
        <v>604302988890</v>
      </c>
      <c r="F21" s="6"/>
      <c r="G21" s="6">
        <v>600602728419</v>
      </c>
      <c r="H21" s="6"/>
      <c r="I21" s="6">
        <f t="shared" si="0"/>
        <v>3700260471</v>
      </c>
      <c r="J21" s="6"/>
      <c r="K21" s="6">
        <v>55125126</v>
      </c>
      <c r="L21" s="6"/>
      <c r="M21" s="6">
        <v>604302988890</v>
      </c>
      <c r="N21" s="6"/>
      <c r="O21" s="6">
        <v>602220970399</v>
      </c>
      <c r="P21" s="6"/>
      <c r="Q21" s="6">
        <f t="shared" si="1"/>
        <v>2082018491</v>
      </c>
    </row>
    <row r="22" spans="1:17">
      <c r="A22" s="1" t="s">
        <v>31</v>
      </c>
      <c r="C22" s="6">
        <v>11722203</v>
      </c>
      <c r="D22" s="6"/>
      <c r="E22" s="6">
        <v>206048444432</v>
      </c>
      <c r="F22" s="6"/>
      <c r="G22" s="6">
        <v>206756149148</v>
      </c>
      <c r="H22" s="6"/>
      <c r="I22" s="6">
        <f t="shared" si="0"/>
        <v>-707704716</v>
      </c>
      <c r="J22" s="6"/>
      <c r="K22" s="6">
        <v>11722203</v>
      </c>
      <c r="L22" s="6"/>
      <c r="M22" s="6">
        <v>206048444432</v>
      </c>
      <c r="N22" s="6"/>
      <c r="O22" s="6">
        <v>209351674721</v>
      </c>
      <c r="P22" s="6"/>
      <c r="Q22" s="6">
        <f t="shared" si="1"/>
        <v>-3303230289</v>
      </c>
    </row>
    <row r="23" spans="1:17">
      <c r="A23" s="1" t="s">
        <v>36</v>
      </c>
      <c r="C23" s="6">
        <v>8742299</v>
      </c>
      <c r="D23" s="6"/>
      <c r="E23" s="6">
        <v>1949195555373</v>
      </c>
      <c r="F23" s="6"/>
      <c r="G23" s="6">
        <v>1950051049549</v>
      </c>
      <c r="H23" s="6"/>
      <c r="I23" s="6">
        <f t="shared" si="0"/>
        <v>-855494176</v>
      </c>
      <c r="J23" s="6"/>
      <c r="K23" s="6">
        <v>8742299</v>
      </c>
      <c r="L23" s="6"/>
      <c r="M23" s="6">
        <v>1949195555373</v>
      </c>
      <c r="N23" s="6"/>
      <c r="O23" s="6">
        <v>1991643561223</v>
      </c>
      <c r="P23" s="6"/>
      <c r="Q23" s="6">
        <f t="shared" si="1"/>
        <v>-42448005850</v>
      </c>
    </row>
    <row r="24" spans="1:17">
      <c r="A24" s="1" t="s">
        <v>26</v>
      </c>
      <c r="C24" s="6">
        <v>20442772</v>
      </c>
      <c r="D24" s="6"/>
      <c r="E24" s="6">
        <v>384755174796</v>
      </c>
      <c r="F24" s="6"/>
      <c r="G24" s="6">
        <v>383303413558</v>
      </c>
      <c r="H24" s="6"/>
      <c r="I24" s="6">
        <f t="shared" si="0"/>
        <v>1451761238</v>
      </c>
      <c r="J24" s="6"/>
      <c r="K24" s="6">
        <v>20442772</v>
      </c>
      <c r="L24" s="6"/>
      <c r="M24" s="6">
        <v>384755174796</v>
      </c>
      <c r="N24" s="6"/>
      <c r="O24" s="6">
        <v>384596452541</v>
      </c>
      <c r="P24" s="6"/>
      <c r="Q24" s="6">
        <f t="shared" si="1"/>
        <v>158722255</v>
      </c>
    </row>
    <row r="25" spans="1:17">
      <c r="A25" s="1" t="s">
        <v>45</v>
      </c>
      <c r="C25" s="6">
        <v>18868466</v>
      </c>
      <c r="D25" s="6"/>
      <c r="E25" s="6">
        <v>366574617014</v>
      </c>
      <c r="F25" s="6"/>
      <c r="G25" s="6">
        <v>363622837833</v>
      </c>
      <c r="H25" s="6"/>
      <c r="I25" s="6">
        <f t="shared" si="0"/>
        <v>2951779181</v>
      </c>
      <c r="J25" s="6"/>
      <c r="K25" s="6">
        <v>18868466</v>
      </c>
      <c r="L25" s="6"/>
      <c r="M25" s="6">
        <v>366574617014</v>
      </c>
      <c r="N25" s="6"/>
      <c r="O25" s="6">
        <v>364390279918</v>
      </c>
      <c r="P25" s="6"/>
      <c r="Q25" s="6">
        <f t="shared" si="1"/>
        <v>2184337096</v>
      </c>
    </row>
    <row r="26" spans="1:17">
      <c r="A26" s="1" t="s">
        <v>23</v>
      </c>
      <c r="C26" s="6">
        <v>21610695</v>
      </c>
      <c r="D26" s="6"/>
      <c r="E26" s="6">
        <v>936010480035</v>
      </c>
      <c r="F26" s="6"/>
      <c r="G26" s="6">
        <v>936253949916</v>
      </c>
      <c r="H26" s="6"/>
      <c r="I26" s="6">
        <f t="shared" si="0"/>
        <v>-243469881</v>
      </c>
      <c r="J26" s="6"/>
      <c r="K26" s="6">
        <v>21610695</v>
      </c>
      <c r="L26" s="6"/>
      <c r="M26" s="6">
        <v>936010480035</v>
      </c>
      <c r="N26" s="6"/>
      <c r="O26" s="6">
        <v>934186501824</v>
      </c>
      <c r="P26" s="6"/>
      <c r="Q26" s="6">
        <f t="shared" si="1"/>
        <v>1823978211</v>
      </c>
    </row>
    <row r="27" spans="1:17">
      <c r="A27" s="1" t="s">
        <v>41</v>
      </c>
      <c r="C27" s="6">
        <v>49752722</v>
      </c>
      <c r="D27" s="6"/>
      <c r="E27" s="6">
        <v>510268858272</v>
      </c>
      <c r="F27" s="6"/>
      <c r="G27" s="6">
        <v>485050179861</v>
      </c>
      <c r="H27" s="6"/>
      <c r="I27" s="6">
        <f t="shared" si="0"/>
        <v>25218678411</v>
      </c>
      <c r="J27" s="6"/>
      <c r="K27" s="6">
        <v>49752722</v>
      </c>
      <c r="L27" s="6"/>
      <c r="M27" s="6">
        <v>510268858272</v>
      </c>
      <c r="N27" s="6"/>
      <c r="O27" s="6">
        <v>535084623607</v>
      </c>
      <c r="P27" s="6"/>
      <c r="Q27" s="6">
        <f t="shared" si="1"/>
        <v>-24815765335</v>
      </c>
    </row>
    <row r="28" spans="1:17">
      <c r="A28" s="1" t="s">
        <v>18</v>
      </c>
      <c r="C28" s="6">
        <v>34000000</v>
      </c>
      <c r="D28" s="6"/>
      <c r="E28" s="6">
        <v>142662242064</v>
      </c>
      <c r="F28" s="6"/>
      <c r="G28" s="6">
        <v>141692331253</v>
      </c>
      <c r="H28" s="6"/>
      <c r="I28" s="6">
        <f t="shared" si="0"/>
        <v>969910811</v>
      </c>
      <c r="J28" s="6"/>
      <c r="K28" s="6">
        <v>34000000</v>
      </c>
      <c r="L28" s="6"/>
      <c r="M28" s="6">
        <v>142662242064</v>
      </c>
      <c r="N28" s="6"/>
      <c r="O28" s="6">
        <v>141137465797</v>
      </c>
      <c r="P28" s="6"/>
      <c r="Q28" s="6">
        <f t="shared" si="1"/>
        <v>1524776267</v>
      </c>
    </row>
    <row r="29" spans="1:17">
      <c r="A29" s="1" t="s">
        <v>20</v>
      </c>
      <c r="C29" s="6">
        <v>146983</v>
      </c>
      <c r="D29" s="6"/>
      <c r="E29" s="6">
        <v>24920811800</v>
      </c>
      <c r="F29" s="6"/>
      <c r="G29" s="6">
        <v>24756903240</v>
      </c>
      <c r="H29" s="6"/>
      <c r="I29" s="6">
        <f t="shared" si="0"/>
        <v>163908560</v>
      </c>
      <c r="J29" s="6"/>
      <c r="K29" s="6">
        <v>146983</v>
      </c>
      <c r="L29" s="6"/>
      <c r="M29" s="6">
        <v>24920811800</v>
      </c>
      <c r="N29" s="6"/>
      <c r="O29" s="6">
        <v>24936003161</v>
      </c>
      <c r="P29" s="6"/>
      <c r="Q29" s="6">
        <f t="shared" si="1"/>
        <v>-15191361</v>
      </c>
    </row>
    <row r="30" spans="1:17">
      <c r="A30" s="1" t="s">
        <v>37</v>
      </c>
      <c r="C30" s="6">
        <v>5825716</v>
      </c>
      <c r="D30" s="6"/>
      <c r="E30" s="6">
        <v>1038981494304</v>
      </c>
      <c r="F30" s="6"/>
      <c r="G30" s="6">
        <v>1036205084625</v>
      </c>
      <c r="H30" s="6"/>
      <c r="I30" s="6">
        <f t="shared" si="0"/>
        <v>2776409679</v>
      </c>
      <c r="J30" s="6"/>
      <c r="K30" s="6">
        <v>5825716</v>
      </c>
      <c r="L30" s="6"/>
      <c r="M30" s="6">
        <v>1038981494304</v>
      </c>
      <c r="N30" s="6"/>
      <c r="O30" s="6">
        <v>1058633644592</v>
      </c>
      <c r="P30" s="6"/>
      <c r="Q30" s="6">
        <f t="shared" si="1"/>
        <v>-19652150288</v>
      </c>
    </row>
    <row r="31" spans="1:17">
      <c r="A31" s="1" t="s">
        <v>22</v>
      </c>
      <c r="C31" s="6">
        <v>97089963</v>
      </c>
      <c r="D31" s="6"/>
      <c r="E31" s="6">
        <v>957131352833</v>
      </c>
      <c r="F31" s="6"/>
      <c r="G31" s="6">
        <v>953224057397</v>
      </c>
      <c r="H31" s="6"/>
      <c r="I31" s="6">
        <f t="shared" si="0"/>
        <v>3907295436</v>
      </c>
      <c r="J31" s="6"/>
      <c r="K31" s="6">
        <v>97089963</v>
      </c>
      <c r="L31" s="6"/>
      <c r="M31" s="6">
        <v>957131352833</v>
      </c>
      <c r="N31" s="6"/>
      <c r="O31" s="6">
        <v>958127636352</v>
      </c>
      <c r="P31" s="6"/>
      <c r="Q31" s="6">
        <f t="shared" si="1"/>
        <v>-996283519</v>
      </c>
    </row>
    <row r="32" spans="1:17">
      <c r="A32" s="1" t="s">
        <v>25</v>
      </c>
      <c r="C32" s="6">
        <v>2002500</v>
      </c>
      <c r="D32" s="6"/>
      <c r="E32" s="6">
        <v>141832602216</v>
      </c>
      <c r="F32" s="6"/>
      <c r="G32" s="6">
        <v>142357718469</v>
      </c>
      <c r="H32" s="6"/>
      <c r="I32" s="6">
        <f t="shared" si="0"/>
        <v>-525116253</v>
      </c>
      <c r="J32" s="6"/>
      <c r="K32" s="6">
        <v>2002500</v>
      </c>
      <c r="L32" s="6"/>
      <c r="M32" s="6">
        <v>141832602216</v>
      </c>
      <c r="N32" s="6"/>
      <c r="O32" s="6">
        <v>141277216669</v>
      </c>
      <c r="P32" s="6"/>
      <c r="Q32" s="6">
        <f t="shared" si="1"/>
        <v>555385547</v>
      </c>
    </row>
    <row r="33" spans="1:17">
      <c r="A33" s="1" t="s">
        <v>32</v>
      </c>
      <c r="C33" s="6">
        <v>13408196</v>
      </c>
      <c r="D33" s="6"/>
      <c r="E33" s="6">
        <v>76293920293</v>
      </c>
      <c r="F33" s="6"/>
      <c r="G33" s="6">
        <v>76685475969</v>
      </c>
      <c r="H33" s="6"/>
      <c r="I33" s="6">
        <f t="shared" si="0"/>
        <v>-391555676</v>
      </c>
      <c r="J33" s="6"/>
      <c r="K33" s="6">
        <v>13408196</v>
      </c>
      <c r="L33" s="6"/>
      <c r="M33" s="6">
        <v>76293920281</v>
      </c>
      <c r="N33" s="6"/>
      <c r="O33" s="6">
        <v>76954769449</v>
      </c>
      <c r="P33" s="6"/>
      <c r="Q33" s="6">
        <f t="shared" si="1"/>
        <v>-660849168</v>
      </c>
    </row>
    <row r="34" spans="1:17">
      <c r="A34" s="1" t="s">
        <v>38</v>
      </c>
      <c r="C34" s="6">
        <v>4101114</v>
      </c>
      <c r="D34" s="6"/>
      <c r="E34" s="6">
        <v>842557466844</v>
      </c>
      <c r="F34" s="6"/>
      <c r="G34" s="6">
        <v>842432641429</v>
      </c>
      <c r="H34" s="6"/>
      <c r="I34" s="6">
        <f t="shared" si="0"/>
        <v>124825415</v>
      </c>
      <c r="J34" s="6"/>
      <c r="K34" s="6">
        <v>4101114</v>
      </c>
      <c r="L34" s="6"/>
      <c r="M34" s="6">
        <v>842557466844</v>
      </c>
      <c r="N34" s="6"/>
      <c r="O34" s="6">
        <v>857612411093</v>
      </c>
      <c r="P34" s="6"/>
      <c r="Q34" s="6">
        <f t="shared" si="1"/>
        <v>-15054944249</v>
      </c>
    </row>
    <row r="35" spans="1:17">
      <c r="A35" s="1" t="s">
        <v>40</v>
      </c>
      <c r="C35" s="6">
        <v>2387020</v>
      </c>
      <c r="D35" s="6"/>
      <c r="E35" s="6">
        <v>1406458441220</v>
      </c>
      <c r="F35" s="6"/>
      <c r="G35" s="6">
        <v>1400664135151</v>
      </c>
      <c r="H35" s="6"/>
      <c r="I35" s="6">
        <f t="shared" si="0"/>
        <v>5794306069</v>
      </c>
      <c r="J35" s="6"/>
      <c r="K35" s="6">
        <v>2387020</v>
      </c>
      <c r="L35" s="6"/>
      <c r="M35" s="6">
        <v>1406458441232</v>
      </c>
      <c r="N35" s="6"/>
      <c r="O35" s="6">
        <v>1453631611572</v>
      </c>
      <c r="P35" s="6"/>
      <c r="Q35" s="6">
        <f t="shared" si="1"/>
        <v>-47173170340</v>
      </c>
    </row>
    <row r="36" spans="1:17">
      <c r="A36" s="1" t="s">
        <v>39</v>
      </c>
      <c r="C36" s="6">
        <v>483611</v>
      </c>
      <c r="D36" s="6"/>
      <c r="E36" s="6">
        <v>1477419031114</v>
      </c>
      <c r="F36" s="6"/>
      <c r="G36" s="6">
        <v>1473202559260</v>
      </c>
      <c r="H36" s="6"/>
      <c r="I36" s="6">
        <f t="shared" si="0"/>
        <v>4216471854</v>
      </c>
      <c r="J36" s="6"/>
      <c r="K36" s="6">
        <v>483611</v>
      </c>
      <c r="L36" s="6"/>
      <c r="M36" s="6">
        <v>1477419031114</v>
      </c>
      <c r="N36" s="6"/>
      <c r="O36" s="6">
        <v>1493705329175</v>
      </c>
      <c r="P36" s="6"/>
      <c r="Q36" s="6">
        <f t="shared" si="1"/>
        <v>-16286298061</v>
      </c>
    </row>
    <row r="37" spans="1:17">
      <c r="A37" s="1" t="s">
        <v>30</v>
      </c>
      <c r="C37" s="6">
        <v>2642606</v>
      </c>
      <c r="D37" s="6"/>
      <c r="E37" s="6">
        <v>53890204344</v>
      </c>
      <c r="F37" s="6"/>
      <c r="G37" s="6">
        <v>50734831783</v>
      </c>
      <c r="H37" s="6"/>
      <c r="I37" s="6">
        <f t="shared" si="0"/>
        <v>3155372561</v>
      </c>
      <c r="J37" s="6"/>
      <c r="K37" s="6">
        <v>2642606</v>
      </c>
      <c r="L37" s="6"/>
      <c r="M37" s="6">
        <v>53890204344</v>
      </c>
      <c r="N37" s="6"/>
      <c r="O37" s="6">
        <v>50271182680</v>
      </c>
      <c r="P37" s="6"/>
      <c r="Q37" s="6">
        <f t="shared" si="1"/>
        <v>3619021664</v>
      </c>
    </row>
    <row r="38" spans="1:17">
      <c r="A38" s="1" t="s">
        <v>15</v>
      </c>
      <c r="C38" s="6">
        <v>10453000</v>
      </c>
      <c r="D38" s="6"/>
      <c r="E38" s="6">
        <v>242364781796</v>
      </c>
      <c r="F38" s="6"/>
      <c r="G38" s="6">
        <v>242621969270</v>
      </c>
      <c r="H38" s="6"/>
      <c r="I38" s="6">
        <f t="shared" si="0"/>
        <v>-257187474</v>
      </c>
      <c r="J38" s="6"/>
      <c r="K38" s="6">
        <v>10453000</v>
      </c>
      <c r="L38" s="6"/>
      <c r="M38" s="6">
        <v>242364781796</v>
      </c>
      <c r="N38" s="6"/>
      <c r="O38" s="6">
        <v>244640722972</v>
      </c>
      <c r="P38" s="6"/>
      <c r="Q38" s="6">
        <f t="shared" si="1"/>
        <v>-2275941176</v>
      </c>
    </row>
    <row r="39" spans="1:17">
      <c r="A39" s="1" t="s">
        <v>29</v>
      </c>
      <c r="C39" s="6">
        <v>0</v>
      </c>
      <c r="D39" s="6"/>
      <c r="E39" s="6">
        <v>0</v>
      </c>
      <c r="F39" s="6"/>
      <c r="G39" s="6">
        <v>32637318467</v>
      </c>
      <c r="H39" s="6"/>
      <c r="I39" s="6">
        <f t="shared" si="0"/>
        <v>-32637318467</v>
      </c>
      <c r="J39" s="6"/>
      <c r="K39" s="6">
        <v>0</v>
      </c>
      <c r="L39" s="6"/>
      <c r="M39" s="6">
        <v>0</v>
      </c>
      <c r="N39" s="6"/>
      <c r="O39" s="6">
        <v>0</v>
      </c>
      <c r="P39" s="6"/>
      <c r="Q39" s="6">
        <f t="shared" si="1"/>
        <v>0</v>
      </c>
    </row>
    <row r="40" spans="1:17">
      <c r="A40" s="1" t="s">
        <v>28</v>
      </c>
      <c r="C40" s="6">
        <v>0</v>
      </c>
      <c r="D40" s="6"/>
      <c r="E40" s="6">
        <v>0</v>
      </c>
      <c r="F40" s="6"/>
      <c r="G40" s="6">
        <v>73344718305</v>
      </c>
      <c r="H40" s="6"/>
      <c r="I40" s="6">
        <f t="shared" si="0"/>
        <v>-73344718305</v>
      </c>
      <c r="J40" s="6"/>
      <c r="K40" s="6">
        <v>0</v>
      </c>
      <c r="L40" s="6"/>
      <c r="M40" s="6">
        <v>0</v>
      </c>
      <c r="N40" s="6"/>
      <c r="O40" s="6">
        <v>0</v>
      </c>
      <c r="P40" s="6"/>
      <c r="Q40" s="6">
        <f t="shared" si="1"/>
        <v>0</v>
      </c>
    </row>
    <row r="41" spans="1:17">
      <c r="A41" s="1" t="s">
        <v>229</v>
      </c>
      <c r="C41" s="6">
        <v>3497458</v>
      </c>
      <c r="D41" s="6"/>
      <c r="E41" s="6">
        <v>3401310479637</v>
      </c>
      <c r="F41" s="6"/>
      <c r="G41" s="6">
        <v>3349000051726</v>
      </c>
      <c r="H41" s="6"/>
      <c r="I41" s="6">
        <f t="shared" si="0"/>
        <v>52310427911</v>
      </c>
      <c r="J41" s="6"/>
      <c r="K41" s="6">
        <v>3497458</v>
      </c>
      <c r="L41" s="6"/>
      <c r="M41" s="6">
        <v>3401310479637</v>
      </c>
      <c r="N41" s="6"/>
      <c r="O41" s="6">
        <v>3349000051726</v>
      </c>
      <c r="P41" s="6"/>
      <c r="Q41" s="6">
        <f t="shared" si="1"/>
        <v>52310427911</v>
      </c>
    </row>
    <row r="42" spans="1:17">
      <c r="A42" s="1" t="s">
        <v>93</v>
      </c>
      <c r="C42" s="6">
        <v>1332684</v>
      </c>
      <c r="D42" s="6"/>
      <c r="E42" s="6">
        <v>1241680200027</v>
      </c>
      <c r="F42" s="6"/>
      <c r="G42" s="6">
        <v>1218145912576</v>
      </c>
      <c r="H42" s="6"/>
      <c r="I42" s="6">
        <f t="shared" si="0"/>
        <v>23534287451</v>
      </c>
      <c r="J42" s="6"/>
      <c r="K42" s="6">
        <v>1332684</v>
      </c>
      <c r="L42" s="6"/>
      <c r="M42" s="6">
        <v>1241680200027</v>
      </c>
      <c r="N42" s="6"/>
      <c r="O42" s="6">
        <v>1175400670462</v>
      </c>
      <c r="P42" s="6"/>
      <c r="Q42" s="6">
        <f t="shared" si="1"/>
        <v>66279529565</v>
      </c>
    </row>
    <row r="43" spans="1:17">
      <c r="A43" s="1" t="s">
        <v>96</v>
      </c>
      <c r="C43" s="6">
        <v>710283</v>
      </c>
      <c r="D43" s="6"/>
      <c r="E43" s="6">
        <v>650118145335</v>
      </c>
      <c r="F43" s="6"/>
      <c r="G43" s="6">
        <v>639485620851</v>
      </c>
      <c r="H43" s="6"/>
      <c r="I43" s="6">
        <f t="shared" si="0"/>
        <v>10632524484</v>
      </c>
      <c r="J43" s="6"/>
      <c r="K43" s="6">
        <v>710283</v>
      </c>
      <c r="L43" s="6"/>
      <c r="M43" s="6">
        <v>650118145335</v>
      </c>
      <c r="N43" s="6"/>
      <c r="O43" s="6">
        <v>608559200546</v>
      </c>
      <c r="P43" s="6"/>
      <c r="Q43" s="6">
        <f t="shared" si="1"/>
        <v>41558944789</v>
      </c>
    </row>
    <row r="44" spans="1:17">
      <c r="A44" s="1" t="s">
        <v>87</v>
      </c>
      <c r="C44" s="6">
        <v>2307686</v>
      </c>
      <c r="D44" s="6"/>
      <c r="E44" s="6">
        <v>2169740757647</v>
      </c>
      <c r="F44" s="6"/>
      <c r="G44" s="6">
        <v>2134180694393</v>
      </c>
      <c r="H44" s="6"/>
      <c r="I44" s="6">
        <f t="shared" si="0"/>
        <v>35560063254</v>
      </c>
      <c r="J44" s="6"/>
      <c r="K44" s="6">
        <v>2307686</v>
      </c>
      <c r="L44" s="6"/>
      <c r="M44" s="6">
        <v>2169740757647</v>
      </c>
      <c r="N44" s="6"/>
      <c r="O44" s="6">
        <v>2025812869592</v>
      </c>
      <c r="P44" s="6"/>
      <c r="Q44" s="6">
        <f t="shared" si="1"/>
        <v>143927888055</v>
      </c>
    </row>
    <row r="45" spans="1:17">
      <c r="A45" s="1" t="s">
        <v>84</v>
      </c>
      <c r="C45" s="6">
        <v>817550</v>
      </c>
      <c r="D45" s="6"/>
      <c r="E45" s="6">
        <v>781964448203</v>
      </c>
      <c r="F45" s="6"/>
      <c r="G45" s="6">
        <v>767126490696</v>
      </c>
      <c r="H45" s="6"/>
      <c r="I45" s="6">
        <f t="shared" si="0"/>
        <v>14837957507</v>
      </c>
      <c r="J45" s="6"/>
      <c r="K45" s="6">
        <v>817550</v>
      </c>
      <c r="L45" s="6"/>
      <c r="M45" s="6">
        <v>781964448203</v>
      </c>
      <c r="N45" s="6"/>
      <c r="O45" s="6">
        <v>729677426603</v>
      </c>
      <c r="P45" s="6"/>
      <c r="Q45" s="6">
        <f t="shared" si="1"/>
        <v>52287021600</v>
      </c>
    </row>
    <row r="46" spans="1:17">
      <c r="A46" s="1" t="s">
        <v>211</v>
      </c>
      <c r="C46" s="6">
        <v>1000000</v>
      </c>
      <c r="D46" s="6"/>
      <c r="E46" s="6">
        <v>951236138171</v>
      </c>
      <c r="F46" s="6"/>
      <c r="G46" s="6">
        <v>947699275230</v>
      </c>
      <c r="H46" s="6"/>
      <c r="I46" s="6">
        <f t="shared" si="0"/>
        <v>3536862941</v>
      </c>
      <c r="J46" s="6"/>
      <c r="K46" s="6">
        <v>1000000</v>
      </c>
      <c r="L46" s="6"/>
      <c r="M46" s="6">
        <v>951236138171</v>
      </c>
      <c r="N46" s="6"/>
      <c r="O46" s="6">
        <v>938333638162</v>
      </c>
      <c r="P46" s="6"/>
      <c r="Q46" s="6">
        <f t="shared" si="1"/>
        <v>12902500009</v>
      </c>
    </row>
    <row r="47" spans="1:17">
      <c r="A47" s="1" t="s">
        <v>99</v>
      </c>
      <c r="C47" s="6">
        <v>545126</v>
      </c>
      <c r="D47" s="6"/>
      <c r="E47" s="6">
        <v>496568738175</v>
      </c>
      <c r="F47" s="6"/>
      <c r="G47" s="6">
        <v>489400095887</v>
      </c>
      <c r="H47" s="6"/>
      <c r="I47" s="6">
        <f t="shared" si="0"/>
        <v>7168642288</v>
      </c>
      <c r="J47" s="6"/>
      <c r="K47" s="6">
        <v>545126</v>
      </c>
      <c r="L47" s="6"/>
      <c r="M47" s="6">
        <v>496568738175</v>
      </c>
      <c r="N47" s="6"/>
      <c r="O47" s="6">
        <v>465311738685</v>
      </c>
      <c r="P47" s="6"/>
      <c r="Q47" s="6">
        <f t="shared" si="1"/>
        <v>31256999490</v>
      </c>
    </row>
    <row r="48" spans="1:17">
      <c r="A48" s="1" t="s">
        <v>105</v>
      </c>
      <c r="C48" s="6">
        <v>1846132</v>
      </c>
      <c r="D48" s="6"/>
      <c r="E48" s="6">
        <v>1649990380675</v>
      </c>
      <c r="F48" s="6"/>
      <c r="G48" s="6">
        <v>1614896854465</v>
      </c>
      <c r="H48" s="6"/>
      <c r="I48" s="6">
        <f t="shared" si="0"/>
        <v>35093526210</v>
      </c>
      <c r="J48" s="6"/>
      <c r="K48" s="6">
        <v>1846132</v>
      </c>
      <c r="L48" s="6"/>
      <c r="M48" s="6">
        <v>1649990380675</v>
      </c>
      <c r="N48" s="6"/>
      <c r="O48" s="6">
        <v>1549721339143</v>
      </c>
      <c r="P48" s="6"/>
      <c r="Q48" s="6">
        <f t="shared" si="1"/>
        <v>100269041532</v>
      </c>
    </row>
    <row r="49" spans="1:17">
      <c r="A49" s="1" t="s">
        <v>116</v>
      </c>
      <c r="C49" s="6">
        <v>175337</v>
      </c>
      <c r="D49" s="6"/>
      <c r="E49" s="6">
        <v>123655134167</v>
      </c>
      <c r="F49" s="6"/>
      <c r="G49" s="6">
        <v>122194185412</v>
      </c>
      <c r="H49" s="6"/>
      <c r="I49" s="6">
        <f t="shared" si="0"/>
        <v>1460948755</v>
      </c>
      <c r="J49" s="6"/>
      <c r="K49" s="6">
        <v>175337</v>
      </c>
      <c r="L49" s="6"/>
      <c r="M49" s="6">
        <v>123655134167</v>
      </c>
      <c r="N49" s="6"/>
      <c r="O49" s="6">
        <v>122170946524</v>
      </c>
      <c r="P49" s="6"/>
      <c r="Q49" s="6">
        <f t="shared" si="1"/>
        <v>1484187643</v>
      </c>
    </row>
    <row r="50" spans="1:17">
      <c r="A50" s="1" t="s">
        <v>119</v>
      </c>
      <c r="C50" s="6">
        <v>76430</v>
      </c>
      <c r="D50" s="6"/>
      <c r="E50" s="6">
        <v>52989158490</v>
      </c>
      <c r="F50" s="6"/>
      <c r="G50" s="6">
        <v>52099565767</v>
      </c>
      <c r="H50" s="6"/>
      <c r="I50" s="6">
        <f t="shared" si="0"/>
        <v>889592723</v>
      </c>
      <c r="J50" s="6"/>
      <c r="K50" s="6">
        <v>76430</v>
      </c>
      <c r="L50" s="6"/>
      <c r="M50" s="6">
        <v>52989158490</v>
      </c>
      <c r="N50" s="6"/>
      <c r="O50" s="6">
        <v>52098240871</v>
      </c>
      <c r="P50" s="6"/>
      <c r="Q50" s="6">
        <f t="shared" si="1"/>
        <v>890917619</v>
      </c>
    </row>
    <row r="51" spans="1:17">
      <c r="A51" s="1" t="s">
        <v>162</v>
      </c>
      <c r="C51" s="6">
        <v>1998800</v>
      </c>
      <c r="D51" s="6"/>
      <c r="E51" s="6">
        <v>1898512594186</v>
      </c>
      <c r="F51" s="6"/>
      <c r="G51" s="6">
        <v>1768869453652</v>
      </c>
      <c r="H51" s="6"/>
      <c r="I51" s="6">
        <f t="shared" si="0"/>
        <v>129643140534</v>
      </c>
      <c r="J51" s="6"/>
      <c r="K51" s="6">
        <v>1998800</v>
      </c>
      <c r="L51" s="6"/>
      <c r="M51" s="6">
        <v>1898512594186</v>
      </c>
      <c r="N51" s="6"/>
      <c r="O51" s="6">
        <v>1768869453652</v>
      </c>
      <c r="P51" s="6"/>
      <c r="Q51" s="6">
        <f t="shared" si="1"/>
        <v>129643140534</v>
      </c>
    </row>
    <row r="52" spans="1:17">
      <c r="A52" s="1" t="s">
        <v>123</v>
      </c>
      <c r="C52" s="6">
        <v>2334004</v>
      </c>
      <c r="D52" s="6"/>
      <c r="E52" s="6">
        <v>1950521577279</v>
      </c>
      <c r="F52" s="6"/>
      <c r="G52" s="6">
        <v>1917901295900</v>
      </c>
      <c r="H52" s="6"/>
      <c r="I52" s="6">
        <f t="shared" si="0"/>
        <v>32620281379</v>
      </c>
      <c r="J52" s="6"/>
      <c r="K52" s="6">
        <v>2334004</v>
      </c>
      <c r="L52" s="6"/>
      <c r="M52" s="6">
        <v>1950521577279</v>
      </c>
      <c r="N52" s="6"/>
      <c r="O52" s="6">
        <v>1846586358414</v>
      </c>
      <c r="P52" s="6"/>
      <c r="Q52" s="6">
        <f t="shared" si="1"/>
        <v>103935218865</v>
      </c>
    </row>
    <row r="53" spans="1:17">
      <c r="A53" s="1" t="s">
        <v>127</v>
      </c>
      <c r="C53" s="6">
        <v>2754106</v>
      </c>
      <c r="D53" s="6"/>
      <c r="E53" s="6">
        <v>2274665703988</v>
      </c>
      <c r="F53" s="6"/>
      <c r="G53" s="6">
        <v>2233611894179</v>
      </c>
      <c r="H53" s="6"/>
      <c r="I53" s="6">
        <f t="shared" si="0"/>
        <v>41053809809</v>
      </c>
      <c r="J53" s="6"/>
      <c r="K53" s="6">
        <v>2754106</v>
      </c>
      <c r="L53" s="6"/>
      <c r="M53" s="6">
        <v>2274665703988</v>
      </c>
      <c r="N53" s="6"/>
      <c r="O53" s="6">
        <v>2133302070405</v>
      </c>
      <c r="P53" s="6"/>
      <c r="Q53" s="6">
        <f t="shared" si="1"/>
        <v>141363633583</v>
      </c>
    </row>
    <row r="54" spans="1:17">
      <c r="A54" s="1" t="s">
        <v>179</v>
      </c>
      <c r="C54" s="6">
        <v>4721729</v>
      </c>
      <c r="D54" s="6"/>
      <c r="E54" s="6">
        <v>4665605155602</v>
      </c>
      <c r="F54" s="6"/>
      <c r="G54" s="6">
        <v>4718174849133</v>
      </c>
      <c r="H54" s="6"/>
      <c r="I54" s="6">
        <f t="shared" si="0"/>
        <v>-52569693531</v>
      </c>
      <c r="J54" s="6"/>
      <c r="K54" s="6">
        <v>4721729</v>
      </c>
      <c r="L54" s="6"/>
      <c r="M54" s="6">
        <v>4665605155602</v>
      </c>
      <c r="N54" s="6"/>
      <c r="O54" s="6">
        <v>4615622869296</v>
      </c>
      <c r="P54" s="6"/>
      <c r="Q54" s="6">
        <f t="shared" si="1"/>
        <v>49982286306</v>
      </c>
    </row>
    <row r="55" spans="1:17">
      <c r="A55" s="1" t="s">
        <v>182</v>
      </c>
      <c r="C55" s="6">
        <v>1462222</v>
      </c>
      <c r="D55" s="6"/>
      <c r="E55" s="6">
        <v>1422254073806</v>
      </c>
      <c r="F55" s="6"/>
      <c r="G55" s="6">
        <v>1418757876377</v>
      </c>
      <c r="H55" s="6"/>
      <c r="I55" s="6">
        <f t="shared" si="0"/>
        <v>3496197429</v>
      </c>
      <c r="J55" s="6"/>
      <c r="K55" s="6">
        <v>1462222</v>
      </c>
      <c r="L55" s="6"/>
      <c r="M55" s="6">
        <v>1422254073806</v>
      </c>
      <c r="N55" s="6"/>
      <c r="O55" s="6">
        <v>1408294781316</v>
      </c>
      <c r="P55" s="6"/>
      <c r="Q55" s="6">
        <f t="shared" si="1"/>
        <v>13959292490</v>
      </c>
    </row>
    <row r="56" spans="1:17">
      <c r="A56" s="1" t="s">
        <v>133</v>
      </c>
      <c r="C56" s="6">
        <v>2431674</v>
      </c>
      <c r="D56" s="6"/>
      <c r="E56" s="6">
        <v>1969336457855</v>
      </c>
      <c r="F56" s="6"/>
      <c r="G56" s="6">
        <v>1948026400897</v>
      </c>
      <c r="H56" s="6"/>
      <c r="I56" s="6">
        <f t="shared" si="0"/>
        <v>21310056958</v>
      </c>
      <c r="J56" s="6"/>
      <c r="K56" s="6">
        <v>2431674</v>
      </c>
      <c r="L56" s="6"/>
      <c r="M56" s="6">
        <v>1969336457855</v>
      </c>
      <c r="N56" s="6"/>
      <c r="O56" s="6">
        <v>1909972681982</v>
      </c>
      <c r="P56" s="6"/>
      <c r="Q56" s="6">
        <f t="shared" si="1"/>
        <v>59363775873</v>
      </c>
    </row>
    <row r="57" spans="1:17">
      <c r="A57" s="1" t="s">
        <v>139</v>
      </c>
      <c r="C57" s="6">
        <v>22194</v>
      </c>
      <c r="D57" s="6"/>
      <c r="E57" s="6">
        <v>16934697395</v>
      </c>
      <c r="F57" s="6"/>
      <c r="G57" s="6">
        <v>16711548093</v>
      </c>
      <c r="H57" s="6"/>
      <c r="I57" s="6">
        <f t="shared" si="0"/>
        <v>223149302</v>
      </c>
      <c r="J57" s="6"/>
      <c r="K57" s="6">
        <v>22194</v>
      </c>
      <c r="L57" s="6"/>
      <c r="M57" s="6">
        <v>16934697395</v>
      </c>
      <c r="N57" s="6"/>
      <c r="O57" s="6">
        <v>16712234385</v>
      </c>
      <c r="P57" s="6"/>
      <c r="Q57" s="6">
        <f t="shared" si="1"/>
        <v>222463010</v>
      </c>
    </row>
    <row r="58" spans="1:17">
      <c r="A58" s="1" t="s">
        <v>142</v>
      </c>
      <c r="C58" s="6">
        <v>413995</v>
      </c>
      <c r="D58" s="6"/>
      <c r="E58" s="6">
        <v>297282429309</v>
      </c>
      <c r="F58" s="6"/>
      <c r="G58" s="6">
        <v>295338506433</v>
      </c>
      <c r="H58" s="6"/>
      <c r="I58" s="6">
        <f t="shared" si="0"/>
        <v>1943922876</v>
      </c>
      <c r="J58" s="6"/>
      <c r="K58" s="6">
        <v>413995</v>
      </c>
      <c r="L58" s="6"/>
      <c r="M58" s="6">
        <v>297282429309</v>
      </c>
      <c r="N58" s="6"/>
      <c r="O58" s="6">
        <v>292158108359</v>
      </c>
      <c r="P58" s="6"/>
      <c r="Q58" s="6">
        <f t="shared" si="1"/>
        <v>5124320950</v>
      </c>
    </row>
    <row r="59" spans="1:17">
      <c r="A59" s="1" t="s">
        <v>145</v>
      </c>
      <c r="C59" s="6">
        <v>399845</v>
      </c>
      <c r="D59" s="6"/>
      <c r="E59" s="6">
        <v>291999486531</v>
      </c>
      <c r="F59" s="6"/>
      <c r="G59" s="6">
        <v>289887916177</v>
      </c>
      <c r="H59" s="6"/>
      <c r="I59" s="6">
        <f t="shared" si="0"/>
        <v>2111570354</v>
      </c>
      <c r="J59" s="6"/>
      <c r="K59" s="6">
        <v>399845</v>
      </c>
      <c r="L59" s="6"/>
      <c r="M59" s="6">
        <v>291999486531</v>
      </c>
      <c r="N59" s="6"/>
      <c r="O59" s="6">
        <v>288532706001</v>
      </c>
      <c r="P59" s="6"/>
      <c r="Q59" s="6">
        <f t="shared" si="1"/>
        <v>3466780530</v>
      </c>
    </row>
    <row r="60" spans="1:17">
      <c r="A60" s="1" t="s">
        <v>188</v>
      </c>
      <c r="C60" s="6">
        <v>5500000</v>
      </c>
      <c r="D60" s="6"/>
      <c r="E60" s="6">
        <v>5277188501021</v>
      </c>
      <c r="F60" s="6"/>
      <c r="G60" s="6">
        <v>5175436944046</v>
      </c>
      <c r="H60" s="6"/>
      <c r="I60" s="6">
        <f t="shared" si="0"/>
        <v>101751556975</v>
      </c>
      <c r="J60" s="6"/>
      <c r="K60" s="6">
        <v>5500000</v>
      </c>
      <c r="L60" s="6"/>
      <c r="M60" s="6">
        <v>5277188501021</v>
      </c>
      <c r="N60" s="6"/>
      <c r="O60" s="6">
        <v>5241615879513</v>
      </c>
      <c r="P60" s="6"/>
      <c r="Q60" s="6">
        <f t="shared" si="1"/>
        <v>35572621508</v>
      </c>
    </row>
    <row r="61" spans="1:17">
      <c r="A61" s="1" t="s">
        <v>113</v>
      </c>
      <c r="C61" s="6">
        <v>860253</v>
      </c>
      <c r="D61" s="6"/>
      <c r="E61" s="6">
        <v>766326688740</v>
      </c>
      <c r="F61" s="6"/>
      <c r="G61" s="6">
        <v>751158185043</v>
      </c>
      <c r="H61" s="6"/>
      <c r="I61" s="6">
        <f t="shared" si="0"/>
        <v>15168503697</v>
      </c>
      <c r="J61" s="6"/>
      <c r="K61" s="6">
        <v>860253</v>
      </c>
      <c r="L61" s="6"/>
      <c r="M61" s="6">
        <v>766326688740</v>
      </c>
      <c r="N61" s="6"/>
      <c r="O61" s="6">
        <v>715750230287</v>
      </c>
      <c r="P61" s="6"/>
      <c r="Q61" s="6">
        <f t="shared" si="1"/>
        <v>50576458453</v>
      </c>
    </row>
    <row r="62" spans="1:17">
      <c r="A62" s="1" t="s">
        <v>136</v>
      </c>
      <c r="C62" s="6">
        <v>1693537</v>
      </c>
      <c r="D62" s="6"/>
      <c r="E62" s="6">
        <v>1317520730093</v>
      </c>
      <c r="F62" s="6"/>
      <c r="G62" s="6">
        <v>1293585541891</v>
      </c>
      <c r="H62" s="6"/>
      <c r="I62" s="6">
        <f t="shared" si="0"/>
        <v>23935188202</v>
      </c>
      <c r="J62" s="6"/>
      <c r="K62" s="6">
        <v>1693537</v>
      </c>
      <c r="L62" s="6"/>
      <c r="M62" s="6">
        <v>1317520730093</v>
      </c>
      <c r="N62" s="6"/>
      <c r="O62" s="6">
        <v>1245043572090</v>
      </c>
      <c r="P62" s="6"/>
      <c r="Q62" s="6">
        <f t="shared" si="1"/>
        <v>72477158003</v>
      </c>
    </row>
    <row r="63" spans="1:17">
      <c r="A63" s="1" t="s">
        <v>185</v>
      </c>
      <c r="C63" s="6">
        <v>1238600</v>
      </c>
      <c r="D63" s="6"/>
      <c r="E63" s="6">
        <v>1195112269804</v>
      </c>
      <c r="F63" s="6"/>
      <c r="G63" s="6">
        <v>1192658698284</v>
      </c>
      <c r="H63" s="6"/>
      <c r="I63" s="6">
        <f t="shared" si="0"/>
        <v>2453571520</v>
      </c>
      <c r="J63" s="6"/>
      <c r="K63" s="6">
        <v>1238600</v>
      </c>
      <c r="L63" s="6"/>
      <c r="M63" s="6">
        <v>1195112269804</v>
      </c>
      <c r="N63" s="6"/>
      <c r="O63" s="6">
        <v>1186125336462</v>
      </c>
      <c r="P63" s="6"/>
      <c r="Q63" s="6">
        <f t="shared" si="1"/>
        <v>8986933342</v>
      </c>
    </row>
    <row r="64" spans="1:17">
      <c r="A64" s="1" t="s">
        <v>204</v>
      </c>
      <c r="C64" s="6">
        <v>6682400</v>
      </c>
      <c r="D64" s="6"/>
      <c r="E64" s="6">
        <v>6321679639821</v>
      </c>
      <c r="F64" s="6"/>
      <c r="G64" s="6">
        <v>6311295592618</v>
      </c>
      <c r="H64" s="6"/>
      <c r="I64" s="6">
        <f t="shared" si="0"/>
        <v>10384047203</v>
      </c>
      <c r="J64" s="6"/>
      <c r="K64" s="6">
        <v>6682400</v>
      </c>
      <c r="L64" s="6"/>
      <c r="M64" s="6">
        <v>6321679639821</v>
      </c>
      <c r="N64" s="6"/>
      <c r="O64" s="6">
        <v>6280250365268</v>
      </c>
      <c r="P64" s="6"/>
      <c r="Q64" s="6">
        <f t="shared" si="1"/>
        <v>41429274553</v>
      </c>
    </row>
    <row r="65" spans="1:17">
      <c r="A65" s="1" t="s">
        <v>147</v>
      </c>
      <c r="C65" s="6">
        <v>647120</v>
      </c>
      <c r="D65" s="6"/>
      <c r="E65" s="6">
        <v>495318809652</v>
      </c>
      <c r="F65" s="6"/>
      <c r="G65" s="6">
        <v>494280066021</v>
      </c>
      <c r="H65" s="6"/>
      <c r="I65" s="6">
        <f t="shared" si="0"/>
        <v>1038743631</v>
      </c>
      <c r="J65" s="6"/>
      <c r="K65" s="6">
        <v>647120</v>
      </c>
      <c r="L65" s="6"/>
      <c r="M65" s="6">
        <v>495318809652</v>
      </c>
      <c r="N65" s="6"/>
      <c r="O65" s="6">
        <v>494093844829</v>
      </c>
      <c r="P65" s="6"/>
      <c r="Q65" s="6">
        <f t="shared" si="1"/>
        <v>1224964823</v>
      </c>
    </row>
    <row r="66" spans="1:17">
      <c r="A66" s="1" t="s">
        <v>75</v>
      </c>
      <c r="C66" s="6">
        <v>1755972</v>
      </c>
      <c r="D66" s="6"/>
      <c r="E66" s="6">
        <v>1237806934802</v>
      </c>
      <c r="F66" s="6"/>
      <c r="G66" s="6">
        <v>1234151734628</v>
      </c>
      <c r="H66" s="6"/>
      <c r="I66" s="6">
        <f t="shared" si="0"/>
        <v>3655200174</v>
      </c>
      <c r="J66" s="6"/>
      <c r="K66" s="6">
        <v>1755972</v>
      </c>
      <c r="L66" s="6"/>
      <c r="M66" s="6">
        <v>1237806934802</v>
      </c>
      <c r="N66" s="6"/>
      <c r="O66" s="6">
        <v>1231302258943</v>
      </c>
      <c r="P66" s="6"/>
      <c r="Q66" s="6">
        <f t="shared" si="1"/>
        <v>6504675859</v>
      </c>
    </row>
    <row r="67" spans="1:17">
      <c r="A67" s="1" t="s">
        <v>201</v>
      </c>
      <c r="C67" s="6">
        <v>7021051</v>
      </c>
      <c r="D67" s="6"/>
      <c r="E67" s="6">
        <v>6694579503429</v>
      </c>
      <c r="F67" s="6"/>
      <c r="G67" s="6">
        <v>6613959898927</v>
      </c>
      <c r="H67" s="6"/>
      <c r="I67" s="6">
        <f t="shared" si="0"/>
        <v>80619604502</v>
      </c>
      <c r="J67" s="6"/>
      <c r="K67" s="6">
        <v>7021051</v>
      </c>
      <c r="L67" s="6"/>
      <c r="M67" s="6">
        <v>6694579503429</v>
      </c>
      <c r="N67" s="6"/>
      <c r="O67" s="6">
        <v>6613959898927</v>
      </c>
      <c r="P67" s="6"/>
      <c r="Q67" s="6">
        <f t="shared" si="1"/>
        <v>80619604502</v>
      </c>
    </row>
    <row r="68" spans="1:17">
      <c r="A68" s="1" t="s">
        <v>72</v>
      </c>
      <c r="C68" s="6">
        <v>3000000</v>
      </c>
      <c r="D68" s="6"/>
      <c r="E68" s="6">
        <v>3014883168750</v>
      </c>
      <c r="F68" s="6"/>
      <c r="G68" s="6">
        <v>2999883750000</v>
      </c>
      <c r="H68" s="6"/>
      <c r="I68" s="6">
        <f t="shared" si="0"/>
        <v>14999418750</v>
      </c>
      <c r="J68" s="6"/>
      <c r="K68" s="6">
        <v>3000000</v>
      </c>
      <c r="L68" s="6"/>
      <c r="M68" s="6">
        <v>3014883168750</v>
      </c>
      <c r="N68" s="6"/>
      <c r="O68" s="6">
        <v>2984563343688</v>
      </c>
      <c r="P68" s="6"/>
      <c r="Q68" s="6">
        <f t="shared" si="1"/>
        <v>30319825062</v>
      </c>
    </row>
    <row r="69" spans="1:17">
      <c r="A69" s="1" t="s">
        <v>78</v>
      </c>
      <c r="C69" s="6">
        <v>3026095</v>
      </c>
      <c r="D69" s="6"/>
      <c r="E69" s="6">
        <v>2101813877606</v>
      </c>
      <c r="F69" s="6"/>
      <c r="G69" s="6">
        <v>2093980221423</v>
      </c>
      <c r="H69" s="6"/>
      <c r="I69" s="6">
        <f t="shared" si="0"/>
        <v>7833656183</v>
      </c>
      <c r="J69" s="6"/>
      <c r="K69" s="6">
        <v>3026095</v>
      </c>
      <c r="L69" s="6"/>
      <c r="M69" s="6">
        <v>2101813877606</v>
      </c>
      <c r="N69" s="6"/>
      <c r="O69" s="6">
        <v>2091354666750</v>
      </c>
      <c r="P69" s="6"/>
      <c r="Q69" s="6">
        <f t="shared" si="1"/>
        <v>10459210856</v>
      </c>
    </row>
    <row r="70" spans="1:17">
      <c r="A70" s="1" t="s">
        <v>90</v>
      </c>
      <c r="C70" s="6">
        <v>1880649</v>
      </c>
      <c r="D70" s="6"/>
      <c r="E70" s="6">
        <v>1268561430779</v>
      </c>
      <c r="F70" s="6"/>
      <c r="G70" s="6">
        <v>1273783363379</v>
      </c>
      <c r="H70" s="6"/>
      <c r="I70" s="6">
        <f t="shared" si="0"/>
        <v>-5221932600</v>
      </c>
      <c r="J70" s="6"/>
      <c r="K70" s="6">
        <v>1880649</v>
      </c>
      <c r="L70" s="6"/>
      <c r="M70" s="6">
        <v>1268561430779</v>
      </c>
      <c r="N70" s="6"/>
      <c r="O70" s="6">
        <v>1273784775399</v>
      </c>
      <c r="P70" s="6"/>
      <c r="Q70" s="6">
        <f t="shared" si="1"/>
        <v>-5223344620</v>
      </c>
    </row>
    <row r="71" spans="1:17">
      <c r="A71" s="1" t="s">
        <v>102</v>
      </c>
      <c r="C71" s="6">
        <v>1058538</v>
      </c>
      <c r="D71" s="6"/>
      <c r="E71" s="6">
        <v>1008567679027</v>
      </c>
      <c r="F71" s="6"/>
      <c r="G71" s="6">
        <v>996402387998</v>
      </c>
      <c r="H71" s="6"/>
      <c r="I71" s="6">
        <f t="shared" si="0"/>
        <v>12165291029</v>
      </c>
      <c r="J71" s="6"/>
      <c r="K71" s="6">
        <v>1058538</v>
      </c>
      <c r="L71" s="6"/>
      <c r="M71" s="6">
        <v>1008567679027</v>
      </c>
      <c r="N71" s="6"/>
      <c r="O71" s="6">
        <v>980223281277</v>
      </c>
      <c r="P71" s="6"/>
      <c r="Q71" s="6">
        <f t="shared" si="1"/>
        <v>28344397750</v>
      </c>
    </row>
    <row r="72" spans="1:17">
      <c r="A72" s="1" t="s">
        <v>108</v>
      </c>
      <c r="C72" s="6">
        <v>36372</v>
      </c>
      <c r="D72" s="6"/>
      <c r="E72" s="6">
        <v>34050874317</v>
      </c>
      <c r="F72" s="6"/>
      <c r="G72" s="6">
        <v>33456578867</v>
      </c>
      <c r="H72" s="6"/>
      <c r="I72" s="6">
        <f t="shared" si="0"/>
        <v>594295450</v>
      </c>
      <c r="J72" s="6"/>
      <c r="K72" s="6">
        <v>36372</v>
      </c>
      <c r="L72" s="6"/>
      <c r="M72" s="6">
        <v>34050874317</v>
      </c>
      <c r="N72" s="6"/>
      <c r="O72" s="6">
        <v>32883667045</v>
      </c>
      <c r="P72" s="6"/>
      <c r="Q72" s="6">
        <f t="shared" si="1"/>
        <v>1167207272</v>
      </c>
    </row>
    <row r="73" spans="1:17">
      <c r="A73" s="1" t="s">
        <v>130</v>
      </c>
      <c r="C73" s="6">
        <v>986060</v>
      </c>
      <c r="D73" s="6"/>
      <c r="E73" s="6">
        <v>582590974724</v>
      </c>
      <c r="F73" s="6"/>
      <c r="G73" s="6">
        <v>563511919953</v>
      </c>
      <c r="H73" s="6"/>
      <c r="I73" s="6">
        <f t="shared" ref="I73:I100" si="2">E73-G73</f>
        <v>19079054771</v>
      </c>
      <c r="J73" s="6"/>
      <c r="K73" s="6">
        <v>986060</v>
      </c>
      <c r="L73" s="6"/>
      <c r="M73" s="6">
        <v>582590974724</v>
      </c>
      <c r="N73" s="6"/>
      <c r="O73" s="6">
        <v>534149813849</v>
      </c>
      <c r="P73" s="6"/>
      <c r="Q73" s="6">
        <f t="shared" ref="Q73:Q100" si="3">M73-O73</f>
        <v>48441160875</v>
      </c>
    </row>
    <row r="74" spans="1:17">
      <c r="A74" s="1" t="s">
        <v>224</v>
      </c>
      <c r="C74" s="6">
        <v>119889</v>
      </c>
      <c r="D74" s="6"/>
      <c r="E74" s="6">
        <v>68391626441</v>
      </c>
      <c r="F74" s="6"/>
      <c r="G74" s="6">
        <v>66822178143</v>
      </c>
      <c r="H74" s="6"/>
      <c r="I74" s="6">
        <f t="shared" si="2"/>
        <v>1569448298</v>
      </c>
      <c r="J74" s="6"/>
      <c r="K74" s="6">
        <v>119889</v>
      </c>
      <c r="L74" s="6"/>
      <c r="M74" s="6">
        <v>68391626441</v>
      </c>
      <c r="N74" s="6"/>
      <c r="O74" s="6">
        <v>66822178143</v>
      </c>
      <c r="P74" s="6"/>
      <c r="Q74" s="6">
        <f t="shared" si="3"/>
        <v>1569448298</v>
      </c>
    </row>
    <row r="75" spans="1:17">
      <c r="A75" s="1" t="s">
        <v>110</v>
      </c>
      <c r="C75" s="6">
        <v>259508</v>
      </c>
      <c r="D75" s="6"/>
      <c r="E75" s="6">
        <v>145391508100</v>
      </c>
      <c r="F75" s="6"/>
      <c r="G75" s="6">
        <v>142337141651</v>
      </c>
      <c r="H75" s="6"/>
      <c r="I75" s="6">
        <f t="shared" si="2"/>
        <v>3054366449</v>
      </c>
      <c r="J75" s="6"/>
      <c r="K75" s="6">
        <v>259508</v>
      </c>
      <c r="L75" s="6"/>
      <c r="M75" s="6">
        <v>145391508100</v>
      </c>
      <c r="N75" s="6"/>
      <c r="O75" s="6">
        <v>142306678567</v>
      </c>
      <c r="P75" s="6"/>
      <c r="Q75" s="6">
        <f t="shared" si="3"/>
        <v>3084829533</v>
      </c>
    </row>
    <row r="76" spans="1:17">
      <c r="A76" s="1" t="s">
        <v>220</v>
      </c>
      <c r="C76" s="6">
        <v>164255</v>
      </c>
      <c r="D76" s="6"/>
      <c r="E76" s="6">
        <v>95175514105</v>
      </c>
      <c r="F76" s="6"/>
      <c r="G76" s="6">
        <v>92401056511</v>
      </c>
      <c r="H76" s="6"/>
      <c r="I76" s="6">
        <f t="shared" si="2"/>
        <v>2774457594</v>
      </c>
      <c r="J76" s="6"/>
      <c r="K76" s="6">
        <v>164255</v>
      </c>
      <c r="L76" s="6"/>
      <c r="M76" s="6">
        <v>95175514105</v>
      </c>
      <c r="N76" s="6"/>
      <c r="O76" s="6">
        <v>92401056511</v>
      </c>
      <c r="P76" s="6"/>
      <c r="Q76" s="6">
        <f t="shared" si="3"/>
        <v>2774457594</v>
      </c>
    </row>
    <row r="77" spans="1:17">
      <c r="A77" s="1" t="s">
        <v>125</v>
      </c>
      <c r="C77" s="6">
        <v>26094</v>
      </c>
      <c r="D77" s="6"/>
      <c r="E77" s="6">
        <v>15756773181</v>
      </c>
      <c r="F77" s="6"/>
      <c r="G77" s="6">
        <v>15299641334</v>
      </c>
      <c r="H77" s="6"/>
      <c r="I77" s="6">
        <f t="shared" si="2"/>
        <v>457131847</v>
      </c>
      <c r="J77" s="6"/>
      <c r="K77" s="6">
        <v>26094</v>
      </c>
      <c r="L77" s="6"/>
      <c r="M77" s="6">
        <v>15756773181</v>
      </c>
      <c r="N77" s="6"/>
      <c r="O77" s="6">
        <v>15250476957</v>
      </c>
      <c r="P77" s="6"/>
      <c r="Q77" s="6">
        <f t="shared" si="3"/>
        <v>506296224</v>
      </c>
    </row>
    <row r="78" spans="1:17">
      <c r="A78" s="1" t="s">
        <v>121</v>
      </c>
      <c r="C78" s="6">
        <v>10484</v>
      </c>
      <c r="D78" s="6"/>
      <c r="E78" s="6">
        <v>5665229223</v>
      </c>
      <c r="F78" s="6"/>
      <c r="G78" s="6">
        <v>5465936106</v>
      </c>
      <c r="H78" s="6"/>
      <c r="I78" s="6">
        <f t="shared" si="2"/>
        <v>199293117</v>
      </c>
      <c r="J78" s="6"/>
      <c r="K78" s="6">
        <v>10484</v>
      </c>
      <c r="L78" s="6"/>
      <c r="M78" s="6">
        <v>5665229223</v>
      </c>
      <c r="N78" s="6"/>
      <c r="O78" s="6">
        <v>5202022262</v>
      </c>
      <c r="P78" s="6"/>
      <c r="Q78" s="6">
        <f t="shared" si="3"/>
        <v>463206961</v>
      </c>
    </row>
    <row r="79" spans="1:17">
      <c r="A79" s="1" t="s">
        <v>226</v>
      </c>
      <c r="C79" s="6">
        <v>36154</v>
      </c>
      <c r="D79" s="6"/>
      <c r="E79" s="6">
        <v>20024563078</v>
      </c>
      <c r="F79" s="6"/>
      <c r="G79" s="6">
        <v>19541185431</v>
      </c>
      <c r="H79" s="6"/>
      <c r="I79" s="6">
        <f t="shared" si="2"/>
        <v>483377647</v>
      </c>
      <c r="J79" s="6"/>
      <c r="K79" s="6">
        <v>36154</v>
      </c>
      <c r="L79" s="6"/>
      <c r="M79" s="6">
        <v>20024563078</v>
      </c>
      <c r="N79" s="6"/>
      <c r="O79" s="6">
        <v>19541185431</v>
      </c>
      <c r="P79" s="6"/>
      <c r="Q79" s="6">
        <f t="shared" si="3"/>
        <v>483377647</v>
      </c>
    </row>
    <row r="80" spans="1:17">
      <c r="A80" s="1" t="s">
        <v>221</v>
      </c>
      <c r="C80" s="6">
        <v>6000000</v>
      </c>
      <c r="D80" s="6"/>
      <c r="E80" s="6">
        <v>5385091319625</v>
      </c>
      <c r="F80" s="6"/>
      <c r="G80" s="6">
        <v>5537100000000</v>
      </c>
      <c r="H80" s="6"/>
      <c r="I80" s="6">
        <f t="shared" si="2"/>
        <v>-152008680375</v>
      </c>
      <c r="J80" s="6"/>
      <c r="K80" s="6">
        <v>6000000</v>
      </c>
      <c r="L80" s="6"/>
      <c r="M80" s="6">
        <v>5385091319625</v>
      </c>
      <c r="N80" s="6"/>
      <c r="O80" s="6">
        <v>5537100000000</v>
      </c>
      <c r="P80" s="6"/>
      <c r="Q80" s="6">
        <f t="shared" si="3"/>
        <v>-152008680375</v>
      </c>
    </row>
    <row r="81" spans="1:17">
      <c r="A81" s="1" t="s">
        <v>159</v>
      </c>
      <c r="C81" s="6">
        <v>5000000</v>
      </c>
      <c r="D81" s="6"/>
      <c r="E81" s="6">
        <v>4717432192438</v>
      </c>
      <c r="F81" s="6"/>
      <c r="G81" s="6">
        <v>4713557342575</v>
      </c>
      <c r="H81" s="6"/>
      <c r="I81" s="6">
        <f t="shared" si="2"/>
        <v>3874849863</v>
      </c>
      <c r="J81" s="6"/>
      <c r="K81" s="6">
        <v>5000000</v>
      </c>
      <c r="L81" s="6"/>
      <c r="M81" s="6">
        <v>4717432192418</v>
      </c>
      <c r="N81" s="6"/>
      <c r="O81" s="6">
        <v>4703008125000</v>
      </c>
      <c r="P81" s="6"/>
      <c r="Q81" s="6">
        <f t="shared" si="3"/>
        <v>14424067418</v>
      </c>
    </row>
    <row r="82" spans="1:17">
      <c r="A82" s="1" t="s">
        <v>198</v>
      </c>
      <c r="C82" s="6">
        <v>6000000</v>
      </c>
      <c r="D82" s="6"/>
      <c r="E82" s="6">
        <v>5540611292992</v>
      </c>
      <c r="F82" s="6"/>
      <c r="G82" s="6">
        <v>5536057469460</v>
      </c>
      <c r="H82" s="6"/>
      <c r="I82" s="6">
        <f t="shared" si="2"/>
        <v>4553823532</v>
      </c>
      <c r="J82" s="6"/>
      <c r="K82" s="6">
        <v>6000000</v>
      </c>
      <c r="L82" s="6"/>
      <c r="M82" s="6">
        <v>5540611292992</v>
      </c>
      <c r="N82" s="6"/>
      <c r="O82" s="6">
        <v>5647800000000</v>
      </c>
      <c r="P82" s="6"/>
      <c r="Q82" s="6">
        <f t="shared" si="3"/>
        <v>-107188707008</v>
      </c>
    </row>
    <row r="83" spans="1:17">
      <c r="A83" s="1" t="s">
        <v>152</v>
      </c>
      <c r="C83" s="6">
        <v>0</v>
      </c>
      <c r="D83" s="6"/>
      <c r="E83" s="6">
        <v>0</v>
      </c>
      <c r="F83" s="6"/>
      <c r="G83" s="6">
        <v>0</v>
      </c>
      <c r="H83" s="6"/>
      <c r="I83" s="6">
        <f t="shared" si="2"/>
        <v>0</v>
      </c>
      <c r="J83" s="6"/>
      <c r="K83" s="6">
        <v>990000</v>
      </c>
      <c r="L83" s="6"/>
      <c r="M83" s="6">
        <v>989961637500</v>
      </c>
      <c r="N83" s="6"/>
      <c r="O83" s="6">
        <v>976547657311</v>
      </c>
      <c r="P83" s="6"/>
      <c r="Q83" s="6">
        <f t="shared" si="3"/>
        <v>13413980189</v>
      </c>
    </row>
    <row r="84" spans="1:17">
      <c r="A84" s="1" t="s">
        <v>155</v>
      </c>
      <c r="C84" s="6">
        <v>0</v>
      </c>
      <c r="D84" s="6"/>
      <c r="E84" s="6">
        <v>0</v>
      </c>
      <c r="F84" s="6"/>
      <c r="G84" s="6">
        <v>0</v>
      </c>
      <c r="H84" s="6"/>
      <c r="I84" s="6">
        <f t="shared" si="2"/>
        <v>0</v>
      </c>
      <c r="J84" s="6"/>
      <c r="K84" s="6">
        <v>3000</v>
      </c>
      <c r="L84" s="6"/>
      <c r="M84" s="6">
        <v>2999883750</v>
      </c>
      <c r="N84" s="6"/>
      <c r="O84" s="6">
        <v>2969887912</v>
      </c>
      <c r="P84" s="6"/>
      <c r="Q84" s="6">
        <f t="shared" si="3"/>
        <v>29995838</v>
      </c>
    </row>
    <row r="85" spans="1:17">
      <c r="A85" s="1" t="s">
        <v>156</v>
      </c>
      <c r="C85" s="6">
        <v>0</v>
      </c>
      <c r="D85" s="6"/>
      <c r="E85" s="6">
        <v>0</v>
      </c>
      <c r="F85" s="6"/>
      <c r="G85" s="6">
        <v>0</v>
      </c>
      <c r="H85" s="6"/>
      <c r="I85" s="6">
        <f t="shared" si="2"/>
        <v>0</v>
      </c>
      <c r="J85" s="6"/>
      <c r="K85" s="6">
        <v>5850000</v>
      </c>
      <c r="L85" s="6"/>
      <c r="M85" s="6">
        <v>5762026712812</v>
      </c>
      <c r="N85" s="6"/>
      <c r="O85" s="6">
        <v>5715379216496</v>
      </c>
      <c r="P85" s="6"/>
      <c r="Q85" s="6">
        <f t="shared" si="3"/>
        <v>46647496316</v>
      </c>
    </row>
    <row r="86" spans="1:17">
      <c r="A86" s="1" t="s">
        <v>71</v>
      </c>
      <c r="C86" s="6">
        <v>0</v>
      </c>
      <c r="D86" s="6"/>
      <c r="E86" s="6">
        <v>0</v>
      </c>
      <c r="F86" s="6"/>
      <c r="G86" s="6">
        <v>0</v>
      </c>
      <c r="H86" s="6"/>
      <c r="I86" s="6">
        <f t="shared" si="2"/>
        <v>0</v>
      </c>
      <c r="J86" s="6"/>
      <c r="K86" s="6">
        <v>1000</v>
      </c>
      <c r="L86" s="6"/>
      <c r="M86" s="6">
        <v>984961831</v>
      </c>
      <c r="N86" s="6"/>
      <c r="O86" s="6">
        <v>970962373</v>
      </c>
      <c r="P86" s="6"/>
      <c r="Q86" s="6">
        <f t="shared" si="3"/>
        <v>13999458</v>
      </c>
    </row>
    <row r="87" spans="1:17">
      <c r="A87" s="1" t="s">
        <v>217</v>
      </c>
      <c r="C87" s="6">
        <v>0</v>
      </c>
      <c r="D87" s="6"/>
      <c r="E87" s="6">
        <v>0</v>
      </c>
      <c r="F87" s="6"/>
      <c r="G87" s="6">
        <v>0</v>
      </c>
      <c r="H87" s="6"/>
      <c r="I87" s="6">
        <f t="shared" si="2"/>
        <v>0</v>
      </c>
      <c r="J87" s="6"/>
      <c r="K87" s="6">
        <v>2270000</v>
      </c>
      <c r="L87" s="6"/>
      <c r="M87" s="6">
        <v>2269912037500</v>
      </c>
      <c r="N87" s="6"/>
      <c r="O87" s="6">
        <v>2254402081954</v>
      </c>
      <c r="P87" s="6"/>
      <c r="Q87" s="6">
        <f t="shared" si="3"/>
        <v>15509955546</v>
      </c>
    </row>
    <row r="88" spans="1:17">
      <c r="A88" s="1" t="s">
        <v>214</v>
      </c>
      <c r="C88" s="6">
        <v>0</v>
      </c>
      <c r="D88" s="6"/>
      <c r="E88" s="6">
        <v>0</v>
      </c>
      <c r="F88" s="6"/>
      <c r="G88" s="6">
        <v>0</v>
      </c>
      <c r="H88" s="6"/>
      <c r="I88" s="6">
        <f t="shared" si="2"/>
        <v>0</v>
      </c>
      <c r="J88" s="6"/>
      <c r="K88" s="6">
        <v>7484000</v>
      </c>
      <c r="L88" s="6"/>
      <c r="M88" s="6">
        <v>7413610083476</v>
      </c>
      <c r="N88" s="6"/>
      <c r="O88" s="6">
        <v>7337351078627</v>
      </c>
      <c r="P88" s="6"/>
      <c r="Q88" s="6">
        <f t="shared" si="3"/>
        <v>76259004849</v>
      </c>
    </row>
    <row r="89" spans="1:17">
      <c r="A89" s="1" t="s">
        <v>209</v>
      </c>
      <c r="C89" s="6">
        <v>0</v>
      </c>
      <c r="D89" s="6"/>
      <c r="E89" s="6">
        <v>0</v>
      </c>
      <c r="F89" s="6"/>
      <c r="G89" s="6">
        <v>0</v>
      </c>
      <c r="H89" s="6"/>
      <c r="I89" s="6">
        <f t="shared" si="2"/>
        <v>0</v>
      </c>
      <c r="J89" s="6"/>
      <c r="K89" s="6">
        <v>1700000</v>
      </c>
      <c r="L89" s="6"/>
      <c r="M89" s="6">
        <v>1669238414504</v>
      </c>
      <c r="N89" s="6"/>
      <c r="O89" s="6">
        <v>1654949834058</v>
      </c>
      <c r="P89" s="6"/>
      <c r="Q89" s="6">
        <f t="shared" si="3"/>
        <v>14288580446</v>
      </c>
    </row>
    <row r="90" spans="1:17">
      <c r="A90" s="1" t="s">
        <v>208</v>
      </c>
      <c r="C90" s="6">
        <v>0</v>
      </c>
      <c r="D90" s="6"/>
      <c r="E90" s="6">
        <v>0</v>
      </c>
      <c r="F90" s="6"/>
      <c r="G90" s="6">
        <v>0</v>
      </c>
      <c r="H90" s="6"/>
      <c r="I90" s="6">
        <f t="shared" si="2"/>
        <v>0</v>
      </c>
      <c r="J90" s="6"/>
      <c r="K90" s="6">
        <v>726612</v>
      </c>
      <c r="L90" s="6"/>
      <c r="M90" s="6">
        <v>690254651595</v>
      </c>
      <c r="N90" s="6"/>
      <c r="O90" s="6">
        <v>690254651601</v>
      </c>
      <c r="P90" s="6"/>
      <c r="Q90" s="6">
        <f t="shared" si="3"/>
        <v>-6</v>
      </c>
    </row>
    <row r="91" spans="1:17">
      <c r="A91" s="1" t="s">
        <v>210</v>
      </c>
      <c r="C91" s="6">
        <v>0</v>
      </c>
      <c r="D91" s="6"/>
      <c r="E91" s="6">
        <v>0</v>
      </c>
      <c r="F91" s="6"/>
      <c r="G91" s="6">
        <v>0</v>
      </c>
      <c r="H91" s="6"/>
      <c r="I91" s="6">
        <f t="shared" si="2"/>
        <v>0</v>
      </c>
      <c r="J91" s="6"/>
      <c r="K91" s="6">
        <v>3850000</v>
      </c>
      <c r="L91" s="6"/>
      <c r="M91" s="6">
        <v>3849850812500</v>
      </c>
      <c r="N91" s="6"/>
      <c r="O91" s="6">
        <v>3726816187650</v>
      </c>
      <c r="P91" s="6"/>
      <c r="Q91" s="6">
        <f t="shared" si="3"/>
        <v>123034624850</v>
      </c>
    </row>
    <row r="92" spans="1:17">
      <c r="A92" s="1" t="s">
        <v>165</v>
      </c>
      <c r="C92" s="6">
        <v>0</v>
      </c>
      <c r="D92" s="6"/>
      <c r="E92" s="6">
        <v>0</v>
      </c>
      <c r="F92" s="6"/>
      <c r="G92" s="6">
        <v>0</v>
      </c>
      <c r="H92" s="6"/>
      <c r="I92" s="6">
        <f t="shared" si="2"/>
        <v>0</v>
      </c>
      <c r="J92" s="6"/>
      <c r="K92" s="6">
        <v>7833000</v>
      </c>
      <c r="L92" s="6"/>
      <c r="M92" s="6">
        <v>7711704808858</v>
      </c>
      <c r="N92" s="6"/>
      <c r="O92" s="6">
        <v>7701968767149</v>
      </c>
      <c r="P92" s="6"/>
      <c r="Q92" s="6">
        <f t="shared" si="3"/>
        <v>9736041709</v>
      </c>
    </row>
    <row r="93" spans="1:17">
      <c r="A93" s="1" t="s">
        <v>168</v>
      </c>
      <c r="C93" s="6">
        <v>0</v>
      </c>
      <c r="D93" s="6"/>
      <c r="E93" s="6">
        <v>0</v>
      </c>
      <c r="F93" s="6"/>
      <c r="G93" s="6">
        <v>0</v>
      </c>
      <c r="H93" s="6"/>
      <c r="I93" s="6">
        <f t="shared" si="2"/>
        <v>0</v>
      </c>
      <c r="J93" s="6"/>
      <c r="K93" s="6">
        <v>7719700</v>
      </c>
      <c r="L93" s="6"/>
      <c r="M93" s="6">
        <v>7558474511862</v>
      </c>
      <c r="N93" s="6"/>
      <c r="O93" s="6">
        <v>7392461076932</v>
      </c>
      <c r="P93" s="6"/>
      <c r="Q93" s="6">
        <f t="shared" si="3"/>
        <v>166013434930</v>
      </c>
    </row>
    <row r="94" spans="1:17">
      <c r="A94" s="1" t="s">
        <v>170</v>
      </c>
      <c r="C94" s="6">
        <v>0</v>
      </c>
      <c r="D94" s="6"/>
      <c r="E94" s="6">
        <v>0</v>
      </c>
      <c r="F94" s="6"/>
      <c r="G94" s="6">
        <v>0</v>
      </c>
      <c r="H94" s="6"/>
      <c r="I94" s="6">
        <f t="shared" si="2"/>
        <v>0</v>
      </c>
      <c r="J94" s="6"/>
      <c r="K94" s="6">
        <v>500000</v>
      </c>
      <c r="L94" s="6"/>
      <c r="M94" s="6">
        <v>488480570644</v>
      </c>
      <c r="N94" s="6"/>
      <c r="O94" s="6">
        <v>489981012500</v>
      </c>
      <c r="P94" s="6"/>
      <c r="Q94" s="6">
        <f t="shared" si="3"/>
        <v>-1500441856</v>
      </c>
    </row>
    <row r="95" spans="1:17">
      <c r="A95" s="1" t="s">
        <v>173</v>
      </c>
      <c r="C95" s="6">
        <v>0</v>
      </c>
      <c r="D95" s="6"/>
      <c r="E95" s="6">
        <v>0</v>
      </c>
      <c r="F95" s="6"/>
      <c r="G95" s="6">
        <v>0</v>
      </c>
      <c r="H95" s="6"/>
      <c r="I95" s="6">
        <f t="shared" si="2"/>
        <v>0</v>
      </c>
      <c r="J95" s="6"/>
      <c r="K95" s="6">
        <v>4699900</v>
      </c>
      <c r="L95" s="6"/>
      <c r="M95" s="6">
        <v>4578794137878</v>
      </c>
      <c r="N95" s="6"/>
      <c r="O95" s="6">
        <v>4488973129751</v>
      </c>
      <c r="P95" s="6"/>
      <c r="Q95" s="6">
        <f t="shared" si="3"/>
        <v>89821008127</v>
      </c>
    </row>
    <row r="96" spans="1:17">
      <c r="A96" s="1" t="s">
        <v>176</v>
      </c>
      <c r="C96" s="6">
        <v>0</v>
      </c>
      <c r="D96" s="6"/>
      <c r="E96" s="6">
        <v>0</v>
      </c>
      <c r="F96" s="6"/>
      <c r="G96" s="6">
        <v>0</v>
      </c>
      <c r="H96" s="6"/>
      <c r="I96" s="6">
        <f t="shared" si="2"/>
        <v>0</v>
      </c>
      <c r="J96" s="6"/>
      <c r="K96" s="6">
        <v>100000</v>
      </c>
      <c r="L96" s="6"/>
      <c r="M96" s="6">
        <v>98995163788</v>
      </c>
      <c r="N96" s="6"/>
      <c r="O96" s="6">
        <v>96996241250</v>
      </c>
      <c r="P96" s="6"/>
      <c r="Q96" s="6">
        <f t="shared" si="3"/>
        <v>1998922538</v>
      </c>
    </row>
    <row r="97" spans="1:17">
      <c r="A97" s="1" t="s">
        <v>196</v>
      </c>
      <c r="C97" s="6">
        <v>0</v>
      </c>
      <c r="D97" s="6"/>
      <c r="E97" s="6">
        <v>0</v>
      </c>
      <c r="F97" s="6"/>
      <c r="G97" s="6">
        <v>0</v>
      </c>
      <c r="H97" s="6"/>
      <c r="I97" s="6">
        <f t="shared" si="2"/>
        <v>0</v>
      </c>
      <c r="J97" s="6"/>
      <c r="K97" s="6">
        <v>2999900</v>
      </c>
      <c r="L97" s="6"/>
      <c r="M97" s="6">
        <v>2814850085232</v>
      </c>
      <c r="N97" s="6"/>
      <c r="O97" s="6">
        <v>2780199583091</v>
      </c>
      <c r="P97" s="6"/>
      <c r="Q97" s="6">
        <f t="shared" si="3"/>
        <v>34650502141</v>
      </c>
    </row>
    <row r="98" spans="1:17">
      <c r="A98" s="1" t="s">
        <v>193</v>
      </c>
      <c r="C98" s="6">
        <v>0</v>
      </c>
      <c r="D98" s="6"/>
      <c r="E98" s="6">
        <v>0</v>
      </c>
      <c r="F98" s="6"/>
      <c r="G98" s="6">
        <v>0</v>
      </c>
      <c r="H98" s="6"/>
      <c r="I98" s="6">
        <f t="shared" si="2"/>
        <v>0</v>
      </c>
      <c r="J98" s="6"/>
      <c r="K98" s="6">
        <v>8000000</v>
      </c>
      <c r="L98" s="6"/>
      <c r="M98" s="6">
        <v>7606001256030</v>
      </c>
      <c r="N98" s="6"/>
      <c r="O98" s="6">
        <v>7471710460000</v>
      </c>
      <c r="P98" s="6"/>
      <c r="Q98" s="6">
        <f t="shared" si="3"/>
        <v>134290796030</v>
      </c>
    </row>
    <row r="99" spans="1:17">
      <c r="A99" s="1" t="s">
        <v>150</v>
      </c>
      <c r="C99" s="6">
        <v>0</v>
      </c>
      <c r="D99" s="6"/>
      <c r="E99" s="6">
        <v>0</v>
      </c>
      <c r="F99" s="6"/>
      <c r="G99" s="6">
        <v>45298244625</v>
      </c>
      <c r="H99" s="6"/>
      <c r="I99" s="6">
        <f t="shared" si="2"/>
        <v>-45298244625</v>
      </c>
      <c r="J99" s="6"/>
      <c r="K99" s="6">
        <v>0</v>
      </c>
      <c r="L99" s="6"/>
      <c r="M99" s="6">
        <v>0</v>
      </c>
      <c r="N99" s="6"/>
      <c r="O99" s="6">
        <v>0</v>
      </c>
      <c r="P99" s="6"/>
      <c r="Q99" s="6">
        <f t="shared" si="3"/>
        <v>0</v>
      </c>
    </row>
    <row r="100" spans="1:17">
      <c r="A100" s="1" t="s">
        <v>81</v>
      </c>
      <c r="C100" s="6">
        <v>0</v>
      </c>
      <c r="D100" s="6"/>
      <c r="E100" s="6">
        <v>0</v>
      </c>
      <c r="F100" s="6"/>
      <c r="G100" s="6">
        <v>227973205138</v>
      </c>
      <c r="H100" s="6"/>
      <c r="I100" s="6">
        <f t="shared" si="2"/>
        <v>-227973205138</v>
      </c>
      <c r="J100" s="6"/>
      <c r="K100" s="6">
        <v>0</v>
      </c>
      <c r="L100" s="6"/>
      <c r="M100" s="6">
        <v>0</v>
      </c>
      <c r="N100" s="6"/>
      <c r="O100" s="6">
        <v>0</v>
      </c>
      <c r="P100" s="6"/>
      <c r="Q100" s="6">
        <f t="shared" si="3"/>
        <v>0</v>
      </c>
    </row>
    <row r="101" spans="1:17" ht="24.75" thickBot="1">
      <c r="C101" s="6"/>
      <c r="D101" s="6"/>
      <c r="E101" s="15">
        <f>SUM(E8:E100)</f>
        <v>93416030712213</v>
      </c>
      <c r="F101" s="6"/>
      <c r="G101" s="15">
        <f>SUM(G8:G100)</f>
        <v>93213757182298</v>
      </c>
      <c r="H101" s="6"/>
      <c r="I101" s="15">
        <f>SUM(I8:I100)</f>
        <v>202273529915</v>
      </c>
      <c r="J101" s="6"/>
      <c r="K101" s="16"/>
      <c r="L101" s="6"/>
      <c r="M101" s="15">
        <f>SUM(SUM(M8:M100))</f>
        <v>146922170441953</v>
      </c>
      <c r="N101" s="6"/>
      <c r="O101" s="15">
        <f>SUM(O8:O100)</f>
        <v>145266457949344</v>
      </c>
      <c r="P101" s="6"/>
      <c r="Q101" s="15">
        <f>SUM(Q8:Q100)</f>
        <v>1655712492609</v>
      </c>
    </row>
    <row r="102" spans="1:17" ht="24.75" thickTop="1"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</row>
    <row r="103" spans="1:17">
      <c r="G103" s="2"/>
      <c r="I103" s="2"/>
      <c r="O103" s="2"/>
      <c r="Q103" s="2"/>
    </row>
    <row r="104" spans="1:17"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</row>
    <row r="106" spans="1:17">
      <c r="F106" s="14">
        <f t="shared" ref="F106" si="4">SUM(F41:F100)</f>
        <v>0</v>
      </c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</row>
    <row r="107" spans="1:17">
      <c r="G107" s="2"/>
      <c r="I107" s="2"/>
      <c r="O107" s="2"/>
      <c r="Q107" s="2"/>
    </row>
    <row r="108" spans="1:17"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</row>
  </sheetData>
  <mergeCells count="14">
    <mergeCell ref="A4:Q4"/>
    <mergeCell ref="A3:Q3"/>
    <mergeCell ref="A2:Q2"/>
    <mergeCell ref="O7"/>
    <mergeCell ref="Q7"/>
    <mergeCell ref="K6:Q6"/>
    <mergeCell ref="A6:A7"/>
    <mergeCell ref="C7"/>
    <mergeCell ref="E7"/>
    <mergeCell ref="G7"/>
    <mergeCell ref="I7"/>
    <mergeCell ref="C6:I6"/>
    <mergeCell ref="K7"/>
    <mergeCell ref="M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سهام</vt:lpstr>
      <vt:lpstr>تبعی</vt:lpstr>
      <vt:lpstr>اوراق مشارکت</vt:lpstr>
      <vt:lpstr>تعدیل قیمت</vt:lpstr>
      <vt:lpstr>سپرده</vt:lpstr>
      <vt:lpstr>جمع درآمدها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Ghayouri, Ali</dc:creator>
  <cp:lastModifiedBy>Ali Ghayouri</cp:lastModifiedBy>
  <dcterms:created xsi:type="dcterms:W3CDTF">2022-02-23T05:50:06Z</dcterms:created>
  <dcterms:modified xsi:type="dcterms:W3CDTF">2022-02-27T04:51:37Z</dcterms:modified>
</cp:coreProperties>
</file>