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38840405-24C3-4C10-8ED0-A054D9082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سود صندوق" sheetId="16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definedNames>
    <definedName name="_xlnm._FilterDatabase" localSheetId="7" hidden="1">'سود اوراق بهادار و سپرده بانکی'!$A$6:$G$52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5" l="1"/>
  <c r="E9" i="15"/>
  <c r="E10" i="15"/>
  <c r="E11" i="15"/>
  <c r="C12" i="15"/>
  <c r="C10" i="15"/>
  <c r="E9" i="16"/>
  <c r="C9" i="16"/>
  <c r="C11" i="15" l="1"/>
  <c r="C9" i="15"/>
  <c r="C8" i="15"/>
  <c r="C7" i="15"/>
  <c r="E10" i="14"/>
  <c r="C10" i="14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Q8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" i="12"/>
  <c r="I9" i="12"/>
  <c r="I10" i="12"/>
  <c r="I11" i="12"/>
  <c r="I85" i="12" s="1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" i="12"/>
  <c r="C85" i="12"/>
  <c r="E85" i="12"/>
  <c r="G85" i="12"/>
  <c r="K85" i="12"/>
  <c r="M85" i="12"/>
  <c r="O85" i="12"/>
  <c r="S47" i="11"/>
  <c r="U47" i="11" s="1"/>
  <c r="I47" i="11"/>
  <c r="K47" i="11"/>
  <c r="S48" i="11"/>
  <c r="Q48" i="11"/>
  <c r="O48" i="11"/>
  <c r="M48" i="11"/>
  <c r="I48" i="11"/>
  <c r="G48" i="11"/>
  <c r="E48" i="11"/>
  <c r="C4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8" i="11"/>
  <c r="G50" i="10"/>
  <c r="E50" i="10"/>
  <c r="Q9" i="10"/>
  <c r="Q10" i="10"/>
  <c r="Q11" i="10"/>
  <c r="Q50" i="10" s="1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8" i="10"/>
  <c r="I9" i="10"/>
  <c r="I10" i="10"/>
  <c r="I11" i="10"/>
  <c r="I50" i="10" s="1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8" i="10"/>
  <c r="M50" i="10"/>
  <c r="O50" i="10"/>
  <c r="O102" i="9"/>
  <c r="M102" i="9"/>
  <c r="G102" i="9"/>
  <c r="E10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I16" i="9"/>
  <c r="I12" i="9"/>
  <c r="I9" i="9"/>
  <c r="I10" i="9"/>
  <c r="I11" i="9"/>
  <c r="I13" i="9"/>
  <c r="I14" i="9"/>
  <c r="I15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I13" i="8"/>
  <c r="K13" i="8"/>
  <c r="M13" i="8"/>
  <c r="O13" i="8"/>
  <c r="Q13" i="8"/>
  <c r="S13" i="8"/>
  <c r="S8" i="7"/>
  <c r="S53" i="7" s="1"/>
  <c r="Q53" i="7"/>
  <c r="O53" i="7"/>
  <c r="M53" i="7"/>
  <c r="K53" i="7"/>
  <c r="I53" i="7"/>
  <c r="S13" i="6"/>
  <c r="M13" i="6"/>
  <c r="K13" i="6"/>
  <c r="O13" i="6"/>
  <c r="Q13" i="6"/>
  <c r="K39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8" i="4"/>
  <c r="I9" i="4"/>
  <c r="I10" i="4"/>
  <c r="I102" i="9" l="1"/>
  <c r="Q102" i="9"/>
  <c r="E8" i="15" l="1"/>
  <c r="E7" i="15"/>
  <c r="E12" i="15" s="1"/>
  <c r="U12" i="11"/>
  <c r="U16" i="11"/>
  <c r="U20" i="11"/>
  <c r="U24" i="11"/>
  <c r="U28" i="11"/>
  <c r="U32" i="11"/>
  <c r="U36" i="11"/>
  <c r="U40" i="11"/>
  <c r="U44" i="11"/>
  <c r="U9" i="11"/>
  <c r="U13" i="11"/>
  <c r="U17" i="11"/>
  <c r="U21" i="11"/>
  <c r="U25" i="11"/>
  <c r="U29" i="11"/>
  <c r="U33" i="11"/>
  <c r="U37" i="11"/>
  <c r="U41" i="11"/>
  <c r="U45" i="11"/>
  <c r="U10" i="11"/>
  <c r="U14" i="11"/>
  <c r="U18" i="11"/>
  <c r="U22" i="11"/>
  <c r="U26" i="11"/>
  <c r="U30" i="11"/>
  <c r="U34" i="11"/>
  <c r="U38" i="11"/>
  <c r="U42" i="11"/>
  <c r="U46" i="11"/>
  <c r="U11" i="11"/>
  <c r="U15" i="11"/>
  <c r="U19" i="11"/>
  <c r="U23" i="11"/>
  <c r="U27" i="11"/>
  <c r="U31" i="11"/>
  <c r="U35" i="11"/>
  <c r="U39" i="11"/>
  <c r="U43" i="11"/>
  <c r="U8" i="11"/>
  <c r="K10" i="11"/>
  <c r="K14" i="11"/>
  <c r="K18" i="11"/>
  <c r="K22" i="11"/>
  <c r="K26" i="11"/>
  <c r="K30" i="11"/>
  <c r="K34" i="11"/>
  <c r="K38" i="11"/>
  <c r="K42" i="11"/>
  <c r="K46" i="11"/>
  <c r="K9" i="11"/>
  <c r="K21" i="11"/>
  <c r="K29" i="11"/>
  <c r="K41" i="11"/>
  <c r="K11" i="11"/>
  <c r="K15" i="11"/>
  <c r="K19" i="11"/>
  <c r="K23" i="11"/>
  <c r="K27" i="11"/>
  <c r="K31" i="11"/>
  <c r="K35" i="11"/>
  <c r="K39" i="11"/>
  <c r="K43" i="11"/>
  <c r="K8" i="11"/>
  <c r="K13" i="11"/>
  <c r="K17" i="11"/>
  <c r="K25" i="11"/>
  <c r="K37" i="11"/>
  <c r="K45" i="11"/>
  <c r="K12" i="11"/>
  <c r="K16" i="11"/>
  <c r="K20" i="11"/>
  <c r="K24" i="11"/>
  <c r="K28" i="11"/>
  <c r="K32" i="11"/>
  <c r="K36" i="11"/>
  <c r="K40" i="11"/>
  <c r="K33" i="11"/>
  <c r="K44" i="11"/>
  <c r="U48" i="11" l="1"/>
  <c r="K48" i="11"/>
  <c r="AI70" i="3"/>
  <c r="AG70" i="3"/>
  <c r="AA70" i="3"/>
  <c r="W70" i="3"/>
  <c r="S70" i="3"/>
  <c r="Q70" i="3"/>
  <c r="Y43" i="1"/>
  <c r="W43" i="1"/>
  <c r="E43" i="1"/>
  <c r="G43" i="1"/>
  <c r="K43" i="1"/>
  <c r="O43" i="1"/>
  <c r="U43" i="1"/>
  <c r="AK70" i="3" l="1"/>
</calcChain>
</file>

<file path=xl/sharedStrings.xml><?xml version="1.0" encoding="utf-8"?>
<sst xmlns="http://schemas.openxmlformats.org/spreadsheetml/2006/main" count="1265" uniqueCount="339">
  <si>
    <t>صندوق سرمایه‌گذاری ثابت حامی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</si>
  <si>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</si>
  <si>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</si>
  <si>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</si>
  <si>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</si>
  <si>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</si>
  <si>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</si>
  <si>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</si>
  <si>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</si>
  <si>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</si>
  <si>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</si>
  <si>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</si>
  <si>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</si>
  <si>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</si>
  <si>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</si>
  <si>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</si>
  <si>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</si>
  <si>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</si>
  <si>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</si>
  <si>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</si>
  <si>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</si>
  <si>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</si>
  <si>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</si>
  <si>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</si>
  <si>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</si>
  <si>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</si>
  <si>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</si>
  <si>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</si>
  <si>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</si>
  <si>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</si>
  <si>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</si>
  <si>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</si>
  <si>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</si>
  <si>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</si>
  <si>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</si>
  <si>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</si>
  <si>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</si>
  <si>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</si>
  <si>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</si>
  <si>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</si>
  <si>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</si>
  <si>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</si>
  <si>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</si>
  <si>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</si>
  <si>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</si>
  <si>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</si>
  <si>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</si>
  <si>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صندوق سکه طلای مفید</t>
  </si>
  <si>
    <t>ح . سرمایه گذاری صبا تامین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</si>
  <si>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</si>
  <si>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</si>
  <si>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</si>
  <si>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</si>
  <si>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</si>
  <si>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</si>
  <si>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</si>
  <si>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</si>
  <si>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اختیارف ت سپید7578-01/04/22</t>
  </si>
  <si>
    <t>1401/04/22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</si>
  <si>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</si>
  <si>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</si>
  <si>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</si>
  <si>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</si>
  <si>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</si>
  <si>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</si>
  <si>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</si>
  <si>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</si>
  <si>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</si>
  <si>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</si>
  <si>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</si>
  <si>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</si>
  <si>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</si>
  <si>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لوتوس14021206</t>
  </si>
  <si>
    <t>1398/12/06</t>
  </si>
  <si>
    <t>1402/12/06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</si>
  <si>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</si>
  <si>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</si>
  <si>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</si>
  <si>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</si>
  <si>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</si>
  <si>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</si>
  <si>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</si>
  <si>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</si>
  <si>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</si>
  <si>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</si>
  <si>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</si>
  <si>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</si>
  <si>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</si>
  <si>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</si>
  <si>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</si>
  <si>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</si>
  <si>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</si>
  <si>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</si>
  <si>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</si>
  <si>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</si>
  <si>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</si>
  <si>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</si>
  <si>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</si>
  <si>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</si>
  <si>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</si>
  <si>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</si>
  <si>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</si>
  <si>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</si>
  <si>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</si>
  <si>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</si>
  <si>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</si>
  <si>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</si>
  <si>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</si>
  <si>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</si>
  <si>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</si>
  <si>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</si>
  <si>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</si>
  <si>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</si>
  <si>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</si>
  <si>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</si>
  <si>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</si>
  <si>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</si>
  <si>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</si>
  <si>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</si>
  <si>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</si>
  <si>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</si>
  <si>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</si>
  <si>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</si>
  <si>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</si>
  <si>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</si>
  <si>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</si>
  <si>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</si>
  <si>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</si>
  <si>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</si>
  <si>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</si>
  <si>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</si>
  <si>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</si>
  <si>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</si>
  <si>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</si>
  <si>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</si>
  <si>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</si>
  <si>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</si>
  <si>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</si>
  <si>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</si>
  <si>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</si>
  <si>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</si>
  <si>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</si>
  <si>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</si>
  <si>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</si>
  <si>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</si>
  <si>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</si>
  <si>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</si>
  <si>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</si>
  <si>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</si>
  <si>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</si>
  <si>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</si>
  <si>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</si>
  <si>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</si>
  <si>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مخابرات-3 ماهه 16%</t>
  </si>
  <si>
    <t>1397/02/30</t>
  </si>
  <si>
    <t>1401/02/30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</si>
  <si>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</si>
  <si>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</si>
  <si>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</si>
  <si>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</si>
  <si>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</si>
  <si>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</si>
  <si>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مرابحه عام دولت101-ش.خ020711</t>
  </si>
  <si>
    <t>1400/12/11</t>
  </si>
  <si>
    <t>1402/07/11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</si>
  <si>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</si>
  <si>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</si>
  <si>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</si>
  <si>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</si>
  <si>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</si>
  <si>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</si>
  <si>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</si>
  <si>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</si>
  <si>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</si>
  <si>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</si>
  <si>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</si>
  <si>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</si>
  <si>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</si>
  <si>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</si>
  <si>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</si>
  <si>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</si>
  <si>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</si>
  <si>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</si>
  <si>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</si>
  <si>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</si>
  <si>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</si>
  <si>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</si>
  <si>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</si>
  <si>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</si>
  <si>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</si>
  <si>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</si>
  <si>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</si>
  <si>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</si>
  <si>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</si>
  <si>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</si>
  <si>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</si>
  <si>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</si>
  <si>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</si>
  <si>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</si>
  <si>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</si>
  <si>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</si>
  <si>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</si>
  <si>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</si>
  <si>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</si>
  <si>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</si>
  <si>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</si>
  <si>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</si>
  <si>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</si>
  <si>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</si>
  <si>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</si>
  <si>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</si>
  <si>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</si>
  <si>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</si>
  <si>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</si>
  <si>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</si>
  <si>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</si>
  <si>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</si>
  <si>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</si>
  <si>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</si>
  <si>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</si>
  <si>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</si>
  <si>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</si>
  <si>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</si>
  <si>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اسناد خزانه-م9بودجه00-031101</t>
  </si>
  <si>
    <t>1400/06/01</t>
  </si>
  <si>
    <t>1403/11/01</t>
  </si>
  <si>
    <t>اسنادخزانه-م8بودجه00-030919</t>
  </si>
  <si>
    <t>1400/06/16</t>
  </si>
  <si>
    <t>1403/09/19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</si>
  <si>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</si>
  <si>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</si>
  <si>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</si>
  <si>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</si>
  <si>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</si>
  <si>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</si>
  <si>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</si>
  <si>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</si>
  <si>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</si>
  <si>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</si>
  <si>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</si>
  <si>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</si>
  <si>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</si>
  <si>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</si>
  <si>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</si>
  <si>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</si>
  <si>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</si>
  <si>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</si>
  <si>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</si>
  <si>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</si>
  <si>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</si>
  <si>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</si>
  <si>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</si>
  <si>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</si>
  <si>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</si>
  <si>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</si>
  <si>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</si>
  <si>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</si>
  <si>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</si>
  <si>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</si>
  <si>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</si>
  <si>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</si>
  <si>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</si>
  <si>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</si>
  <si>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</si>
  <si>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</si>
  <si>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</si>
  <si>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</si>
  <si>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</si>
  <si>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اجاصبابدون ضامن بارتبه اعتباری</t>
  </si>
  <si>
    <t>1404/01/27</t>
  </si>
  <si>
    <t>اجاره تابان سپهر14031126</t>
  </si>
  <si>
    <t>1403/12/03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</si>
  <si>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</si>
  <si>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</si>
  <si>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</si>
  <si>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</si>
  <si>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</si>
  <si>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</si>
  <si>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منفعت صبا اروند ملت 14001222</t>
  </si>
  <si>
    <t>1400/12/22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</si>
  <si>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</si>
  <si>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</si>
  <si>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</si>
  <si>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</si>
  <si>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</si>
  <si>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</si>
  <si>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</si>
  <si>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</si>
  <si>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</si>
  <si>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</si>
  <si>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</si>
  <si>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</si>
  <si>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</si>
  <si>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</si>
  <si>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1400/10/29</t>
  </si>
  <si>
    <t>1400/10/06</t>
  </si>
  <si>
    <t>1401/01/30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</si>
  <si>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</si>
  <si>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</si>
  <si>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</si>
  <si>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</si>
  <si>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</si>
  <si>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ریل پرداز نو آفرین</t>
  </si>
  <si>
    <t>ح.سرمایه گذاری صندوق بازنشستگی</t>
  </si>
  <si>
    <t>ح . فجر انرژی خلیج فارس</t>
  </si>
  <si>
    <t>ح . سرمایه گذاری دارویی تامین</t>
  </si>
  <si>
    <t>اسنادخزانه-م11بودجه98-001013</t>
  </si>
  <si>
    <t>اسنادخزانه-م12بودجه98-001111</t>
  </si>
  <si>
    <t>اسنادخزانه-م8بودجه98-000817</t>
  </si>
  <si>
    <t>اسنادخزانه-م23بودجه97-000824</t>
  </si>
  <si>
    <t>اسنادخزانه-م9بودجه98-000923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</si>
  <si>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</si>
  <si>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</si>
  <si>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</si>
  <si>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</si>
  <si>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</si>
  <si>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</si>
  <si>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</si>
  <si>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</si>
  <si>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</si>
  <si>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</si>
  <si>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</si>
  <si>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</si>
  <si>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</si>
  <si>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</si>
  <si>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</si>
  <si>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1401/01/01</t>
  </si>
  <si>
    <t>جلوگیری از نوسانات ناگهانی</t>
  </si>
  <si>
    <t>-</t>
  </si>
  <si>
    <t>سایر</t>
  </si>
  <si>
    <t>از ابتدای سال مالی</t>
  </si>
  <si>
    <t>تا پایان دوره مالی</t>
  </si>
  <si>
    <t>سایر درآمدهای تنزیل سود سهام</t>
  </si>
  <si>
    <t xml:space="preserve"> سایر درآمدهای تنزیل سود بانک</t>
  </si>
  <si>
    <t>برای ماه منتهی به 1400/12/29</t>
  </si>
  <si>
    <t>تا پایان ماه</t>
  </si>
  <si>
    <t>شرح</t>
  </si>
  <si>
    <t>سود حاصل از سرمایه گذاری در صندوقها</t>
  </si>
  <si>
    <t>سرمایه گذاری در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</si>
</sst>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7">
    <font>
      <sz val="11"/>
      <name val="Calibri"/>
    </font>
    <font>
      <sz val="11"/>
      <name val="Calibri"/>
    </font>
    <font>
      <sz val="14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" fontId="3" fillId="0" borderId="2" xfId="0" applyNumberFormat="1" applyFont="1" applyBorder="1"/>
    <xf numFmtId="10" fontId="3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/>
    <xf numFmtId="0" fontId="3" fillId="0" borderId="1" xfId="0" applyFont="1" applyBorder="1"/>
    <xf numFmtId="37" fontId="3" fillId="0" borderId="2" xfId="0" applyNumberFormat="1" applyFont="1" applyBorder="1" applyAlignment="1">
      <alignment horizontal="center"/>
    </xf>
    <xf numFmtId="165" fontId="3" fillId="0" borderId="0" xfId="1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/>
    <xf numFmtId="3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443D3A-9BF8-419B-93A5-5AB7FB5A8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456B-83D8-41AB-97B6-65709EB6E66E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15D7-5998-424B-99B6-8CAE2392FF0A}">
  <dimension ref="A2:AE10"/>
  <sheetViews>
    <sheetView rightToLeft="1" workbookViewId="0">
      <selection activeCell="C11" sqref="C11"/>
    </sheetView>
  </sheetViews>
  <sheetFormatPr defaultRowHeight="15"/>
  <cols>
    <col min="1" max="1" width="31.28515625" customWidth="1"/>
    <col min="2" max="2" width="1.28515625" customWidth="1"/>
    <col min="3" max="3" width="14.28515625" bestFit="1" customWidth="1"/>
    <col min="4" max="4" width="1.140625" customWidth="1"/>
    <col min="5" max="5" width="18.7109375" bestFit="1" customWidth="1"/>
  </cols>
  <sheetData>
    <row r="2" spans="1:31" ht="22.5">
      <c r="A2" s="27" t="s">
        <v>0</v>
      </c>
      <c r="B2" s="27"/>
      <c r="C2" s="27"/>
      <c r="D2" s="27"/>
      <c r="E2" s="2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22.5">
      <c r="A3" s="27" t="s">
        <v>258</v>
      </c>
      <c r="B3" s="27"/>
      <c r="C3" s="27"/>
      <c r="D3" s="27"/>
      <c r="E3" s="2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31" ht="22.5">
      <c r="A4" s="27" t="s">
        <v>334</v>
      </c>
      <c r="B4" s="27"/>
      <c r="C4" s="27"/>
      <c r="D4" s="27"/>
      <c r="E4" s="2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31" ht="22.5">
      <c r="B5" s="18"/>
      <c r="E5" s="19" t="s">
        <v>330</v>
      </c>
    </row>
    <row r="6" spans="1:31" ht="22.5">
      <c r="B6" s="18"/>
      <c r="C6" s="20" t="s">
        <v>260</v>
      </c>
      <c r="D6" s="18"/>
      <c r="E6" s="20" t="s">
        <v>335</v>
      </c>
    </row>
    <row r="7" spans="1:31" ht="22.5">
      <c r="A7" s="20" t="s">
        <v>336</v>
      </c>
      <c r="C7" s="21" t="s">
        <v>240</v>
      </c>
      <c r="D7" s="18"/>
      <c r="E7" s="21" t="s">
        <v>240</v>
      </c>
    </row>
    <row r="8" spans="1:31" ht="21.75">
      <c r="A8" s="22" t="s">
        <v>337</v>
      </c>
      <c r="C8" s="10">
        <v>4101114000</v>
      </c>
      <c r="E8" s="10">
        <v>20505570000</v>
      </c>
    </row>
    <row r="9" spans="1:31" ht="23.25" thickBot="1">
      <c r="A9" s="17"/>
      <c r="C9" s="23">
        <f>SUM(C8)</f>
        <v>4101114000</v>
      </c>
      <c r="E9" s="23">
        <f>SUM(E8)</f>
        <v>20505570000</v>
      </c>
    </row>
    <row r="10" spans="1:31" ht="15.75" thickTop="1"/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10"/>
  <sheetViews>
    <sheetView rightToLeft="1" topLeftCell="A93" workbookViewId="0">
      <selection activeCell="E103" sqref="E103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5" t="s">
        <v>3</v>
      </c>
      <c r="C6" s="26" t="s">
        <v>260</v>
      </c>
      <c r="D6" s="26" t="s">
        <v>260</v>
      </c>
      <c r="E6" s="26" t="s">
        <v>260</v>
      </c>
      <c r="F6" s="26" t="s">
        <v>260</v>
      </c>
      <c r="G6" s="26" t="s">
        <v>260</v>
      </c>
      <c r="H6" s="26" t="s">
        <v>260</v>
      </c>
      <c r="I6" s="26" t="s">
        <v>260</v>
      </c>
      <c r="K6" s="26" t="s">
        <v>261</v>
      </c>
      <c r="L6" s="26" t="s">
        <v>261</v>
      </c>
      <c r="M6" s="26" t="s">
        <v>261</v>
      </c>
      <c r="N6" s="26" t="s">
        <v>261</v>
      </c>
      <c r="O6" s="26" t="s">
        <v>261</v>
      </c>
      <c r="P6" s="26" t="s">
        <v>261</v>
      </c>
      <c r="Q6" s="26" t="s">
        <v>261</v>
      </c>
    </row>
    <row r="7" spans="1:17" ht="24.75">
      <c r="A7" s="26" t="s">
        <v>3</v>
      </c>
      <c r="C7" s="26" t="s">
        <v>7</v>
      </c>
      <c r="E7" s="26" t="s">
        <v>297</v>
      </c>
      <c r="G7" s="26" t="s">
        <v>298</v>
      </c>
      <c r="I7" s="26" t="s">
        <v>299</v>
      </c>
      <c r="K7" s="26" t="s">
        <v>7</v>
      </c>
      <c r="M7" s="26" t="s">
        <v>297</v>
      </c>
      <c r="O7" s="26" t="s">
        <v>298</v>
      </c>
      <c r="Q7" s="26" t="s">
        <v>299</v>
      </c>
    </row>
    <row r="8" spans="1:17">
      <c r="A8" s="1" t="s">
        <v>31</v>
      </c>
      <c r="C8" s="12">
        <v>26413139</v>
      </c>
      <c r="D8" s="12"/>
      <c r="E8" s="12">
        <v>377572484440</v>
      </c>
      <c r="F8" s="12"/>
      <c r="G8" s="12">
        <v>374352194177</v>
      </c>
      <c r="H8" s="12"/>
      <c r="I8" s="12">
        <f>E8-G8</f>
        <v>3220290263</v>
      </c>
      <c r="J8" s="12"/>
      <c r="K8" s="12">
        <v>26413139</v>
      </c>
      <c r="L8" s="12"/>
      <c r="M8" s="12">
        <v>377572484440</v>
      </c>
      <c r="N8" s="12"/>
      <c r="O8" s="12">
        <v>409585985663</v>
      </c>
      <c r="P8" s="12"/>
      <c r="Q8" s="12">
        <f>M8-O8</f>
        <v>-32013501223</v>
      </c>
    </row>
    <row r="9" spans="1:17">
      <c r="A9" s="1" t="s">
        <v>32</v>
      </c>
      <c r="C9" s="12">
        <v>45423097</v>
      </c>
      <c r="D9" s="12"/>
      <c r="E9" s="12">
        <v>643443300696</v>
      </c>
      <c r="F9" s="12"/>
      <c r="G9" s="12">
        <v>642541382595</v>
      </c>
      <c r="H9" s="12"/>
      <c r="I9" s="12">
        <f t="shared" ref="I9:I72" si="0">E9-G9</f>
        <v>901918101</v>
      </c>
      <c r="J9" s="12"/>
      <c r="K9" s="12">
        <v>45423097</v>
      </c>
      <c r="L9" s="12"/>
      <c r="M9" s="12">
        <v>643443300696</v>
      </c>
      <c r="N9" s="12"/>
      <c r="O9" s="12">
        <v>728957491316</v>
      </c>
      <c r="P9" s="12"/>
      <c r="Q9" s="12">
        <f t="shared" ref="Q9:Q72" si="1">M9-O9</f>
        <v>-85514190620</v>
      </c>
    </row>
    <row r="10" spans="1:17">
      <c r="A10" s="1" t="s">
        <v>46</v>
      </c>
      <c r="C10" s="12">
        <v>124000000</v>
      </c>
      <c r="D10" s="12"/>
      <c r="E10" s="12">
        <v>933772580960</v>
      </c>
      <c r="F10" s="12"/>
      <c r="G10" s="12">
        <v>930676990082</v>
      </c>
      <c r="H10" s="12"/>
      <c r="I10" s="12">
        <f t="shared" si="0"/>
        <v>3095590878</v>
      </c>
      <c r="J10" s="12"/>
      <c r="K10" s="12">
        <v>124000000</v>
      </c>
      <c r="L10" s="12"/>
      <c r="M10" s="12">
        <v>933772580960</v>
      </c>
      <c r="N10" s="12"/>
      <c r="O10" s="12">
        <v>927115746413</v>
      </c>
      <c r="P10" s="12"/>
      <c r="Q10" s="12">
        <f t="shared" si="1"/>
        <v>6656834547</v>
      </c>
    </row>
    <row r="11" spans="1:17">
      <c r="A11" s="1" t="s">
        <v>27</v>
      </c>
      <c r="C11" s="12">
        <v>37601092</v>
      </c>
      <c r="D11" s="12"/>
      <c r="E11" s="12">
        <v>436510672440</v>
      </c>
      <c r="F11" s="12"/>
      <c r="G11" s="12">
        <v>436169097653</v>
      </c>
      <c r="H11" s="12"/>
      <c r="I11" s="12">
        <f t="shared" si="0"/>
        <v>341574787</v>
      </c>
      <c r="J11" s="12"/>
      <c r="K11" s="12">
        <v>37601092</v>
      </c>
      <c r="L11" s="12"/>
      <c r="M11" s="12">
        <v>436510672440</v>
      </c>
      <c r="N11" s="12"/>
      <c r="O11" s="12">
        <v>432098815620</v>
      </c>
      <c r="P11" s="12"/>
      <c r="Q11" s="12">
        <f t="shared" si="1"/>
        <v>4411856820</v>
      </c>
    </row>
    <row r="12" spans="1:17">
      <c r="A12" s="1" t="s">
        <v>24</v>
      </c>
      <c r="C12" s="12">
        <v>2010777</v>
      </c>
      <c r="D12" s="12"/>
      <c r="E12" s="12">
        <v>150919968434</v>
      </c>
      <c r="F12" s="12"/>
      <c r="G12" s="12">
        <v>150148146363</v>
      </c>
      <c r="H12" s="12"/>
      <c r="I12" s="12">
        <f>E12-G12</f>
        <v>771822071</v>
      </c>
      <c r="J12" s="12"/>
      <c r="K12" s="12">
        <v>2010777</v>
      </c>
      <c r="L12" s="12"/>
      <c r="M12" s="12">
        <v>150919968434</v>
      </c>
      <c r="N12" s="12"/>
      <c r="O12" s="12">
        <v>151282293356</v>
      </c>
      <c r="P12" s="12"/>
      <c r="Q12" s="12">
        <f t="shared" si="1"/>
        <v>-362324922</v>
      </c>
    </row>
    <row r="13" spans="1:17">
      <c r="A13" s="1" t="s">
        <v>16</v>
      </c>
      <c r="C13" s="12">
        <v>96586767</v>
      </c>
      <c r="D13" s="12"/>
      <c r="E13" s="12">
        <v>578412504520</v>
      </c>
      <c r="F13" s="12"/>
      <c r="G13" s="12">
        <v>577643763878</v>
      </c>
      <c r="H13" s="12"/>
      <c r="I13" s="12">
        <f t="shared" si="0"/>
        <v>768740642</v>
      </c>
      <c r="J13" s="12"/>
      <c r="K13" s="12">
        <v>96586767</v>
      </c>
      <c r="L13" s="12"/>
      <c r="M13" s="12">
        <v>578412504520</v>
      </c>
      <c r="N13" s="12"/>
      <c r="O13" s="12">
        <v>575765105939</v>
      </c>
      <c r="P13" s="12"/>
      <c r="Q13" s="12">
        <f t="shared" si="1"/>
        <v>2647398581</v>
      </c>
    </row>
    <row r="14" spans="1:17">
      <c r="A14" s="1" t="s">
        <v>45</v>
      </c>
      <c r="C14" s="12">
        <v>78369692</v>
      </c>
      <c r="D14" s="12"/>
      <c r="E14" s="12">
        <v>1245800404498</v>
      </c>
      <c r="F14" s="12"/>
      <c r="G14" s="12">
        <v>1242953501586</v>
      </c>
      <c r="H14" s="12"/>
      <c r="I14" s="12">
        <f t="shared" si="0"/>
        <v>2846902912</v>
      </c>
      <c r="J14" s="12"/>
      <c r="K14" s="12">
        <v>78369692</v>
      </c>
      <c r="L14" s="12"/>
      <c r="M14" s="12">
        <v>1245800404498</v>
      </c>
      <c r="N14" s="12"/>
      <c r="O14" s="12">
        <v>1224564050483</v>
      </c>
      <c r="P14" s="12"/>
      <c r="Q14" s="12">
        <f t="shared" si="1"/>
        <v>21236354015</v>
      </c>
    </row>
    <row r="15" spans="1:17">
      <c r="A15" s="1" t="s">
        <v>42</v>
      </c>
      <c r="C15" s="12">
        <v>198300000</v>
      </c>
      <c r="D15" s="12"/>
      <c r="E15" s="12">
        <v>2382940514208</v>
      </c>
      <c r="F15" s="12"/>
      <c r="G15" s="12">
        <v>2370381592771</v>
      </c>
      <c r="H15" s="12"/>
      <c r="I15" s="12">
        <f t="shared" si="0"/>
        <v>12558921437</v>
      </c>
      <c r="J15" s="12"/>
      <c r="K15" s="12">
        <v>198300000</v>
      </c>
      <c r="L15" s="12"/>
      <c r="M15" s="12">
        <v>2382940514208</v>
      </c>
      <c r="N15" s="12"/>
      <c r="O15" s="12">
        <v>2362912827296</v>
      </c>
      <c r="P15" s="12"/>
      <c r="Q15" s="12">
        <f t="shared" si="1"/>
        <v>20027686912</v>
      </c>
    </row>
    <row r="16" spans="1:17">
      <c r="A16" s="1" t="s">
        <v>41</v>
      </c>
      <c r="C16" s="12">
        <v>173030500</v>
      </c>
      <c r="D16" s="12"/>
      <c r="E16" s="12">
        <v>1037919156172</v>
      </c>
      <c r="F16" s="12"/>
      <c r="G16" s="12">
        <v>1035509600991</v>
      </c>
      <c r="H16" s="12"/>
      <c r="I16" s="12">
        <f>E16-G16</f>
        <v>2409555181</v>
      </c>
      <c r="J16" s="12"/>
      <c r="K16" s="12">
        <v>173030500</v>
      </c>
      <c r="L16" s="12"/>
      <c r="M16" s="12">
        <v>1037919156172</v>
      </c>
      <c r="N16" s="12"/>
      <c r="O16" s="12">
        <v>1045627597698</v>
      </c>
      <c r="P16" s="12"/>
      <c r="Q16" s="12">
        <f t="shared" si="1"/>
        <v>-7708441526</v>
      </c>
    </row>
    <row r="17" spans="1:18">
      <c r="A17" s="1" t="s">
        <v>19</v>
      </c>
      <c r="C17" s="12">
        <v>42820342</v>
      </c>
      <c r="D17" s="12"/>
      <c r="E17" s="12">
        <v>565638621429</v>
      </c>
      <c r="F17" s="12"/>
      <c r="G17" s="12">
        <v>563595835490</v>
      </c>
      <c r="H17" s="12"/>
      <c r="I17" s="12">
        <f t="shared" si="0"/>
        <v>2042785939</v>
      </c>
      <c r="J17" s="12"/>
      <c r="K17" s="12">
        <v>42820342</v>
      </c>
      <c r="L17" s="12"/>
      <c r="M17" s="12">
        <v>565638621429</v>
      </c>
      <c r="N17" s="12"/>
      <c r="O17" s="12">
        <v>561971537030</v>
      </c>
      <c r="P17" s="12"/>
      <c r="Q17" s="12">
        <f t="shared" si="1"/>
        <v>3667084399</v>
      </c>
    </row>
    <row r="18" spans="1:18">
      <c r="A18" s="1" t="s">
        <v>17</v>
      </c>
      <c r="C18" s="12">
        <v>133000000</v>
      </c>
      <c r="D18" s="12"/>
      <c r="E18" s="12">
        <v>1172219429360</v>
      </c>
      <c r="F18" s="12"/>
      <c r="G18" s="12">
        <v>1165675020464</v>
      </c>
      <c r="H18" s="12"/>
      <c r="I18" s="12">
        <f t="shared" si="0"/>
        <v>6544408896</v>
      </c>
      <c r="J18" s="12"/>
      <c r="K18" s="12">
        <v>133000000</v>
      </c>
      <c r="L18" s="12"/>
      <c r="M18" s="12">
        <v>1172219429360</v>
      </c>
      <c r="N18" s="12"/>
      <c r="O18" s="12">
        <v>1157176213004</v>
      </c>
      <c r="P18" s="12"/>
      <c r="Q18" s="12">
        <f t="shared" si="1"/>
        <v>15043216356</v>
      </c>
    </row>
    <row r="19" spans="1:18">
      <c r="A19" s="1" t="s">
        <v>43</v>
      </c>
      <c r="C19" s="12">
        <v>13726712</v>
      </c>
      <c r="D19" s="12"/>
      <c r="E19" s="12">
        <v>420162773027</v>
      </c>
      <c r="F19" s="12"/>
      <c r="G19" s="12">
        <v>417985522478</v>
      </c>
      <c r="H19" s="12"/>
      <c r="I19" s="12">
        <f t="shared" si="0"/>
        <v>2177250549</v>
      </c>
      <c r="J19" s="12"/>
      <c r="K19" s="12">
        <v>13726712</v>
      </c>
      <c r="L19" s="12"/>
      <c r="M19" s="12">
        <v>420162773027</v>
      </c>
      <c r="N19" s="12"/>
      <c r="O19" s="12">
        <v>468826265050</v>
      </c>
      <c r="P19" s="12"/>
      <c r="Q19" s="12">
        <f t="shared" si="1"/>
        <v>-48663492023</v>
      </c>
    </row>
    <row r="20" spans="1:18">
      <c r="A20" s="1" t="s">
        <v>21</v>
      </c>
      <c r="C20" s="12">
        <v>1048429</v>
      </c>
      <c r="D20" s="12"/>
      <c r="E20" s="12">
        <v>186426921607</v>
      </c>
      <c r="F20" s="12"/>
      <c r="G20" s="12">
        <v>185832194800</v>
      </c>
      <c r="H20" s="12"/>
      <c r="I20" s="12">
        <f t="shared" si="0"/>
        <v>594726807</v>
      </c>
      <c r="J20" s="12"/>
      <c r="K20" s="12">
        <v>1048429</v>
      </c>
      <c r="L20" s="12"/>
      <c r="M20" s="12">
        <v>186426921607</v>
      </c>
      <c r="N20" s="12"/>
      <c r="O20" s="12">
        <v>199717428414</v>
      </c>
      <c r="P20" s="12"/>
      <c r="Q20" s="12">
        <f t="shared" si="1"/>
        <v>-13290506807</v>
      </c>
    </row>
    <row r="21" spans="1:18">
      <c r="A21" s="1" t="s">
        <v>33</v>
      </c>
      <c r="C21" s="12">
        <v>94020030</v>
      </c>
      <c r="D21" s="12"/>
      <c r="E21" s="12">
        <v>747292661332</v>
      </c>
      <c r="F21" s="12"/>
      <c r="G21" s="12">
        <v>723662648385</v>
      </c>
      <c r="H21" s="12"/>
      <c r="I21" s="12">
        <f t="shared" si="0"/>
        <v>23630012947</v>
      </c>
      <c r="J21" s="12"/>
      <c r="K21" s="12">
        <v>94020030</v>
      </c>
      <c r="L21" s="12"/>
      <c r="M21" s="12">
        <v>747292661332</v>
      </c>
      <c r="N21" s="12"/>
      <c r="O21" s="12">
        <v>716223670669</v>
      </c>
      <c r="P21" s="12"/>
      <c r="Q21" s="12">
        <f t="shared" si="1"/>
        <v>31068990663</v>
      </c>
    </row>
    <row r="22" spans="1:18">
      <c r="A22" s="1" t="s">
        <v>29</v>
      </c>
      <c r="C22" s="12">
        <v>11722203</v>
      </c>
      <c r="D22" s="12"/>
      <c r="E22" s="12">
        <v>223073386643</v>
      </c>
      <c r="F22" s="12"/>
      <c r="G22" s="12">
        <v>222136052866</v>
      </c>
      <c r="H22" s="12"/>
      <c r="I22" s="12">
        <f t="shared" si="0"/>
        <v>937333777</v>
      </c>
      <c r="J22" s="12"/>
      <c r="K22" s="12">
        <v>11722203</v>
      </c>
      <c r="L22" s="12"/>
      <c r="M22" s="12">
        <v>223073386643</v>
      </c>
      <c r="N22" s="12"/>
      <c r="O22" s="12">
        <v>226123802774</v>
      </c>
      <c r="P22" s="12"/>
      <c r="Q22" s="12">
        <f t="shared" si="1"/>
        <v>-3050416131</v>
      </c>
    </row>
    <row r="23" spans="1:18">
      <c r="A23" s="1" t="s">
        <v>35</v>
      </c>
      <c r="C23" s="12">
        <v>8742299</v>
      </c>
      <c r="D23" s="12"/>
      <c r="E23" s="12">
        <v>2373710654372</v>
      </c>
      <c r="F23" s="12"/>
      <c r="G23" s="12">
        <v>2353725102660</v>
      </c>
      <c r="H23" s="12"/>
      <c r="I23" s="12">
        <f t="shared" si="0"/>
        <v>19985551712</v>
      </c>
      <c r="J23" s="12"/>
      <c r="K23" s="12">
        <v>8742299</v>
      </c>
      <c r="L23" s="12"/>
      <c r="M23" s="12">
        <v>2373710654372</v>
      </c>
      <c r="N23" s="12"/>
      <c r="O23" s="12">
        <v>2378339112636</v>
      </c>
      <c r="P23" s="12"/>
      <c r="Q23" s="12">
        <f t="shared" si="1"/>
        <v>-4628458264</v>
      </c>
    </row>
    <row r="24" spans="1:18">
      <c r="A24" s="1" t="s">
        <v>26</v>
      </c>
      <c r="C24" s="12">
        <v>20442772</v>
      </c>
      <c r="D24" s="12"/>
      <c r="E24" s="12">
        <v>393906328531</v>
      </c>
      <c r="F24" s="12"/>
      <c r="G24" s="12">
        <v>393301191678</v>
      </c>
      <c r="H24" s="12"/>
      <c r="I24" s="12">
        <f t="shared" si="0"/>
        <v>605136853</v>
      </c>
      <c r="J24" s="12"/>
      <c r="K24" s="12">
        <v>20442772</v>
      </c>
      <c r="L24" s="12"/>
      <c r="M24" s="12">
        <v>393906328531</v>
      </c>
      <c r="N24" s="12"/>
      <c r="O24" s="12">
        <v>389619777025</v>
      </c>
      <c r="P24" s="12"/>
      <c r="Q24" s="12">
        <f t="shared" si="1"/>
        <v>4286551506</v>
      </c>
      <c r="R24" s="1">
        <v>1</v>
      </c>
    </row>
    <row r="25" spans="1:18">
      <c r="A25" s="1" t="s">
        <v>44</v>
      </c>
      <c r="C25" s="12">
        <v>18868466</v>
      </c>
      <c r="D25" s="12"/>
      <c r="E25" s="12">
        <v>467556257544</v>
      </c>
      <c r="F25" s="12"/>
      <c r="G25" s="12">
        <v>463817636349</v>
      </c>
      <c r="H25" s="12"/>
      <c r="I25" s="12">
        <f t="shared" si="0"/>
        <v>3738621195</v>
      </c>
      <c r="J25" s="12"/>
      <c r="K25" s="12">
        <v>18868466</v>
      </c>
      <c r="L25" s="12"/>
      <c r="M25" s="12">
        <v>467556257544</v>
      </c>
      <c r="N25" s="12"/>
      <c r="O25" s="12">
        <v>460974617945</v>
      </c>
      <c r="P25" s="12"/>
      <c r="Q25" s="12">
        <f t="shared" si="1"/>
        <v>6581639599</v>
      </c>
    </row>
    <row r="26" spans="1:18">
      <c r="A26" s="1" t="s">
        <v>23</v>
      </c>
      <c r="C26" s="12">
        <v>21610695</v>
      </c>
      <c r="D26" s="12"/>
      <c r="E26" s="12">
        <v>1048658502897</v>
      </c>
      <c r="F26" s="12"/>
      <c r="G26" s="12">
        <v>1044607251489</v>
      </c>
      <c r="H26" s="12"/>
      <c r="I26" s="12">
        <f t="shared" si="0"/>
        <v>4051251408</v>
      </c>
      <c r="J26" s="12"/>
      <c r="K26" s="12">
        <v>21610695</v>
      </c>
      <c r="L26" s="12"/>
      <c r="M26" s="12">
        <v>1048658502897</v>
      </c>
      <c r="N26" s="12"/>
      <c r="O26" s="12">
        <v>1046070849847</v>
      </c>
      <c r="P26" s="12"/>
      <c r="Q26" s="12">
        <f t="shared" si="1"/>
        <v>2587653050</v>
      </c>
    </row>
    <row r="27" spans="1:18">
      <c r="A27" s="1" t="s">
        <v>40</v>
      </c>
      <c r="C27" s="12">
        <v>49752722</v>
      </c>
      <c r="D27" s="12"/>
      <c r="E27" s="12">
        <v>615688127731</v>
      </c>
      <c r="F27" s="12"/>
      <c r="G27" s="12">
        <v>608842167169</v>
      </c>
      <c r="H27" s="12"/>
      <c r="I27" s="12">
        <f t="shared" si="0"/>
        <v>6845960562</v>
      </c>
      <c r="J27" s="12"/>
      <c r="K27" s="12">
        <v>49752722</v>
      </c>
      <c r="L27" s="12"/>
      <c r="M27" s="12">
        <v>615688127731</v>
      </c>
      <c r="N27" s="12"/>
      <c r="O27" s="12">
        <v>631892917257</v>
      </c>
      <c r="P27" s="12"/>
      <c r="Q27" s="12">
        <f t="shared" si="1"/>
        <v>-16204789526</v>
      </c>
    </row>
    <row r="28" spans="1:18">
      <c r="A28" s="1" t="s">
        <v>18</v>
      </c>
      <c r="C28" s="12">
        <v>34000000</v>
      </c>
      <c r="D28" s="12"/>
      <c r="E28" s="12">
        <v>197521928320</v>
      </c>
      <c r="F28" s="12"/>
      <c r="G28" s="12">
        <v>196657211305</v>
      </c>
      <c r="H28" s="12"/>
      <c r="I28" s="12">
        <f t="shared" si="0"/>
        <v>864717015</v>
      </c>
      <c r="J28" s="12"/>
      <c r="K28" s="12">
        <v>34000000</v>
      </c>
      <c r="L28" s="12"/>
      <c r="M28" s="12">
        <v>197521928320</v>
      </c>
      <c r="N28" s="12"/>
      <c r="O28" s="12">
        <v>194293985951</v>
      </c>
      <c r="P28" s="12"/>
      <c r="Q28" s="12">
        <f t="shared" si="1"/>
        <v>3227942369</v>
      </c>
    </row>
    <row r="29" spans="1:18">
      <c r="A29" s="1" t="s">
        <v>47</v>
      </c>
      <c r="C29" s="12">
        <v>1500000</v>
      </c>
      <c r="D29" s="12"/>
      <c r="E29" s="12">
        <v>49806700031</v>
      </c>
      <c r="F29" s="12"/>
      <c r="G29" s="12">
        <v>49881813750</v>
      </c>
      <c r="H29" s="12"/>
      <c r="I29" s="12">
        <f t="shared" si="0"/>
        <v>-75113719</v>
      </c>
      <c r="J29" s="12"/>
      <c r="K29" s="12">
        <v>1500000</v>
      </c>
      <c r="L29" s="12"/>
      <c r="M29" s="12">
        <v>49806700031</v>
      </c>
      <c r="N29" s="12"/>
      <c r="O29" s="12">
        <v>49881813750</v>
      </c>
      <c r="P29" s="12"/>
      <c r="Q29" s="12">
        <f t="shared" si="1"/>
        <v>-75113719</v>
      </c>
    </row>
    <row r="30" spans="1:18">
      <c r="A30" s="1" t="s">
        <v>36</v>
      </c>
      <c r="C30" s="12">
        <v>5825716</v>
      </c>
      <c r="D30" s="12"/>
      <c r="E30" s="12">
        <v>1194475680060</v>
      </c>
      <c r="F30" s="12"/>
      <c r="G30" s="12">
        <v>1183974345069</v>
      </c>
      <c r="H30" s="12"/>
      <c r="I30" s="12">
        <f t="shared" si="0"/>
        <v>10501334991</v>
      </c>
      <c r="J30" s="12"/>
      <c r="K30" s="12">
        <v>5825716</v>
      </c>
      <c r="L30" s="12"/>
      <c r="M30" s="12">
        <v>1194475680060</v>
      </c>
      <c r="N30" s="12"/>
      <c r="O30" s="12">
        <v>1193984868450</v>
      </c>
      <c r="P30" s="12"/>
      <c r="Q30" s="12">
        <f t="shared" si="1"/>
        <v>490811610</v>
      </c>
    </row>
    <row r="31" spans="1:18">
      <c r="A31" s="1" t="s">
        <v>22</v>
      </c>
      <c r="C31" s="12">
        <v>97089963</v>
      </c>
      <c r="D31" s="12"/>
      <c r="E31" s="12">
        <v>1220801241152</v>
      </c>
      <c r="F31" s="12"/>
      <c r="G31" s="12">
        <v>1215233242175</v>
      </c>
      <c r="H31" s="12"/>
      <c r="I31" s="12">
        <f t="shared" si="0"/>
        <v>5567998977</v>
      </c>
      <c r="J31" s="12"/>
      <c r="K31" s="12">
        <v>97089963</v>
      </c>
      <c r="L31" s="12"/>
      <c r="M31" s="12">
        <v>1220801241152</v>
      </c>
      <c r="N31" s="12"/>
      <c r="O31" s="12">
        <v>1211331633076</v>
      </c>
      <c r="P31" s="12"/>
      <c r="Q31" s="12">
        <f t="shared" si="1"/>
        <v>9469608076</v>
      </c>
    </row>
    <row r="32" spans="1:18">
      <c r="A32" s="1" t="s">
        <v>25</v>
      </c>
      <c r="C32" s="12">
        <v>2002500</v>
      </c>
      <c r="D32" s="12"/>
      <c r="E32" s="12">
        <v>178884377514</v>
      </c>
      <c r="F32" s="12"/>
      <c r="G32" s="12">
        <v>196564619205</v>
      </c>
      <c r="H32" s="12"/>
      <c r="I32" s="12">
        <f t="shared" si="0"/>
        <v>-17680241691</v>
      </c>
      <c r="J32" s="12"/>
      <c r="K32" s="12">
        <v>2002500</v>
      </c>
      <c r="L32" s="12"/>
      <c r="M32" s="12">
        <v>178884377514</v>
      </c>
      <c r="N32" s="12"/>
      <c r="O32" s="12">
        <v>195624494522</v>
      </c>
      <c r="P32" s="12"/>
      <c r="Q32" s="12">
        <f t="shared" si="1"/>
        <v>-16740117008</v>
      </c>
    </row>
    <row r="33" spans="1:17">
      <c r="A33" s="1" t="s">
        <v>30</v>
      </c>
      <c r="C33" s="12">
        <v>13408196</v>
      </c>
      <c r="D33" s="12"/>
      <c r="E33" s="12">
        <v>59354535883</v>
      </c>
      <c r="F33" s="12"/>
      <c r="G33" s="12">
        <v>65955655001</v>
      </c>
      <c r="H33" s="12"/>
      <c r="I33" s="12">
        <f t="shared" si="0"/>
        <v>-6601119118</v>
      </c>
      <c r="J33" s="12"/>
      <c r="K33" s="12">
        <v>13408196</v>
      </c>
      <c r="L33" s="12"/>
      <c r="M33" s="12">
        <v>59354535883</v>
      </c>
      <c r="N33" s="12"/>
      <c r="O33" s="12">
        <v>66870504353</v>
      </c>
      <c r="P33" s="12"/>
      <c r="Q33" s="12">
        <f t="shared" si="1"/>
        <v>-7515968470</v>
      </c>
    </row>
    <row r="34" spans="1:17">
      <c r="A34" s="1" t="s">
        <v>37</v>
      </c>
      <c r="C34" s="12">
        <v>4101114</v>
      </c>
      <c r="D34" s="12"/>
      <c r="E34" s="12">
        <v>992686947042</v>
      </c>
      <c r="F34" s="12"/>
      <c r="G34" s="12">
        <v>983909621898</v>
      </c>
      <c r="H34" s="12"/>
      <c r="I34" s="12">
        <f t="shared" si="0"/>
        <v>8777325144</v>
      </c>
      <c r="J34" s="12"/>
      <c r="K34" s="12">
        <v>4101114</v>
      </c>
      <c r="L34" s="12"/>
      <c r="M34" s="12">
        <v>992686947042</v>
      </c>
      <c r="N34" s="12"/>
      <c r="O34" s="12">
        <v>993887944447</v>
      </c>
      <c r="P34" s="12"/>
      <c r="Q34" s="12">
        <f t="shared" si="1"/>
        <v>-1200997405</v>
      </c>
    </row>
    <row r="35" spans="1:17">
      <c r="A35" s="1" t="s">
        <v>39</v>
      </c>
      <c r="C35" s="12">
        <v>2387020</v>
      </c>
      <c r="D35" s="12"/>
      <c r="E35" s="12">
        <v>1689396695860</v>
      </c>
      <c r="F35" s="12"/>
      <c r="G35" s="12">
        <v>1674584439269</v>
      </c>
      <c r="H35" s="12"/>
      <c r="I35" s="12">
        <f t="shared" si="0"/>
        <v>14812256591</v>
      </c>
      <c r="J35" s="12"/>
      <c r="K35" s="12">
        <v>2387020</v>
      </c>
      <c r="L35" s="12"/>
      <c r="M35" s="12">
        <v>1689396695860</v>
      </c>
      <c r="N35" s="12"/>
      <c r="O35" s="12">
        <v>1716258264800</v>
      </c>
      <c r="P35" s="12"/>
      <c r="Q35" s="12">
        <f t="shared" si="1"/>
        <v>-26861568940</v>
      </c>
    </row>
    <row r="36" spans="1:17">
      <c r="A36" s="1" t="s">
        <v>38</v>
      </c>
      <c r="C36" s="12">
        <v>483611</v>
      </c>
      <c r="D36" s="12"/>
      <c r="E36" s="12">
        <v>1756440332008</v>
      </c>
      <c r="F36" s="12"/>
      <c r="G36" s="12">
        <v>1744385966653</v>
      </c>
      <c r="H36" s="12"/>
      <c r="I36" s="12">
        <f t="shared" si="0"/>
        <v>12054365355</v>
      </c>
      <c r="J36" s="12"/>
      <c r="K36" s="12">
        <v>483611</v>
      </c>
      <c r="L36" s="12"/>
      <c r="M36" s="12">
        <v>1756440332008</v>
      </c>
      <c r="N36" s="12"/>
      <c r="O36" s="12">
        <v>1754079866253</v>
      </c>
      <c r="P36" s="12"/>
      <c r="Q36" s="12">
        <f t="shared" si="1"/>
        <v>2360465755</v>
      </c>
    </row>
    <row r="37" spans="1:17">
      <c r="A37" s="1" t="s">
        <v>48</v>
      </c>
      <c r="C37" s="12">
        <v>8938796</v>
      </c>
      <c r="D37" s="12"/>
      <c r="E37" s="12">
        <v>30677620720</v>
      </c>
      <c r="F37" s="12"/>
      <c r="G37" s="12">
        <v>19674289996</v>
      </c>
      <c r="H37" s="12"/>
      <c r="I37" s="12">
        <f t="shared" si="0"/>
        <v>11003330724</v>
      </c>
      <c r="J37" s="12"/>
      <c r="K37" s="12">
        <v>8938796</v>
      </c>
      <c r="L37" s="12"/>
      <c r="M37" s="12">
        <v>30677620721</v>
      </c>
      <c r="N37" s="12"/>
      <c r="O37" s="12">
        <v>19674289996</v>
      </c>
      <c r="P37" s="12"/>
      <c r="Q37" s="12">
        <f t="shared" si="1"/>
        <v>11003330725</v>
      </c>
    </row>
    <row r="38" spans="1:17">
      <c r="A38" s="1" t="s">
        <v>28</v>
      </c>
      <c r="C38" s="12">
        <v>2642606</v>
      </c>
      <c r="D38" s="12"/>
      <c r="E38" s="12">
        <v>56387555277</v>
      </c>
      <c r="F38" s="12"/>
      <c r="G38" s="12">
        <v>47765122582</v>
      </c>
      <c r="H38" s="12"/>
      <c r="I38" s="12">
        <f t="shared" si="0"/>
        <v>8622432695</v>
      </c>
      <c r="J38" s="12"/>
      <c r="K38" s="12">
        <v>2642606</v>
      </c>
      <c r="L38" s="12"/>
      <c r="M38" s="12">
        <v>56387555277</v>
      </c>
      <c r="N38" s="12"/>
      <c r="O38" s="12">
        <v>50271182680</v>
      </c>
      <c r="P38" s="12"/>
      <c r="Q38" s="12">
        <f t="shared" si="1"/>
        <v>6116372597</v>
      </c>
    </row>
    <row r="39" spans="1:17">
      <c r="A39" s="1" t="s">
        <v>15</v>
      </c>
      <c r="C39" s="12">
        <v>10453000</v>
      </c>
      <c r="D39" s="12"/>
      <c r="E39" s="12">
        <v>266166608874</v>
      </c>
      <c r="F39" s="12"/>
      <c r="G39" s="12">
        <v>265001568417</v>
      </c>
      <c r="H39" s="12"/>
      <c r="I39" s="12">
        <f t="shared" si="0"/>
        <v>1165040457</v>
      </c>
      <c r="J39" s="12"/>
      <c r="K39" s="12">
        <v>10453000</v>
      </c>
      <c r="L39" s="12"/>
      <c r="M39" s="12">
        <v>266166608874</v>
      </c>
      <c r="N39" s="12"/>
      <c r="O39" s="12">
        <v>265959914646</v>
      </c>
      <c r="P39" s="12"/>
      <c r="Q39" s="12">
        <f t="shared" si="1"/>
        <v>206694228</v>
      </c>
    </row>
    <row r="40" spans="1:17">
      <c r="A40" s="1" t="s">
        <v>34</v>
      </c>
      <c r="C40" s="12">
        <v>4800000</v>
      </c>
      <c r="D40" s="12"/>
      <c r="E40" s="12">
        <v>52017170880</v>
      </c>
      <c r="F40" s="12"/>
      <c r="G40" s="12">
        <v>51747500773</v>
      </c>
      <c r="H40" s="12"/>
      <c r="I40" s="12">
        <f t="shared" si="0"/>
        <v>269670107</v>
      </c>
      <c r="J40" s="12"/>
      <c r="K40" s="12">
        <v>4800000</v>
      </c>
      <c r="L40" s="12"/>
      <c r="M40" s="12">
        <v>52017170880</v>
      </c>
      <c r="N40" s="12"/>
      <c r="O40" s="12">
        <v>51711972571</v>
      </c>
      <c r="P40" s="12"/>
      <c r="Q40" s="12">
        <f t="shared" si="1"/>
        <v>305198309</v>
      </c>
    </row>
    <row r="41" spans="1:17">
      <c r="A41" s="1" t="s">
        <v>20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11661854</v>
      </c>
      <c r="L41" s="12"/>
      <c r="M41" s="12">
        <v>25893177166</v>
      </c>
      <c r="N41" s="12"/>
      <c r="O41" s="12">
        <v>25928406248</v>
      </c>
      <c r="P41" s="12"/>
      <c r="Q41" s="12">
        <f t="shared" si="1"/>
        <v>-35229082</v>
      </c>
    </row>
    <row r="42" spans="1:17">
      <c r="A42" s="1" t="s">
        <v>67</v>
      </c>
      <c r="C42" s="12">
        <v>979500</v>
      </c>
      <c r="D42" s="12"/>
      <c r="E42" s="12">
        <v>920694321712</v>
      </c>
      <c r="F42" s="12"/>
      <c r="G42" s="12">
        <v>920317228825</v>
      </c>
      <c r="H42" s="12"/>
      <c r="I42" s="12">
        <f t="shared" si="0"/>
        <v>377092887</v>
      </c>
      <c r="J42" s="12"/>
      <c r="K42" s="12">
        <v>979500</v>
      </c>
      <c r="L42" s="12"/>
      <c r="M42" s="12">
        <v>920694321712</v>
      </c>
      <c r="N42" s="12"/>
      <c r="O42" s="12">
        <v>920317228825</v>
      </c>
      <c r="P42" s="12"/>
      <c r="Q42" s="12">
        <f t="shared" si="1"/>
        <v>377092887</v>
      </c>
    </row>
    <row r="43" spans="1:17">
      <c r="A43" s="1" t="s">
        <v>156</v>
      </c>
      <c r="C43" s="12">
        <v>3497458</v>
      </c>
      <c r="D43" s="12"/>
      <c r="E43" s="12">
        <v>3394431246332</v>
      </c>
      <c r="F43" s="12"/>
      <c r="G43" s="12">
        <v>3401310479637</v>
      </c>
      <c r="H43" s="12"/>
      <c r="I43" s="12">
        <f t="shared" si="0"/>
        <v>-6879233305</v>
      </c>
      <c r="J43" s="12"/>
      <c r="K43" s="12">
        <v>3497458</v>
      </c>
      <c r="L43" s="12"/>
      <c r="M43" s="12">
        <v>3394431246332</v>
      </c>
      <c r="N43" s="12"/>
      <c r="O43" s="12">
        <v>3349000051726</v>
      </c>
      <c r="P43" s="12"/>
      <c r="Q43" s="12">
        <f t="shared" si="1"/>
        <v>45431194606</v>
      </c>
    </row>
    <row r="44" spans="1:17">
      <c r="A44" s="1" t="s">
        <v>90</v>
      </c>
      <c r="C44" s="12">
        <v>1429023</v>
      </c>
      <c r="D44" s="12"/>
      <c r="E44" s="12">
        <v>1376638830918</v>
      </c>
      <c r="F44" s="12"/>
      <c r="G44" s="12">
        <v>1353162636458</v>
      </c>
      <c r="H44" s="12"/>
      <c r="I44" s="12">
        <f t="shared" si="0"/>
        <v>23476194460</v>
      </c>
      <c r="J44" s="12"/>
      <c r="K44" s="12">
        <v>1429023</v>
      </c>
      <c r="L44" s="12"/>
      <c r="M44" s="12">
        <v>1376638830918</v>
      </c>
      <c r="N44" s="12"/>
      <c r="O44" s="12">
        <v>1267636676465</v>
      </c>
      <c r="P44" s="12"/>
      <c r="Q44" s="12">
        <f t="shared" si="1"/>
        <v>109002154453</v>
      </c>
    </row>
    <row r="45" spans="1:17">
      <c r="A45" s="1" t="s">
        <v>93</v>
      </c>
      <c r="C45" s="12">
        <v>719651</v>
      </c>
      <c r="D45" s="12"/>
      <c r="E45" s="12">
        <v>682310655087</v>
      </c>
      <c r="F45" s="12"/>
      <c r="G45" s="12">
        <v>670035771501</v>
      </c>
      <c r="H45" s="12"/>
      <c r="I45" s="12">
        <f t="shared" si="0"/>
        <v>12274883586</v>
      </c>
      <c r="J45" s="12"/>
      <c r="K45" s="12">
        <v>719651</v>
      </c>
      <c r="L45" s="12"/>
      <c r="M45" s="12">
        <v>682310655087</v>
      </c>
      <c r="N45" s="12"/>
      <c r="O45" s="12">
        <v>617389738723</v>
      </c>
      <c r="P45" s="12"/>
      <c r="Q45" s="12">
        <f t="shared" si="1"/>
        <v>64920916364</v>
      </c>
    </row>
    <row r="46" spans="1:17">
      <c r="A46" s="1" t="s">
        <v>84</v>
      </c>
      <c r="C46" s="12">
        <v>2339116</v>
      </c>
      <c r="D46" s="12"/>
      <c r="E46" s="12">
        <v>2274000454267</v>
      </c>
      <c r="F46" s="12"/>
      <c r="G46" s="12">
        <v>2232458413616</v>
      </c>
      <c r="H46" s="12"/>
      <c r="I46" s="12">
        <f t="shared" si="0"/>
        <v>41542040651</v>
      </c>
      <c r="J46" s="12"/>
      <c r="K46" s="12">
        <v>2339116</v>
      </c>
      <c r="L46" s="12"/>
      <c r="M46" s="12">
        <v>2274000454267</v>
      </c>
      <c r="N46" s="12"/>
      <c r="O46" s="12">
        <v>2056224173481</v>
      </c>
      <c r="P46" s="12"/>
      <c r="Q46" s="12">
        <f t="shared" si="1"/>
        <v>217776280786</v>
      </c>
    </row>
    <row r="47" spans="1:17">
      <c r="A47" s="1" t="s">
        <v>215</v>
      </c>
      <c r="C47" s="12">
        <v>1700000</v>
      </c>
      <c r="D47" s="12"/>
      <c r="E47" s="12">
        <v>1691434454375</v>
      </c>
      <c r="F47" s="12"/>
      <c r="G47" s="12">
        <v>1682934783750</v>
      </c>
      <c r="H47" s="12"/>
      <c r="I47" s="12">
        <f t="shared" si="0"/>
        <v>8499670625</v>
      </c>
      <c r="J47" s="12"/>
      <c r="K47" s="12">
        <v>1700000</v>
      </c>
      <c r="L47" s="12"/>
      <c r="M47" s="12">
        <v>1691434454375</v>
      </c>
      <c r="N47" s="12"/>
      <c r="O47" s="12">
        <v>1654949834058</v>
      </c>
      <c r="P47" s="12"/>
      <c r="Q47" s="12">
        <f t="shared" si="1"/>
        <v>36484620317</v>
      </c>
    </row>
    <row r="48" spans="1:17">
      <c r="A48" s="1" t="s">
        <v>216</v>
      </c>
      <c r="C48" s="12">
        <v>3900000</v>
      </c>
      <c r="D48" s="12"/>
      <c r="E48" s="12">
        <v>3860850386250</v>
      </c>
      <c r="F48" s="12"/>
      <c r="G48" s="12">
        <v>3827701670812</v>
      </c>
      <c r="H48" s="12"/>
      <c r="I48" s="12">
        <f t="shared" si="0"/>
        <v>33148715438</v>
      </c>
      <c r="J48" s="12"/>
      <c r="K48" s="12">
        <v>3900000</v>
      </c>
      <c r="L48" s="12"/>
      <c r="M48" s="12">
        <v>3860850386250</v>
      </c>
      <c r="N48" s="12"/>
      <c r="O48" s="12">
        <v>3775818086400</v>
      </c>
      <c r="P48" s="12"/>
      <c r="Q48" s="12">
        <f t="shared" si="1"/>
        <v>85032299850</v>
      </c>
    </row>
    <row r="49" spans="1:17">
      <c r="A49" s="1" t="s">
        <v>81</v>
      </c>
      <c r="C49" s="12">
        <v>817550</v>
      </c>
      <c r="D49" s="12"/>
      <c r="E49" s="12">
        <v>808843633044</v>
      </c>
      <c r="F49" s="12"/>
      <c r="G49" s="12">
        <v>804805910062</v>
      </c>
      <c r="H49" s="12"/>
      <c r="I49" s="12">
        <f t="shared" si="0"/>
        <v>4037722982</v>
      </c>
      <c r="J49" s="12"/>
      <c r="K49" s="12">
        <v>817550</v>
      </c>
      <c r="L49" s="12"/>
      <c r="M49" s="12">
        <v>808843633044</v>
      </c>
      <c r="N49" s="12"/>
      <c r="O49" s="12">
        <v>729677426603</v>
      </c>
      <c r="P49" s="12"/>
      <c r="Q49" s="12">
        <f t="shared" si="1"/>
        <v>79166206441</v>
      </c>
    </row>
    <row r="50" spans="1:17">
      <c r="A50" s="1" t="s">
        <v>217</v>
      </c>
      <c r="C50" s="12">
        <v>1000000</v>
      </c>
      <c r="D50" s="12"/>
      <c r="E50" s="12">
        <v>959348823792</v>
      </c>
      <c r="F50" s="12"/>
      <c r="G50" s="12">
        <v>955022991425</v>
      </c>
      <c r="H50" s="12"/>
      <c r="I50" s="12">
        <f t="shared" si="0"/>
        <v>4325832367</v>
      </c>
      <c r="J50" s="12"/>
      <c r="K50" s="12">
        <v>1000000</v>
      </c>
      <c r="L50" s="12"/>
      <c r="M50" s="12">
        <v>959348823792</v>
      </c>
      <c r="N50" s="12"/>
      <c r="O50" s="12">
        <v>938333638162</v>
      </c>
      <c r="P50" s="12"/>
      <c r="Q50" s="12">
        <f t="shared" si="1"/>
        <v>21015185630</v>
      </c>
    </row>
    <row r="51" spans="1:17">
      <c r="A51" s="1" t="s">
        <v>96</v>
      </c>
      <c r="C51" s="12">
        <v>610530</v>
      </c>
      <c r="D51" s="12"/>
      <c r="E51" s="12">
        <v>576788076695</v>
      </c>
      <c r="F51" s="12"/>
      <c r="G51" s="12">
        <v>567966591506</v>
      </c>
      <c r="H51" s="12"/>
      <c r="I51" s="12">
        <f t="shared" si="0"/>
        <v>8821485189</v>
      </c>
      <c r="J51" s="12"/>
      <c r="K51" s="12">
        <v>610530</v>
      </c>
      <c r="L51" s="12"/>
      <c r="M51" s="12">
        <v>576788076695</v>
      </c>
      <c r="N51" s="12"/>
      <c r="O51" s="12">
        <v>526799585363</v>
      </c>
      <c r="P51" s="12"/>
      <c r="Q51" s="12">
        <f t="shared" si="1"/>
        <v>49988491332</v>
      </c>
    </row>
    <row r="52" spans="1:17">
      <c r="A52" s="1" t="s">
        <v>102</v>
      </c>
      <c r="C52" s="12">
        <v>2052096</v>
      </c>
      <c r="D52" s="12"/>
      <c r="E52" s="12">
        <v>1902978524244</v>
      </c>
      <c r="F52" s="12"/>
      <c r="G52" s="12">
        <v>1875332793052</v>
      </c>
      <c r="H52" s="12"/>
      <c r="I52" s="12">
        <f t="shared" si="0"/>
        <v>27645731192</v>
      </c>
      <c r="J52" s="12"/>
      <c r="K52" s="12">
        <v>2052096</v>
      </c>
      <c r="L52" s="12"/>
      <c r="M52" s="12">
        <v>1902978524244</v>
      </c>
      <c r="N52" s="12"/>
      <c r="O52" s="12">
        <v>1735820332115</v>
      </c>
      <c r="P52" s="12"/>
      <c r="Q52" s="12">
        <f t="shared" si="1"/>
        <v>167158192129</v>
      </c>
    </row>
    <row r="53" spans="1:17">
      <c r="A53" s="1" t="s">
        <v>113</v>
      </c>
      <c r="C53" s="12">
        <v>398475</v>
      </c>
      <c r="D53" s="12"/>
      <c r="E53" s="12">
        <v>291672397256</v>
      </c>
      <c r="F53" s="12"/>
      <c r="G53" s="12">
        <v>284896684322</v>
      </c>
      <c r="H53" s="12"/>
      <c r="I53" s="12">
        <f t="shared" si="0"/>
        <v>6775712934</v>
      </c>
      <c r="J53" s="12"/>
      <c r="K53" s="12">
        <v>398475</v>
      </c>
      <c r="L53" s="12"/>
      <c r="M53" s="12">
        <v>291672397256</v>
      </c>
      <c r="N53" s="12"/>
      <c r="O53" s="12">
        <v>281288280656</v>
      </c>
      <c r="P53" s="12"/>
      <c r="Q53" s="12">
        <f t="shared" si="1"/>
        <v>10384116600</v>
      </c>
    </row>
    <row r="54" spans="1:17">
      <c r="A54" s="1" t="s">
        <v>116</v>
      </c>
      <c r="C54" s="12">
        <v>521475</v>
      </c>
      <c r="D54" s="12"/>
      <c r="E54" s="12">
        <v>376698942350</v>
      </c>
      <c r="F54" s="12"/>
      <c r="G54" s="12">
        <v>367146270546</v>
      </c>
      <c r="H54" s="12"/>
      <c r="I54" s="12">
        <f t="shared" si="0"/>
        <v>9552671804</v>
      </c>
      <c r="J54" s="12"/>
      <c r="K54" s="12">
        <v>521475</v>
      </c>
      <c r="L54" s="12"/>
      <c r="M54" s="12">
        <v>376698942350</v>
      </c>
      <c r="N54" s="12"/>
      <c r="O54" s="12">
        <v>364717518041</v>
      </c>
      <c r="P54" s="12"/>
      <c r="Q54" s="12">
        <f t="shared" si="1"/>
        <v>11981424309</v>
      </c>
    </row>
    <row r="55" spans="1:17">
      <c r="A55" s="1" t="s">
        <v>168</v>
      </c>
      <c r="C55" s="12">
        <v>3881109</v>
      </c>
      <c r="D55" s="12"/>
      <c r="E55" s="12">
        <v>3880958607026</v>
      </c>
      <c r="F55" s="12"/>
      <c r="G55" s="12">
        <v>3829929123358</v>
      </c>
      <c r="H55" s="12"/>
      <c r="I55" s="12">
        <f t="shared" si="0"/>
        <v>51029483668</v>
      </c>
      <c r="J55" s="12"/>
      <c r="K55" s="12">
        <v>3881109</v>
      </c>
      <c r="L55" s="12"/>
      <c r="M55" s="12">
        <v>3880958607026</v>
      </c>
      <c r="N55" s="12"/>
      <c r="O55" s="12">
        <v>3821291033797</v>
      </c>
      <c r="P55" s="12"/>
      <c r="Q55" s="12">
        <f t="shared" si="1"/>
        <v>59667573229</v>
      </c>
    </row>
    <row r="56" spans="1:17">
      <c r="A56" s="1" t="s">
        <v>171</v>
      </c>
      <c r="C56" s="12">
        <v>7720100</v>
      </c>
      <c r="D56" s="12"/>
      <c r="E56" s="12">
        <v>7704361244432</v>
      </c>
      <c r="F56" s="12"/>
      <c r="G56" s="12">
        <v>7601155926349</v>
      </c>
      <c r="H56" s="12"/>
      <c r="I56" s="12">
        <f t="shared" si="0"/>
        <v>103205318083</v>
      </c>
      <c r="J56" s="12"/>
      <c r="K56" s="12">
        <v>7720100</v>
      </c>
      <c r="L56" s="12"/>
      <c r="M56" s="12">
        <v>7704361244432</v>
      </c>
      <c r="N56" s="12"/>
      <c r="O56" s="12">
        <v>7467169073073</v>
      </c>
      <c r="P56" s="12"/>
      <c r="Q56" s="12">
        <f t="shared" si="1"/>
        <v>237192171359</v>
      </c>
    </row>
    <row r="57" spans="1:17">
      <c r="A57" s="1" t="s">
        <v>173</v>
      </c>
      <c r="C57" s="12">
        <v>500000</v>
      </c>
      <c r="D57" s="12"/>
      <c r="E57" s="12">
        <v>499220654450</v>
      </c>
      <c r="F57" s="12"/>
      <c r="G57" s="12">
        <v>488480570644</v>
      </c>
      <c r="H57" s="12"/>
      <c r="I57" s="12">
        <f t="shared" si="0"/>
        <v>10740083806</v>
      </c>
      <c r="J57" s="12"/>
      <c r="K57" s="12">
        <v>500000</v>
      </c>
      <c r="L57" s="12"/>
      <c r="M57" s="12">
        <v>499220654450</v>
      </c>
      <c r="N57" s="12"/>
      <c r="O57" s="12">
        <v>489981012500</v>
      </c>
      <c r="P57" s="12"/>
      <c r="Q57" s="12">
        <f t="shared" si="1"/>
        <v>9239641950</v>
      </c>
    </row>
    <row r="58" spans="1:17">
      <c r="A58" s="1" t="s">
        <v>176</v>
      </c>
      <c r="C58" s="12">
        <v>4699900</v>
      </c>
      <c r="D58" s="12"/>
      <c r="E58" s="12">
        <v>4605723521297</v>
      </c>
      <c r="F58" s="12"/>
      <c r="G58" s="12">
        <v>4578794137851</v>
      </c>
      <c r="H58" s="12"/>
      <c r="I58" s="12">
        <f t="shared" si="0"/>
        <v>26929383446</v>
      </c>
      <c r="J58" s="12"/>
      <c r="K58" s="12">
        <v>4699900</v>
      </c>
      <c r="L58" s="12"/>
      <c r="M58" s="12">
        <v>4605723521297</v>
      </c>
      <c r="N58" s="12"/>
      <c r="O58" s="12">
        <v>4488973129751</v>
      </c>
      <c r="P58" s="12"/>
      <c r="Q58" s="12">
        <f t="shared" si="1"/>
        <v>116750391546</v>
      </c>
    </row>
    <row r="59" spans="1:17">
      <c r="A59" s="1" t="s">
        <v>120</v>
      </c>
      <c r="C59" s="12">
        <v>3664757</v>
      </c>
      <c r="D59" s="12"/>
      <c r="E59" s="12">
        <v>3172054089770</v>
      </c>
      <c r="F59" s="12"/>
      <c r="G59" s="12">
        <v>3117180041772</v>
      </c>
      <c r="H59" s="12"/>
      <c r="I59" s="12">
        <f t="shared" si="0"/>
        <v>54874047998</v>
      </c>
      <c r="J59" s="12"/>
      <c r="K59" s="12">
        <v>3664757</v>
      </c>
      <c r="L59" s="12"/>
      <c r="M59" s="12">
        <v>3172054089770</v>
      </c>
      <c r="N59" s="12"/>
      <c r="O59" s="12">
        <v>2978552427547</v>
      </c>
      <c r="P59" s="12"/>
      <c r="Q59" s="12">
        <f t="shared" si="1"/>
        <v>193501662223</v>
      </c>
    </row>
    <row r="60" spans="1:17">
      <c r="A60" s="1" t="s">
        <v>124</v>
      </c>
      <c r="C60" s="12">
        <v>4064770</v>
      </c>
      <c r="D60" s="12"/>
      <c r="E60" s="12">
        <v>3478251492331</v>
      </c>
      <c r="F60" s="12"/>
      <c r="G60" s="12">
        <v>3431716373280</v>
      </c>
      <c r="H60" s="12"/>
      <c r="I60" s="12">
        <f t="shared" si="0"/>
        <v>46535119051</v>
      </c>
      <c r="J60" s="12"/>
      <c r="K60" s="12">
        <v>4064770</v>
      </c>
      <c r="L60" s="12"/>
      <c r="M60" s="12">
        <v>3478251492331</v>
      </c>
      <c r="N60" s="12"/>
      <c r="O60" s="12">
        <v>3241910651638</v>
      </c>
      <c r="P60" s="12"/>
      <c r="Q60" s="12">
        <f t="shared" si="1"/>
        <v>236340840693</v>
      </c>
    </row>
    <row r="61" spans="1:17">
      <c r="A61" s="1" t="s">
        <v>185</v>
      </c>
      <c r="C61" s="12">
        <v>1462222</v>
      </c>
      <c r="D61" s="12"/>
      <c r="E61" s="12">
        <v>1429284164756</v>
      </c>
      <c r="F61" s="12"/>
      <c r="G61" s="12">
        <v>1425647759558</v>
      </c>
      <c r="H61" s="12"/>
      <c r="I61" s="12">
        <f t="shared" si="0"/>
        <v>3636405198</v>
      </c>
      <c r="J61" s="12"/>
      <c r="K61" s="12">
        <v>1462222</v>
      </c>
      <c r="L61" s="12"/>
      <c r="M61" s="12">
        <v>1429284164756</v>
      </c>
      <c r="N61" s="12"/>
      <c r="O61" s="12">
        <v>1408294781316</v>
      </c>
      <c r="P61" s="12"/>
      <c r="Q61" s="12">
        <f t="shared" si="1"/>
        <v>20989383440</v>
      </c>
    </row>
    <row r="62" spans="1:17">
      <c r="A62" s="1" t="s">
        <v>130</v>
      </c>
      <c r="C62" s="12">
        <v>3146429</v>
      </c>
      <c r="D62" s="12"/>
      <c r="E62" s="12">
        <v>2657937291558</v>
      </c>
      <c r="F62" s="12"/>
      <c r="G62" s="12">
        <v>2596273064503</v>
      </c>
      <c r="H62" s="12"/>
      <c r="I62" s="12">
        <f t="shared" si="0"/>
        <v>61664227055</v>
      </c>
      <c r="J62" s="12"/>
      <c r="K62" s="12">
        <v>3146429</v>
      </c>
      <c r="L62" s="12"/>
      <c r="M62" s="12">
        <v>2657937291558</v>
      </c>
      <c r="N62" s="12"/>
      <c r="O62" s="12">
        <v>2504995121362</v>
      </c>
      <c r="P62" s="12"/>
      <c r="Q62" s="12">
        <f t="shared" si="1"/>
        <v>152942170196</v>
      </c>
    </row>
    <row r="63" spans="1:17">
      <c r="A63" s="1" t="s">
        <v>139</v>
      </c>
      <c r="C63" s="12">
        <v>22201</v>
      </c>
      <c r="D63" s="12"/>
      <c r="E63" s="12">
        <v>17826712188</v>
      </c>
      <c r="F63" s="12"/>
      <c r="G63" s="12">
        <v>17027841648</v>
      </c>
      <c r="H63" s="12"/>
      <c r="I63" s="12">
        <f t="shared" si="0"/>
        <v>798870540</v>
      </c>
      <c r="J63" s="12"/>
      <c r="K63" s="12">
        <v>22201</v>
      </c>
      <c r="L63" s="12"/>
      <c r="M63" s="12">
        <v>17826712188</v>
      </c>
      <c r="N63" s="12"/>
      <c r="O63" s="12">
        <v>16717715736</v>
      </c>
      <c r="P63" s="12"/>
      <c r="Q63" s="12">
        <f t="shared" si="1"/>
        <v>1108996452</v>
      </c>
    </row>
    <row r="64" spans="1:17">
      <c r="A64" s="1" t="s">
        <v>145</v>
      </c>
      <c r="C64" s="12">
        <v>1167529</v>
      </c>
      <c r="D64" s="12"/>
      <c r="E64" s="12">
        <v>876535130857</v>
      </c>
      <c r="F64" s="12"/>
      <c r="G64" s="12">
        <v>861937904704</v>
      </c>
      <c r="H64" s="12"/>
      <c r="I64" s="12">
        <f t="shared" si="0"/>
        <v>14597226153</v>
      </c>
      <c r="J64" s="12"/>
      <c r="K64" s="12">
        <v>1167529</v>
      </c>
      <c r="L64" s="12"/>
      <c r="M64" s="12">
        <v>876535130857</v>
      </c>
      <c r="N64" s="12"/>
      <c r="O64" s="12">
        <v>850709846432</v>
      </c>
      <c r="P64" s="12"/>
      <c r="Q64" s="12">
        <f t="shared" si="1"/>
        <v>25825284425</v>
      </c>
    </row>
    <row r="65" spans="1:17">
      <c r="A65" s="1" t="s">
        <v>148</v>
      </c>
      <c r="C65" s="12">
        <v>3859356</v>
      </c>
      <c r="D65" s="12"/>
      <c r="E65" s="12">
        <v>2949938818281</v>
      </c>
      <c r="F65" s="12"/>
      <c r="G65" s="12">
        <v>2937438339319</v>
      </c>
      <c r="H65" s="12"/>
      <c r="I65" s="12">
        <f t="shared" si="0"/>
        <v>12500478962</v>
      </c>
      <c r="J65" s="12"/>
      <c r="K65" s="12">
        <v>3859356</v>
      </c>
      <c r="L65" s="12"/>
      <c r="M65" s="12">
        <v>2949938818281</v>
      </c>
      <c r="N65" s="12"/>
      <c r="O65" s="12">
        <v>2919486713713</v>
      </c>
      <c r="P65" s="12"/>
      <c r="Q65" s="12">
        <f t="shared" si="1"/>
        <v>30452104568</v>
      </c>
    </row>
    <row r="66" spans="1:17">
      <c r="A66" s="1" t="s">
        <v>191</v>
      </c>
      <c r="C66" s="12">
        <v>6571000</v>
      </c>
      <c r="D66" s="12"/>
      <c r="E66" s="12">
        <v>6299610136647</v>
      </c>
      <c r="F66" s="12"/>
      <c r="G66" s="12">
        <v>6307961554017</v>
      </c>
      <c r="H66" s="12"/>
      <c r="I66" s="12">
        <f t="shared" si="0"/>
        <v>-8351417370</v>
      </c>
      <c r="J66" s="12"/>
      <c r="K66" s="12">
        <v>6571000</v>
      </c>
      <c r="L66" s="12"/>
      <c r="M66" s="12">
        <v>6299610136647</v>
      </c>
      <c r="N66" s="12"/>
      <c r="O66" s="12">
        <v>6239543009737</v>
      </c>
      <c r="P66" s="12"/>
      <c r="Q66" s="12">
        <f t="shared" si="1"/>
        <v>60067126910</v>
      </c>
    </row>
    <row r="67" spans="1:17">
      <c r="A67" s="1" t="s">
        <v>110</v>
      </c>
      <c r="C67" s="12">
        <v>1039819</v>
      </c>
      <c r="D67" s="12"/>
      <c r="E67" s="12">
        <v>960703536345</v>
      </c>
      <c r="F67" s="12"/>
      <c r="G67" s="12">
        <v>947367856333</v>
      </c>
      <c r="H67" s="12"/>
      <c r="I67" s="12">
        <f t="shared" si="0"/>
        <v>13335680012</v>
      </c>
      <c r="J67" s="12"/>
      <c r="K67" s="12">
        <v>1039819</v>
      </c>
      <c r="L67" s="12"/>
      <c r="M67" s="12">
        <v>960703536345</v>
      </c>
      <c r="N67" s="12"/>
      <c r="O67" s="12">
        <v>878454865735</v>
      </c>
      <c r="P67" s="12"/>
      <c r="Q67" s="12">
        <f t="shared" si="1"/>
        <v>82248670610</v>
      </c>
    </row>
    <row r="68" spans="1:17">
      <c r="A68" s="1" t="s">
        <v>134</v>
      </c>
      <c r="C68" s="12">
        <v>2981000</v>
      </c>
      <c r="D68" s="12"/>
      <c r="E68" s="12">
        <v>2427036148704</v>
      </c>
      <c r="F68" s="12"/>
      <c r="G68" s="12">
        <v>2382641910334</v>
      </c>
      <c r="H68" s="12"/>
      <c r="I68" s="12">
        <f t="shared" si="0"/>
        <v>44394238370</v>
      </c>
      <c r="J68" s="12"/>
      <c r="K68" s="12">
        <v>2981000</v>
      </c>
      <c r="L68" s="12"/>
      <c r="M68" s="12">
        <v>2427036148704</v>
      </c>
      <c r="N68" s="12"/>
      <c r="O68" s="12">
        <v>2285177698279</v>
      </c>
      <c r="P68" s="12"/>
      <c r="Q68" s="12">
        <f t="shared" si="1"/>
        <v>141858450425</v>
      </c>
    </row>
    <row r="69" spans="1:17">
      <c r="A69" s="1" t="s">
        <v>188</v>
      </c>
      <c r="C69" s="12">
        <v>1238600</v>
      </c>
      <c r="D69" s="12"/>
      <c r="E69" s="12">
        <v>1200543320343</v>
      </c>
      <c r="F69" s="12"/>
      <c r="G69" s="12">
        <v>1197487812549</v>
      </c>
      <c r="H69" s="12"/>
      <c r="I69" s="12">
        <f t="shared" si="0"/>
        <v>3055507794</v>
      </c>
      <c r="J69" s="12"/>
      <c r="K69" s="12">
        <v>1238600</v>
      </c>
      <c r="L69" s="12"/>
      <c r="M69" s="12">
        <v>1200543320343</v>
      </c>
      <c r="N69" s="12"/>
      <c r="O69" s="12">
        <v>1186125336462</v>
      </c>
      <c r="P69" s="12"/>
      <c r="Q69" s="12">
        <f t="shared" si="1"/>
        <v>14417983881</v>
      </c>
    </row>
    <row r="70" spans="1:17">
      <c r="A70" s="1" t="s">
        <v>210</v>
      </c>
      <c r="C70" s="12">
        <v>7041046</v>
      </c>
      <c r="D70" s="12"/>
      <c r="E70" s="12">
        <v>6682897700544</v>
      </c>
      <c r="F70" s="12"/>
      <c r="G70" s="12">
        <v>6669940558034</v>
      </c>
      <c r="H70" s="12"/>
      <c r="I70" s="12">
        <f t="shared" si="0"/>
        <v>12957142510</v>
      </c>
      <c r="J70" s="12"/>
      <c r="K70" s="12">
        <v>7041046</v>
      </c>
      <c r="L70" s="12"/>
      <c r="M70" s="12">
        <v>6682897700544</v>
      </c>
      <c r="N70" s="12"/>
      <c r="O70" s="12">
        <v>6618461343332</v>
      </c>
      <c r="P70" s="12"/>
      <c r="Q70" s="12">
        <f t="shared" si="1"/>
        <v>64436357212</v>
      </c>
    </row>
    <row r="71" spans="1:17">
      <c r="A71" s="1" t="s">
        <v>150</v>
      </c>
      <c r="C71" s="12">
        <v>1276365</v>
      </c>
      <c r="D71" s="12"/>
      <c r="E71" s="12">
        <v>1016215196785</v>
      </c>
      <c r="F71" s="12"/>
      <c r="G71" s="12">
        <v>999472550736</v>
      </c>
      <c r="H71" s="12"/>
      <c r="I71" s="12">
        <f t="shared" si="0"/>
        <v>16742646049</v>
      </c>
      <c r="J71" s="12"/>
      <c r="K71" s="12">
        <v>1276365</v>
      </c>
      <c r="L71" s="12"/>
      <c r="M71" s="12">
        <v>1016215196785</v>
      </c>
      <c r="N71" s="12"/>
      <c r="O71" s="12">
        <v>985220690113</v>
      </c>
      <c r="P71" s="12"/>
      <c r="Q71" s="12">
        <f t="shared" si="1"/>
        <v>30994506672</v>
      </c>
    </row>
    <row r="72" spans="1:17">
      <c r="A72" s="1" t="s">
        <v>75</v>
      </c>
      <c r="C72" s="12">
        <v>3137731</v>
      </c>
      <c r="D72" s="12"/>
      <c r="E72" s="12">
        <v>2305484020522</v>
      </c>
      <c r="F72" s="12"/>
      <c r="G72" s="12">
        <v>2266713916967</v>
      </c>
      <c r="H72" s="12"/>
      <c r="I72" s="12">
        <f t="shared" si="0"/>
        <v>38770103555</v>
      </c>
      <c r="J72" s="12"/>
      <c r="K72" s="12">
        <v>3137731</v>
      </c>
      <c r="L72" s="12"/>
      <c r="M72" s="12">
        <v>2305484020522</v>
      </c>
      <c r="N72" s="12"/>
      <c r="O72" s="12">
        <v>2230137919980</v>
      </c>
      <c r="P72" s="12"/>
      <c r="Q72" s="12">
        <f t="shared" si="1"/>
        <v>75346100542</v>
      </c>
    </row>
    <row r="73" spans="1:17">
      <c r="A73" s="1" t="s">
        <v>207</v>
      </c>
      <c r="C73" s="12">
        <v>7021051</v>
      </c>
      <c r="D73" s="12"/>
      <c r="E73" s="12">
        <v>6652616307739</v>
      </c>
      <c r="F73" s="12"/>
      <c r="G73" s="12">
        <v>6694579503429</v>
      </c>
      <c r="H73" s="12"/>
      <c r="I73" s="12">
        <f t="shared" ref="I73:I101" si="2">E73-G73</f>
        <v>-41963195690</v>
      </c>
      <c r="J73" s="12"/>
      <c r="K73" s="12">
        <v>7021051</v>
      </c>
      <c r="L73" s="12"/>
      <c r="M73" s="12">
        <v>6652616307739</v>
      </c>
      <c r="N73" s="12"/>
      <c r="O73" s="12">
        <v>6613959898927</v>
      </c>
      <c r="P73" s="12"/>
      <c r="Q73" s="12">
        <f t="shared" ref="Q73:Q101" si="3">M73-O73</f>
        <v>38656408812</v>
      </c>
    </row>
    <row r="74" spans="1:17">
      <c r="A74" s="1" t="s">
        <v>78</v>
      </c>
      <c r="C74" s="12">
        <v>4950998</v>
      </c>
      <c r="D74" s="12"/>
      <c r="E74" s="12">
        <v>3575175152314</v>
      </c>
      <c r="F74" s="12"/>
      <c r="G74" s="12">
        <v>3509315620409</v>
      </c>
      <c r="H74" s="12"/>
      <c r="I74" s="12">
        <f t="shared" si="2"/>
        <v>65859531905</v>
      </c>
      <c r="J74" s="12"/>
      <c r="K74" s="12">
        <v>4950998</v>
      </c>
      <c r="L74" s="12"/>
      <c r="M74" s="12">
        <v>3575175152314</v>
      </c>
      <c r="N74" s="12"/>
      <c r="O74" s="12">
        <v>3458635770842</v>
      </c>
      <c r="P74" s="12"/>
      <c r="Q74" s="12">
        <f t="shared" si="3"/>
        <v>116539381472</v>
      </c>
    </row>
    <row r="75" spans="1:17">
      <c r="A75" s="1" t="s">
        <v>87</v>
      </c>
      <c r="C75" s="12">
        <v>4175961</v>
      </c>
      <c r="D75" s="12"/>
      <c r="E75" s="12">
        <v>2936714290381</v>
      </c>
      <c r="F75" s="12"/>
      <c r="G75" s="12">
        <v>2912881061308</v>
      </c>
      <c r="H75" s="12"/>
      <c r="I75" s="12">
        <f t="shared" si="2"/>
        <v>23833229073</v>
      </c>
      <c r="J75" s="12"/>
      <c r="K75" s="12">
        <v>4175961</v>
      </c>
      <c r="L75" s="12"/>
      <c r="M75" s="12">
        <v>2936714290381</v>
      </c>
      <c r="N75" s="12"/>
      <c r="O75" s="12">
        <v>2869077852289</v>
      </c>
      <c r="P75" s="12"/>
      <c r="Q75" s="12">
        <f t="shared" si="3"/>
        <v>67636438092</v>
      </c>
    </row>
    <row r="76" spans="1:17">
      <c r="A76" s="1" t="s">
        <v>199</v>
      </c>
      <c r="C76" s="12">
        <v>2999900</v>
      </c>
      <c r="D76" s="12"/>
      <c r="E76" s="12">
        <v>2828454104556</v>
      </c>
      <c r="F76" s="12"/>
      <c r="G76" s="12">
        <v>2814850085232</v>
      </c>
      <c r="H76" s="12"/>
      <c r="I76" s="12">
        <f t="shared" si="2"/>
        <v>13604019324</v>
      </c>
      <c r="J76" s="12"/>
      <c r="K76" s="12">
        <v>2999900</v>
      </c>
      <c r="L76" s="12"/>
      <c r="M76" s="12">
        <v>2828454104556</v>
      </c>
      <c r="N76" s="12"/>
      <c r="O76" s="12">
        <v>2780199583091</v>
      </c>
      <c r="P76" s="12"/>
      <c r="Q76" s="12">
        <f t="shared" si="3"/>
        <v>48254521465</v>
      </c>
    </row>
    <row r="77" spans="1:17">
      <c r="A77" s="1" t="s">
        <v>196</v>
      </c>
      <c r="C77" s="12">
        <v>7963500</v>
      </c>
      <c r="D77" s="12"/>
      <c r="E77" s="12">
        <v>7607507506660</v>
      </c>
      <c r="F77" s="12"/>
      <c r="G77" s="12">
        <v>7607526706516</v>
      </c>
      <c r="H77" s="12"/>
      <c r="I77" s="12">
        <f t="shared" si="2"/>
        <v>-19199856</v>
      </c>
      <c r="J77" s="12"/>
      <c r="K77" s="12">
        <v>7963500</v>
      </c>
      <c r="L77" s="12"/>
      <c r="M77" s="12">
        <v>7607507506660</v>
      </c>
      <c r="N77" s="12"/>
      <c r="O77" s="12">
        <v>7437620781024</v>
      </c>
      <c r="P77" s="12"/>
      <c r="Q77" s="12">
        <f t="shared" si="3"/>
        <v>169886725636</v>
      </c>
    </row>
    <row r="78" spans="1:17">
      <c r="A78" s="1" t="s">
        <v>99</v>
      </c>
      <c r="C78" s="12">
        <v>1458538</v>
      </c>
      <c r="D78" s="12"/>
      <c r="E78" s="12">
        <v>1436417573798</v>
      </c>
      <c r="F78" s="12"/>
      <c r="G78" s="12">
        <v>1420303911412</v>
      </c>
      <c r="H78" s="12"/>
      <c r="I78" s="12">
        <f t="shared" si="2"/>
        <v>16113662386</v>
      </c>
      <c r="J78" s="12"/>
      <c r="K78" s="12">
        <v>1458538</v>
      </c>
      <c r="L78" s="12"/>
      <c r="M78" s="12">
        <v>1436417573798</v>
      </c>
      <c r="N78" s="12"/>
      <c r="O78" s="12">
        <v>1372631358777</v>
      </c>
      <c r="P78" s="12"/>
      <c r="Q78" s="12">
        <f t="shared" si="3"/>
        <v>63786215021</v>
      </c>
    </row>
    <row r="79" spans="1:17">
      <c r="A79" s="1" t="s">
        <v>105</v>
      </c>
      <c r="C79" s="12">
        <v>46151</v>
      </c>
      <c r="D79" s="12"/>
      <c r="E79" s="12">
        <v>44736445832</v>
      </c>
      <c r="F79" s="12"/>
      <c r="G79" s="12">
        <v>44037885215</v>
      </c>
      <c r="H79" s="12"/>
      <c r="I79" s="12">
        <f t="shared" si="2"/>
        <v>698560617</v>
      </c>
      <c r="J79" s="12"/>
      <c r="K79" s="12">
        <v>46151</v>
      </c>
      <c r="L79" s="12"/>
      <c r="M79" s="12">
        <v>44736445832</v>
      </c>
      <c r="N79" s="12"/>
      <c r="O79" s="12">
        <v>42116794008</v>
      </c>
      <c r="P79" s="12"/>
      <c r="Q79" s="12">
        <f t="shared" si="3"/>
        <v>2619651824</v>
      </c>
    </row>
    <row r="80" spans="1:17">
      <c r="A80" s="1" t="s">
        <v>127</v>
      </c>
      <c r="C80" s="12">
        <v>1052446</v>
      </c>
      <c r="D80" s="12"/>
      <c r="E80" s="12">
        <v>651965032375</v>
      </c>
      <c r="F80" s="12"/>
      <c r="G80" s="12">
        <v>638511577040</v>
      </c>
      <c r="H80" s="12"/>
      <c r="I80" s="12">
        <f t="shared" si="2"/>
        <v>13453455335</v>
      </c>
      <c r="J80" s="12"/>
      <c r="K80" s="12">
        <v>1052446</v>
      </c>
      <c r="L80" s="12"/>
      <c r="M80" s="12">
        <v>651965032375</v>
      </c>
      <c r="N80" s="12"/>
      <c r="O80" s="12">
        <v>574319000917</v>
      </c>
      <c r="P80" s="12"/>
      <c r="Q80" s="12">
        <f t="shared" si="3"/>
        <v>77646031458</v>
      </c>
    </row>
    <row r="81" spans="1:17">
      <c r="A81" s="1" t="s">
        <v>137</v>
      </c>
      <c r="C81" s="12">
        <v>771814</v>
      </c>
      <c r="D81" s="12"/>
      <c r="E81" s="12">
        <v>461511451458</v>
      </c>
      <c r="F81" s="12"/>
      <c r="G81" s="12">
        <v>458560888821</v>
      </c>
      <c r="H81" s="12"/>
      <c r="I81" s="12">
        <f t="shared" si="2"/>
        <v>2950562637</v>
      </c>
      <c r="J81" s="12"/>
      <c r="K81" s="12">
        <v>771814</v>
      </c>
      <c r="L81" s="12"/>
      <c r="M81" s="12">
        <v>461511451458</v>
      </c>
      <c r="N81" s="12"/>
      <c r="O81" s="12">
        <v>455075688541</v>
      </c>
      <c r="P81" s="12"/>
      <c r="Q81" s="12">
        <f t="shared" si="3"/>
        <v>6435762917</v>
      </c>
    </row>
    <row r="82" spans="1:17">
      <c r="A82" s="1" t="s">
        <v>107</v>
      </c>
      <c r="C82" s="12">
        <v>842877</v>
      </c>
      <c r="D82" s="12"/>
      <c r="E82" s="12">
        <v>496224604301</v>
      </c>
      <c r="F82" s="12"/>
      <c r="G82" s="12">
        <v>492123943465</v>
      </c>
      <c r="H82" s="12"/>
      <c r="I82" s="12">
        <f t="shared" si="2"/>
        <v>4100660836</v>
      </c>
      <c r="J82" s="12"/>
      <c r="K82" s="12">
        <v>842877</v>
      </c>
      <c r="L82" s="12"/>
      <c r="M82" s="12">
        <v>496224604301</v>
      </c>
      <c r="N82" s="12"/>
      <c r="O82" s="12">
        <v>484438215383</v>
      </c>
      <c r="P82" s="12"/>
      <c r="Q82" s="12">
        <f t="shared" si="3"/>
        <v>11786388918</v>
      </c>
    </row>
    <row r="83" spans="1:17">
      <c r="A83" s="1" t="s">
        <v>133</v>
      </c>
      <c r="C83" s="12">
        <v>1832531</v>
      </c>
      <c r="D83" s="12"/>
      <c r="E83" s="12">
        <v>1113256092774</v>
      </c>
      <c r="F83" s="12"/>
      <c r="G83" s="12">
        <v>1103755719660</v>
      </c>
      <c r="H83" s="12"/>
      <c r="I83" s="12">
        <f t="shared" si="2"/>
        <v>9500373114</v>
      </c>
      <c r="J83" s="12"/>
      <c r="K83" s="12">
        <v>1832531</v>
      </c>
      <c r="L83" s="12"/>
      <c r="M83" s="12">
        <v>1113256092774</v>
      </c>
      <c r="N83" s="12"/>
      <c r="O83" s="12">
        <v>1096924288317</v>
      </c>
      <c r="P83" s="12"/>
      <c r="Q83" s="12">
        <f t="shared" si="3"/>
        <v>16331804457</v>
      </c>
    </row>
    <row r="84" spans="1:17">
      <c r="A84" s="1" t="s">
        <v>122</v>
      </c>
      <c r="C84" s="12">
        <v>133311</v>
      </c>
      <c r="D84" s="12"/>
      <c r="E84" s="12">
        <v>84162638421</v>
      </c>
      <c r="F84" s="12"/>
      <c r="G84" s="12">
        <v>83472342143</v>
      </c>
      <c r="H84" s="12"/>
      <c r="I84" s="12">
        <f t="shared" si="2"/>
        <v>690296278</v>
      </c>
      <c r="J84" s="12"/>
      <c r="K84" s="12">
        <v>133311</v>
      </c>
      <c r="L84" s="12"/>
      <c r="M84" s="12">
        <v>84162638421</v>
      </c>
      <c r="N84" s="12"/>
      <c r="O84" s="12">
        <v>82540730201</v>
      </c>
      <c r="P84" s="12"/>
      <c r="Q84" s="12">
        <f t="shared" si="3"/>
        <v>1621908220</v>
      </c>
    </row>
    <row r="85" spans="1:17">
      <c r="A85" s="1" t="s">
        <v>118</v>
      </c>
      <c r="C85" s="12">
        <v>861213</v>
      </c>
      <c r="D85" s="12"/>
      <c r="E85" s="12">
        <v>489623677497</v>
      </c>
      <c r="F85" s="12"/>
      <c r="G85" s="12">
        <v>488285016845</v>
      </c>
      <c r="H85" s="12"/>
      <c r="I85" s="12">
        <f t="shared" si="2"/>
        <v>1338660652</v>
      </c>
      <c r="J85" s="12"/>
      <c r="K85" s="12">
        <v>861213</v>
      </c>
      <c r="L85" s="12"/>
      <c r="M85" s="12">
        <v>489623677497</v>
      </c>
      <c r="N85" s="12"/>
      <c r="O85" s="12">
        <v>487650088618</v>
      </c>
      <c r="P85" s="12"/>
      <c r="Q85" s="12">
        <f t="shared" si="3"/>
        <v>1973588879</v>
      </c>
    </row>
    <row r="86" spans="1:17">
      <c r="A86" s="1" t="s">
        <v>142</v>
      </c>
      <c r="C86" s="12">
        <v>350237</v>
      </c>
      <c r="D86" s="12"/>
      <c r="E86" s="12">
        <v>203931600074</v>
      </c>
      <c r="F86" s="12"/>
      <c r="G86" s="12">
        <v>200207419628</v>
      </c>
      <c r="H86" s="12"/>
      <c r="I86" s="12">
        <f t="shared" si="2"/>
        <v>3724180446</v>
      </c>
      <c r="J86" s="12"/>
      <c r="K86" s="12">
        <v>350237</v>
      </c>
      <c r="L86" s="12"/>
      <c r="M86" s="12">
        <v>203931600074</v>
      </c>
      <c r="N86" s="12"/>
      <c r="O86" s="12">
        <v>197038706515</v>
      </c>
      <c r="P86" s="12"/>
      <c r="Q86" s="12">
        <f t="shared" si="3"/>
        <v>6892893559</v>
      </c>
    </row>
    <row r="87" spans="1:17">
      <c r="A87" s="1" t="s">
        <v>226</v>
      </c>
      <c r="C87" s="12">
        <v>462678</v>
      </c>
      <c r="D87" s="12"/>
      <c r="E87" s="12">
        <v>268046738866</v>
      </c>
      <c r="F87" s="12"/>
      <c r="G87" s="12">
        <v>266436314320</v>
      </c>
      <c r="H87" s="12"/>
      <c r="I87" s="12">
        <f t="shared" si="2"/>
        <v>1610424546</v>
      </c>
      <c r="J87" s="12"/>
      <c r="K87" s="12">
        <v>462678</v>
      </c>
      <c r="L87" s="12"/>
      <c r="M87" s="12">
        <v>268046738866</v>
      </c>
      <c r="N87" s="12"/>
      <c r="O87" s="12">
        <v>266436314320</v>
      </c>
      <c r="P87" s="12"/>
      <c r="Q87" s="12">
        <f t="shared" si="3"/>
        <v>1610424546</v>
      </c>
    </row>
    <row r="88" spans="1:17">
      <c r="A88" s="1" t="s">
        <v>223</v>
      </c>
      <c r="C88" s="12">
        <v>89761</v>
      </c>
      <c r="D88" s="12"/>
      <c r="E88" s="12">
        <v>50734541600</v>
      </c>
      <c r="F88" s="12"/>
      <c r="G88" s="12">
        <v>50723535370</v>
      </c>
      <c r="H88" s="12"/>
      <c r="I88" s="12">
        <f t="shared" si="2"/>
        <v>11006230</v>
      </c>
      <c r="J88" s="12"/>
      <c r="K88" s="12">
        <v>89761</v>
      </c>
      <c r="L88" s="12"/>
      <c r="M88" s="12">
        <v>50734541600</v>
      </c>
      <c r="N88" s="12"/>
      <c r="O88" s="12">
        <v>50723535370</v>
      </c>
      <c r="P88" s="12"/>
      <c r="Q88" s="12">
        <f t="shared" si="3"/>
        <v>11006230</v>
      </c>
    </row>
    <row r="89" spans="1:17">
      <c r="A89" s="1" t="s">
        <v>201</v>
      </c>
      <c r="C89" s="12">
        <v>6000000</v>
      </c>
      <c r="D89" s="12"/>
      <c r="E89" s="12">
        <v>5405490529125</v>
      </c>
      <c r="F89" s="12"/>
      <c r="G89" s="12">
        <v>5394024973432</v>
      </c>
      <c r="H89" s="12"/>
      <c r="I89" s="12">
        <f t="shared" si="2"/>
        <v>11465555693</v>
      </c>
      <c r="J89" s="12"/>
      <c r="K89" s="12">
        <v>6000000</v>
      </c>
      <c r="L89" s="12"/>
      <c r="M89" s="12">
        <v>5405490529125</v>
      </c>
      <c r="N89" s="12"/>
      <c r="O89" s="12">
        <v>5537100000000</v>
      </c>
      <c r="P89" s="12"/>
      <c r="Q89" s="12">
        <f t="shared" si="3"/>
        <v>-131609470875</v>
      </c>
    </row>
    <row r="90" spans="1:17">
      <c r="A90" s="1" t="s">
        <v>159</v>
      </c>
      <c r="C90" s="12">
        <v>5000000</v>
      </c>
      <c r="D90" s="12"/>
      <c r="E90" s="12">
        <v>4725191891718</v>
      </c>
      <c r="F90" s="12"/>
      <c r="G90" s="12">
        <v>4721182047106</v>
      </c>
      <c r="H90" s="12"/>
      <c r="I90" s="12">
        <f t="shared" si="2"/>
        <v>4009844612</v>
      </c>
      <c r="J90" s="12"/>
      <c r="K90" s="12">
        <v>5000000</v>
      </c>
      <c r="L90" s="12"/>
      <c r="M90" s="12">
        <v>4725191891718</v>
      </c>
      <c r="N90" s="12"/>
      <c r="O90" s="12">
        <v>4703008125000</v>
      </c>
      <c r="P90" s="12"/>
      <c r="Q90" s="12">
        <f t="shared" si="3"/>
        <v>22183766718</v>
      </c>
    </row>
    <row r="91" spans="1:17">
      <c r="A91" s="1" t="s">
        <v>204</v>
      </c>
      <c r="C91" s="12">
        <v>6000000</v>
      </c>
      <c r="D91" s="12"/>
      <c r="E91" s="12">
        <v>5552328838942</v>
      </c>
      <c r="F91" s="12"/>
      <c r="G91" s="12">
        <v>5546197076535</v>
      </c>
      <c r="H91" s="12"/>
      <c r="I91" s="12">
        <f t="shared" si="2"/>
        <v>6131762407</v>
      </c>
      <c r="J91" s="12"/>
      <c r="K91" s="12">
        <v>6000000</v>
      </c>
      <c r="L91" s="12"/>
      <c r="M91" s="12">
        <v>5552328838920</v>
      </c>
      <c r="N91" s="12"/>
      <c r="O91" s="12">
        <v>5647800000000</v>
      </c>
      <c r="P91" s="12"/>
      <c r="Q91" s="12">
        <f t="shared" si="3"/>
        <v>-95471161080</v>
      </c>
    </row>
    <row r="92" spans="1:17">
      <c r="A92" s="1" t="s">
        <v>162</v>
      </c>
      <c r="C92" s="12">
        <v>1000000</v>
      </c>
      <c r="D92" s="12"/>
      <c r="E92" s="12">
        <v>926399100643</v>
      </c>
      <c r="F92" s="12"/>
      <c r="G92" s="12">
        <v>945953342887</v>
      </c>
      <c r="H92" s="12"/>
      <c r="I92" s="12">
        <f t="shared" si="2"/>
        <v>-19554242244</v>
      </c>
      <c r="J92" s="12"/>
      <c r="K92" s="12">
        <v>1000000</v>
      </c>
      <c r="L92" s="12"/>
      <c r="M92" s="12">
        <v>926399100643</v>
      </c>
      <c r="N92" s="12"/>
      <c r="O92" s="12">
        <v>947189999995</v>
      </c>
      <c r="P92" s="12"/>
      <c r="Q92" s="12">
        <f t="shared" si="3"/>
        <v>-20790899352</v>
      </c>
    </row>
    <row r="93" spans="1:17">
      <c r="A93" s="1" t="s">
        <v>153</v>
      </c>
      <c r="C93" s="12">
        <v>0</v>
      </c>
      <c r="D93" s="12"/>
      <c r="E93" s="12">
        <v>0</v>
      </c>
      <c r="F93" s="12"/>
      <c r="G93" s="12">
        <v>0</v>
      </c>
      <c r="H93" s="12"/>
      <c r="I93" s="12">
        <f t="shared" si="2"/>
        <v>0</v>
      </c>
      <c r="J93" s="12"/>
      <c r="K93" s="12">
        <v>5850000</v>
      </c>
      <c r="L93" s="12"/>
      <c r="M93" s="12">
        <v>5849773312500</v>
      </c>
      <c r="N93" s="12"/>
      <c r="O93" s="12">
        <v>5715379216496</v>
      </c>
      <c r="P93" s="12"/>
      <c r="Q93" s="12">
        <f t="shared" si="3"/>
        <v>134394096004</v>
      </c>
    </row>
    <row r="94" spans="1:17">
      <c r="A94" s="1" t="s">
        <v>71</v>
      </c>
      <c r="C94" s="12">
        <v>0</v>
      </c>
      <c r="D94" s="12"/>
      <c r="E94" s="12">
        <v>0</v>
      </c>
      <c r="F94" s="12"/>
      <c r="G94" s="12">
        <v>0</v>
      </c>
      <c r="H94" s="12"/>
      <c r="I94" s="12">
        <f t="shared" si="2"/>
        <v>0</v>
      </c>
      <c r="J94" s="12"/>
      <c r="K94" s="12">
        <v>1000</v>
      </c>
      <c r="L94" s="12"/>
      <c r="M94" s="12">
        <v>984961831</v>
      </c>
      <c r="N94" s="12"/>
      <c r="O94" s="12">
        <v>970962373</v>
      </c>
      <c r="P94" s="12"/>
      <c r="Q94" s="12">
        <f t="shared" si="3"/>
        <v>13999458</v>
      </c>
    </row>
    <row r="95" spans="1:17">
      <c r="A95" s="1" t="s">
        <v>220</v>
      </c>
      <c r="C95" s="12">
        <v>0</v>
      </c>
      <c r="D95" s="12"/>
      <c r="E95" s="12">
        <v>0</v>
      </c>
      <c r="F95" s="12"/>
      <c r="G95" s="12">
        <v>0</v>
      </c>
      <c r="H95" s="12"/>
      <c r="I95" s="12">
        <f t="shared" si="2"/>
        <v>0</v>
      </c>
      <c r="J95" s="12"/>
      <c r="K95" s="12">
        <v>7484000</v>
      </c>
      <c r="L95" s="12"/>
      <c r="M95" s="12">
        <v>7413610083476</v>
      </c>
      <c r="N95" s="12"/>
      <c r="O95" s="12">
        <v>7337351078627</v>
      </c>
      <c r="P95" s="12"/>
      <c r="Q95" s="12">
        <f t="shared" si="3"/>
        <v>76259004849</v>
      </c>
    </row>
    <row r="96" spans="1:17">
      <c r="A96" s="1" t="s">
        <v>214</v>
      </c>
      <c r="C96" s="12">
        <v>0</v>
      </c>
      <c r="D96" s="12"/>
      <c r="E96" s="12">
        <v>0</v>
      </c>
      <c r="F96" s="12"/>
      <c r="G96" s="12">
        <v>0</v>
      </c>
      <c r="H96" s="12"/>
      <c r="I96" s="12">
        <f t="shared" si="2"/>
        <v>0</v>
      </c>
      <c r="J96" s="12"/>
      <c r="K96" s="12">
        <v>726612</v>
      </c>
      <c r="L96" s="12"/>
      <c r="M96" s="12">
        <v>719318005347</v>
      </c>
      <c r="N96" s="12"/>
      <c r="O96" s="12">
        <v>690254651601</v>
      </c>
      <c r="P96" s="12"/>
      <c r="Q96" s="12">
        <f t="shared" si="3"/>
        <v>29063353746</v>
      </c>
    </row>
    <row r="97" spans="1:17">
      <c r="A97" s="1" t="s">
        <v>211</v>
      </c>
      <c r="C97" s="12">
        <v>0</v>
      </c>
      <c r="D97" s="12"/>
      <c r="E97" s="12">
        <v>0</v>
      </c>
      <c r="F97" s="12"/>
      <c r="G97" s="12">
        <v>0</v>
      </c>
      <c r="H97" s="12"/>
      <c r="I97" s="12">
        <f t="shared" si="2"/>
        <v>0</v>
      </c>
      <c r="J97" s="12"/>
      <c r="K97" s="12">
        <v>1000000</v>
      </c>
      <c r="L97" s="12"/>
      <c r="M97" s="12">
        <v>989961637500</v>
      </c>
      <c r="N97" s="12"/>
      <c r="O97" s="12">
        <v>972962296250</v>
      </c>
      <c r="P97" s="12"/>
      <c r="Q97" s="12">
        <f t="shared" si="3"/>
        <v>16999341250</v>
      </c>
    </row>
    <row r="98" spans="1:17">
      <c r="A98" s="1" t="s">
        <v>72</v>
      </c>
      <c r="C98" s="12">
        <v>0</v>
      </c>
      <c r="D98" s="12"/>
      <c r="E98" s="12">
        <v>0</v>
      </c>
      <c r="F98" s="12"/>
      <c r="G98" s="12">
        <v>0</v>
      </c>
      <c r="H98" s="12"/>
      <c r="I98" s="12">
        <f t="shared" si="2"/>
        <v>0</v>
      </c>
      <c r="J98" s="12"/>
      <c r="K98" s="12">
        <v>3700000</v>
      </c>
      <c r="L98" s="12"/>
      <c r="M98" s="12">
        <v>3570361643125</v>
      </c>
      <c r="N98" s="12"/>
      <c r="O98" s="12">
        <v>3532398125000</v>
      </c>
      <c r="P98" s="12"/>
      <c r="Q98" s="12">
        <f t="shared" si="3"/>
        <v>37963518125</v>
      </c>
    </row>
    <row r="99" spans="1:17">
      <c r="A99" s="1" t="s">
        <v>165</v>
      </c>
      <c r="C99" s="12">
        <v>0</v>
      </c>
      <c r="D99" s="12"/>
      <c r="E99" s="12">
        <v>0</v>
      </c>
      <c r="F99" s="12"/>
      <c r="G99" s="12">
        <v>0</v>
      </c>
      <c r="H99" s="12"/>
      <c r="I99" s="12">
        <f t="shared" si="2"/>
        <v>0</v>
      </c>
      <c r="J99" s="12"/>
      <c r="K99" s="12">
        <v>1998800</v>
      </c>
      <c r="L99" s="12"/>
      <c r="M99" s="12">
        <v>1898512594186</v>
      </c>
      <c r="N99" s="12"/>
      <c r="O99" s="12">
        <v>1768869453652</v>
      </c>
      <c r="P99" s="12"/>
      <c r="Q99" s="12">
        <f t="shared" si="3"/>
        <v>129643140534</v>
      </c>
    </row>
    <row r="100" spans="1:17">
      <c r="A100" s="1" t="s">
        <v>179</v>
      </c>
      <c r="C100" s="12">
        <v>0</v>
      </c>
      <c r="D100" s="12"/>
      <c r="E100" s="12">
        <v>0</v>
      </c>
      <c r="F100" s="12"/>
      <c r="G100" s="12">
        <v>0</v>
      </c>
      <c r="H100" s="12"/>
      <c r="I100" s="12">
        <f t="shared" si="2"/>
        <v>0</v>
      </c>
      <c r="J100" s="12"/>
      <c r="K100" s="12">
        <v>100000</v>
      </c>
      <c r="L100" s="12"/>
      <c r="M100" s="12">
        <v>98796171523</v>
      </c>
      <c r="N100" s="12"/>
      <c r="O100" s="12">
        <v>96996241250</v>
      </c>
      <c r="P100" s="12"/>
      <c r="Q100" s="12">
        <f t="shared" si="3"/>
        <v>1799930273</v>
      </c>
    </row>
    <row r="101" spans="1:17">
      <c r="A101" s="1" t="s">
        <v>182</v>
      </c>
      <c r="C101" s="12">
        <v>0</v>
      </c>
      <c r="D101" s="12"/>
      <c r="E101" s="12">
        <v>0</v>
      </c>
      <c r="F101" s="12"/>
      <c r="G101" s="12">
        <v>0</v>
      </c>
      <c r="H101" s="12"/>
      <c r="I101" s="12">
        <f t="shared" si="2"/>
        <v>0</v>
      </c>
      <c r="J101" s="12"/>
      <c r="K101" s="12">
        <v>4721729</v>
      </c>
      <c r="L101" s="12"/>
      <c r="M101" s="12">
        <v>4665605155602</v>
      </c>
      <c r="N101" s="12"/>
      <c r="O101" s="12">
        <v>4615622869296</v>
      </c>
      <c r="P101" s="12"/>
      <c r="Q101" s="12">
        <f t="shared" si="3"/>
        <v>49982286306</v>
      </c>
    </row>
    <row r="102" spans="1:17" ht="24.75" thickBot="1">
      <c r="C102" s="3"/>
      <c r="D102" s="3"/>
      <c r="E102" s="5">
        <f>SUM(E8:E101)</f>
        <v>140538003296694</v>
      </c>
      <c r="F102" s="3"/>
      <c r="G102" s="5">
        <f>SUM(G8:G101)</f>
        <v>139592080728258</v>
      </c>
      <c r="H102" s="3"/>
      <c r="I102" s="5">
        <f>SUM(I8:I101)</f>
        <v>945922568436</v>
      </c>
      <c r="J102" s="3"/>
      <c r="K102" s="3"/>
      <c r="L102" s="3"/>
      <c r="M102" s="5">
        <f>SUM(M8:M101)</f>
        <v>165770820038929</v>
      </c>
      <c r="N102" s="3"/>
      <c r="O102" s="5">
        <f>SUM(O8:O101)</f>
        <v>162549071814979</v>
      </c>
      <c r="P102" s="3"/>
      <c r="Q102" s="5">
        <f>SUM(Q8:Q101)</f>
        <v>3221748223950</v>
      </c>
    </row>
    <row r="103" spans="1:17" ht="24.75" thickTop="1"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>
      <c r="G104" s="4"/>
      <c r="H104" s="3"/>
      <c r="I104" s="4"/>
      <c r="J104" s="3"/>
      <c r="K104" s="3"/>
      <c r="L104" s="3"/>
      <c r="M104" s="3"/>
      <c r="N104" s="3"/>
      <c r="O104" s="4"/>
      <c r="P104" s="3"/>
      <c r="Q104" s="4"/>
    </row>
    <row r="105" spans="1:17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>
      <c r="G109" s="2"/>
      <c r="I109" s="2"/>
      <c r="O109" s="2"/>
      <c r="Q109" s="2"/>
    </row>
    <row r="110" spans="1:17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5"/>
  <sheetViews>
    <sheetView rightToLeft="1" topLeftCell="A35" workbookViewId="0">
      <selection activeCell="Q51" sqref="E51:Q56"/>
    </sheetView>
  </sheetViews>
  <sheetFormatPr defaultRowHeight="24"/>
  <cols>
    <col min="1" max="1" width="33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5" t="s">
        <v>3</v>
      </c>
      <c r="C6" s="26" t="s">
        <v>260</v>
      </c>
      <c r="D6" s="26" t="s">
        <v>260</v>
      </c>
      <c r="E6" s="26" t="s">
        <v>260</v>
      </c>
      <c r="F6" s="26" t="s">
        <v>260</v>
      </c>
      <c r="G6" s="26" t="s">
        <v>260</v>
      </c>
      <c r="H6" s="26" t="s">
        <v>260</v>
      </c>
      <c r="I6" s="26" t="s">
        <v>260</v>
      </c>
      <c r="K6" s="26" t="s">
        <v>261</v>
      </c>
      <c r="L6" s="26" t="s">
        <v>261</v>
      </c>
      <c r="M6" s="26" t="s">
        <v>261</v>
      </c>
      <c r="N6" s="26" t="s">
        <v>261</v>
      </c>
      <c r="O6" s="26" t="s">
        <v>261</v>
      </c>
      <c r="P6" s="26" t="s">
        <v>261</v>
      </c>
      <c r="Q6" s="26" t="s">
        <v>261</v>
      </c>
    </row>
    <row r="7" spans="1:17" ht="24.75">
      <c r="A7" s="26" t="s">
        <v>3</v>
      </c>
      <c r="C7" s="26" t="s">
        <v>7</v>
      </c>
      <c r="D7" s="14"/>
      <c r="E7" s="26" t="s">
        <v>297</v>
      </c>
      <c r="G7" s="26" t="s">
        <v>298</v>
      </c>
      <c r="I7" s="26" t="s">
        <v>300</v>
      </c>
      <c r="K7" s="26" t="s">
        <v>7</v>
      </c>
      <c r="M7" s="26" t="s">
        <v>297</v>
      </c>
      <c r="O7" s="26" t="s">
        <v>298</v>
      </c>
      <c r="Q7" s="26" t="s">
        <v>300</v>
      </c>
    </row>
    <row r="8" spans="1:17">
      <c r="A8" s="1" t="s">
        <v>301</v>
      </c>
      <c r="C8" s="12">
        <v>0</v>
      </c>
      <c r="D8" s="12"/>
      <c r="E8" s="12">
        <v>0</v>
      </c>
      <c r="F8" s="12"/>
      <c r="G8" s="12">
        <v>0</v>
      </c>
      <c r="H8" s="12"/>
      <c r="I8" s="12">
        <f>E8-G8</f>
        <v>0</v>
      </c>
      <c r="J8" s="12"/>
      <c r="K8" s="12">
        <v>325403</v>
      </c>
      <c r="L8" s="12"/>
      <c r="M8" s="12">
        <v>7135122758</v>
      </c>
      <c r="N8" s="12"/>
      <c r="O8" s="12">
        <v>6924863349</v>
      </c>
      <c r="P8" s="12"/>
      <c r="Q8" s="12">
        <f>M8-O8</f>
        <v>210259409</v>
      </c>
    </row>
    <row r="9" spans="1:17">
      <c r="A9" s="1" t="s">
        <v>302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f t="shared" ref="I9:I49" si="0">E9-G9</f>
        <v>0</v>
      </c>
      <c r="J9" s="12"/>
      <c r="K9" s="12">
        <v>1394767</v>
      </c>
      <c r="L9" s="12"/>
      <c r="M9" s="12">
        <v>6356754088</v>
      </c>
      <c r="N9" s="12"/>
      <c r="O9" s="12">
        <v>7787248054</v>
      </c>
      <c r="P9" s="12"/>
      <c r="Q9" s="12">
        <f t="shared" ref="Q9:Q49" si="1">M9-O9</f>
        <v>-1430493966</v>
      </c>
    </row>
    <row r="10" spans="1:17">
      <c r="A10" s="1" t="s">
        <v>31</v>
      </c>
      <c r="C10" s="12">
        <v>0</v>
      </c>
      <c r="D10" s="12"/>
      <c r="E10" s="12">
        <v>0</v>
      </c>
      <c r="F10" s="12"/>
      <c r="G10" s="12">
        <v>0</v>
      </c>
      <c r="H10" s="12"/>
      <c r="I10" s="12">
        <f t="shared" si="0"/>
        <v>0</v>
      </c>
      <c r="J10" s="12"/>
      <c r="K10" s="12">
        <v>430587</v>
      </c>
      <c r="L10" s="12"/>
      <c r="M10" s="12">
        <v>5527677790</v>
      </c>
      <c r="N10" s="12"/>
      <c r="O10" s="12">
        <v>6343937225</v>
      </c>
      <c r="P10" s="12"/>
      <c r="Q10" s="12">
        <f t="shared" si="1"/>
        <v>-816259435</v>
      </c>
    </row>
    <row r="11" spans="1:17">
      <c r="A11" s="1" t="s">
        <v>303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11135896</v>
      </c>
      <c r="L11" s="12"/>
      <c r="M11" s="12">
        <v>91376159267</v>
      </c>
      <c r="N11" s="12"/>
      <c r="O11" s="12">
        <v>68390568751</v>
      </c>
      <c r="P11" s="12"/>
      <c r="Q11" s="12">
        <f t="shared" si="1"/>
        <v>22985590516</v>
      </c>
    </row>
    <row r="12" spans="1:17">
      <c r="A12" s="1" t="s">
        <v>33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1758540</v>
      </c>
      <c r="L12" s="12"/>
      <c r="M12" s="12">
        <v>16327127686</v>
      </c>
      <c r="N12" s="12"/>
      <c r="O12" s="12">
        <v>16341297819</v>
      </c>
      <c r="P12" s="12"/>
      <c r="Q12" s="12">
        <f t="shared" si="1"/>
        <v>-14170133</v>
      </c>
    </row>
    <row r="13" spans="1:17">
      <c r="A13" s="1" t="s">
        <v>20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3394</v>
      </c>
      <c r="L13" s="12"/>
      <c r="M13" s="12">
        <v>583239751</v>
      </c>
      <c r="N13" s="12"/>
      <c r="O13" s="12">
        <v>589862192</v>
      </c>
      <c r="P13" s="12"/>
      <c r="Q13" s="12">
        <f t="shared" si="1"/>
        <v>-6622441</v>
      </c>
    </row>
    <row r="14" spans="1:17">
      <c r="A14" s="1" t="s">
        <v>40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8892875</v>
      </c>
      <c r="L14" s="12"/>
      <c r="M14" s="12">
        <v>91667690117</v>
      </c>
      <c r="N14" s="12"/>
      <c r="O14" s="12">
        <v>127582184964</v>
      </c>
      <c r="P14" s="12"/>
      <c r="Q14" s="12">
        <f t="shared" si="1"/>
        <v>-35914494847</v>
      </c>
    </row>
    <row r="15" spans="1:17">
      <c r="A15" s="1" t="s">
        <v>304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42924347</v>
      </c>
      <c r="L15" s="12"/>
      <c r="M15" s="12">
        <v>371645680760</v>
      </c>
      <c r="N15" s="12"/>
      <c r="O15" s="12">
        <v>275664503403</v>
      </c>
      <c r="P15" s="12"/>
      <c r="Q15" s="12">
        <f t="shared" si="1"/>
        <v>95981177357</v>
      </c>
    </row>
    <row r="16" spans="1:17">
      <c r="A16" s="1" t="s">
        <v>42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2700000</v>
      </c>
      <c r="L16" s="12"/>
      <c r="M16" s="12">
        <v>26127096018</v>
      </c>
      <c r="N16" s="12"/>
      <c r="O16" s="12">
        <v>25977566951</v>
      </c>
      <c r="P16" s="12"/>
      <c r="Q16" s="12">
        <f t="shared" si="1"/>
        <v>149529067</v>
      </c>
    </row>
    <row r="17" spans="1:17">
      <c r="A17" s="1" t="s">
        <v>305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5383718</v>
      </c>
      <c r="L17" s="12"/>
      <c r="M17" s="12">
        <v>87946810029</v>
      </c>
      <c r="N17" s="12"/>
      <c r="O17" s="12">
        <v>87946810029</v>
      </c>
      <c r="P17" s="12"/>
      <c r="Q17" s="12">
        <f t="shared" si="1"/>
        <v>0</v>
      </c>
    </row>
    <row r="18" spans="1:17">
      <c r="A18" s="1" t="s">
        <v>29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43000</v>
      </c>
      <c r="L18" s="12"/>
      <c r="M18" s="12">
        <v>813390371</v>
      </c>
      <c r="N18" s="12"/>
      <c r="O18" s="12">
        <v>819644699</v>
      </c>
      <c r="P18" s="12"/>
      <c r="Q18" s="12">
        <f t="shared" si="1"/>
        <v>-6254328</v>
      </c>
    </row>
    <row r="19" spans="1:17">
      <c r="A19" s="1" t="s">
        <v>30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5463946</v>
      </c>
      <c r="L19" s="12"/>
      <c r="M19" s="12">
        <v>32732906111</v>
      </c>
      <c r="N19" s="12"/>
      <c r="O19" s="12">
        <v>32679883521</v>
      </c>
      <c r="P19" s="12"/>
      <c r="Q19" s="12">
        <f t="shared" si="1"/>
        <v>53022590</v>
      </c>
    </row>
    <row r="20" spans="1:17">
      <c r="A20" s="1" t="s">
        <v>35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467118</v>
      </c>
      <c r="L20" s="12"/>
      <c r="M20" s="12">
        <v>100703219378</v>
      </c>
      <c r="N20" s="12"/>
      <c r="O20" s="12">
        <v>105225514046</v>
      </c>
      <c r="P20" s="12"/>
      <c r="Q20" s="12">
        <f t="shared" si="1"/>
        <v>-4522294668</v>
      </c>
    </row>
    <row r="21" spans="1:17">
      <c r="A21" s="1" t="s">
        <v>130</v>
      </c>
      <c r="C21" s="12">
        <v>3750</v>
      </c>
      <c r="D21" s="12"/>
      <c r="E21" s="12">
        <v>3138001605</v>
      </c>
      <c r="F21" s="12"/>
      <c r="G21" s="12">
        <v>2955962687</v>
      </c>
      <c r="H21" s="12"/>
      <c r="I21" s="12">
        <f t="shared" si="0"/>
        <v>182038918</v>
      </c>
      <c r="J21" s="12"/>
      <c r="K21" s="12">
        <v>3750</v>
      </c>
      <c r="L21" s="12"/>
      <c r="M21" s="12">
        <v>3138001605</v>
      </c>
      <c r="N21" s="12"/>
      <c r="O21" s="12">
        <v>2955962687</v>
      </c>
      <c r="P21" s="12"/>
      <c r="Q21" s="12">
        <f t="shared" si="1"/>
        <v>182038918</v>
      </c>
    </row>
    <row r="22" spans="1:17">
      <c r="A22" s="1" t="s">
        <v>196</v>
      </c>
      <c r="C22" s="12">
        <v>900</v>
      </c>
      <c r="D22" s="12"/>
      <c r="E22" s="12">
        <v>881965823</v>
      </c>
      <c r="F22" s="12"/>
      <c r="G22" s="12">
        <v>840567427</v>
      </c>
      <c r="H22" s="12"/>
      <c r="I22" s="12">
        <f t="shared" si="0"/>
        <v>41398396</v>
      </c>
      <c r="J22" s="12"/>
      <c r="K22" s="12">
        <v>36500</v>
      </c>
      <c r="L22" s="12"/>
      <c r="M22" s="12">
        <v>35420460413</v>
      </c>
      <c r="N22" s="12"/>
      <c r="O22" s="12">
        <v>34089678976</v>
      </c>
      <c r="P22" s="12"/>
      <c r="Q22" s="12">
        <f t="shared" si="1"/>
        <v>1330781437</v>
      </c>
    </row>
    <row r="23" spans="1:17">
      <c r="A23" s="1" t="s">
        <v>168</v>
      </c>
      <c r="C23" s="12">
        <v>426000</v>
      </c>
      <c r="D23" s="12"/>
      <c r="E23" s="12">
        <v>423966364923</v>
      </c>
      <c r="F23" s="12"/>
      <c r="G23" s="12">
        <v>419434233981</v>
      </c>
      <c r="H23" s="12"/>
      <c r="I23" s="12">
        <f t="shared" si="0"/>
        <v>4532130942</v>
      </c>
      <c r="J23" s="12"/>
      <c r="K23" s="12">
        <v>5127891</v>
      </c>
      <c r="L23" s="12"/>
      <c r="M23" s="12">
        <v>5056251881093</v>
      </c>
      <c r="N23" s="12"/>
      <c r="O23" s="12">
        <v>5042671515802</v>
      </c>
      <c r="P23" s="12"/>
      <c r="Q23" s="12">
        <f t="shared" si="1"/>
        <v>13580365291</v>
      </c>
    </row>
    <row r="24" spans="1:17">
      <c r="A24" s="1" t="s">
        <v>283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1510000</v>
      </c>
      <c r="L24" s="12"/>
      <c r="M24" s="12">
        <v>1510000000000</v>
      </c>
      <c r="N24" s="12"/>
      <c r="O24" s="12">
        <v>1464643242875</v>
      </c>
      <c r="P24" s="12"/>
      <c r="Q24" s="12">
        <f t="shared" si="1"/>
        <v>45356757125</v>
      </c>
    </row>
    <row r="25" spans="1:17">
      <c r="A25" s="1" t="s">
        <v>282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990000</v>
      </c>
      <c r="L25" s="12"/>
      <c r="M25" s="12">
        <v>990000000000</v>
      </c>
      <c r="N25" s="12"/>
      <c r="O25" s="12">
        <v>976547657311</v>
      </c>
      <c r="P25" s="12"/>
      <c r="Q25" s="12">
        <f t="shared" si="1"/>
        <v>13452342689</v>
      </c>
    </row>
    <row r="26" spans="1:17">
      <c r="A26" s="1" t="s">
        <v>280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3000</v>
      </c>
      <c r="L26" s="12"/>
      <c r="M26" s="12">
        <v>3000000000</v>
      </c>
      <c r="N26" s="12"/>
      <c r="O26" s="12">
        <v>2969887912</v>
      </c>
      <c r="P26" s="12"/>
      <c r="Q26" s="12">
        <f t="shared" si="1"/>
        <v>30112088</v>
      </c>
    </row>
    <row r="27" spans="1:17">
      <c r="A27" s="1" t="s">
        <v>153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200000</v>
      </c>
      <c r="L27" s="12"/>
      <c r="M27" s="12">
        <v>197793193750</v>
      </c>
      <c r="N27" s="12"/>
      <c r="O27" s="12">
        <v>195397580051</v>
      </c>
      <c r="P27" s="12"/>
      <c r="Q27" s="12">
        <f t="shared" si="1"/>
        <v>2395613699</v>
      </c>
    </row>
    <row r="28" spans="1:17">
      <c r="A28" s="1" t="s">
        <v>278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2290000</v>
      </c>
      <c r="L28" s="12"/>
      <c r="M28" s="12">
        <v>2289999205004</v>
      </c>
      <c r="N28" s="12"/>
      <c r="O28" s="12">
        <v>2274264655363</v>
      </c>
      <c r="P28" s="12"/>
      <c r="Q28" s="12">
        <f t="shared" si="1"/>
        <v>15734549641</v>
      </c>
    </row>
    <row r="29" spans="1:17">
      <c r="A29" s="1" t="s">
        <v>306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3982007</v>
      </c>
      <c r="L29" s="12"/>
      <c r="M29" s="12">
        <v>3982007000000</v>
      </c>
      <c r="N29" s="12"/>
      <c r="O29" s="12">
        <v>3819002617670</v>
      </c>
      <c r="P29" s="12"/>
      <c r="Q29" s="12">
        <f t="shared" si="1"/>
        <v>163004382330</v>
      </c>
    </row>
    <row r="30" spans="1:17">
      <c r="A30" s="1" t="s">
        <v>214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2700</v>
      </c>
      <c r="L30" s="12"/>
      <c r="M30" s="12">
        <v>2699895375</v>
      </c>
      <c r="N30" s="12"/>
      <c r="O30" s="12">
        <v>2564900601</v>
      </c>
      <c r="P30" s="12"/>
      <c r="Q30" s="12">
        <f t="shared" si="1"/>
        <v>134994774</v>
      </c>
    </row>
    <row r="31" spans="1:17">
      <c r="A31" s="1" t="s">
        <v>307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4972068</v>
      </c>
      <c r="L31" s="12"/>
      <c r="M31" s="12">
        <v>4968064280000</v>
      </c>
      <c r="N31" s="12"/>
      <c r="O31" s="12">
        <v>4706474312221</v>
      </c>
      <c r="P31" s="12"/>
      <c r="Q31" s="12">
        <f t="shared" si="1"/>
        <v>261589967779</v>
      </c>
    </row>
    <row r="32" spans="1:17">
      <c r="A32" s="1" t="s">
        <v>176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300100</v>
      </c>
      <c r="L32" s="12"/>
      <c r="M32" s="12">
        <v>287522574688</v>
      </c>
      <c r="N32" s="12"/>
      <c r="O32" s="12">
        <v>286631808386</v>
      </c>
      <c r="P32" s="12"/>
      <c r="Q32" s="12">
        <f t="shared" si="1"/>
        <v>890766302</v>
      </c>
    </row>
    <row r="33" spans="1:17">
      <c r="A33" s="1" t="s">
        <v>274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7823000</v>
      </c>
      <c r="L33" s="12"/>
      <c r="M33" s="12">
        <v>7823000000000</v>
      </c>
      <c r="N33" s="12"/>
      <c r="O33" s="12">
        <v>7666242921575</v>
      </c>
      <c r="P33" s="12"/>
      <c r="Q33" s="12">
        <f t="shared" si="1"/>
        <v>156757078425</v>
      </c>
    </row>
    <row r="34" spans="1:17">
      <c r="A34" s="1" t="s">
        <v>124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17126</v>
      </c>
      <c r="L34" s="12"/>
      <c r="M34" s="12">
        <v>14318322486</v>
      </c>
      <c r="N34" s="12"/>
      <c r="O34" s="12">
        <v>13416332727</v>
      </c>
      <c r="P34" s="12"/>
      <c r="Q34" s="12">
        <f t="shared" si="1"/>
        <v>901989759</v>
      </c>
    </row>
    <row r="35" spans="1:17">
      <c r="A35" s="1" t="s">
        <v>285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1275000</v>
      </c>
      <c r="L35" s="12"/>
      <c r="M35" s="12">
        <v>1275000000000</v>
      </c>
      <c r="N35" s="12"/>
      <c r="O35" s="12">
        <v>1274950593750</v>
      </c>
      <c r="P35" s="12"/>
      <c r="Q35" s="12">
        <f t="shared" si="1"/>
        <v>49406250</v>
      </c>
    </row>
    <row r="36" spans="1:17">
      <c r="A36" s="1" t="s">
        <v>191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2000</v>
      </c>
      <c r="L36" s="12"/>
      <c r="M36" s="12">
        <v>1919925600</v>
      </c>
      <c r="N36" s="12"/>
      <c r="O36" s="12">
        <v>1906042138</v>
      </c>
      <c r="P36" s="12"/>
      <c r="Q36" s="12">
        <f t="shared" si="1"/>
        <v>13883462</v>
      </c>
    </row>
    <row r="37" spans="1:17">
      <c r="A37" s="1" t="s">
        <v>210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2000</v>
      </c>
      <c r="L37" s="12"/>
      <c r="M37" s="12">
        <v>1859927925</v>
      </c>
      <c r="N37" s="12"/>
      <c r="O37" s="12">
        <v>1879639160</v>
      </c>
      <c r="P37" s="12"/>
      <c r="Q37" s="12">
        <f t="shared" si="1"/>
        <v>-19711235</v>
      </c>
    </row>
    <row r="38" spans="1:17">
      <c r="A38" s="1" t="s">
        <v>308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1217849</v>
      </c>
      <c r="L38" s="12"/>
      <c r="M38" s="12">
        <v>1217849000000</v>
      </c>
      <c r="N38" s="12"/>
      <c r="O38" s="12">
        <v>1204952781471</v>
      </c>
      <c r="P38" s="12"/>
      <c r="Q38" s="12">
        <f t="shared" si="1"/>
        <v>12896218529</v>
      </c>
    </row>
    <row r="39" spans="1:17">
      <c r="A39" s="1" t="s">
        <v>276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5819000</v>
      </c>
      <c r="L39" s="12"/>
      <c r="M39" s="12">
        <v>5819000000000</v>
      </c>
      <c r="N39" s="12"/>
      <c r="O39" s="12">
        <v>5789680641181</v>
      </c>
      <c r="P39" s="12"/>
      <c r="Q39" s="12">
        <f t="shared" si="1"/>
        <v>29319358819</v>
      </c>
    </row>
    <row r="40" spans="1:17">
      <c r="A40" s="1" t="s">
        <v>309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802694</v>
      </c>
      <c r="L40" s="12"/>
      <c r="M40" s="12">
        <v>802694000000</v>
      </c>
      <c r="N40" s="12"/>
      <c r="O40" s="12">
        <v>790701613137</v>
      </c>
      <c r="P40" s="12"/>
      <c r="Q40" s="12">
        <f t="shared" si="1"/>
        <v>11992386863</v>
      </c>
    </row>
    <row r="41" spans="1:17">
      <c r="A41" s="1" t="s">
        <v>185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1000</v>
      </c>
      <c r="L41" s="12"/>
      <c r="M41" s="12">
        <v>999961250</v>
      </c>
      <c r="N41" s="12"/>
      <c r="O41" s="12">
        <v>963119678</v>
      </c>
      <c r="P41" s="12"/>
      <c r="Q41" s="12">
        <f t="shared" si="1"/>
        <v>36841572</v>
      </c>
    </row>
    <row r="42" spans="1:17">
      <c r="A42" s="1" t="s">
        <v>270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4000000</v>
      </c>
      <c r="L42" s="12"/>
      <c r="M42" s="12">
        <v>4029069500000</v>
      </c>
      <c r="N42" s="12"/>
      <c r="O42" s="12">
        <v>3979417791585</v>
      </c>
      <c r="P42" s="12"/>
      <c r="Q42" s="12">
        <f t="shared" si="1"/>
        <v>49651708415</v>
      </c>
    </row>
    <row r="43" spans="1:17">
      <c r="A43" s="1" t="s">
        <v>310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1804112</v>
      </c>
      <c r="L43" s="12"/>
      <c r="M43" s="12">
        <v>1804112000000</v>
      </c>
      <c r="N43" s="12"/>
      <c r="O43" s="12">
        <v>1746338000348</v>
      </c>
      <c r="P43" s="12"/>
      <c r="Q43" s="12">
        <f t="shared" si="1"/>
        <v>57773999652</v>
      </c>
    </row>
    <row r="44" spans="1:17">
      <c r="A44" s="1" t="s">
        <v>81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50000</v>
      </c>
      <c r="L44" s="12"/>
      <c r="M44" s="12">
        <v>45778226026</v>
      </c>
      <c r="N44" s="12"/>
      <c r="O44" s="12">
        <v>44620885990</v>
      </c>
      <c r="P44" s="12"/>
      <c r="Q44" s="12">
        <f t="shared" si="1"/>
        <v>1157340036</v>
      </c>
    </row>
    <row r="45" spans="1:17">
      <c r="A45" s="1" t="s">
        <v>272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2910155</v>
      </c>
      <c r="L45" s="12"/>
      <c r="M45" s="12">
        <v>2910154969000</v>
      </c>
      <c r="N45" s="12"/>
      <c r="O45" s="12">
        <v>2851841386863</v>
      </c>
      <c r="P45" s="12"/>
      <c r="Q45" s="12">
        <f t="shared" si="1"/>
        <v>58313582137</v>
      </c>
    </row>
    <row r="46" spans="1:17">
      <c r="A46" s="1" t="s">
        <v>199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100</v>
      </c>
      <c r="L46" s="12"/>
      <c r="M46" s="12">
        <v>96996243</v>
      </c>
      <c r="N46" s="12"/>
      <c r="O46" s="12">
        <v>92676409</v>
      </c>
      <c r="P46" s="12"/>
      <c r="Q46" s="12">
        <f t="shared" si="1"/>
        <v>4319834</v>
      </c>
    </row>
    <row r="47" spans="1:17">
      <c r="A47" s="1" t="s">
        <v>311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1391012</v>
      </c>
      <c r="L47" s="12"/>
      <c r="M47" s="12">
        <v>1391012000000</v>
      </c>
      <c r="N47" s="12"/>
      <c r="O47" s="12">
        <v>1338732903558</v>
      </c>
      <c r="P47" s="12"/>
      <c r="Q47" s="12">
        <f t="shared" si="1"/>
        <v>52279096442</v>
      </c>
    </row>
    <row r="48" spans="1:17">
      <c r="A48" s="1" t="s">
        <v>171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3458500</v>
      </c>
      <c r="L48" s="12"/>
      <c r="M48" s="12">
        <v>3390755493256</v>
      </c>
      <c r="N48" s="12"/>
      <c r="O48" s="12">
        <v>3311893808642</v>
      </c>
      <c r="P48" s="12"/>
      <c r="Q48" s="12">
        <f t="shared" si="1"/>
        <v>78861684614</v>
      </c>
    </row>
    <row r="49" spans="1:17">
      <c r="A49" s="1" t="s">
        <v>268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J49" s="12"/>
      <c r="K49" s="12">
        <v>1000000</v>
      </c>
      <c r="L49" s="12"/>
      <c r="M49" s="12">
        <v>1005533750000</v>
      </c>
      <c r="N49" s="12"/>
      <c r="O49" s="12">
        <v>999961250000</v>
      </c>
      <c r="P49" s="12"/>
      <c r="Q49" s="12">
        <f t="shared" si="1"/>
        <v>5572500000</v>
      </c>
    </row>
    <row r="50" spans="1:17" ht="24.75" thickBot="1">
      <c r="E50" s="5">
        <f>SUM(E8:E49)</f>
        <v>427986332351</v>
      </c>
      <c r="F50" s="3"/>
      <c r="G50" s="5">
        <f>SUM(G8:G49)</f>
        <v>423230764095</v>
      </c>
      <c r="H50" s="3"/>
      <c r="I50" s="5">
        <f>SUM(I8:I49)</f>
        <v>4755568256</v>
      </c>
      <c r="M50" s="8">
        <f>SUM(M8:M49)</f>
        <v>51697993437838</v>
      </c>
      <c r="O50" s="8">
        <f>SUM(O8:O49)</f>
        <v>50588080093070</v>
      </c>
      <c r="Q50" s="5">
        <f>SUM(Q8:Q49)</f>
        <v>1109913344768</v>
      </c>
    </row>
    <row r="51" spans="1:17" ht="24.75" thickTop="1"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5" spans="1:17"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9"/>
  <sheetViews>
    <sheetView rightToLeft="1" topLeftCell="A31" workbookViewId="0">
      <selection activeCell="G50" sqref="G50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4.75">
      <c r="A6" s="25" t="s">
        <v>3</v>
      </c>
      <c r="C6" s="26" t="s">
        <v>260</v>
      </c>
      <c r="D6" s="26" t="s">
        <v>260</v>
      </c>
      <c r="E6" s="26" t="s">
        <v>260</v>
      </c>
      <c r="F6" s="26" t="s">
        <v>260</v>
      </c>
      <c r="G6" s="26" t="s">
        <v>260</v>
      </c>
      <c r="H6" s="26" t="s">
        <v>260</v>
      </c>
      <c r="I6" s="26" t="s">
        <v>260</v>
      </c>
      <c r="J6" s="26" t="s">
        <v>260</v>
      </c>
      <c r="K6" s="26" t="s">
        <v>260</v>
      </c>
      <c r="M6" s="26" t="s">
        <v>261</v>
      </c>
      <c r="N6" s="26" t="s">
        <v>261</v>
      </c>
      <c r="O6" s="26" t="s">
        <v>261</v>
      </c>
      <c r="P6" s="26" t="s">
        <v>261</v>
      </c>
      <c r="Q6" s="26" t="s">
        <v>261</v>
      </c>
      <c r="R6" s="26" t="s">
        <v>261</v>
      </c>
      <c r="S6" s="26" t="s">
        <v>261</v>
      </c>
      <c r="T6" s="26" t="s">
        <v>261</v>
      </c>
      <c r="U6" s="26" t="s">
        <v>261</v>
      </c>
    </row>
    <row r="7" spans="1:21" ht="24.75">
      <c r="A7" s="26" t="s">
        <v>3</v>
      </c>
      <c r="C7" s="26" t="s">
        <v>312</v>
      </c>
      <c r="E7" s="26" t="s">
        <v>313</v>
      </c>
      <c r="G7" s="26" t="s">
        <v>314</v>
      </c>
      <c r="I7" s="26" t="s">
        <v>240</v>
      </c>
      <c r="K7" s="26" t="s">
        <v>315</v>
      </c>
      <c r="M7" s="26" t="s">
        <v>312</v>
      </c>
      <c r="O7" s="26" t="s">
        <v>313</v>
      </c>
      <c r="Q7" s="26" t="s">
        <v>314</v>
      </c>
      <c r="S7" s="26" t="s">
        <v>240</v>
      </c>
      <c r="U7" s="26" t="s">
        <v>315</v>
      </c>
    </row>
    <row r="8" spans="1:21">
      <c r="A8" s="1" t="s">
        <v>301</v>
      </c>
      <c r="C8" s="12">
        <v>0</v>
      </c>
      <c r="D8" s="12"/>
      <c r="E8" s="12">
        <v>0</v>
      </c>
      <c r="F8" s="12"/>
      <c r="G8" s="12">
        <v>0</v>
      </c>
      <c r="H8" s="12"/>
      <c r="I8" s="12">
        <f>C8+E8+G8</f>
        <v>0</v>
      </c>
      <c r="J8" s="12"/>
      <c r="K8" s="6">
        <f>I8/$I$48</f>
        <v>0</v>
      </c>
      <c r="L8" s="12"/>
      <c r="M8" s="12">
        <v>0</v>
      </c>
      <c r="N8" s="12"/>
      <c r="O8" s="12">
        <v>0</v>
      </c>
      <c r="P8" s="12"/>
      <c r="Q8" s="12">
        <v>210259409</v>
      </c>
      <c r="R8" s="12"/>
      <c r="S8" s="12">
        <f>M8+O8+Q8</f>
        <v>210259409</v>
      </c>
      <c r="T8" s="12"/>
      <c r="U8" s="6">
        <f>S8/$S$48</f>
        <v>1.826561546182762E-3</v>
      </c>
    </row>
    <row r="9" spans="1:21">
      <c r="A9" s="1" t="s">
        <v>302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f t="shared" ref="I9:I47" si="0">C9+E9+G9</f>
        <v>0</v>
      </c>
      <c r="J9" s="12"/>
      <c r="K9" s="6">
        <f t="shared" ref="K9:K47" si="1">I9/$I$48</f>
        <v>0</v>
      </c>
      <c r="L9" s="12"/>
      <c r="M9" s="12">
        <v>0</v>
      </c>
      <c r="N9" s="12"/>
      <c r="O9" s="12">
        <v>0</v>
      </c>
      <c r="P9" s="12"/>
      <c r="Q9" s="12">
        <v>-1430493966</v>
      </c>
      <c r="R9" s="12"/>
      <c r="S9" s="12">
        <f t="shared" ref="S9:S47" si="2">M9+O9+Q9</f>
        <v>-1430493966</v>
      </c>
      <c r="T9" s="12"/>
      <c r="U9" s="6">
        <f t="shared" ref="U9:U47" si="3">S9/$S$48</f>
        <v>-1.2426960024138902E-2</v>
      </c>
    </row>
    <row r="10" spans="1:21">
      <c r="A10" s="1" t="s">
        <v>31</v>
      </c>
      <c r="C10" s="12">
        <v>0</v>
      </c>
      <c r="D10" s="12"/>
      <c r="E10" s="12">
        <v>3220290263</v>
      </c>
      <c r="F10" s="12"/>
      <c r="G10" s="12">
        <v>0</v>
      </c>
      <c r="H10" s="12"/>
      <c r="I10" s="12">
        <f t="shared" si="0"/>
        <v>3220290263</v>
      </c>
      <c r="J10" s="12"/>
      <c r="K10" s="6">
        <f t="shared" si="1"/>
        <v>1.9697417694417272E-2</v>
      </c>
      <c r="L10" s="12"/>
      <c r="M10" s="12">
        <v>0</v>
      </c>
      <c r="N10" s="12"/>
      <c r="O10" s="12">
        <v>-32013501222</v>
      </c>
      <c r="P10" s="12"/>
      <c r="Q10" s="12">
        <v>-816259435</v>
      </c>
      <c r="R10" s="12"/>
      <c r="S10" s="12">
        <f t="shared" si="2"/>
        <v>-32829760657</v>
      </c>
      <c r="T10" s="12"/>
      <c r="U10" s="6">
        <f t="shared" si="3"/>
        <v>-0.28519807352098059</v>
      </c>
    </row>
    <row r="11" spans="1:21">
      <c r="A11" s="1" t="s">
        <v>303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6">
        <f t="shared" si="1"/>
        <v>0</v>
      </c>
      <c r="L11" s="12"/>
      <c r="M11" s="12">
        <v>0</v>
      </c>
      <c r="N11" s="12"/>
      <c r="O11" s="12">
        <v>0</v>
      </c>
      <c r="P11" s="12"/>
      <c r="Q11" s="12">
        <v>22985590516</v>
      </c>
      <c r="R11" s="12"/>
      <c r="S11" s="12">
        <f t="shared" si="2"/>
        <v>22985590516</v>
      </c>
      <c r="T11" s="12"/>
      <c r="U11" s="6">
        <f t="shared" si="3"/>
        <v>0.19967998555930871</v>
      </c>
    </row>
    <row r="12" spans="1:21">
      <c r="A12" s="1" t="s">
        <v>33</v>
      </c>
      <c r="C12" s="12">
        <v>0</v>
      </c>
      <c r="D12" s="12"/>
      <c r="E12" s="12">
        <v>23630012947</v>
      </c>
      <c r="F12" s="12"/>
      <c r="G12" s="12">
        <v>0</v>
      </c>
      <c r="H12" s="12"/>
      <c r="I12" s="12">
        <f t="shared" si="0"/>
        <v>23630012947</v>
      </c>
      <c r="J12" s="12"/>
      <c r="K12" s="6">
        <f t="shared" si="1"/>
        <v>0.14453673337754866</v>
      </c>
      <c r="L12" s="12"/>
      <c r="M12" s="12">
        <v>0</v>
      </c>
      <c r="N12" s="12"/>
      <c r="O12" s="12">
        <v>31068990663</v>
      </c>
      <c r="P12" s="12"/>
      <c r="Q12" s="12">
        <v>-14170133</v>
      </c>
      <c r="R12" s="12"/>
      <c r="S12" s="12">
        <f t="shared" si="2"/>
        <v>31054820530</v>
      </c>
      <c r="T12" s="12"/>
      <c r="U12" s="6">
        <f t="shared" si="3"/>
        <v>0.26977884734616076</v>
      </c>
    </row>
    <row r="13" spans="1:21">
      <c r="A13" s="1" t="s">
        <v>20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6">
        <f t="shared" si="1"/>
        <v>0</v>
      </c>
      <c r="L13" s="12"/>
      <c r="M13" s="12">
        <v>0</v>
      </c>
      <c r="N13" s="12"/>
      <c r="O13" s="12">
        <v>-35229081</v>
      </c>
      <c r="P13" s="12"/>
      <c r="Q13" s="12">
        <v>-6622441</v>
      </c>
      <c r="R13" s="12"/>
      <c r="S13" s="12">
        <f t="shared" si="2"/>
        <v>-41851522</v>
      </c>
      <c r="T13" s="12"/>
      <c r="U13" s="6">
        <f t="shared" si="3"/>
        <v>-3.6357174738573471E-4</v>
      </c>
    </row>
    <row r="14" spans="1:21">
      <c r="A14" s="1" t="s">
        <v>40</v>
      </c>
      <c r="C14" s="12">
        <v>0</v>
      </c>
      <c r="D14" s="12"/>
      <c r="E14" s="12">
        <v>6845960562</v>
      </c>
      <c r="F14" s="12"/>
      <c r="G14" s="12">
        <v>0</v>
      </c>
      <c r="H14" s="12"/>
      <c r="I14" s="12">
        <f t="shared" si="0"/>
        <v>6845960562</v>
      </c>
      <c r="J14" s="12"/>
      <c r="K14" s="6">
        <f t="shared" si="1"/>
        <v>4.1874406869025028E-2</v>
      </c>
      <c r="L14" s="12"/>
      <c r="M14" s="12">
        <v>0</v>
      </c>
      <c r="N14" s="12"/>
      <c r="O14" s="12">
        <v>-16204789525</v>
      </c>
      <c r="P14" s="12"/>
      <c r="Q14" s="12">
        <v>-35914494847</v>
      </c>
      <c r="R14" s="12"/>
      <c r="S14" s="12">
        <f t="shared" si="2"/>
        <v>-52119284372</v>
      </c>
      <c r="T14" s="12"/>
      <c r="U14" s="6">
        <f t="shared" si="3"/>
        <v>-0.45276965773483829</v>
      </c>
    </row>
    <row r="15" spans="1:21">
      <c r="A15" s="1" t="s">
        <v>304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6">
        <f t="shared" si="1"/>
        <v>0</v>
      </c>
      <c r="L15" s="12"/>
      <c r="M15" s="12">
        <v>0</v>
      </c>
      <c r="N15" s="12"/>
      <c r="O15" s="12">
        <v>0</v>
      </c>
      <c r="P15" s="12"/>
      <c r="Q15" s="12">
        <v>95981177357</v>
      </c>
      <c r="R15" s="12"/>
      <c r="S15" s="12">
        <f t="shared" si="2"/>
        <v>95981177357</v>
      </c>
      <c r="T15" s="12"/>
      <c r="U15" s="6">
        <f t="shared" si="3"/>
        <v>0.83380586177545957</v>
      </c>
    </row>
    <row r="16" spans="1:21">
      <c r="A16" s="1" t="s">
        <v>42</v>
      </c>
      <c r="C16" s="12">
        <v>0</v>
      </c>
      <c r="D16" s="12"/>
      <c r="E16" s="12">
        <v>12558921437</v>
      </c>
      <c r="F16" s="12"/>
      <c r="G16" s="12">
        <v>0</v>
      </c>
      <c r="H16" s="12"/>
      <c r="I16" s="12">
        <f t="shared" si="0"/>
        <v>12558921437</v>
      </c>
      <c r="J16" s="12"/>
      <c r="K16" s="6">
        <f t="shared" si="1"/>
        <v>7.6818640908942248E-2</v>
      </c>
      <c r="L16" s="12"/>
      <c r="M16" s="12">
        <v>0</v>
      </c>
      <c r="N16" s="12"/>
      <c r="O16" s="12">
        <v>20027686912</v>
      </c>
      <c r="P16" s="12"/>
      <c r="Q16" s="12">
        <v>149529067</v>
      </c>
      <c r="R16" s="12"/>
      <c r="S16" s="12">
        <f t="shared" si="2"/>
        <v>20177215979</v>
      </c>
      <c r="T16" s="12"/>
      <c r="U16" s="6">
        <f t="shared" si="3"/>
        <v>0.17528312759723286</v>
      </c>
    </row>
    <row r="17" spans="1:21">
      <c r="A17" s="1" t="s">
        <v>305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6">
        <f t="shared" si="1"/>
        <v>0</v>
      </c>
      <c r="L17" s="12"/>
      <c r="M17" s="12">
        <v>0</v>
      </c>
      <c r="N17" s="12"/>
      <c r="O17" s="12">
        <v>0</v>
      </c>
      <c r="P17" s="12"/>
      <c r="Q17" s="12">
        <v>0</v>
      </c>
      <c r="R17" s="12"/>
      <c r="S17" s="12">
        <f t="shared" si="2"/>
        <v>0</v>
      </c>
      <c r="T17" s="12"/>
      <c r="U17" s="6">
        <f t="shared" si="3"/>
        <v>0</v>
      </c>
    </row>
    <row r="18" spans="1:21">
      <c r="A18" s="1" t="s">
        <v>29</v>
      </c>
      <c r="C18" s="12">
        <v>0</v>
      </c>
      <c r="D18" s="12"/>
      <c r="E18" s="12">
        <v>937333777</v>
      </c>
      <c r="F18" s="12"/>
      <c r="G18" s="12">
        <v>0</v>
      </c>
      <c r="H18" s="12"/>
      <c r="I18" s="12">
        <f t="shared" si="0"/>
        <v>937333777</v>
      </c>
      <c r="J18" s="12"/>
      <c r="K18" s="6">
        <f t="shared" si="1"/>
        <v>5.7333511630267521E-3</v>
      </c>
      <c r="L18" s="12"/>
      <c r="M18" s="12">
        <v>0</v>
      </c>
      <c r="N18" s="12"/>
      <c r="O18" s="12">
        <v>-3050416130</v>
      </c>
      <c r="P18" s="12"/>
      <c r="Q18" s="12">
        <v>-6254328</v>
      </c>
      <c r="R18" s="12"/>
      <c r="S18" s="12">
        <f t="shared" si="2"/>
        <v>-3056670458</v>
      </c>
      <c r="T18" s="12"/>
      <c r="U18" s="6">
        <f t="shared" si="3"/>
        <v>-2.6553849573198653E-2</v>
      </c>
    </row>
    <row r="19" spans="1:21">
      <c r="A19" s="1" t="s">
        <v>30</v>
      </c>
      <c r="C19" s="12">
        <v>0</v>
      </c>
      <c r="D19" s="12"/>
      <c r="E19" s="12">
        <v>-6601119117</v>
      </c>
      <c r="F19" s="12"/>
      <c r="G19" s="12">
        <v>0</v>
      </c>
      <c r="H19" s="12"/>
      <c r="I19" s="12">
        <f t="shared" si="0"/>
        <v>-6601119117</v>
      </c>
      <c r="J19" s="12"/>
      <c r="K19" s="6">
        <f t="shared" si="1"/>
        <v>-4.0376795220012723E-2</v>
      </c>
      <c r="L19" s="12"/>
      <c r="M19" s="12">
        <v>0</v>
      </c>
      <c r="N19" s="12"/>
      <c r="O19" s="12">
        <v>-7515968469</v>
      </c>
      <c r="P19" s="12"/>
      <c r="Q19" s="12">
        <v>53022590</v>
      </c>
      <c r="R19" s="12"/>
      <c r="S19" s="12">
        <f t="shared" si="2"/>
        <v>-7462945879</v>
      </c>
      <c r="T19" s="12"/>
      <c r="U19" s="6">
        <f t="shared" si="3"/>
        <v>-6.4831961759316617E-2</v>
      </c>
    </row>
    <row r="20" spans="1:21">
      <c r="A20" s="1" t="s">
        <v>35</v>
      </c>
      <c r="C20" s="12">
        <v>0</v>
      </c>
      <c r="D20" s="12"/>
      <c r="E20" s="12">
        <v>19985551712</v>
      </c>
      <c r="F20" s="12"/>
      <c r="G20" s="12">
        <v>0</v>
      </c>
      <c r="H20" s="12"/>
      <c r="I20" s="12">
        <f t="shared" si="0"/>
        <v>19985551712</v>
      </c>
      <c r="J20" s="12"/>
      <c r="K20" s="6">
        <f t="shared" si="1"/>
        <v>0.1222448064535356</v>
      </c>
      <c r="L20" s="12"/>
      <c r="M20" s="12">
        <v>0</v>
      </c>
      <c r="N20" s="12"/>
      <c r="O20" s="12">
        <v>-4628458263</v>
      </c>
      <c r="P20" s="12"/>
      <c r="Q20" s="12">
        <v>-4522294668</v>
      </c>
      <c r="R20" s="12"/>
      <c r="S20" s="12">
        <f t="shared" si="2"/>
        <v>-9150752931</v>
      </c>
      <c r="T20" s="12"/>
      <c r="U20" s="6">
        <f t="shared" si="3"/>
        <v>-7.9494247139179394E-2</v>
      </c>
    </row>
    <row r="21" spans="1:21">
      <c r="A21" s="1" t="s">
        <v>32</v>
      </c>
      <c r="C21" s="12">
        <v>0</v>
      </c>
      <c r="D21" s="12"/>
      <c r="E21" s="12">
        <v>901918101</v>
      </c>
      <c r="F21" s="12"/>
      <c r="G21" s="12">
        <v>0</v>
      </c>
      <c r="H21" s="12"/>
      <c r="I21" s="12">
        <f t="shared" si="0"/>
        <v>901918101</v>
      </c>
      <c r="J21" s="12"/>
      <c r="K21" s="6">
        <f t="shared" si="1"/>
        <v>5.5167255466600238E-3</v>
      </c>
      <c r="L21" s="12"/>
      <c r="M21" s="12">
        <v>76734534009</v>
      </c>
      <c r="N21" s="12"/>
      <c r="O21" s="12">
        <v>-85514190619</v>
      </c>
      <c r="P21" s="12"/>
      <c r="Q21" s="12">
        <v>0</v>
      </c>
      <c r="R21" s="12"/>
      <c r="S21" s="12">
        <f t="shared" si="2"/>
        <v>-8779656610</v>
      </c>
      <c r="T21" s="12"/>
      <c r="U21" s="6">
        <f t="shared" si="3"/>
        <v>-7.6270466224487993E-2</v>
      </c>
    </row>
    <row r="22" spans="1:21">
      <c r="A22" s="1" t="s">
        <v>43</v>
      </c>
      <c r="C22" s="12">
        <v>0</v>
      </c>
      <c r="D22" s="12"/>
      <c r="E22" s="12">
        <v>2177250549</v>
      </c>
      <c r="F22" s="12"/>
      <c r="G22" s="12">
        <v>0</v>
      </c>
      <c r="H22" s="12"/>
      <c r="I22" s="12">
        <f t="shared" si="0"/>
        <v>2177250549</v>
      </c>
      <c r="J22" s="12"/>
      <c r="K22" s="6">
        <f t="shared" si="1"/>
        <v>1.3317499351471449E-2</v>
      </c>
      <c r="L22" s="12"/>
      <c r="M22" s="12">
        <v>43886307882</v>
      </c>
      <c r="N22" s="12"/>
      <c r="O22" s="12">
        <v>-48663492022</v>
      </c>
      <c r="P22" s="12"/>
      <c r="Q22" s="12">
        <v>0</v>
      </c>
      <c r="R22" s="12"/>
      <c r="S22" s="12">
        <f t="shared" si="2"/>
        <v>-4777184140</v>
      </c>
      <c r="T22" s="12"/>
      <c r="U22" s="6">
        <f t="shared" si="3"/>
        <v>-4.1500263368276509E-2</v>
      </c>
    </row>
    <row r="23" spans="1:21">
      <c r="A23" s="1" t="s">
        <v>21</v>
      </c>
      <c r="C23" s="12">
        <v>0</v>
      </c>
      <c r="D23" s="12"/>
      <c r="E23" s="12">
        <v>594726807</v>
      </c>
      <c r="F23" s="12"/>
      <c r="G23" s="12">
        <v>0</v>
      </c>
      <c r="H23" s="12"/>
      <c r="I23" s="12">
        <f t="shared" si="0"/>
        <v>594726807</v>
      </c>
      <c r="J23" s="12"/>
      <c r="K23" s="6">
        <f t="shared" si="1"/>
        <v>3.6377411272960417E-3</v>
      </c>
      <c r="L23" s="12"/>
      <c r="M23" s="12">
        <v>14153791500</v>
      </c>
      <c r="N23" s="12"/>
      <c r="O23" s="12">
        <v>-13290506806</v>
      </c>
      <c r="P23" s="12"/>
      <c r="Q23" s="12">
        <v>0</v>
      </c>
      <c r="R23" s="12"/>
      <c r="S23" s="12">
        <f t="shared" si="2"/>
        <v>863284694</v>
      </c>
      <c r="T23" s="12"/>
      <c r="U23" s="6">
        <f t="shared" si="3"/>
        <v>7.4995104046380748E-3</v>
      </c>
    </row>
    <row r="24" spans="1:21">
      <c r="A24" s="1" t="s">
        <v>25</v>
      </c>
      <c r="C24" s="12">
        <v>16137586612</v>
      </c>
      <c r="D24" s="12"/>
      <c r="E24" s="12">
        <v>-17680241691</v>
      </c>
      <c r="F24" s="12"/>
      <c r="G24" s="12">
        <v>0</v>
      </c>
      <c r="H24" s="12"/>
      <c r="I24" s="12">
        <f t="shared" si="0"/>
        <v>-1542655079</v>
      </c>
      <c r="J24" s="12"/>
      <c r="K24" s="6">
        <f t="shared" si="1"/>
        <v>-9.4358952044184957E-3</v>
      </c>
      <c r="L24" s="12"/>
      <c r="M24" s="12">
        <v>16137586612</v>
      </c>
      <c r="N24" s="12"/>
      <c r="O24" s="12">
        <v>-16740117008</v>
      </c>
      <c r="P24" s="12"/>
      <c r="Q24" s="12">
        <v>0</v>
      </c>
      <c r="R24" s="12"/>
      <c r="S24" s="12">
        <f t="shared" si="2"/>
        <v>-602530396</v>
      </c>
      <c r="T24" s="12"/>
      <c r="U24" s="6">
        <f t="shared" si="3"/>
        <v>-5.234290617357684E-3</v>
      </c>
    </row>
    <row r="25" spans="1:21">
      <c r="A25" s="1" t="s">
        <v>46</v>
      </c>
      <c r="C25" s="12">
        <v>0</v>
      </c>
      <c r="D25" s="12"/>
      <c r="E25" s="12">
        <v>3095590878</v>
      </c>
      <c r="F25" s="12"/>
      <c r="G25" s="12">
        <v>0</v>
      </c>
      <c r="H25" s="12"/>
      <c r="I25" s="12">
        <f t="shared" si="0"/>
        <v>3095590878</v>
      </c>
      <c r="J25" s="12"/>
      <c r="K25" s="6">
        <f t="shared" si="1"/>
        <v>1.893467406822821E-2</v>
      </c>
      <c r="L25" s="12"/>
      <c r="M25" s="12">
        <v>0</v>
      </c>
      <c r="N25" s="12"/>
      <c r="O25" s="12">
        <v>6656834547</v>
      </c>
      <c r="P25" s="12"/>
      <c r="Q25" s="12">
        <v>0</v>
      </c>
      <c r="R25" s="12"/>
      <c r="S25" s="12">
        <f t="shared" si="2"/>
        <v>6656834547</v>
      </c>
      <c r="T25" s="12"/>
      <c r="U25" s="6">
        <f t="shared" si="3"/>
        <v>5.7829126699633908E-2</v>
      </c>
    </row>
    <row r="26" spans="1:21">
      <c r="A26" s="1" t="s">
        <v>27</v>
      </c>
      <c r="C26" s="12">
        <v>0</v>
      </c>
      <c r="D26" s="12"/>
      <c r="E26" s="12">
        <v>341574787</v>
      </c>
      <c r="F26" s="12"/>
      <c r="G26" s="12">
        <v>0</v>
      </c>
      <c r="H26" s="12"/>
      <c r="I26" s="12">
        <f t="shared" si="0"/>
        <v>341574787</v>
      </c>
      <c r="J26" s="12"/>
      <c r="K26" s="6">
        <f t="shared" si="1"/>
        <v>2.0892965242060887E-3</v>
      </c>
      <c r="L26" s="12"/>
      <c r="M26" s="12">
        <v>0</v>
      </c>
      <c r="N26" s="12"/>
      <c r="O26" s="12">
        <v>4411856820</v>
      </c>
      <c r="P26" s="12"/>
      <c r="Q26" s="12">
        <v>0</v>
      </c>
      <c r="R26" s="12"/>
      <c r="S26" s="12">
        <f t="shared" si="2"/>
        <v>4411856820</v>
      </c>
      <c r="T26" s="12"/>
      <c r="U26" s="6">
        <f t="shared" si="3"/>
        <v>3.8326598809550361E-2</v>
      </c>
    </row>
    <row r="27" spans="1:21">
      <c r="A27" s="1" t="s">
        <v>24</v>
      </c>
      <c r="C27" s="12">
        <v>0</v>
      </c>
      <c r="D27" s="12"/>
      <c r="E27" s="12">
        <v>771822071</v>
      </c>
      <c r="F27" s="12"/>
      <c r="G27" s="12">
        <v>0</v>
      </c>
      <c r="H27" s="12"/>
      <c r="I27" s="12">
        <f t="shared" si="0"/>
        <v>771822071</v>
      </c>
      <c r="J27" s="12"/>
      <c r="K27" s="6">
        <f t="shared" si="1"/>
        <v>4.7209724828016801E-3</v>
      </c>
      <c r="L27" s="12"/>
      <c r="M27" s="12">
        <v>0</v>
      </c>
      <c r="N27" s="12"/>
      <c r="O27" s="12">
        <v>-362324921</v>
      </c>
      <c r="P27" s="12"/>
      <c r="Q27" s="12">
        <v>0</v>
      </c>
      <c r="R27" s="12"/>
      <c r="S27" s="12">
        <f t="shared" si="2"/>
        <v>-362324921</v>
      </c>
      <c r="T27" s="12"/>
      <c r="U27" s="6">
        <f t="shared" si="3"/>
        <v>-3.1475821751325624E-3</v>
      </c>
    </row>
    <row r="28" spans="1:21">
      <c r="A28" s="1" t="s">
        <v>16</v>
      </c>
      <c r="C28" s="12">
        <v>0</v>
      </c>
      <c r="D28" s="12"/>
      <c r="E28" s="12">
        <v>768740642</v>
      </c>
      <c r="F28" s="12"/>
      <c r="G28" s="12">
        <v>0</v>
      </c>
      <c r="H28" s="12"/>
      <c r="I28" s="12">
        <f t="shared" si="0"/>
        <v>768740642</v>
      </c>
      <c r="J28" s="12"/>
      <c r="K28" s="6">
        <f t="shared" si="1"/>
        <v>4.7021244321131849E-3</v>
      </c>
      <c r="L28" s="12"/>
      <c r="M28" s="12">
        <v>0</v>
      </c>
      <c r="N28" s="12"/>
      <c r="O28" s="12">
        <v>2647398581</v>
      </c>
      <c r="P28" s="12"/>
      <c r="Q28" s="12">
        <v>0</v>
      </c>
      <c r="R28" s="12"/>
      <c r="S28" s="12">
        <f t="shared" si="2"/>
        <v>2647398581</v>
      </c>
      <c r="T28" s="12"/>
      <c r="U28" s="6">
        <f t="shared" si="3"/>
        <v>2.2998430693170119E-2</v>
      </c>
    </row>
    <row r="29" spans="1:21">
      <c r="A29" s="1" t="s">
        <v>45</v>
      </c>
      <c r="C29" s="12">
        <v>0</v>
      </c>
      <c r="D29" s="12"/>
      <c r="E29" s="12">
        <v>2846902912</v>
      </c>
      <c r="F29" s="12"/>
      <c r="G29" s="12">
        <v>0</v>
      </c>
      <c r="H29" s="12"/>
      <c r="I29" s="12">
        <f t="shared" si="0"/>
        <v>2846902912</v>
      </c>
      <c r="J29" s="12"/>
      <c r="K29" s="6">
        <f t="shared" si="1"/>
        <v>1.7413534561594536E-2</v>
      </c>
      <c r="L29" s="12"/>
      <c r="M29" s="12">
        <v>0</v>
      </c>
      <c r="N29" s="12"/>
      <c r="O29" s="12">
        <v>21236354015</v>
      </c>
      <c r="P29" s="12"/>
      <c r="Q29" s="12">
        <v>0</v>
      </c>
      <c r="R29" s="12"/>
      <c r="S29" s="12">
        <f t="shared" si="2"/>
        <v>21236354015</v>
      </c>
      <c r="T29" s="12"/>
      <c r="U29" s="6">
        <f t="shared" si="3"/>
        <v>0.18448405143630411</v>
      </c>
    </row>
    <row r="30" spans="1:21">
      <c r="A30" s="1" t="s">
        <v>41</v>
      </c>
      <c r="C30" s="12">
        <v>0</v>
      </c>
      <c r="D30" s="12"/>
      <c r="E30" s="12">
        <v>2409555181</v>
      </c>
      <c r="F30" s="12"/>
      <c r="G30" s="12">
        <v>0</v>
      </c>
      <c r="H30" s="12"/>
      <c r="I30" s="12">
        <f t="shared" si="0"/>
        <v>2409555181</v>
      </c>
      <c r="J30" s="12"/>
      <c r="K30" s="6">
        <f t="shared" si="1"/>
        <v>1.4738427589346847E-2</v>
      </c>
      <c r="L30" s="12"/>
      <c r="M30" s="12">
        <v>0</v>
      </c>
      <c r="N30" s="12"/>
      <c r="O30" s="12">
        <v>-7708441525</v>
      </c>
      <c r="P30" s="12"/>
      <c r="Q30" s="12">
        <v>0</v>
      </c>
      <c r="R30" s="12"/>
      <c r="S30" s="12">
        <f t="shared" si="2"/>
        <v>-7708441525</v>
      </c>
      <c r="T30" s="12"/>
      <c r="U30" s="6">
        <f t="shared" si="3"/>
        <v>-6.6964626874621375E-2</v>
      </c>
    </row>
    <row r="31" spans="1:21">
      <c r="A31" s="1" t="s">
        <v>19</v>
      </c>
      <c r="C31" s="12">
        <v>0</v>
      </c>
      <c r="D31" s="12"/>
      <c r="E31" s="12">
        <v>2042785939</v>
      </c>
      <c r="F31" s="12"/>
      <c r="G31" s="12">
        <v>0</v>
      </c>
      <c r="H31" s="12"/>
      <c r="I31" s="12">
        <f t="shared" si="0"/>
        <v>2042785939</v>
      </c>
      <c r="J31" s="12"/>
      <c r="K31" s="6">
        <f t="shared" si="1"/>
        <v>1.2495025173066334E-2</v>
      </c>
      <c r="L31" s="12"/>
      <c r="M31" s="12">
        <v>0</v>
      </c>
      <c r="N31" s="12"/>
      <c r="O31" s="12">
        <v>3667084399</v>
      </c>
      <c r="P31" s="12"/>
      <c r="Q31" s="12">
        <v>0</v>
      </c>
      <c r="R31" s="12"/>
      <c r="S31" s="12">
        <f t="shared" si="2"/>
        <v>3667084399</v>
      </c>
      <c r="T31" s="12"/>
      <c r="U31" s="6">
        <f t="shared" si="3"/>
        <v>3.1856625973014717E-2</v>
      </c>
    </row>
    <row r="32" spans="1:21">
      <c r="A32" s="1" t="s">
        <v>17</v>
      </c>
      <c r="C32" s="12">
        <v>0</v>
      </c>
      <c r="D32" s="12"/>
      <c r="E32" s="12">
        <v>6544408896</v>
      </c>
      <c r="F32" s="12"/>
      <c r="G32" s="12">
        <v>0</v>
      </c>
      <c r="H32" s="12"/>
      <c r="I32" s="12">
        <f t="shared" si="0"/>
        <v>6544408896</v>
      </c>
      <c r="J32" s="12"/>
      <c r="K32" s="6">
        <f t="shared" si="1"/>
        <v>4.0029918131504846E-2</v>
      </c>
      <c r="L32" s="12"/>
      <c r="M32" s="12">
        <v>0</v>
      </c>
      <c r="N32" s="12"/>
      <c r="O32" s="12">
        <v>15043216356</v>
      </c>
      <c r="P32" s="12"/>
      <c r="Q32" s="12">
        <v>0</v>
      </c>
      <c r="R32" s="12"/>
      <c r="S32" s="12">
        <f t="shared" si="2"/>
        <v>15043216356</v>
      </c>
      <c r="T32" s="12"/>
      <c r="U32" s="6">
        <f t="shared" si="3"/>
        <v>0.13068314353902313</v>
      </c>
    </row>
    <row r="33" spans="1:21">
      <c r="A33" s="1" t="s">
        <v>26</v>
      </c>
      <c r="C33" s="12">
        <v>0</v>
      </c>
      <c r="D33" s="12"/>
      <c r="E33" s="12">
        <v>605136853</v>
      </c>
      <c r="F33" s="12"/>
      <c r="G33" s="12">
        <v>0</v>
      </c>
      <c r="H33" s="12"/>
      <c r="I33" s="12">
        <f t="shared" si="0"/>
        <v>605136853</v>
      </c>
      <c r="J33" s="12"/>
      <c r="K33" s="6">
        <f t="shared" si="1"/>
        <v>3.701415829740123E-3</v>
      </c>
      <c r="L33" s="12"/>
      <c r="M33" s="12">
        <v>0</v>
      </c>
      <c r="N33" s="12"/>
      <c r="O33" s="12">
        <v>4286551506</v>
      </c>
      <c r="P33" s="12"/>
      <c r="Q33" s="12">
        <v>0</v>
      </c>
      <c r="R33" s="12"/>
      <c r="S33" s="12">
        <f t="shared" si="2"/>
        <v>4286551506</v>
      </c>
      <c r="T33" s="12"/>
      <c r="U33" s="6">
        <f t="shared" si="3"/>
        <v>3.7238048864635623E-2</v>
      </c>
    </row>
    <row r="34" spans="1:21">
      <c r="A34" s="1" t="s">
        <v>44</v>
      </c>
      <c r="C34" s="12">
        <v>0</v>
      </c>
      <c r="D34" s="12"/>
      <c r="E34" s="12">
        <v>3738621195</v>
      </c>
      <c r="F34" s="12"/>
      <c r="G34" s="12">
        <v>0</v>
      </c>
      <c r="H34" s="12"/>
      <c r="I34" s="12">
        <f t="shared" si="0"/>
        <v>3738621195</v>
      </c>
      <c r="J34" s="12"/>
      <c r="K34" s="6">
        <f t="shared" si="1"/>
        <v>2.286787129881666E-2</v>
      </c>
      <c r="L34" s="12"/>
      <c r="M34" s="12">
        <v>0</v>
      </c>
      <c r="N34" s="12"/>
      <c r="O34" s="12">
        <v>6581639599</v>
      </c>
      <c r="P34" s="12"/>
      <c r="Q34" s="12">
        <v>0</v>
      </c>
      <c r="R34" s="12"/>
      <c r="S34" s="12">
        <f t="shared" si="2"/>
        <v>6581639599</v>
      </c>
      <c r="T34" s="12"/>
      <c r="U34" s="6">
        <f t="shared" si="3"/>
        <v>5.7175894574911186E-2</v>
      </c>
    </row>
    <row r="35" spans="1:21">
      <c r="A35" s="1" t="s">
        <v>23</v>
      </c>
      <c r="C35" s="12">
        <v>0</v>
      </c>
      <c r="D35" s="12"/>
      <c r="E35" s="12">
        <v>4051251408</v>
      </c>
      <c r="F35" s="12"/>
      <c r="G35" s="12">
        <v>0</v>
      </c>
      <c r="H35" s="12"/>
      <c r="I35" s="12">
        <f t="shared" si="0"/>
        <v>4051251408</v>
      </c>
      <c r="J35" s="12"/>
      <c r="K35" s="6">
        <f t="shared" si="1"/>
        <v>2.4780123731496091E-2</v>
      </c>
      <c r="L35" s="12"/>
      <c r="M35" s="12">
        <v>0</v>
      </c>
      <c r="N35" s="12"/>
      <c r="O35" s="12">
        <v>2587653050</v>
      </c>
      <c r="P35" s="12"/>
      <c r="Q35" s="12">
        <v>0</v>
      </c>
      <c r="R35" s="12"/>
      <c r="S35" s="12">
        <f t="shared" si="2"/>
        <v>2587653050</v>
      </c>
      <c r="T35" s="12"/>
      <c r="U35" s="6">
        <f t="shared" si="3"/>
        <v>2.2479410450509444E-2</v>
      </c>
    </row>
    <row r="36" spans="1:21">
      <c r="A36" s="1" t="s">
        <v>18</v>
      </c>
      <c r="C36" s="12">
        <v>0</v>
      </c>
      <c r="D36" s="12"/>
      <c r="E36" s="12">
        <v>864717015</v>
      </c>
      <c r="F36" s="12"/>
      <c r="G36" s="12">
        <v>0</v>
      </c>
      <c r="H36" s="12"/>
      <c r="I36" s="12">
        <f t="shared" si="0"/>
        <v>864717015</v>
      </c>
      <c r="J36" s="12"/>
      <c r="K36" s="6">
        <f t="shared" si="1"/>
        <v>5.2891791859958452E-3</v>
      </c>
      <c r="L36" s="12"/>
      <c r="M36" s="12">
        <v>0</v>
      </c>
      <c r="N36" s="12"/>
      <c r="O36" s="12">
        <v>3227942369</v>
      </c>
      <c r="P36" s="12"/>
      <c r="Q36" s="12">
        <v>0</v>
      </c>
      <c r="R36" s="12"/>
      <c r="S36" s="12">
        <f t="shared" si="2"/>
        <v>3227942369</v>
      </c>
      <c r="T36" s="12"/>
      <c r="U36" s="6">
        <f t="shared" si="3"/>
        <v>2.8041719666916248E-2</v>
      </c>
    </row>
    <row r="37" spans="1:21">
      <c r="A37" s="1" t="s">
        <v>47</v>
      </c>
      <c r="C37" s="12">
        <v>0</v>
      </c>
      <c r="D37" s="12"/>
      <c r="E37" s="12">
        <v>-75113718</v>
      </c>
      <c r="F37" s="12"/>
      <c r="G37" s="12">
        <v>0</v>
      </c>
      <c r="H37" s="12"/>
      <c r="I37" s="12">
        <f t="shared" si="0"/>
        <v>-75113718</v>
      </c>
      <c r="J37" s="12"/>
      <c r="K37" s="6">
        <f t="shared" si="1"/>
        <v>-4.5944500563385059E-4</v>
      </c>
      <c r="L37" s="12"/>
      <c r="M37" s="12">
        <v>0</v>
      </c>
      <c r="N37" s="12"/>
      <c r="O37" s="12">
        <v>-75113718</v>
      </c>
      <c r="P37" s="12"/>
      <c r="Q37" s="12">
        <v>0</v>
      </c>
      <c r="R37" s="12"/>
      <c r="S37" s="12">
        <f t="shared" si="2"/>
        <v>-75113718</v>
      </c>
      <c r="T37" s="12"/>
      <c r="U37" s="6">
        <f t="shared" si="3"/>
        <v>-6.5252646500883087E-4</v>
      </c>
    </row>
    <row r="38" spans="1:21">
      <c r="A38" s="1" t="s">
        <v>36</v>
      </c>
      <c r="C38" s="12">
        <v>0</v>
      </c>
      <c r="D38" s="12"/>
      <c r="E38" s="12">
        <v>10501334991</v>
      </c>
      <c r="F38" s="12"/>
      <c r="G38" s="12">
        <v>0</v>
      </c>
      <c r="H38" s="12"/>
      <c r="I38" s="12">
        <f t="shared" si="0"/>
        <v>10501334991</v>
      </c>
      <c r="J38" s="12"/>
      <c r="K38" s="6">
        <f t="shared" si="1"/>
        <v>6.4233086080267621E-2</v>
      </c>
      <c r="L38" s="12"/>
      <c r="M38" s="12">
        <v>0</v>
      </c>
      <c r="N38" s="12"/>
      <c r="O38" s="12">
        <v>490811610</v>
      </c>
      <c r="P38" s="12"/>
      <c r="Q38" s="12">
        <v>0</v>
      </c>
      <c r="R38" s="12"/>
      <c r="S38" s="12">
        <f t="shared" si="2"/>
        <v>490811610</v>
      </c>
      <c r="T38" s="12"/>
      <c r="U38" s="6">
        <f t="shared" si="3"/>
        <v>4.2637693005503057E-3</v>
      </c>
    </row>
    <row r="39" spans="1:21">
      <c r="A39" s="1" t="s">
        <v>22</v>
      </c>
      <c r="C39" s="12">
        <v>0</v>
      </c>
      <c r="D39" s="12"/>
      <c r="E39" s="12">
        <v>5567998977</v>
      </c>
      <c r="F39" s="12"/>
      <c r="G39" s="12">
        <v>0</v>
      </c>
      <c r="H39" s="12"/>
      <c r="I39" s="12">
        <f t="shared" si="0"/>
        <v>5567998977</v>
      </c>
      <c r="J39" s="12"/>
      <c r="K39" s="6">
        <f t="shared" si="1"/>
        <v>3.4057551529496112E-2</v>
      </c>
      <c r="L39" s="12"/>
      <c r="M39" s="12">
        <v>0</v>
      </c>
      <c r="N39" s="12"/>
      <c r="O39" s="12">
        <v>9469608076</v>
      </c>
      <c r="P39" s="12"/>
      <c r="Q39" s="12">
        <v>0</v>
      </c>
      <c r="R39" s="12"/>
      <c r="S39" s="12">
        <f t="shared" si="2"/>
        <v>9469608076</v>
      </c>
      <c r="T39" s="12"/>
      <c r="U39" s="6">
        <f t="shared" si="3"/>
        <v>8.2264199501499255E-2</v>
      </c>
    </row>
    <row r="40" spans="1:21">
      <c r="A40" s="1" t="s">
        <v>37</v>
      </c>
      <c r="C40" s="12">
        <v>0</v>
      </c>
      <c r="D40" s="12"/>
      <c r="E40" s="12">
        <v>8777325144</v>
      </c>
      <c r="F40" s="12"/>
      <c r="G40" s="12">
        <v>0</v>
      </c>
      <c r="H40" s="12"/>
      <c r="I40" s="12">
        <f t="shared" si="0"/>
        <v>8777325144</v>
      </c>
      <c r="J40" s="12"/>
      <c r="K40" s="6">
        <f t="shared" si="1"/>
        <v>5.3687905586503104E-2</v>
      </c>
      <c r="L40" s="12"/>
      <c r="M40" s="12">
        <v>0</v>
      </c>
      <c r="N40" s="12"/>
      <c r="O40" s="12">
        <v>-1200997405</v>
      </c>
      <c r="P40" s="12"/>
      <c r="Q40" s="12">
        <v>0</v>
      </c>
      <c r="R40" s="12"/>
      <c r="S40" s="12">
        <f t="shared" si="2"/>
        <v>-1200997405</v>
      </c>
      <c r="T40" s="12"/>
      <c r="U40" s="6">
        <f t="shared" si="3"/>
        <v>-1.0433281856310575E-2</v>
      </c>
    </row>
    <row r="41" spans="1:21">
      <c r="A41" s="1" t="s">
        <v>39</v>
      </c>
      <c r="C41" s="12">
        <v>0</v>
      </c>
      <c r="D41" s="12"/>
      <c r="E41" s="12">
        <v>14812256597</v>
      </c>
      <c r="F41" s="12"/>
      <c r="G41" s="12">
        <v>0</v>
      </c>
      <c r="H41" s="12"/>
      <c r="I41" s="12">
        <f t="shared" si="0"/>
        <v>14812256597</v>
      </c>
      <c r="J41" s="12"/>
      <c r="K41" s="6">
        <f t="shared" si="1"/>
        <v>9.0601523887536839E-2</v>
      </c>
      <c r="L41" s="12"/>
      <c r="M41" s="12">
        <v>0</v>
      </c>
      <c r="N41" s="12"/>
      <c r="O41" s="12">
        <v>-26861568940</v>
      </c>
      <c r="P41" s="12"/>
      <c r="Q41" s="12">
        <v>0</v>
      </c>
      <c r="R41" s="12"/>
      <c r="S41" s="12">
        <f t="shared" si="2"/>
        <v>-26861568940</v>
      </c>
      <c r="T41" s="12"/>
      <c r="U41" s="6">
        <f t="shared" si="3"/>
        <v>-0.23335131174054261</v>
      </c>
    </row>
    <row r="42" spans="1:21">
      <c r="A42" s="1" t="s">
        <v>38</v>
      </c>
      <c r="C42" s="12">
        <v>0</v>
      </c>
      <c r="D42" s="12"/>
      <c r="E42" s="12">
        <v>12054365355</v>
      </c>
      <c r="F42" s="12"/>
      <c r="G42" s="12">
        <v>0</v>
      </c>
      <c r="H42" s="12"/>
      <c r="I42" s="12">
        <f t="shared" si="0"/>
        <v>12054365355</v>
      </c>
      <c r="J42" s="12"/>
      <c r="K42" s="6">
        <f t="shared" si="1"/>
        <v>7.3732443365943728E-2</v>
      </c>
      <c r="L42" s="12"/>
      <c r="M42" s="12">
        <v>0</v>
      </c>
      <c r="N42" s="12"/>
      <c r="O42" s="12">
        <v>2360465755</v>
      </c>
      <c r="P42" s="12"/>
      <c r="Q42" s="12">
        <v>0</v>
      </c>
      <c r="R42" s="12"/>
      <c r="S42" s="12">
        <f t="shared" si="2"/>
        <v>2360465755</v>
      </c>
      <c r="T42" s="12"/>
      <c r="U42" s="6">
        <f t="shared" si="3"/>
        <v>2.0505793294435925E-2</v>
      </c>
    </row>
    <row r="43" spans="1:21">
      <c r="A43" s="1" t="s">
        <v>48</v>
      </c>
      <c r="C43" s="12">
        <v>0</v>
      </c>
      <c r="D43" s="12"/>
      <c r="E43" s="12">
        <v>11003330716</v>
      </c>
      <c r="F43" s="12"/>
      <c r="G43" s="12">
        <v>0</v>
      </c>
      <c r="H43" s="12"/>
      <c r="I43" s="12">
        <f t="shared" si="0"/>
        <v>11003330716</v>
      </c>
      <c r="J43" s="12"/>
      <c r="K43" s="6">
        <f t="shared" si="1"/>
        <v>6.7303622792360532E-2</v>
      </c>
      <c r="L43" s="12"/>
      <c r="M43" s="12">
        <v>0</v>
      </c>
      <c r="N43" s="12"/>
      <c r="O43" s="12">
        <v>11003330713</v>
      </c>
      <c r="P43" s="12"/>
      <c r="Q43" s="12">
        <v>0</v>
      </c>
      <c r="R43" s="12"/>
      <c r="S43" s="12">
        <f t="shared" si="2"/>
        <v>11003330713</v>
      </c>
      <c r="T43" s="12"/>
      <c r="U43" s="6">
        <f t="shared" si="3"/>
        <v>9.5587925676598628E-2</v>
      </c>
    </row>
    <row r="44" spans="1:21">
      <c r="A44" s="1" t="s">
        <v>28</v>
      </c>
      <c r="C44" s="12">
        <v>0</v>
      </c>
      <c r="D44" s="12"/>
      <c r="E44" s="12">
        <v>8622432695</v>
      </c>
      <c r="F44" s="12"/>
      <c r="G44" s="12">
        <v>0</v>
      </c>
      <c r="H44" s="12"/>
      <c r="I44" s="12">
        <f t="shared" si="0"/>
        <v>8622432695</v>
      </c>
      <c r="J44" s="12"/>
      <c r="K44" s="6">
        <f t="shared" si="1"/>
        <v>5.2740481281086E-2</v>
      </c>
      <c r="L44" s="12"/>
      <c r="M44" s="12">
        <v>0</v>
      </c>
      <c r="N44" s="12"/>
      <c r="O44" s="12">
        <v>6116372597</v>
      </c>
      <c r="P44" s="12"/>
      <c r="Q44" s="12">
        <v>0</v>
      </c>
      <c r="R44" s="12"/>
      <c r="S44" s="12">
        <f t="shared" si="2"/>
        <v>6116372597</v>
      </c>
      <c r="T44" s="12"/>
      <c r="U44" s="6">
        <f t="shared" si="3"/>
        <v>5.313403590802538E-2</v>
      </c>
    </row>
    <row r="45" spans="1:21">
      <c r="A45" s="1" t="s">
        <v>15</v>
      </c>
      <c r="C45" s="12">
        <v>0</v>
      </c>
      <c r="D45" s="12"/>
      <c r="E45" s="12">
        <v>1165040457</v>
      </c>
      <c r="F45" s="12"/>
      <c r="G45" s="12">
        <v>0</v>
      </c>
      <c r="H45" s="12"/>
      <c r="I45" s="12">
        <f t="shared" si="0"/>
        <v>1165040457</v>
      </c>
      <c r="J45" s="12"/>
      <c r="K45" s="6">
        <f t="shared" si="1"/>
        <v>7.1261552960276697E-3</v>
      </c>
      <c r="L45" s="12"/>
      <c r="M45" s="12">
        <v>0</v>
      </c>
      <c r="N45" s="12"/>
      <c r="O45" s="12">
        <v>206694228</v>
      </c>
      <c r="P45" s="12"/>
      <c r="Q45" s="12">
        <v>0</v>
      </c>
      <c r="R45" s="12"/>
      <c r="S45" s="12">
        <f t="shared" si="2"/>
        <v>206694228</v>
      </c>
      <c r="T45" s="12"/>
      <c r="U45" s="6">
        <f t="shared" si="3"/>
        <v>1.7955901734829488E-3</v>
      </c>
    </row>
    <row r="46" spans="1:21">
      <c r="A46" s="1" t="s">
        <v>34</v>
      </c>
      <c r="C46" s="12">
        <v>0</v>
      </c>
      <c r="D46" s="12"/>
      <c r="E46" s="12">
        <v>269670107</v>
      </c>
      <c r="F46" s="12"/>
      <c r="G46" s="12">
        <v>0</v>
      </c>
      <c r="H46" s="12"/>
      <c r="I46" s="12">
        <f t="shared" si="0"/>
        <v>269670107</v>
      </c>
      <c r="J46" s="12"/>
      <c r="K46" s="6">
        <f t="shared" si="1"/>
        <v>1.6494801100099465E-3</v>
      </c>
      <c r="L46" s="12"/>
      <c r="M46" s="12">
        <v>0</v>
      </c>
      <c r="N46" s="12"/>
      <c r="O46" s="12">
        <v>305198309</v>
      </c>
      <c r="P46" s="12"/>
      <c r="Q46" s="12">
        <v>0</v>
      </c>
      <c r="R46" s="12"/>
      <c r="S46" s="12">
        <f t="shared" si="2"/>
        <v>305198309</v>
      </c>
      <c r="T46" s="12"/>
      <c r="U46" s="6">
        <f t="shared" si="3"/>
        <v>2.6513129558896663E-3</v>
      </c>
    </row>
    <row r="47" spans="1:21"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6">
        <f t="shared" si="1"/>
        <v>0</v>
      </c>
      <c r="L47" s="12"/>
      <c r="M47" s="12">
        <v>356741</v>
      </c>
      <c r="N47" s="12"/>
      <c r="O47" s="12">
        <v>0</v>
      </c>
      <c r="P47" s="12"/>
      <c r="Q47" s="12">
        <v>0</v>
      </c>
      <c r="R47" s="12"/>
      <c r="S47" s="12">
        <f t="shared" si="2"/>
        <v>356741</v>
      </c>
      <c r="T47" s="12"/>
      <c r="U47" s="6">
        <f t="shared" si="3"/>
        <v>3.0990736426296369E-6</v>
      </c>
    </row>
    <row r="48" spans="1:21" ht="24.75" thickBot="1">
      <c r="C48" s="15">
        <f>SUM(C8:C47)</f>
        <v>16137586612</v>
      </c>
      <c r="D48" s="12"/>
      <c r="E48" s="15">
        <f>SUM(E8:E47)</f>
        <v>147350354445</v>
      </c>
      <c r="F48" s="12"/>
      <c r="G48" s="15">
        <f>SUM(G8:G47)</f>
        <v>0</v>
      </c>
      <c r="H48" s="12"/>
      <c r="I48" s="15">
        <f>SUM(I8:I47)</f>
        <v>163487941057</v>
      </c>
      <c r="J48" s="12"/>
      <c r="K48" s="7">
        <f>SUM(K8:K47)</f>
        <v>1</v>
      </c>
      <c r="L48" s="12"/>
      <c r="M48" s="15">
        <f>SUM(M8:M47)</f>
        <v>150912576744</v>
      </c>
      <c r="N48" s="12"/>
      <c r="O48" s="15">
        <f>SUM(O8:O47)</f>
        <v>-112469425549</v>
      </c>
      <c r="P48" s="12"/>
      <c r="Q48" s="15">
        <f>SUM(Q8:Q47)</f>
        <v>76668989121</v>
      </c>
      <c r="R48" s="12"/>
      <c r="S48" s="15">
        <f>SUM(S8:S47)</f>
        <v>115112140316</v>
      </c>
      <c r="T48" s="12"/>
      <c r="U48" s="7">
        <f>SUM(U8:U47)</f>
        <v>1</v>
      </c>
    </row>
    <row r="49" spans="3:17" ht="24.75" thickTop="1">
      <c r="C49" s="13"/>
      <c r="E49" s="13"/>
      <c r="M49" s="13"/>
      <c r="O49" s="13"/>
      <c r="Q49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6"/>
  <sheetViews>
    <sheetView rightToLeft="1" topLeftCell="A73" workbookViewId="0">
      <selection activeCell="Q86" sqref="Q86"/>
    </sheetView>
  </sheetViews>
  <sheetFormatPr defaultRowHeight="2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5" t="s">
        <v>262</v>
      </c>
      <c r="C6" s="26" t="s">
        <v>260</v>
      </c>
      <c r="D6" s="26" t="s">
        <v>260</v>
      </c>
      <c r="E6" s="26" t="s">
        <v>260</v>
      </c>
      <c r="F6" s="26" t="s">
        <v>260</v>
      </c>
      <c r="G6" s="26" t="s">
        <v>260</v>
      </c>
      <c r="H6" s="26" t="s">
        <v>260</v>
      </c>
      <c r="I6" s="26" t="s">
        <v>260</v>
      </c>
      <c r="K6" s="26" t="s">
        <v>261</v>
      </c>
      <c r="L6" s="26" t="s">
        <v>261</v>
      </c>
      <c r="M6" s="26" t="s">
        <v>261</v>
      </c>
      <c r="N6" s="26" t="s">
        <v>261</v>
      </c>
      <c r="O6" s="26" t="s">
        <v>261</v>
      </c>
      <c r="P6" s="26" t="s">
        <v>261</v>
      </c>
      <c r="Q6" s="26" t="s">
        <v>261</v>
      </c>
    </row>
    <row r="7" spans="1:17" ht="24.75">
      <c r="A7" s="26" t="s">
        <v>262</v>
      </c>
      <c r="C7" s="26" t="s">
        <v>316</v>
      </c>
      <c r="E7" s="26" t="s">
        <v>313</v>
      </c>
      <c r="G7" s="26" t="s">
        <v>314</v>
      </c>
      <c r="I7" s="26" t="s">
        <v>317</v>
      </c>
      <c r="K7" s="26" t="s">
        <v>316</v>
      </c>
      <c r="M7" s="26" t="s">
        <v>313</v>
      </c>
      <c r="O7" s="26" t="s">
        <v>314</v>
      </c>
      <c r="Q7" s="26" t="s">
        <v>317</v>
      </c>
    </row>
    <row r="8" spans="1:17">
      <c r="A8" s="1" t="s">
        <v>130</v>
      </c>
      <c r="C8" s="12">
        <v>0</v>
      </c>
      <c r="D8" s="12"/>
      <c r="E8" s="12">
        <v>61664227055</v>
      </c>
      <c r="F8" s="12"/>
      <c r="G8" s="12">
        <v>182038918</v>
      </c>
      <c r="H8" s="12"/>
      <c r="I8" s="12">
        <f>C8+E8+G8</f>
        <v>61846265973</v>
      </c>
      <c r="J8" s="12"/>
      <c r="K8" s="12">
        <v>0</v>
      </c>
      <c r="L8" s="12"/>
      <c r="M8" s="12">
        <v>152942170196</v>
      </c>
      <c r="N8" s="12"/>
      <c r="O8" s="12">
        <v>182038918</v>
      </c>
      <c r="P8" s="12"/>
      <c r="Q8" s="12">
        <f>K8+M8+O8</f>
        <v>153124209114</v>
      </c>
    </row>
    <row r="9" spans="1:17">
      <c r="A9" s="1" t="s">
        <v>196</v>
      </c>
      <c r="C9" s="12">
        <v>112073796151</v>
      </c>
      <c r="D9" s="12"/>
      <c r="E9" s="12">
        <v>-19199855</v>
      </c>
      <c r="F9" s="12"/>
      <c r="G9" s="12">
        <v>41398396</v>
      </c>
      <c r="H9" s="12"/>
      <c r="I9" s="12">
        <f t="shared" ref="I9:I72" si="0">C9+E9+G9</f>
        <v>112095994692</v>
      </c>
      <c r="J9" s="12"/>
      <c r="K9" s="12">
        <v>630517485521</v>
      </c>
      <c r="L9" s="12"/>
      <c r="M9" s="12">
        <v>169886725636</v>
      </c>
      <c r="N9" s="12"/>
      <c r="O9" s="12">
        <v>1330781437</v>
      </c>
      <c r="P9" s="12"/>
      <c r="Q9" s="12">
        <f t="shared" ref="Q9:Q72" si="1">K9+M9+O9</f>
        <v>801734992594</v>
      </c>
    </row>
    <row r="10" spans="1:17">
      <c r="A10" s="1" t="s">
        <v>168</v>
      </c>
      <c r="C10" s="12">
        <v>51356919058</v>
      </c>
      <c r="D10" s="12"/>
      <c r="E10" s="12">
        <v>51029483668</v>
      </c>
      <c r="F10" s="12"/>
      <c r="G10" s="12">
        <v>4532130942</v>
      </c>
      <c r="H10" s="12"/>
      <c r="I10" s="12">
        <f t="shared" si="0"/>
        <v>106918533668</v>
      </c>
      <c r="J10" s="12"/>
      <c r="K10" s="12">
        <v>514021676365</v>
      </c>
      <c r="L10" s="12"/>
      <c r="M10" s="12">
        <v>59667573229</v>
      </c>
      <c r="N10" s="12"/>
      <c r="O10" s="12">
        <v>13580365291</v>
      </c>
      <c r="P10" s="12"/>
      <c r="Q10" s="12">
        <f t="shared" si="1"/>
        <v>587269614885</v>
      </c>
    </row>
    <row r="11" spans="1:17">
      <c r="A11" s="1" t="s">
        <v>283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71129835074</v>
      </c>
      <c r="L11" s="12"/>
      <c r="M11" s="12">
        <v>0</v>
      </c>
      <c r="N11" s="12"/>
      <c r="O11" s="12">
        <v>45356757125</v>
      </c>
      <c r="P11" s="12"/>
      <c r="Q11" s="12">
        <f t="shared" si="1"/>
        <v>116486592199</v>
      </c>
    </row>
    <row r="12" spans="1:17">
      <c r="A12" s="1" t="s">
        <v>282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61337803280</v>
      </c>
      <c r="L12" s="12"/>
      <c r="M12" s="12">
        <v>0</v>
      </c>
      <c r="N12" s="12"/>
      <c r="O12" s="12">
        <v>13452342689</v>
      </c>
      <c r="P12" s="12"/>
      <c r="Q12" s="12">
        <f t="shared" si="1"/>
        <v>74790145969</v>
      </c>
    </row>
    <row r="13" spans="1:17">
      <c r="A13" s="1" t="s">
        <v>280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185872132</v>
      </c>
      <c r="L13" s="12"/>
      <c r="M13" s="12">
        <v>0</v>
      </c>
      <c r="N13" s="12"/>
      <c r="O13" s="12">
        <v>30112088</v>
      </c>
      <c r="P13" s="12"/>
      <c r="Q13" s="12">
        <f t="shared" si="1"/>
        <v>215984220</v>
      </c>
    </row>
    <row r="14" spans="1:17">
      <c r="A14" s="1" t="s">
        <v>153</v>
      </c>
      <c r="C14" s="12">
        <v>79460161920</v>
      </c>
      <c r="D14" s="12"/>
      <c r="E14" s="12">
        <v>0</v>
      </c>
      <c r="F14" s="12"/>
      <c r="G14" s="12">
        <v>0</v>
      </c>
      <c r="H14" s="12"/>
      <c r="I14" s="12">
        <f t="shared" si="0"/>
        <v>79460161920</v>
      </c>
      <c r="J14" s="12"/>
      <c r="K14" s="12">
        <v>468259114438</v>
      </c>
      <c r="L14" s="12"/>
      <c r="M14" s="12">
        <v>134394096004</v>
      </c>
      <c r="N14" s="12"/>
      <c r="O14" s="12">
        <v>2395613699</v>
      </c>
      <c r="P14" s="12"/>
      <c r="Q14" s="12">
        <f t="shared" si="1"/>
        <v>605048824141</v>
      </c>
    </row>
    <row r="15" spans="1:17">
      <c r="A15" s="1" t="s">
        <v>278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128022699954</v>
      </c>
      <c r="L15" s="12"/>
      <c r="M15" s="12">
        <v>0</v>
      </c>
      <c r="N15" s="12"/>
      <c r="O15" s="12">
        <v>15734549641</v>
      </c>
      <c r="P15" s="12"/>
      <c r="Q15" s="12">
        <f t="shared" si="1"/>
        <v>143757249595</v>
      </c>
    </row>
    <row r="16" spans="1:17">
      <c r="A16" s="1" t="s">
        <v>306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0</v>
      </c>
      <c r="L16" s="12"/>
      <c r="M16" s="12">
        <v>0</v>
      </c>
      <c r="N16" s="12"/>
      <c r="O16" s="12">
        <v>163004382330</v>
      </c>
      <c r="P16" s="12"/>
      <c r="Q16" s="12">
        <f t="shared" si="1"/>
        <v>163004382330</v>
      </c>
    </row>
    <row r="17" spans="1:17">
      <c r="A17" s="1" t="s">
        <v>214</v>
      </c>
      <c r="C17" s="12">
        <v>11670619980</v>
      </c>
      <c r="D17" s="12"/>
      <c r="E17" s="12">
        <v>0</v>
      </c>
      <c r="F17" s="12"/>
      <c r="G17" s="12">
        <v>0</v>
      </c>
      <c r="H17" s="12"/>
      <c r="I17" s="12">
        <f t="shared" si="0"/>
        <v>11670619980</v>
      </c>
      <c r="J17" s="12"/>
      <c r="K17" s="12">
        <v>64192144422</v>
      </c>
      <c r="L17" s="12"/>
      <c r="M17" s="12">
        <v>29063353746</v>
      </c>
      <c r="N17" s="12"/>
      <c r="O17" s="12">
        <v>134994774</v>
      </c>
      <c r="P17" s="12"/>
      <c r="Q17" s="12">
        <f t="shared" si="1"/>
        <v>93390492942</v>
      </c>
    </row>
    <row r="18" spans="1:17">
      <c r="A18" s="1" t="s">
        <v>307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0</v>
      </c>
      <c r="L18" s="12"/>
      <c r="M18" s="12">
        <v>0</v>
      </c>
      <c r="N18" s="12"/>
      <c r="O18" s="12">
        <v>261589967779</v>
      </c>
      <c r="P18" s="12"/>
      <c r="Q18" s="12">
        <f t="shared" si="1"/>
        <v>261589967779</v>
      </c>
    </row>
    <row r="19" spans="1:17">
      <c r="A19" s="1" t="s">
        <v>176</v>
      </c>
      <c r="C19" s="12">
        <v>61733550860</v>
      </c>
      <c r="D19" s="12"/>
      <c r="E19" s="12">
        <v>26929383446</v>
      </c>
      <c r="F19" s="12"/>
      <c r="G19" s="12">
        <v>0</v>
      </c>
      <c r="H19" s="12"/>
      <c r="I19" s="12">
        <f t="shared" si="0"/>
        <v>88662934306</v>
      </c>
      <c r="J19" s="12"/>
      <c r="K19" s="12">
        <v>372360159357</v>
      </c>
      <c r="L19" s="12"/>
      <c r="M19" s="12">
        <v>116750391546</v>
      </c>
      <c r="N19" s="12"/>
      <c r="O19" s="12">
        <v>890766302</v>
      </c>
      <c r="P19" s="12"/>
      <c r="Q19" s="12">
        <f t="shared" si="1"/>
        <v>490001317205</v>
      </c>
    </row>
    <row r="20" spans="1:17">
      <c r="A20" s="1" t="s">
        <v>274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137783927055</v>
      </c>
      <c r="L20" s="12"/>
      <c r="M20" s="12">
        <v>0</v>
      </c>
      <c r="N20" s="12"/>
      <c r="O20" s="12">
        <v>156757078425</v>
      </c>
      <c r="P20" s="12"/>
      <c r="Q20" s="12">
        <f t="shared" si="1"/>
        <v>294541005480</v>
      </c>
    </row>
    <row r="21" spans="1:17">
      <c r="A21" s="1" t="s">
        <v>124</v>
      </c>
      <c r="C21" s="12">
        <v>0</v>
      </c>
      <c r="D21" s="12"/>
      <c r="E21" s="12">
        <v>46535119051</v>
      </c>
      <c r="F21" s="12"/>
      <c r="G21" s="12">
        <v>0</v>
      </c>
      <c r="H21" s="12"/>
      <c r="I21" s="12">
        <f t="shared" si="0"/>
        <v>46535119051</v>
      </c>
      <c r="J21" s="12"/>
      <c r="K21" s="12">
        <v>0</v>
      </c>
      <c r="L21" s="12"/>
      <c r="M21" s="12">
        <v>236340840693</v>
      </c>
      <c r="N21" s="12"/>
      <c r="O21" s="12">
        <v>901989759</v>
      </c>
      <c r="P21" s="12"/>
      <c r="Q21" s="12">
        <f t="shared" si="1"/>
        <v>237242830452</v>
      </c>
    </row>
    <row r="22" spans="1:17">
      <c r="A22" s="1" t="s">
        <v>285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12747065441</v>
      </c>
      <c r="L22" s="12"/>
      <c r="M22" s="12">
        <v>0</v>
      </c>
      <c r="N22" s="12"/>
      <c r="O22" s="12">
        <v>49406250</v>
      </c>
      <c r="P22" s="12"/>
      <c r="Q22" s="12">
        <f t="shared" si="1"/>
        <v>12796471691</v>
      </c>
    </row>
    <row r="23" spans="1:17">
      <c r="A23" s="1" t="s">
        <v>191</v>
      </c>
      <c r="C23" s="12">
        <v>99154388579</v>
      </c>
      <c r="D23" s="12"/>
      <c r="E23" s="12">
        <v>-8351417369</v>
      </c>
      <c r="F23" s="12"/>
      <c r="G23" s="12">
        <v>0</v>
      </c>
      <c r="H23" s="12"/>
      <c r="I23" s="12">
        <f t="shared" si="0"/>
        <v>90802971210</v>
      </c>
      <c r="J23" s="12"/>
      <c r="K23" s="12">
        <v>490781282205</v>
      </c>
      <c r="L23" s="12"/>
      <c r="M23" s="12">
        <v>60067126910</v>
      </c>
      <c r="N23" s="12"/>
      <c r="O23" s="12">
        <v>13883462</v>
      </c>
      <c r="P23" s="12"/>
      <c r="Q23" s="12">
        <f t="shared" si="1"/>
        <v>550862292577</v>
      </c>
    </row>
    <row r="24" spans="1:17">
      <c r="A24" s="1" t="s">
        <v>210</v>
      </c>
      <c r="C24" s="12">
        <v>100613509013</v>
      </c>
      <c r="D24" s="12"/>
      <c r="E24" s="12">
        <v>12957142510</v>
      </c>
      <c r="F24" s="12"/>
      <c r="G24" s="12">
        <v>0</v>
      </c>
      <c r="H24" s="12"/>
      <c r="I24" s="12">
        <f t="shared" si="0"/>
        <v>113570651523</v>
      </c>
      <c r="J24" s="12"/>
      <c r="K24" s="12">
        <v>562106002821</v>
      </c>
      <c r="L24" s="12"/>
      <c r="M24" s="12">
        <v>64436357212</v>
      </c>
      <c r="N24" s="12"/>
      <c r="O24" s="12">
        <v>-19711235</v>
      </c>
      <c r="P24" s="12"/>
      <c r="Q24" s="12">
        <f t="shared" si="1"/>
        <v>626522648798</v>
      </c>
    </row>
    <row r="25" spans="1:17">
      <c r="A25" s="1" t="s">
        <v>308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0</v>
      </c>
      <c r="L25" s="12"/>
      <c r="M25" s="12">
        <v>0</v>
      </c>
      <c r="N25" s="12"/>
      <c r="O25" s="12">
        <v>12896218529</v>
      </c>
      <c r="P25" s="12"/>
      <c r="Q25" s="12">
        <f t="shared" si="1"/>
        <v>12896218529</v>
      </c>
    </row>
    <row r="26" spans="1:17">
      <c r="A26" s="1" t="s">
        <v>276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9792659588</v>
      </c>
      <c r="L26" s="12"/>
      <c r="M26" s="12">
        <v>0</v>
      </c>
      <c r="N26" s="12"/>
      <c r="O26" s="12">
        <v>29319358819</v>
      </c>
      <c r="P26" s="12"/>
      <c r="Q26" s="12">
        <f t="shared" si="1"/>
        <v>39112018407</v>
      </c>
    </row>
    <row r="27" spans="1:17">
      <c r="A27" s="1" t="s">
        <v>309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0</v>
      </c>
      <c r="L27" s="12"/>
      <c r="M27" s="12">
        <v>0</v>
      </c>
      <c r="N27" s="12"/>
      <c r="O27" s="12">
        <v>11992386863</v>
      </c>
      <c r="P27" s="12"/>
      <c r="Q27" s="12">
        <f t="shared" si="1"/>
        <v>11992386863</v>
      </c>
    </row>
    <row r="28" spans="1:17">
      <c r="A28" s="1" t="s">
        <v>185</v>
      </c>
      <c r="C28" s="12">
        <v>19225145684</v>
      </c>
      <c r="D28" s="12"/>
      <c r="E28" s="12">
        <v>3636405198</v>
      </c>
      <c r="F28" s="12"/>
      <c r="G28" s="12">
        <v>0</v>
      </c>
      <c r="H28" s="12"/>
      <c r="I28" s="12">
        <f t="shared" si="0"/>
        <v>22861550882</v>
      </c>
      <c r="J28" s="12"/>
      <c r="K28" s="12">
        <v>115377067055</v>
      </c>
      <c r="L28" s="12"/>
      <c r="M28" s="12">
        <v>20989383440</v>
      </c>
      <c r="N28" s="12"/>
      <c r="O28" s="12">
        <v>36841572</v>
      </c>
      <c r="P28" s="12"/>
      <c r="Q28" s="12">
        <f t="shared" si="1"/>
        <v>136403292067</v>
      </c>
    </row>
    <row r="29" spans="1:17">
      <c r="A29" s="1" t="s">
        <v>270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242130324815</v>
      </c>
      <c r="L29" s="12"/>
      <c r="M29" s="12">
        <v>0</v>
      </c>
      <c r="N29" s="12"/>
      <c r="O29" s="12">
        <v>49651708415</v>
      </c>
      <c r="P29" s="12"/>
      <c r="Q29" s="12">
        <f t="shared" si="1"/>
        <v>291782033230</v>
      </c>
    </row>
    <row r="30" spans="1:17">
      <c r="A30" s="1" t="s">
        <v>310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0</v>
      </c>
      <c r="L30" s="12"/>
      <c r="M30" s="12">
        <v>0</v>
      </c>
      <c r="N30" s="12"/>
      <c r="O30" s="12">
        <v>57773999652</v>
      </c>
      <c r="P30" s="12"/>
      <c r="Q30" s="12">
        <f t="shared" si="1"/>
        <v>57773999652</v>
      </c>
    </row>
    <row r="31" spans="1:17">
      <c r="A31" s="1" t="s">
        <v>81</v>
      </c>
      <c r="C31" s="12">
        <v>0</v>
      </c>
      <c r="D31" s="12"/>
      <c r="E31" s="12">
        <v>4037722982</v>
      </c>
      <c r="F31" s="12"/>
      <c r="G31" s="12">
        <v>0</v>
      </c>
      <c r="H31" s="12"/>
      <c r="I31" s="12">
        <f t="shared" si="0"/>
        <v>4037722982</v>
      </c>
      <c r="J31" s="12"/>
      <c r="K31" s="12">
        <v>0</v>
      </c>
      <c r="L31" s="12"/>
      <c r="M31" s="12">
        <v>79166206441</v>
      </c>
      <c r="N31" s="12"/>
      <c r="O31" s="12">
        <v>1157340036</v>
      </c>
      <c r="P31" s="12"/>
      <c r="Q31" s="12">
        <f t="shared" si="1"/>
        <v>80323546477</v>
      </c>
    </row>
    <row r="32" spans="1:17">
      <c r="A32" s="1" t="s">
        <v>272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103167749741</v>
      </c>
      <c r="L32" s="12"/>
      <c r="M32" s="12">
        <v>0</v>
      </c>
      <c r="N32" s="12"/>
      <c r="O32" s="12">
        <v>58313582137</v>
      </c>
      <c r="P32" s="12"/>
      <c r="Q32" s="12">
        <f t="shared" si="1"/>
        <v>161481331878</v>
      </c>
    </row>
    <row r="33" spans="1:17">
      <c r="A33" s="1" t="s">
        <v>199</v>
      </c>
      <c r="C33" s="12">
        <v>44949917146</v>
      </c>
      <c r="D33" s="12"/>
      <c r="E33" s="12">
        <v>13604019324</v>
      </c>
      <c r="F33" s="12"/>
      <c r="G33" s="12">
        <v>0</v>
      </c>
      <c r="H33" s="12"/>
      <c r="I33" s="12">
        <f t="shared" si="0"/>
        <v>58553936470</v>
      </c>
      <c r="J33" s="12"/>
      <c r="K33" s="12">
        <v>251438955916</v>
      </c>
      <c r="L33" s="12"/>
      <c r="M33" s="12">
        <v>48254521465</v>
      </c>
      <c r="N33" s="12"/>
      <c r="O33" s="12">
        <v>4319834</v>
      </c>
      <c r="P33" s="12"/>
      <c r="Q33" s="12">
        <f t="shared" si="1"/>
        <v>299697797215</v>
      </c>
    </row>
    <row r="34" spans="1:17">
      <c r="A34" s="1" t="s">
        <v>311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0</v>
      </c>
      <c r="L34" s="12"/>
      <c r="M34" s="12">
        <v>0</v>
      </c>
      <c r="N34" s="12"/>
      <c r="O34" s="12">
        <v>52279096442</v>
      </c>
      <c r="P34" s="12"/>
      <c r="Q34" s="12">
        <f t="shared" si="1"/>
        <v>52279096442</v>
      </c>
    </row>
    <row r="35" spans="1:17">
      <c r="A35" s="1" t="s">
        <v>171</v>
      </c>
      <c r="C35" s="12">
        <v>85140683767</v>
      </c>
      <c r="D35" s="12"/>
      <c r="E35" s="12">
        <v>103205318083</v>
      </c>
      <c r="F35" s="12"/>
      <c r="G35" s="12">
        <v>0</v>
      </c>
      <c r="H35" s="12"/>
      <c r="I35" s="12">
        <f t="shared" si="0"/>
        <v>188346001850</v>
      </c>
      <c r="J35" s="12"/>
      <c r="K35" s="12">
        <v>565052024561</v>
      </c>
      <c r="L35" s="12"/>
      <c r="M35" s="12">
        <v>237192171359</v>
      </c>
      <c r="N35" s="12"/>
      <c r="O35" s="12">
        <v>78861684614</v>
      </c>
      <c r="P35" s="12"/>
      <c r="Q35" s="12">
        <f t="shared" si="1"/>
        <v>881105880534</v>
      </c>
    </row>
    <row r="36" spans="1:17">
      <c r="A36" s="1" t="s">
        <v>268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12551793135</v>
      </c>
      <c r="L36" s="12"/>
      <c r="M36" s="12">
        <v>0</v>
      </c>
      <c r="N36" s="12"/>
      <c r="O36" s="12">
        <v>5572500000</v>
      </c>
      <c r="P36" s="12"/>
      <c r="Q36" s="12">
        <f t="shared" si="1"/>
        <v>18124293135</v>
      </c>
    </row>
    <row r="37" spans="1:17">
      <c r="A37" s="1" t="s">
        <v>204</v>
      </c>
      <c r="C37" s="12">
        <v>81498209341</v>
      </c>
      <c r="D37" s="12"/>
      <c r="E37" s="12">
        <v>6131762385</v>
      </c>
      <c r="F37" s="12"/>
      <c r="G37" s="12">
        <v>0</v>
      </c>
      <c r="H37" s="12"/>
      <c r="I37" s="12">
        <f t="shared" si="0"/>
        <v>87629971726</v>
      </c>
      <c r="J37" s="12"/>
      <c r="K37" s="12">
        <v>387629490342</v>
      </c>
      <c r="L37" s="12"/>
      <c r="M37" s="12">
        <v>-95471161080</v>
      </c>
      <c r="N37" s="12"/>
      <c r="O37" s="12">
        <v>0</v>
      </c>
      <c r="P37" s="12"/>
      <c r="Q37" s="12">
        <f t="shared" si="1"/>
        <v>292158329262</v>
      </c>
    </row>
    <row r="38" spans="1:17">
      <c r="A38" s="1" t="s">
        <v>159</v>
      </c>
      <c r="C38" s="12">
        <v>74527397260</v>
      </c>
      <c r="D38" s="12"/>
      <c r="E38" s="12">
        <v>4009844612</v>
      </c>
      <c r="F38" s="12"/>
      <c r="G38" s="12">
        <v>0</v>
      </c>
      <c r="H38" s="12"/>
      <c r="I38" s="12">
        <f t="shared" si="0"/>
        <v>78537241872</v>
      </c>
      <c r="J38" s="12"/>
      <c r="K38" s="12">
        <v>275049807602</v>
      </c>
      <c r="L38" s="12"/>
      <c r="M38" s="12">
        <v>22183766718</v>
      </c>
      <c r="N38" s="12"/>
      <c r="O38" s="12">
        <v>0</v>
      </c>
      <c r="P38" s="12"/>
      <c r="Q38" s="12">
        <f t="shared" si="1"/>
        <v>297233574320</v>
      </c>
    </row>
    <row r="39" spans="1:17">
      <c r="A39" s="1" t="s">
        <v>201</v>
      </c>
      <c r="C39" s="12">
        <v>88921022831</v>
      </c>
      <c r="D39" s="12"/>
      <c r="E39" s="12">
        <v>11465555693</v>
      </c>
      <c r="F39" s="12"/>
      <c r="G39" s="12">
        <v>0</v>
      </c>
      <c r="H39" s="12"/>
      <c r="I39" s="12">
        <f t="shared" si="0"/>
        <v>100386578524</v>
      </c>
      <c r="J39" s="12"/>
      <c r="K39" s="12">
        <v>354710063927</v>
      </c>
      <c r="L39" s="12"/>
      <c r="M39" s="12">
        <v>-131609470875</v>
      </c>
      <c r="N39" s="12"/>
      <c r="O39" s="12">
        <v>0</v>
      </c>
      <c r="P39" s="12"/>
      <c r="Q39" s="12">
        <f t="shared" si="1"/>
        <v>223100593052</v>
      </c>
    </row>
    <row r="40" spans="1:17">
      <c r="A40" s="1" t="s">
        <v>193</v>
      </c>
      <c r="C40" s="12">
        <v>93116290833</v>
      </c>
      <c r="D40" s="12"/>
      <c r="E40" s="12">
        <v>0</v>
      </c>
      <c r="F40" s="12"/>
      <c r="G40" s="12">
        <v>0</v>
      </c>
      <c r="H40" s="12"/>
      <c r="I40" s="12">
        <f t="shared" si="0"/>
        <v>93116290833</v>
      </c>
      <c r="J40" s="12"/>
      <c r="K40" s="12">
        <v>551472237452</v>
      </c>
      <c r="L40" s="12"/>
      <c r="M40" s="12">
        <v>0</v>
      </c>
      <c r="N40" s="12"/>
      <c r="O40" s="12">
        <v>0</v>
      </c>
      <c r="P40" s="12"/>
      <c r="Q40" s="12">
        <f t="shared" si="1"/>
        <v>551472237452</v>
      </c>
    </row>
    <row r="41" spans="1:17">
      <c r="A41" s="1" t="s">
        <v>207</v>
      </c>
      <c r="C41" s="12">
        <v>95788879484</v>
      </c>
      <c r="D41" s="12"/>
      <c r="E41" s="12">
        <v>-41963195689</v>
      </c>
      <c r="F41" s="12"/>
      <c r="G41" s="12">
        <v>0</v>
      </c>
      <c r="H41" s="12"/>
      <c r="I41" s="12">
        <f t="shared" si="0"/>
        <v>53825683795</v>
      </c>
      <c r="J41" s="12"/>
      <c r="K41" s="12">
        <v>553301278929</v>
      </c>
      <c r="L41" s="12"/>
      <c r="M41" s="12">
        <v>38656408812</v>
      </c>
      <c r="N41" s="12"/>
      <c r="O41" s="12">
        <v>0</v>
      </c>
      <c r="P41" s="12"/>
      <c r="Q41" s="12">
        <f t="shared" si="1"/>
        <v>591957687741</v>
      </c>
    </row>
    <row r="42" spans="1:17">
      <c r="A42" s="1" t="s">
        <v>188</v>
      </c>
      <c r="C42" s="12">
        <v>17325106965</v>
      </c>
      <c r="D42" s="12"/>
      <c r="E42" s="12">
        <v>3055507794</v>
      </c>
      <c r="F42" s="12"/>
      <c r="G42" s="12">
        <v>0</v>
      </c>
      <c r="H42" s="12"/>
      <c r="I42" s="12">
        <f t="shared" si="0"/>
        <v>20380614759</v>
      </c>
      <c r="J42" s="12"/>
      <c r="K42" s="12">
        <v>97648845174</v>
      </c>
      <c r="L42" s="12"/>
      <c r="M42" s="12">
        <v>14417983881</v>
      </c>
      <c r="N42" s="12"/>
      <c r="O42" s="12">
        <v>0</v>
      </c>
      <c r="P42" s="12"/>
      <c r="Q42" s="12">
        <f t="shared" si="1"/>
        <v>112066829055</v>
      </c>
    </row>
    <row r="43" spans="1:17">
      <c r="A43" s="1" t="s">
        <v>182</v>
      </c>
      <c r="C43" s="12">
        <v>60096557809</v>
      </c>
      <c r="D43" s="12"/>
      <c r="E43" s="12">
        <v>0</v>
      </c>
      <c r="F43" s="12"/>
      <c r="G43" s="12">
        <v>0</v>
      </c>
      <c r="H43" s="12"/>
      <c r="I43" s="12">
        <f t="shared" si="0"/>
        <v>60096557809</v>
      </c>
      <c r="J43" s="12"/>
      <c r="K43" s="12">
        <v>372647066839</v>
      </c>
      <c r="L43" s="12"/>
      <c r="M43" s="12">
        <v>49982286306</v>
      </c>
      <c r="N43" s="12"/>
      <c r="O43" s="12">
        <v>0</v>
      </c>
      <c r="P43" s="12"/>
      <c r="Q43" s="12">
        <f t="shared" si="1"/>
        <v>422629353145</v>
      </c>
    </row>
    <row r="44" spans="1:17">
      <c r="A44" s="1" t="s">
        <v>179</v>
      </c>
      <c r="C44" s="12">
        <v>1364030167</v>
      </c>
      <c r="D44" s="12"/>
      <c r="E44" s="12">
        <v>0</v>
      </c>
      <c r="F44" s="12"/>
      <c r="G44" s="12">
        <v>0</v>
      </c>
      <c r="H44" s="12"/>
      <c r="I44" s="12">
        <f t="shared" si="0"/>
        <v>1364030167</v>
      </c>
      <c r="J44" s="12"/>
      <c r="K44" s="12">
        <v>8384595718</v>
      </c>
      <c r="L44" s="12"/>
      <c r="M44" s="12">
        <v>1799930250</v>
      </c>
      <c r="N44" s="12"/>
      <c r="O44" s="12">
        <v>0</v>
      </c>
      <c r="P44" s="12"/>
      <c r="Q44" s="12">
        <f t="shared" si="1"/>
        <v>10184525968</v>
      </c>
    </row>
    <row r="45" spans="1:17">
      <c r="A45" s="1" t="s">
        <v>173</v>
      </c>
      <c r="C45" s="12">
        <v>6651163631</v>
      </c>
      <c r="D45" s="12"/>
      <c r="E45" s="12">
        <v>10740083806</v>
      </c>
      <c r="F45" s="12"/>
      <c r="G45" s="12">
        <v>0</v>
      </c>
      <c r="H45" s="12"/>
      <c r="I45" s="12">
        <f t="shared" si="0"/>
        <v>17391247437</v>
      </c>
      <c r="J45" s="12"/>
      <c r="K45" s="12">
        <v>39451144603</v>
      </c>
      <c r="L45" s="12"/>
      <c r="M45" s="12">
        <v>9239641950</v>
      </c>
      <c r="N45" s="12"/>
      <c r="O45" s="12">
        <v>0</v>
      </c>
      <c r="P45" s="12"/>
      <c r="Q45" s="12">
        <f t="shared" si="1"/>
        <v>48690786553</v>
      </c>
    </row>
    <row r="46" spans="1:17">
      <c r="A46" s="1" t="s">
        <v>165</v>
      </c>
      <c r="C46" s="12">
        <v>28377932702</v>
      </c>
      <c r="D46" s="12"/>
      <c r="E46" s="12">
        <v>0</v>
      </c>
      <c r="F46" s="12"/>
      <c r="G46" s="12">
        <v>0</v>
      </c>
      <c r="H46" s="12"/>
      <c r="I46" s="12">
        <f t="shared" si="0"/>
        <v>28377932702</v>
      </c>
      <c r="J46" s="12"/>
      <c r="K46" s="12">
        <v>177074782744</v>
      </c>
      <c r="L46" s="12"/>
      <c r="M46" s="12">
        <v>129643140534</v>
      </c>
      <c r="N46" s="12"/>
      <c r="O46" s="12">
        <v>0</v>
      </c>
      <c r="P46" s="12"/>
      <c r="Q46" s="12">
        <f t="shared" si="1"/>
        <v>306717923278</v>
      </c>
    </row>
    <row r="47" spans="1:17">
      <c r="A47" s="1" t="s">
        <v>72</v>
      </c>
      <c r="C47" s="12">
        <v>56168432877</v>
      </c>
      <c r="D47" s="12"/>
      <c r="E47" s="12">
        <v>0</v>
      </c>
      <c r="F47" s="12"/>
      <c r="G47" s="12">
        <v>0</v>
      </c>
      <c r="H47" s="12"/>
      <c r="I47" s="12">
        <f t="shared" si="0"/>
        <v>56168432877</v>
      </c>
      <c r="J47" s="12"/>
      <c r="K47" s="12">
        <v>102407825749</v>
      </c>
      <c r="L47" s="12"/>
      <c r="M47" s="12">
        <v>37963518125</v>
      </c>
      <c r="N47" s="12"/>
      <c r="O47" s="12">
        <v>0</v>
      </c>
      <c r="P47" s="12"/>
      <c r="Q47" s="12">
        <f t="shared" si="1"/>
        <v>140371343874</v>
      </c>
    </row>
    <row r="48" spans="1:17">
      <c r="A48" s="1" t="s">
        <v>217</v>
      </c>
      <c r="C48" s="12">
        <v>15610933289</v>
      </c>
      <c r="D48" s="12"/>
      <c r="E48" s="12">
        <v>4325832367</v>
      </c>
      <c r="F48" s="12"/>
      <c r="G48" s="12">
        <v>0</v>
      </c>
      <c r="H48" s="12"/>
      <c r="I48" s="12">
        <f t="shared" si="0"/>
        <v>19936765656</v>
      </c>
      <c r="J48" s="12"/>
      <c r="K48" s="12">
        <v>88194448679</v>
      </c>
      <c r="L48" s="12"/>
      <c r="M48" s="12">
        <v>21015185630</v>
      </c>
      <c r="N48" s="12"/>
      <c r="O48" s="12">
        <v>0</v>
      </c>
      <c r="P48" s="12"/>
      <c r="Q48" s="12">
        <f t="shared" si="1"/>
        <v>109209634309</v>
      </c>
    </row>
    <row r="49" spans="1:17">
      <c r="A49" s="1" t="s">
        <v>211</v>
      </c>
      <c r="C49" s="12">
        <v>16061694522</v>
      </c>
      <c r="D49" s="12"/>
      <c r="E49" s="12">
        <v>0</v>
      </c>
      <c r="F49" s="12"/>
      <c r="G49" s="12">
        <v>0</v>
      </c>
      <c r="H49" s="12"/>
      <c r="I49" s="12">
        <f t="shared" si="0"/>
        <v>16061694522</v>
      </c>
      <c r="J49" s="12"/>
      <c r="K49" s="12">
        <v>88249933793</v>
      </c>
      <c r="L49" s="12"/>
      <c r="M49" s="12">
        <v>16999341250</v>
      </c>
      <c r="N49" s="12"/>
      <c r="O49" s="12">
        <v>0</v>
      </c>
      <c r="P49" s="12"/>
      <c r="Q49" s="12">
        <f t="shared" si="1"/>
        <v>105249275043</v>
      </c>
    </row>
    <row r="50" spans="1:17">
      <c r="A50" s="1" t="s">
        <v>216</v>
      </c>
      <c r="C50" s="12">
        <v>62640608630</v>
      </c>
      <c r="D50" s="12"/>
      <c r="E50" s="12">
        <v>33148715438</v>
      </c>
      <c r="F50" s="12"/>
      <c r="G50" s="12">
        <v>0</v>
      </c>
      <c r="H50" s="12"/>
      <c r="I50" s="12">
        <f t="shared" si="0"/>
        <v>95789324068</v>
      </c>
      <c r="J50" s="12"/>
      <c r="K50" s="12">
        <v>332802882755</v>
      </c>
      <c r="L50" s="12"/>
      <c r="M50" s="12">
        <v>85032299850</v>
      </c>
      <c r="N50" s="12"/>
      <c r="O50" s="12">
        <v>0</v>
      </c>
      <c r="P50" s="12"/>
      <c r="Q50" s="12">
        <f t="shared" si="1"/>
        <v>417835182605</v>
      </c>
    </row>
    <row r="51" spans="1:17">
      <c r="A51" s="1" t="s">
        <v>215</v>
      </c>
      <c r="C51" s="12">
        <v>27304880685</v>
      </c>
      <c r="D51" s="12"/>
      <c r="E51" s="12">
        <v>8499670625</v>
      </c>
      <c r="F51" s="12"/>
      <c r="G51" s="12">
        <v>0</v>
      </c>
      <c r="H51" s="12"/>
      <c r="I51" s="12">
        <f t="shared" si="0"/>
        <v>35804551310</v>
      </c>
      <c r="J51" s="12"/>
      <c r="K51" s="12">
        <v>147494025346</v>
      </c>
      <c r="L51" s="12"/>
      <c r="M51" s="12">
        <v>36484620317</v>
      </c>
      <c r="N51" s="12"/>
      <c r="O51" s="12">
        <v>0</v>
      </c>
      <c r="P51" s="12"/>
      <c r="Q51" s="12">
        <f t="shared" si="1"/>
        <v>183978645663</v>
      </c>
    </row>
    <row r="52" spans="1:17">
      <c r="A52" s="1" t="s">
        <v>220</v>
      </c>
      <c r="C52" s="12">
        <v>121151492580</v>
      </c>
      <c r="D52" s="12"/>
      <c r="E52" s="12">
        <v>0</v>
      </c>
      <c r="F52" s="12"/>
      <c r="G52" s="12">
        <v>0</v>
      </c>
      <c r="H52" s="12"/>
      <c r="I52" s="12">
        <f t="shared" si="0"/>
        <v>121151492580</v>
      </c>
      <c r="J52" s="12"/>
      <c r="K52" s="12">
        <v>660317476071</v>
      </c>
      <c r="L52" s="12"/>
      <c r="M52" s="12">
        <v>76259004849</v>
      </c>
      <c r="N52" s="12"/>
      <c r="O52" s="12">
        <v>0</v>
      </c>
      <c r="P52" s="12"/>
      <c r="Q52" s="12">
        <f t="shared" si="1"/>
        <v>736576480920</v>
      </c>
    </row>
    <row r="53" spans="1:17">
      <c r="A53" s="1" t="s">
        <v>156</v>
      </c>
      <c r="C53" s="12">
        <v>46639927951</v>
      </c>
      <c r="D53" s="12"/>
      <c r="E53" s="12">
        <v>-6879233304</v>
      </c>
      <c r="F53" s="12"/>
      <c r="G53" s="12">
        <v>0</v>
      </c>
      <c r="H53" s="12"/>
      <c r="I53" s="12">
        <f t="shared" si="0"/>
        <v>39760694647</v>
      </c>
      <c r="J53" s="12"/>
      <c r="K53" s="12">
        <v>120930815476</v>
      </c>
      <c r="L53" s="12"/>
      <c r="M53" s="12">
        <v>45431194606</v>
      </c>
      <c r="N53" s="12"/>
      <c r="O53" s="12">
        <v>0</v>
      </c>
      <c r="P53" s="12"/>
      <c r="Q53" s="12">
        <f t="shared" si="1"/>
        <v>166362010082</v>
      </c>
    </row>
    <row r="54" spans="1:17">
      <c r="A54" s="1" t="s">
        <v>71</v>
      </c>
      <c r="C54" s="12">
        <v>13522967</v>
      </c>
      <c r="D54" s="12"/>
      <c r="E54" s="12">
        <v>0</v>
      </c>
      <c r="F54" s="12"/>
      <c r="G54" s="12">
        <v>0</v>
      </c>
      <c r="H54" s="12"/>
      <c r="I54" s="12">
        <f t="shared" si="0"/>
        <v>13522967</v>
      </c>
      <c r="J54" s="12"/>
      <c r="K54" s="12">
        <v>78801911</v>
      </c>
      <c r="L54" s="12"/>
      <c r="M54" s="12">
        <v>13999458</v>
      </c>
      <c r="N54" s="12"/>
      <c r="O54" s="12">
        <v>0</v>
      </c>
      <c r="P54" s="12"/>
      <c r="Q54" s="12">
        <f t="shared" si="1"/>
        <v>92801369</v>
      </c>
    </row>
    <row r="55" spans="1:17">
      <c r="A55" s="1" t="s">
        <v>67</v>
      </c>
      <c r="C55" s="12">
        <v>13245751888</v>
      </c>
      <c r="D55" s="12"/>
      <c r="E55" s="12">
        <v>377092887</v>
      </c>
      <c r="F55" s="12"/>
      <c r="G55" s="12">
        <v>0</v>
      </c>
      <c r="H55" s="12"/>
      <c r="I55" s="12">
        <f t="shared" si="0"/>
        <v>13622844775</v>
      </c>
      <c r="J55" s="12"/>
      <c r="K55" s="12">
        <v>77187735553</v>
      </c>
      <c r="L55" s="12"/>
      <c r="M55" s="12">
        <v>377092887</v>
      </c>
      <c r="N55" s="12"/>
      <c r="O55" s="12">
        <v>0</v>
      </c>
      <c r="P55" s="12"/>
      <c r="Q55" s="12">
        <f t="shared" si="1"/>
        <v>77564828440</v>
      </c>
    </row>
    <row r="56" spans="1:17">
      <c r="A56" s="1" t="s">
        <v>162</v>
      </c>
      <c r="C56" s="12">
        <v>36983995060</v>
      </c>
      <c r="D56" s="12"/>
      <c r="E56" s="12">
        <v>-19554242243</v>
      </c>
      <c r="F56" s="12"/>
      <c r="G56" s="12">
        <v>0</v>
      </c>
      <c r="H56" s="12"/>
      <c r="I56" s="12">
        <f t="shared" si="0"/>
        <v>17429752817</v>
      </c>
      <c r="J56" s="12"/>
      <c r="K56" s="12">
        <v>38620908003</v>
      </c>
      <c r="L56" s="12"/>
      <c r="M56" s="12">
        <v>-20790899351</v>
      </c>
      <c r="N56" s="12"/>
      <c r="O56" s="12">
        <v>0</v>
      </c>
      <c r="P56" s="12"/>
      <c r="Q56" s="12">
        <f t="shared" si="1"/>
        <v>17830008652</v>
      </c>
    </row>
    <row r="57" spans="1:17">
      <c r="A57" s="1" t="s">
        <v>90</v>
      </c>
      <c r="C57" s="12">
        <v>0</v>
      </c>
      <c r="D57" s="12"/>
      <c r="E57" s="12">
        <v>23476194460</v>
      </c>
      <c r="F57" s="12"/>
      <c r="G57" s="12">
        <v>0</v>
      </c>
      <c r="H57" s="12"/>
      <c r="I57" s="12">
        <f t="shared" si="0"/>
        <v>23476194460</v>
      </c>
      <c r="J57" s="12"/>
      <c r="K57" s="12">
        <v>0</v>
      </c>
      <c r="L57" s="12"/>
      <c r="M57" s="12">
        <v>109002154453</v>
      </c>
      <c r="N57" s="12"/>
      <c r="O57" s="12">
        <v>0</v>
      </c>
      <c r="P57" s="12"/>
      <c r="Q57" s="12">
        <f t="shared" si="1"/>
        <v>109002154453</v>
      </c>
    </row>
    <row r="58" spans="1:17">
      <c r="A58" s="1" t="s">
        <v>93</v>
      </c>
      <c r="C58" s="12">
        <v>0</v>
      </c>
      <c r="D58" s="12"/>
      <c r="E58" s="12">
        <v>12274883586</v>
      </c>
      <c r="F58" s="12"/>
      <c r="G58" s="12">
        <v>0</v>
      </c>
      <c r="H58" s="12"/>
      <c r="I58" s="12">
        <f t="shared" si="0"/>
        <v>12274883586</v>
      </c>
      <c r="J58" s="12"/>
      <c r="K58" s="12">
        <v>0</v>
      </c>
      <c r="L58" s="12"/>
      <c r="M58" s="12">
        <v>64920916364</v>
      </c>
      <c r="N58" s="12"/>
      <c r="O58" s="12">
        <v>0</v>
      </c>
      <c r="P58" s="12"/>
      <c r="Q58" s="12">
        <f t="shared" si="1"/>
        <v>64920916364</v>
      </c>
    </row>
    <row r="59" spans="1:17">
      <c r="A59" s="1" t="s">
        <v>84</v>
      </c>
      <c r="C59" s="12">
        <v>0</v>
      </c>
      <c r="D59" s="12"/>
      <c r="E59" s="12">
        <v>41542040651</v>
      </c>
      <c r="F59" s="12"/>
      <c r="G59" s="12">
        <v>0</v>
      </c>
      <c r="H59" s="12"/>
      <c r="I59" s="12">
        <f t="shared" si="0"/>
        <v>41542040651</v>
      </c>
      <c r="J59" s="12"/>
      <c r="K59" s="12">
        <v>0</v>
      </c>
      <c r="L59" s="12"/>
      <c r="M59" s="12">
        <v>217776280786</v>
      </c>
      <c r="N59" s="12"/>
      <c r="O59" s="12">
        <v>0</v>
      </c>
      <c r="P59" s="12"/>
      <c r="Q59" s="12">
        <f t="shared" si="1"/>
        <v>217776280786</v>
      </c>
    </row>
    <row r="60" spans="1:17">
      <c r="A60" s="1" t="s">
        <v>96</v>
      </c>
      <c r="C60" s="12">
        <v>0</v>
      </c>
      <c r="D60" s="12"/>
      <c r="E60" s="12">
        <v>8821485189</v>
      </c>
      <c r="F60" s="12"/>
      <c r="G60" s="12">
        <v>0</v>
      </c>
      <c r="H60" s="12"/>
      <c r="I60" s="12">
        <f t="shared" si="0"/>
        <v>8821485189</v>
      </c>
      <c r="J60" s="12"/>
      <c r="K60" s="12">
        <v>0</v>
      </c>
      <c r="L60" s="12"/>
      <c r="M60" s="12">
        <v>49988491332</v>
      </c>
      <c r="N60" s="12"/>
      <c r="O60" s="12">
        <v>0</v>
      </c>
      <c r="P60" s="12"/>
      <c r="Q60" s="12">
        <f t="shared" si="1"/>
        <v>49988491332</v>
      </c>
    </row>
    <row r="61" spans="1:17">
      <c r="A61" s="1" t="s">
        <v>102</v>
      </c>
      <c r="C61" s="12">
        <v>0</v>
      </c>
      <c r="D61" s="12"/>
      <c r="E61" s="12">
        <v>27645731192</v>
      </c>
      <c r="F61" s="12"/>
      <c r="G61" s="12">
        <v>0</v>
      </c>
      <c r="H61" s="12"/>
      <c r="I61" s="12">
        <f t="shared" si="0"/>
        <v>27645731192</v>
      </c>
      <c r="J61" s="12"/>
      <c r="K61" s="12">
        <v>0</v>
      </c>
      <c r="L61" s="12"/>
      <c r="M61" s="12">
        <v>167158192129</v>
      </c>
      <c r="N61" s="12"/>
      <c r="O61" s="12">
        <v>0</v>
      </c>
      <c r="P61" s="12"/>
      <c r="Q61" s="12">
        <f t="shared" si="1"/>
        <v>167158192129</v>
      </c>
    </row>
    <row r="62" spans="1:17">
      <c r="A62" s="1" t="s">
        <v>113</v>
      </c>
      <c r="C62" s="12">
        <v>0</v>
      </c>
      <c r="D62" s="12"/>
      <c r="E62" s="12">
        <v>6775712934</v>
      </c>
      <c r="F62" s="12"/>
      <c r="G62" s="12">
        <v>0</v>
      </c>
      <c r="H62" s="12"/>
      <c r="I62" s="12">
        <f t="shared" si="0"/>
        <v>6775712934</v>
      </c>
      <c r="J62" s="12"/>
      <c r="K62" s="12">
        <v>0</v>
      </c>
      <c r="L62" s="12"/>
      <c r="M62" s="12">
        <v>10384116600</v>
      </c>
      <c r="N62" s="12"/>
      <c r="O62" s="12">
        <v>0</v>
      </c>
      <c r="P62" s="12"/>
      <c r="Q62" s="12">
        <f t="shared" si="1"/>
        <v>10384116600</v>
      </c>
    </row>
    <row r="63" spans="1:17">
      <c r="A63" s="1" t="s">
        <v>116</v>
      </c>
      <c r="C63" s="12">
        <v>0</v>
      </c>
      <c r="D63" s="12"/>
      <c r="E63" s="12">
        <v>9552671804</v>
      </c>
      <c r="F63" s="12"/>
      <c r="G63" s="12">
        <v>0</v>
      </c>
      <c r="H63" s="12"/>
      <c r="I63" s="12">
        <f t="shared" si="0"/>
        <v>9552671804</v>
      </c>
      <c r="J63" s="12"/>
      <c r="K63" s="12">
        <v>0</v>
      </c>
      <c r="L63" s="12"/>
      <c r="M63" s="12">
        <v>11981424309</v>
      </c>
      <c r="N63" s="12"/>
      <c r="O63" s="12">
        <v>0</v>
      </c>
      <c r="P63" s="12"/>
      <c r="Q63" s="12">
        <f t="shared" si="1"/>
        <v>11981424309</v>
      </c>
    </row>
    <row r="64" spans="1:17">
      <c r="A64" s="1" t="s">
        <v>120</v>
      </c>
      <c r="C64" s="12">
        <v>0</v>
      </c>
      <c r="D64" s="12"/>
      <c r="E64" s="12">
        <v>54874047998</v>
      </c>
      <c r="F64" s="12"/>
      <c r="G64" s="12">
        <v>0</v>
      </c>
      <c r="H64" s="12"/>
      <c r="I64" s="12">
        <f t="shared" si="0"/>
        <v>54874047998</v>
      </c>
      <c r="J64" s="12"/>
      <c r="K64" s="12">
        <v>0</v>
      </c>
      <c r="L64" s="12"/>
      <c r="M64" s="12">
        <v>193501662223</v>
      </c>
      <c r="N64" s="12"/>
      <c r="O64" s="12">
        <v>0</v>
      </c>
      <c r="P64" s="12"/>
      <c r="Q64" s="12">
        <f t="shared" si="1"/>
        <v>193501662223</v>
      </c>
    </row>
    <row r="65" spans="1:17">
      <c r="A65" s="1" t="s">
        <v>139</v>
      </c>
      <c r="C65" s="12">
        <v>0</v>
      </c>
      <c r="D65" s="12"/>
      <c r="E65" s="12">
        <v>798870540</v>
      </c>
      <c r="F65" s="12"/>
      <c r="G65" s="12">
        <v>0</v>
      </c>
      <c r="H65" s="12"/>
      <c r="I65" s="12">
        <f t="shared" si="0"/>
        <v>798870540</v>
      </c>
      <c r="J65" s="12"/>
      <c r="K65" s="12">
        <v>0</v>
      </c>
      <c r="L65" s="12"/>
      <c r="M65" s="12">
        <v>1108996452</v>
      </c>
      <c r="N65" s="12"/>
      <c r="O65" s="12">
        <v>0</v>
      </c>
      <c r="P65" s="12"/>
      <c r="Q65" s="12">
        <f t="shared" si="1"/>
        <v>1108996452</v>
      </c>
    </row>
    <row r="66" spans="1:17">
      <c r="A66" s="1" t="s">
        <v>145</v>
      </c>
      <c r="C66" s="12">
        <v>0</v>
      </c>
      <c r="D66" s="12"/>
      <c r="E66" s="12">
        <v>14597226153</v>
      </c>
      <c r="F66" s="12"/>
      <c r="G66" s="12">
        <v>0</v>
      </c>
      <c r="H66" s="12"/>
      <c r="I66" s="12">
        <f t="shared" si="0"/>
        <v>14597226153</v>
      </c>
      <c r="J66" s="12"/>
      <c r="K66" s="12">
        <v>0</v>
      </c>
      <c r="L66" s="12"/>
      <c r="M66" s="12">
        <v>25825284425</v>
      </c>
      <c r="N66" s="12"/>
      <c r="O66" s="12">
        <v>0</v>
      </c>
      <c r="P66" s="12"/>
      <c r="Q66" s="12">
        <f t="shared" si="1"/>
        <v>25825284425</v>
      </c>
    </row>
    <row r="67" spans="1:17">
      <c r="A67" s="1" t="s">
        <v>148</v>
      </c>
      <c r="C67" s="12">
        <v>0</v>
      </c>
      <c r="D67" s="12"/>
      <c r="E67" s="12">
        <v>12500478962</v>
      </c>
      <c r="F67" s="12"/>
      <c r="G67" s="12">
        <v>0</v>
      </c>
      <c r="H67" s="12"/>
      <c r="I67" s="12">
        <f t="shared" si="0"/>
        <v>12500478962</v>
      </c>
      <c r="J67" s="12"/>
      <c r="K67" s="12">
        <v>0</v>
      </c>
      <c r="L67" s="12"/>
      <c r="M67" s="12">
        <v>30452104568</v>
      </c>
      <c r="N67" s="12"/>
      <c r="O67" s="12">
        <v>0</v>
      </c>
      <c r="P67" s="12"/>
      <c r="Q67" s="12">
        <f t="shared" si="1"/>
        <v>30452104568</v>
      </c>
    </row>
    <row r="68" spans="1:17">
      <c r="A68" s="1" t="s">
        <v>110</v>
      </c>
      <c r="C68" s="12">
        <v>0</v>
      </c>
      <c r="D68" s="12"/>
      <c r="E68" s="12">
        <v>13335680012</v>
      </c>
      <c r="F68" s="12"/>
      <c r="G68" s="12">
        <v>0</v>
      </c>
      <c r="H68" s="12"/>
      <c r="I68" s="12">
        <f t="shared" si="0"/>
        <v>13335680012</v>
      </c>
      <c r="J68" s="12"/>
      <c r="K68" s="12">
        <v>0</v>
      </c>
      <c r="L68" s="12"/>
      <c r="M68" s="12">
        <v>82248670610</v>
      </c>
      <c r="N68" s="12"/>
      <c r="O68" s="12">
        <v>0</v>
      </c>
      <c r="P68" s="12"/>
      <c r="Q68" s="12">
        <f t="shared" si="1"/>
        <v>82248670610</v>
      </c>
    </row>
    <row r="69" spans="1:17">
      <c r="A69" s="1" t="s">
        <v>134</v>
      </c>
      <c r="C69" s="12">
        <v>0</v>
      </c>
      <c r="D69" s="12"/>
      <c r="E69" s="12">
        <v>44394238370</v>
      </c>
      <c r="F69" s="12"/>
      <c r="G69" s="12">
        <v>0</v>
      </c>
      <c r="H69" s="12"/>
      <c r="I69" s="12">
        <f t="shared" si="0"/>
        <v>44394238370</v>
      </c>
      <c r="J69" s="12"/>
      <c r="K69" s="12">
        <v>0</v>
      </c>
      <c r="L69" s="12"/>
      <c r="M69" s="12">
        <v>141858450425</v>
      </c>
      <c r="N69" s="12"/>
      <c r="O69" s="12">
        <v>0</v>
      </c>
      <c r="P69" s="12"/>
      <c r="Q69" s="12">
        <f t="shared" si="1"/>
        <v>141858450425</v>
      </c>
    </row>
    <row r="70" spans="1:17">
      <c r="A70" s="1" t="s">
        <v>150</v>
      </c>
      <c r="C70" s="12">
        <v>0</v>
      </c>
      <c r="D70" s="12"/>
      <c r="E70" s="12">
        <v>16742646049</v>
      </c>
      <c r="F70" s="12"/>
      <c r="G70" s="12">
        <v>0</v>
      </c>
      <c r="H70" s="12"/>
      <c r="I70" s="12">
        <f t="shared" si="0"/>
        <v>16742646049</v>
      </c>
      <c r="J70" s="12"/>
      <c r="K70" s="12">
        <v>0</v>
      </c>
      <c r="L70" s="12"/>
      <c r="M70" s="12">
        <v>30994506672</v>
      </c>
      <c r="N70" s="12"/>
      <c r="O70" s="12">
        <v>0</v>
      </c>
      <c r="P70" s="12"/>
      <c r="Q70" s="12">
        <f t="shared" si="1"/>
        <v>30994506672</v>
      </c>
    </row>
    <row r="71" spans="1:17">
      <c r="A71" s="1" t="s">
        <v>75</v>
      </c>
      <c r="C71" s="12">
        <v>0</v>
      </c>
      <c r="D71" s="12"/>
      <c r="E71" s="12">
        <v>38770103555</v>
      </c>
      <c r="F71" s="12"/>
      <c r="G71" s="12">
        <v>0</v>
      </c>
      <c r="H71" s="12"/>
      <c r="I71" s="12">
        <f t="shared" si="0"/>
        <v>38770103555</v>
      </c>
      <c r="J71" s="12"/>
      <c r="K71" s="12">
        <v>0</v>
      </c>
      <c r="L71" s="12"/>
      <c r="M71" s="12">
        <v>75346100542</v>
      </c>
      <c r="N71" s="12"/>
      <c r="O71" s="12">
        <v>0</v>
      </c>
      <c r="P71" s="12"/>
      <c r="Q71" s="12">
        <f t="shared" si="1"/>
        <v>75346100542</v>
      </c>
    </row>
    <row r="72" spans="1:17">
      <c r="A72" s="1" t="s">
        <v>78</v>
      </c>
      <c r="C72" s="12">
        <v>0</v>
      </c>
      <c r="D72" s="12"/>
      <c r="E72" s="12">
        <v>65859531905</v>
      </c>
      <c r="F72" s="12"/>
      <c r="G72" s="12">
        <v>0</v>
      </c>
      <c r="H72" s="12"/>
      <c r="I72" s="12">
        <f t="shared" si="0"/>
        <v>65859531905</v>
      </c>
      <c r="J72" s="12"/>
      <c r="K72" s="12">
        <v>0</v>
      </c>
      <c r="L72" s="12"/>
      <c r="M72" s="12">
        <v>116539381472</v>
      </c>
      <c r="N72" s="12"/>
      <c r="O72" s="12">
        <v>0</v>
      </c>
      <c r="P72" s="12"/>
      <c r="Q72" s="12">
        <f t="shared" si="1"/>
        <v>116539381472</v>
      </c>
    </row>
    <row r="73" spans="1:17">
      <c r="A73" s="1" t="s">
        <v>87</v>
      </c>
      <c r="C73" s="12">
        <v>0</v>
      </c>
      <c r="D73" s="12"/>
      <c r="E73" s="12">
        <v>23833229073</v>
      </c>
      <c r="F73" s="12"/>
      <c r="G73" s="12">
        <v>0</v>
      </c>
      <c r="H73" s="12"/>
      <c r="I73" s="12">
        <f t="shared" ref="I73:I84" si="2">C73+E73+G73</f>
        <v>23833229073</v>
      </c>
      <c r="J73" s="12"/>
      <c r="K73" s="12">
        <v>0</v>
      </c>
      <c r="L73" s="12"/>
      <c r="M73" s="12">
        <v>67636438092</v>
      </c>
      <c r="N73" s="12"/>
      <c r="O73" s="12">
        <v>0</v>
      </c>
      <c r="P73" s="12"/>
      <c r="Q73" s="12">
        <f t="shared" ref="Q73:Q84" si="3">K73+M73+O73</f>
        <v>67636438092</v>
      </c>
    </row>
    <row r="74" spans="1:17">
      <c r="A74" s="1" t="s">
        <v>99</v>
      </c>
      <c r="C74" s="12">
        <v>0</v>
      </c>
      <c r="D74" s="12"/>
      <c r="E74" s="12">
        <v>16113662386</v>
      </c>
      <c r="F74" s="12"/>
      <c r="G74" s="12">
        <v>0</v>
      </c>
      <c r="H74" s="12"/>
      <c r="I74" s="12">
        <f t="shared" si="2"/>
        <v>16113662386</v>
      </c>
      <c r="J74" s="12"/>
      <c r="K74" s="12">
        <v>0</v>
      </c>
      <c r="L74" s="12"/>
      <c r="M74" s="12">
        <v>63786215021</v>
      </c>
      <c r="N74" s="12"/>
      <c r="O74" s="12">
        <v>0</v>
      </c>
      <c r="P74" s="12"/>
      <c r="Q74" s="12">
        <f t="shared" si="3"/>
        <v>63786215021</v>
      </c>
    </row>
    <row r="75" spans="1:17">
      <c r="A75" s="1" t="s">
        <v>105</v>
      </c>
      <c r="C75" s="12">
        <v>0</v>
      </c>
      <c r="D75" s="12"/>
      <c r="E75" s="12">
        <v>698560617</v>
      </c>
      <c r="F75" s="12"/>
      <c r="G75" s="12">
        <v>0</v>
      </c>
      <c r="H75" s="12"/>
      <c r="I75" s="12">
        <f t="shared" si="2"/>
        <v>698560617</v>
      </c>
      <c r="J75" s="12"/>
      <c r="K75" s="12">
        <v>0</v>
      </c>
      <c r="L75" s="12"/>
      <c r="M75" s="12">
        <v>2619651824</v>
      </c>
      <c r="N75" s="12"/>
      <c r="O75" s="12">
        <v>0</v>
      </c>
      <c r="P75" s="12"/>
      <c r="Q75" s="12">
        <f t="shared" si="3"/>
        <v>2619651824</v>
      </c>
    </row>
    <row r="76" spans="1:17">
      <c r="A76" s="1" t="s">
        <v>127</v>
      </c>
      <c r="C76" s="12">
        <v>0</v>
      </c>
      <c r="D76" s="12"/>
      <c r="E76" s="12">
        <v>13453455335</v>
      </c>
      <c r="F76" s="12"/>
      <c r="G76" s="12">
        <v>0</v>
      </c>
      <c r="H76" s="12"/>
      <c r="I76" s="12">
        <f t="shared" si="2"/>
        <v>13453455335</v>
      </c>
      <c r="J76" s="12"/>
      <c r="K76" s="12">
        <v>0</v>
      </c>
      <c r="L76" s="12"/>
      <c r="M76" s="12">
        <v>77646031458</v>
      </c>
      <c r="N76" s="12"/>
      <c r="O76" s="12">
        <v>0</v>
      </c>
      <c r="P76" s="12"/>
      <c r="Q76" s="12">
        <f t="shared" si="3"/>
        <v>77646031458</v>
      </c>
    </row>
    <row r="77" spans="1:17">
      <c r="A77" s="1" t="s">
        <v>137</v>
      </c>
      <c r="C77" s="12">
        <v>0</v>
      </c>
      <c r="D77" s="12"/>
      <c r="E77" s="12">
        <v>2950562654</v>
      </c>
      <c r="F77" s="12"/>
      <c r="G77" s="12">
        <v>0</v>
      </c>
      <c r="H77" s="12"/>
      <c r="I77" s="12">
        <f t="shared" si="2"/>
        <v>2950562654</v>
      </c>
      <c r="J77" s="12"/>
      <c r="K77" s="12">
        <v>0</v>
      </c>
      <c r="L77" s="12"/>
      <c r="M77" s="12">
        <v>6435762939</v>
      </c>
      <c r="N77" s="12"/>
      <c r="O77" s="12">
        <v>0</v>
      </c>
      <c r="P77" s="12"/>
      <c r="Q77" s="12">
        <f t="shared" si="3"/>
        <v>6435762939</v>
      </c>
    </row>
    <row r="78" spans="1:17">
      <c r="A78" s="1" t="s">
        <v>107</v>
      </c>
      <c r="C78" s="12">
        <v>0</v>
      </c>
      <c r="D78" s="12"/>
      <c r="E78" s="12">
        <v>4100660836</v>
      </c>
      <c r="F78" s="12"/>
      <c r="G78" s="12">
        <v>0</v>
      </c>
      <c r="H78" s="12"/>
      <c r="I78" s="12">
        <f t="shared" si="2"/>
        <v>4100660836</v>
      </c>
      <c r="J78" s="12"/>
      <c r="K78" s="12">
        <v>0</v>
      </c>
      <c r="L78" s="12"/>
      <c r="M78" s="12">
        <v>11786388918</v>
      </c>
      <c r="N78" s="12"/>
      <c r="O78" s="12">
        <v>0</v>
      </c>
      <c r="P78" s="12"/>
      <c r="Q78" s="12">
        <f t="shared" si="3"/>
        <v>11786388918</v>
      </c>
    </row>
    <row r="79" spans="1:17">
      <c r="A79" s="1" t="s">
        <v>133</v>
      </c>
      <c r="C79" s="12">
        <v>0</v>
      </c>
      <c r="D79" s="12"/>
      <c r="E79" s="12">
        <v>9500373114</v>
      </c>
      <c r="F79" s="12"/>
      <c r="G79" s="12">
        <v>0</v>
      </c>
      <c r="H79" s="12"/>
      <c r="I79" s="12">
        <f t="shared" si="2"/>
        <v>9500373114</v>
      </c>
      <c r="J79" s="12"/>
      <c r="K79" s="12">
        <v>0</v>
      </c>
      <c r="L79" s="12"/>
      <c r="M79" s="12">
        <v>16331804457</v>
      </c>
      <c r="N79" s="12"/>
      <c r="O79" s="12">
        <v>0</v>
      </c>
      <c r="P79" s="12"/>
      <c r="Q79" s="12">
        <f t="shared" si="3"/>
        <v>16331804457</v>
      </c>
    </row>
    <row r="80" spans="1:17">
      <c r="A80" s="1" t="s">
        <v>122</v>
      </c>
      <c r="C80" s="12">
        <v>0</v>
      </c>
      <c r="D80" s="12"/>
      <c r="E80" s="12">
        <v>690296278</v>
      </c>
      <c r="F80" s="12"/>
      <c r="G80" s="12">
        <v>0</v>
      </c>
      <c r="H80" s="12"/>
      <c r="I80" s="12">
        <f t="shared" si="2"/>
        <v>690296278</v>
      </c>
      <c r="J80" s="12"/>
      <c r="K80" s="12">
        <v>0</v>
      </c>
      <c r="L80" s="12"/>
      <c r="M80" s="12">
        <v>1621908220</v>
      </c>
      <c r="N80" s="12"/>
      <c r="O80" s="12">
        <v>0</v>
      </c>
      <c r="P80" s="12"/>
      <c r="Q80" s="12">
        <f t="shared" si="3"/>
        <v>1621908220</v>
      </c>
    </row>
    <row r="81" spans="1:17">
      <c r="A81" s="1" t="s">
        <v>118</v>
      </c>
      <c r="C81" s="12">
        <v>0</v>
      </c>
      <c r="D81" s="12"/>
      <c r="E81" s="12">
        <v>1338660652</v>
      </c>
      <c r="F81" s="12"/>
      <c r="G81" s="12">
        <v>0</v>
      </c>
      <c r="H81" s="12"/>
      <c r="I81" s="12">
        <f t="shared" si="2"/>
        <v>1338660652</v>
      </c>
      <c r="J81" s="12"/>
      <c r="K81" s="12">
        <v>0</v>
      </c>
      <c r="L81" s="12"/>
      <c r="M81" s="12">
        <v>1973588879</v>
      </c>
      <c r="N81" s="12"/>
      <c r="O81" s="12">
        <v>0</v>
      </c>
      <c r="P81" s="12"/>
      <c r="Q81" s="12">
        <f t="shared" si="3"/>
        <v>1973588879</v>
      </c>
    </row>
    <row r="82" spans="1:17">
      <c r="A82" s="1" t="s">
        <v>142</v>
      </c>
      <c r="C82" s="12">
        <v>0</v>
      </c>
      <c r="D82" s="12"/>
      <c r="E82" s="12">
        <v>3724180446</v>
      </c>
      <c r="F82" s="12"/>
      <c r="G82" s="12">
        <v>0</v>
      </c>
      <c r="H82" s="12"/>
      <c r="I82" s="12">
        <f t="shared" si="2"/>
        <v>3724180446</v>
      </c>
      <c r="J82" s="12"/>
      <c r="K82" s="12">
        <v>0</v>
      </c>
      <c r="L82" s="12"/>
      <c r="M82" s="12">
        <v>6892893559</v>
      </c>
      <c r="N82" s="12"/>
      <c r="O82" s="12">
        <v>0</v>
      </c>
      <c r="P82" s="12"/>
      <c r="Q82" s="12">
        <f t="shared" si="3"/>
        <v>6892893559</v>
      </c>
    </row>
    <row r="83" spans="1:17">
      <c r="A83" s="1" t="s">
        <v>226</v>
      </c>
      <c r="C83" s="12">
        <v>0</v>
      </c>
      <c r="D83" s="12"/>
      <c r="E83" s="12">
        <v>1610424546</v>
      </c>
      <c r="F83" s="12"/>
      <c r="G83" s="12">
        <v>0</v>
      </c>
      <c r="H83" s="12"/>
      <c r="I83" s="12">
        <f t="shared" si="2"/>
        <v>1610424546</v>
      </c>
      <c r="J83" s="12"/>
      <c r="K83" s="12">
        <v>0</v>
      </c>
      <c r="L83" s="12"/>
      <c r="M83" s="12">
        <v>1610424546</v>
      </c>
      <c r="N83" s="12"/>
      <c r="O83" s="12">
        <v>0</v>
      </c>
      <c r="P83" s="12"/>
      <c r="Q83" s="12">
        <f t="shared" si="3"/>
        <v>1610424546</v>
      </c>
    </row>
    <row r="84" spans="1:17">
      <c r="A84" s="1" t="s">
        <v>223</v>
      </c>
      <c r="C84" s="12">
        <v>0</v>
      </c>
      <c r="D84" s="12"/>
      <c r="E84" s="12">
        <v>11006230</v>
      </c>
      <c r="F84" s="12"/>
      <c r="G84" s="12">
        <v>0</v>
      </c>
      <c r="H84" s="12"/>
      <c r="I84" s="12">
        <f t="shared" si="2"/>
        <v>11006230</v>
      </c>
      <c r="J84" s="12"/>
      <c r="K84" s="12">
        <v>0</v>
      </c>
      <c r="L84" s="12"/>
      <c r="M84" s="12">
        <v>11006230</v>
      </c>
      <c r="N84" s="12"/>
      <c r="O84" s="12">
        <v>0</v>
      </c>
      <c r="P84" s="12"/>
      <c r="Q84" s="12">
        <f t="shared" si="3"/>
        <v>11006230</v>
      </c>
    </row>
    <row r="85" spans="1:17" ht="24.75" thickBot="1">
      <c r="C85" s="15">
        <f>SUM(C8:C84)</f>
        <v>1608866523630</v>
      </c>
      <c r="D85" s="12"/>
      <c r="E85" s="15">
        <f>SUM(E8:E84)</f>
        <v>798572213991</v>
      </c>
      <c r="F85" s="12"/>
      <c r="G85" s="15">
        <f>SUM(G8:G84)</f>
        <v>4755568256</v>
      </c>
      <c r="H85" s="12"/>
      <c r="I85" s="15">
        <f>SUM(I8:I84)</f>
        <v>2412194305877</v>
      </c>
      <c r="J85" s="12"/>
      <c r="K85" s="15">
        <f>SUM(K8:K84)</f>
        <v>9286609809542</v>
      </c>
      <c r="L85" s="12"/>
      <c r="M85" s="15">
        <f>SUM(M8:M84)</f>
        <v>3334217649499</v>
      </c>
      <c r="N85" s="12"/>
      <c r="O85" s="15">
        <f>SUM(O8:O84)</f>
        <v>1033244355647</v>
      </c>
      <c r="P85" s="12"/>
      <c r="Q85" s="15">
        <f>SUM(Q8:Q84)</f>
        <v>13654071814688</v>
      </c>
    </row>
    <row r="86" spans="1:17" ht="24.75" thickTop="1">
      <c r="C86" s="13"/>
      <c r="E86" s="13"/>
      <c r="G86" s="13"/>
      <c r="K86" s="13"/>
      <c r="M86" s="13"/>
      <c r="O86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4" sqref="E14:I15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>
      <c r="A6" s="26" t="s">
        <v>318</v>
      </c>
      <c r="B6" s="26" t="s">
        <v>318</v>
      </c>
      <c r="C6" s="26" t="s">
        <v>318</v>
      </c>
      <c r="E6" s="26" t="s">
        <v>260</v>
      </c>
      <c r="F6" s="26" t="s">
        <v>260</v>
      </c>
      <c r="G6" s="26" t="s">
        <v>260</v>
      </c>
      <c r="I6" s="26" t="s">
        <v>261</v>
      </c>
      <c r="J6" s="26" t="s">
        <v>261</v>
      </c>
      <c r="K6" s="26" t="s">
        <v>261</v>
      </c>
    </row>
    <row r="7" spans="1:11" ht="24.75">
      <c r="A7" s="26" t="s">
        <v>319</v>
      </c>
      <c r="C7" s="26" t="s">
        <v>237</v>
      </c>
      <c r="E7" s="26" t="s">
        <v>320</v>
      </c>
      <c r="G7" s="26" t="s">
        <v>321</v>
      </c>
      <c r="I7" s="26" t="s">
        <v>320</v>
      </c>
      <c r="K7" s="26" t="s">
        <v>321</v>
      </c>
    </row>
    <row r="8" spans="1:11">
      <c r="A8" s="1" t="s">
        <v>243</v>
      </c>
      <c r="C8" s="3" t="s">
        <v>244</v>
      </c>
      <c r="D8" s="3"/>
      <c r="E8" s="4">
        <v>7949101400</v>
      </c>
      <c r="F8" s="3"/>
      <c r="G8" s="6">
        <f>E8/$E$13</f>
        <v>7.0619540021965466E-2</v>
      </c>
      <c r="H8" s="3"/>
      <c r="I8" s="4">
        <v>12493623505</v>
      </c>
      <c r="J8" s="3"/>
      <c r="K8" s="6">
        <f>I8/$I$13</f>
        <v>3.5209532135629509E-2</v>
      </c>
    </row>
    <row r="9" spans="1:11">
      <c r="A9" s="1" t="s">
        <v>247</v>
      </c>
      <c r="C9" s="3" t="s">
        <v>248</v>
      </c>
      <c r="D9" s="3"/>
      <c r="E9" s="4">
        <v>9538584139</v>
      </c>
      <c r="F9" s="3"/>
      <c r="G9" s="6">
        <f t="shared" ref="G9:G12" si="0">E9/$E$13</f>
        <v>8.4740449323868927E-2</v>
      </c>
      <c r="H9" s="3"/>
      <c r="I9" s="4">
        <v>41303371063</v>
      </c>
      <c r="J9" s="3"/>
      <c r="K9" s="6">
        <f t="shared" ref="K9:K12" si="1">I9/$I$13</f>
        <v>0.11640116817755254</v>
      </c>
    </row>
    <row r="10" spans="1:11">
      <c r="A10" s="1" t="s">
        <v>250</v>
      </c>
      <c r="C10" s="3" t="s">
        <v>251</v>
      </c>
      <c r="D10" s="3"/>
      <c r="E10" s="4">
        <v>21491987400</v>
      </c>
      <c r="F10" s="3"/>
      <c r="G10" s="6">
        <f t="shared" si="0"/>
        <v>0.19093406763510121</v>
      </c>
      <c r="H10" s="3"/>
      <c r="I10" s="4">
        <v>58339201305</v>
      </c>
      <c r="J10" s="3"/>
      <c r="K10" s="6">
        <f t="shared" si="1"/>
        <v>0.16441154820243292</v>
      </c>
    </row>
    <row r="11" spans="1:11">
      <c r="A11" s="1" t="s">
        <v>250</v>
      </c>
      <c r="C11" s="3" t="s">
        <v>253</v>
      </c>
      <c r="D11" s="3"/>
      <c r="E11" s="4">
        <v>18801855436</v>
      </c>
      <c r="F11" s="3"/>
      <c r="G11" s="6">
        <f t="shared" si="0"/>
        <v>0.16703502894677014</v>
      </c>
      <c r="H11" s="3"/>
      <c r="I11" s="4">
        <v>104864584227</v>
      </c>
      <c r="J11" s="3"/>
      <c r="K11" s="6">
        <f t="shared" si="1"/>
        <v>0.29552939119322241</v>
      </c>
    </row>
    <row r="12" spans="1:11">
      <c r="A12" s="1" t="s">
        <v>250</v>
      </c>
      <c r="C12" s="3" t="s">
        <v>256</v>
      </c>
      <c r="D12" s="3"/>
      <c r="E12" s="4">
        <v>54780821897</v>
      </c>
      <c r="F12" s="3"/>
      <c r="G12" s="6">
        <f t="shared" si="0"/>
        <v>0.48667091407229424</v>
      </c>
      <c r="H12" s="3"/>
      <c r="I12" s="4">
        <v>137835616387</v>
      </c>
      <c r="J12" s="3"/>
      <c r="K12" s="6">
        <f t="shared" si="1"/>
        <v>0.38844836029116259</v>
      </c>
    </row>
    <row r="13" spans="1:11" ht="24.75" thickBot="1">
      <c r="C13" s="3"/>
      <c r="D13" s="3"/>
      <c r="E13" s="5">
        <f>SUM(E8:E12)</f>
        <v>112562350272</v>
      </c>
      <c r="F13" s="3"/>
      <c r="G13" s="9">
        <f>SUM(G8:G12)</f>
        <v>1</v>
      </c>
      <c r="H13" s="3"/>
      <c r="I13" s="5">
        <f>SUM(I8:I12)</f>
        <v>354836396487</v>
      </c>
      <c r="J13" s="3"/>
      <c r="K13" s="9">
        <f>SUM(K8:K12)</f>
        <v>1</v>
      </c>
    </row>
    <row r="14" spans="1:11" ht="24.75" thickTop="1">
      <c r="C14" s="3"/>
      <c r="D14" s="3"/>
      <c r="E14" s="4"/>
      <c r="F14" s="3"/>
      <c r="G14" s="3"/>
      <c r="H14" s="3"/>
      <c r="I14" s="4"/>
      <c r="J14" s="3"/>
      <c r="K14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0" sqref="A10"/>
    </sheetView>
  </sheetViews>
  <sheetFormatPr defaultRowHeight="24"/>
  <cols>
    <col min="1" max="1" width="46.28515625" style="1" bestFit="1" customWidth="1"/>
    <col min="2" max="2" width="1" style="1" customWidth="1"/>
    <col min="3" max="3" width="13.140625" style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/>
      <c r="C2" s="24"/>
      <c r="D2" s="24"/>
      <c r="E2" s="24"/>
    </row>
    <row r="3" spans="1:5" ht="24.75">
      <c r="A3" s="24" t="s">
        <v>258</v>
      </c>
      <c r="B3" s="24"/>
      <c r="C3" s="24"/>
      <c r="D3" s="24"/>
      <c r="E3" s="24"/>
    </row>
    <row r="4" spans="1:5" ht="24.75">
      <c r="A4" s="24" t="s">
        <v>2</v>
      </c>
      <c r="B4" s="24"/>
      <c r="C4" s="24"/>
      <c r="D4" s="24"/>
      <c r="E4" s="24"/>
    </row>
    <row r="5" spans="1:5">
      <c r="C5" s="29" t="s">
        <v>260</v>
      </c>
      <c r="E5" s="1" t="s">
        <v>330</v>
      </c>
    </row>
    <row r="6" spans="1:5">
      <c r="A6" s="25" t="s">
        <v>322</v>
      </c>
      <c r="C6" s="28"/>
      <c r="E6" s="28" t="s">
        <v>331</v>
      </c>
    </row>
    <row r="7" spans="1:5" ht="24.75">
      <c r="A7" s="26" t="s">
        <v>322</v>
      </c>
      <c r="C7" s="26" t="s">
        <v>240</v>
      </c>
      <c r="E7" s="26" t="s">
        <v>240</v>
      </c>
    </row>
    <row r="8" spans="1:5">
      <c r="A8" s="1" t="s">
        <v>332</v>
      </c>
      <c r="C8" s="2">
        <v>14943</v>
      </c>
      <c r="E8" s="2">
        <v>28312301325</v>
      </c>
    </row>
    <row r="9" spans="1:5">
      <c r="A9" s="1" t="s">
        <v>333</v>
      </c>
      <c r="C9" s="2">
        <v>0</v>
      </c>
      <c r="E9" s="2">
        <v>71768173</v>
      </c>
    </row>
    <row r="10" spans="1:5" ht="24.75" thickBot="1">
      <c r="A10" s="1" t="s">
        <v>267</v>
      </c>
      <c r="C10" s="8">
        <f>SUM(C8:C9)</f>
        <v>14943</v>
      </c>
      <c r="E10" s="8">
        <f>SUM(E8:E9)</f>
        <v>28384069498</v>
      </c>
    </row>
    <row r="11" spans="1:5" ht="24.75" thickTop="1"/>
  </sheetData>
  <mergeCells count="8">
    <mergeCell ref="A2:E2"/>
    <mergeCell ref="A3:E3"/>
    <mergeCell ref="A4:E4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7"/>
  <sheetViews>
    <sheetView rightToLeft="1" topLeftCell="A34" workbookViewId="0">
      <selection activeCell="U49" sqref="U49"/>
    </sheetView>
  </sheetViews>
  <sheetFormatPr defaultRowHeight="24"/>
  <cols>
    <col min="1" max="1" width="36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6.42578125" style="1" bestFit="1" customWidth="1"/>
    <col min="14" max="14" width="1" style="1" customWidth="1"/>
    <col min="15" max="15" width="12.85546875" style="1" bestFit="1" customWidth="1"/>
    <col min="16" max="16" width="0.5703125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5" ht="24.75">
      <c r="A6" s="25" t="s">
        <v>3</v>
      </c>
      <c r="C6" s="26" t="s">
        <v>326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4.7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4.7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5">
      <c r="A9" s="1" t="s">
        <v>15</v>
      </c>
      <c r="C9" s="4">
        <v>10453000</v>
      </c>
      <c r="D9" s="3"/>
      <c r="E9" s="4">
        <v>285234925984</v>
      </c>
      <c r="F9" s="3"/>
      <c r="G9" s="4">
        <v>244943573022.09601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0</v>
      </c>
      <c r="P9" s="4"/>
      <c r="Q9" s="4">
        <v>10453000</v>
      </c>
      <c r="R9" s="3"/>
      <c r="S9" s="4">
        <v>25597</v>
      </c>
      <c r="T9" s="3"/>
      <c r="U9" s="4">
        <v>285234925984</v>
      </c>
      <c r="V9" s="3"/>
      <c r="W9" s="4">
        <v>266166608874.452</v>
      </c>
      <c r="X9" s="3"/>
      <c r="Y9" s="6">
        <v>1.4370454630008211E-3</v>
      </c>
    </row>
    <row r="10" spans="1:25">
      <c r="A10" s="1" t="s">
        <v>16</v>
      </c>
      <c r="C10" s="4">
        <v>70902037</v>
      </c>
      <c r="D10" s="3"/>
      <c r="E10" s="4">
        <v>490477684630</v>
      </c>
      <c r="F10" s="3"/>
      <c r="G10" s="4">
        <v>473265433320.284</v>
      </c>
      <c r="H10" s="3"/>
      <c r="I10" s="4">
        <v>25684730</v>
      </c>
      <c r="J10" s="3"/>
      <c r="K10" s="4">
        <v>0</v>
      </c>
      <c r="L10" s="3"/>
      <c r="M10" s="4">
        <v>0</v>
      </c>
      <c r="N10" s="3"/>
      <c r="O10" s="4">
        <v>0</v>
      </c>
      <c r="P10" s="4"/>
      <c r="Q10" s="4">
        <v>96586767</v>
      </c>
      <c r="R10" s="3"/>
      <c r="S10" s="4">
        <v>6020</v>
      </c>
      <c r="T10" s="3"/>
      <c r="U10" s="4">
        <v>490477684630</v>
      </c>
      <c r="V10" s="3"/>
      <c r="W10" s="4">
        <v>578412504520.38599</v>
      </c>
      <c r="X10" s="3"/>
      <c r="Y10" s="6">
        <v>3.1228750626493247E-3</v>
      </c>
    </row>
    <row r="11" spans="1:25">
      <c r="A11" s="1" t="s">
        <v>17</v>
      </c>
      <c r="C11" s="4">
        <v>133000000</v>
      </c>
      <c r="D11" s="3"/>
      <c r="E11" s="4">
        <v>808117977770</v>
      </c>
      <c r="F11" s="3"/>
      <c r="G11" s="4">
        <v>998900303800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0</v>
      </c>
      <c r="P11" s="4"/>
      <c r="Q11" s="4">
        <v>133000000</v>
      </c>
      <c r="R11" s="3"/>
      <c r="S11" s="4">
        <v>8860</v>
      </c>
      <c r="T11" s="3"/>
      <c r="U11" s="4">
        <v>808117977770</v>
      </c>
      <c r="V11" s="3"/>
      <c r="W11" s="4">
        <v>1172219429360</v>
      </c>
      <c r="X11" s="3"/>
      <c r="Y11" s="6">
        <v>6.3288652912799294E-3</v>
      </c>
    </row>
    <row r="12" spans="1:25">
      <c r="A12" s="1" t="s">
        <v>18</v>
      </c>
      <c r="C12" s="4">
        <v>34000000</v>
      </c>
      <c r="D12" s="3"/>
      <c r="E12" s="4">
        <v>156462260221</v>
      </c>
      <c r="F12" s="3"/>
      <c r="G12" s="4">
        <v>175199244640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0</v>
      </c>
      <c r="P12" s="4"/>
      <c r="Q12" s="4">
        <v>34000000</v>
      </c>
      <c r="R12" s="3"/>
      <c r="S12" s="4">
        <v>5840</v>
      </c>
      <c r="T12" s="3"/>
      <c r="U12" s="4">
        <v>156462260221</v>
      </c>
      <c r="V12" s="3"/>
      <c r="W12" s="4">
        <v>197521928320</v>
      </c>
      <c r="X12" s="3"/>
      <c r="Y12" s="6">
        <v>1.0664297529120849E-3</v>
      </c>
    </row>
    <row r="13" spans="1:25">
      <c r="A13" s="1" t="s">
        <v>19</v>
      </c>
      <c r="C13" s="4">
        <v>4000000</v>
      </c>
      <c r="D13" s="3"/>
      <c r="E13" s="4">
        <v>450322411315</v>
      </c>
      <c r="F13" s="3"/>
      <c r="G13" s="4">
        <v>498380772000</v>
      </c>
      <c r="H13" s="3"/>
      <c r="I13" s="4">
        <v>38820342</v>
      </c>
      <c r="J13" s="3"/>
      <c r="K13" s="4">
        <v>0</v>
      </c>
      <c r="L13" s="3"/>
      <c r="M13" s="4">
        <v>0</v>
      </c>
      <c r="N13" s="3"/>
      <c r="O13" s="4">
        <v>0</v>
      </c>
      <c r="P13" s="4"/>
      <c r="Q13" s="4">
        <v>42820342</v>
      </c>
      <c r="R13" s="3"/>
      <c r="S13" s="4">
        <v>13279</v>
      </c>
      <c r="T13" s="3"/>
      <c r="U13" s="4">
        <v>450322411315</v>
      </c>
      <c r="V13" s="3"/>
      <c r="W13" s="4">
        <v>565638621429.62695</v>
      </c>
      <c r="X13" s="3"/>
      <c r="Y13" s="6">
        <v>3.053908294736161E-3</v>
      </c>
    </row>
    <row r="14" spans="1:25">
      <c r="A14" s="1" t="s">
        <v>20</v>
      </c>
      <c r="C14" s="4">
        <v>11661854</v>
      </c>
      <c r="D14" s="3"/>
      <c r="E14" s="4">
        <v>27939141618</v>
      </c>
      <c r="F14" s="3"/>
      <c r="G14" s="4">
        <v>25893177166.506802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0</v>
      </c>
      <c r="P14" s="4"/>
      <c r="Q14" s="4">
        <v>11661854</v>
      </c>
      <c r="R14" s="3"/>
      <c r="S14" s="4">
        <v>2232</v>
      </c>
      <c r="T14" s="3"/>
      <c r="U14" s="4">
        <v>27939141618</v>
      </c>
      <c r="V14" s="3"/>
      <c r="W14" s="4">
        <v>25893177166.506802</v>
      </c>
      <c r="X14" s="3"/>
      <c r="Y14" s="6">
        <v>1.3979842523130493E-4</v>
      </c>
    </row>
    <row r="15" spans="1:25">
      <c r="A15" s="1" t="s">
        <v>21</v>
      </c>
      <c r="C15" s="4">
        <v>1048429</v>
      </c>
      <c r="D15" s="3"/>
      <c r="E15" s="4">
        <v>97752551579</v>
      </c>
      <c r="F15" s="3"/>
      <c r="G15" s="4">
        <v>164243421620.84601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0</v>
      </c>
      <c r="P15" s="4"/>
      <c r="Q15" s="4">
        <v>1048429</v>
      </c>
      <c r="R15" s="3"/>
      <c r="S15" s="4">
        <v>178750</v>
      </c>
      <c r="T15" s="3"/>
      <c r="U15" s="4">
        <v>97752551579</v>
      </c>
      <c r="V15" s="3"/>
      <c r="W15" s="4">
        <v>186426921607.35501</v>
      </c>
      <c r="X15" s="3"/>
      <c r="Y15" s="6">
        <v>1.0065273138879218E-3</v>
      </c>
    </row>
    <row r="16" spans="1:25">
      <c r="A16" s="1" t="s">
        <v>22</v>
      </c>
      <c r="C16" s="4">
        <v>97089963</v>
      </c>
      <c r="D16" s="3"/>
      <c r="E16" s="4">
        <v>1049935379272</v>
      </c>
      <c r="F16" s="3"/>
      <c r="G16" s="4">
        <v>1026670664038.62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0</v>
      </c>
      <c r="P16" s="4"/>
      <c r="Q16" s="4">
        <v>97089963</v>
      </c>
      <c r="R16" s="3"/>
      <c r="S16" s="4">
        <v>12640</v>
      </c>
      <c r="T16" s="3"/>
      <c r="U16" s="4">
        <v>1049935379272</v>
      </c>
      <c r="V16" s="3"/>
      <c r="W16" s="4">
        <v>1220801241152.23</v>
      </c>
      <c r="X16" s="3"/>
      <c r="Y16" s="6">
        <v>6.5911606727915694E-3</v>
      </c>
    </row>
    <row r="17" spans="1:25">
      <c r="A17" s="1" t="s">
        <v>23</v>
      </c>
      <c r="C17" s="4">
        <v>21610695</v>
      </c>
      <c r="D17" s="3"/>
      <c r="E17" s="4">
        <v>748907789365</v>
      </c>
      <c r="F17" s="3"/>
      <c r="G17" s="4">
        <v>909998245749.23804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0</v>
      </c>
      <c r="P17" s="4"/>
      <c r="Q17" s="4">
        <v>21610695</v>
      </c>
      <c r="R17" s="3"/>
      <c r="S17" s="4">
        <v>48780</v>
      </c>
      <c r="T17" s="3"/>
      <c r="U17" s="4">
        <v>748907789365</v>
      </c>
      <c r="V17" s="3"/>
      <c r="W17" s="4">
        <v>1048658502897.42</v>
      </c>
      <c r="X17" s="3"/>
      <c r="Y17" s="6">
        <v>5.6617543056905117E-3</v>
      </c>
    </row>
    <row r="18" spans="1:25">
      <c r="A18" s="1" t="s">
        <v>24</v>
      </c>
      <c r="C18" s="4">
        <v>2010777</v>
      </c>
      <c r="D18" s="3"/>
      <c r="E18" s="4">
        <v>105004293245</v>
      </c>
      <c r="F18" s="3"/>
      <c r="G18" s="4">
        <v>125476601986.554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0</v>
      </c>
      <c r="P18" s="4"/>
      <c r="Q18" s="4">
        <v>2010777</v>
      </c>
      <c r="R18" s="3"/>
      <c r="S18" s="4">
        <v>75450</v>
      </c>
      <c r="T18" s="3"/>
      <c r="U18" s="4">
        <v>105004293245</v>
      </c>
      <c r="V18" s="3"/>
      <c r="W18" s="4">
        <v>150919968434.32999</v>
      </c>
      <c r="X18" s="3"/>
      <c r="Y18" s="6">
        <v>8.1482368067093097E-4</v>
      </c>
    </row>
    <row r="19" spans="1:25">
      <c r="A19" s="1" t="s">
        <v>25</v>
      </c>
      <c r="C19" s="4">
        <v>2002500</v>
      </c>
      <c r="D19" s="3"/>
      <c r="E19" s="4">
        <v>99511931457</v>
      </c>
      <c r="F19" s="3"/>
      <c r="G19" s="4">
        <v>152489967691.5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0</v>
      </c>
      <c r="P19" s="4"/>
      <c r="Q19" s="4">
        <v>2002500</v>
      </c>
      <c r="R19" s="3"/>
      <c r="S19" s="4">
        <v>89800</v>
      </c>
      <c r="T19" s="3"/>
      <c r="U19" s="4">
        <v>99511931457</v>
      </c>
      <c r="V19" s="3"/>
      <c r="W19" s="4">
        <v>178884377514</v>
      </c>
      <c r="X19" s="3"/>
      <c r="Y19" s="6">
        <v>9.6580477992817902E-4</v>
      </c>
    </row>
    <row r="20" spans="1:25">
      <c r="A20" s="1" t="s">
        <v>26</v>
      </c>
      <c r="C20" s="4">
        <v>20442772</v>
      </c>
      <c r="D20" s="3"/>
      <c r="E20" s="4">
        <v>369048818667</v>
      </c>
      <c r="F20" s="3"/>
      <c r="G20" s="4">
        <v>414852302634.87402</v>
      </c>
      <c r="H20" s="3"/>
      <c r="I20" s="4">
        <v>0</v>
      </c>
      <c r="J20" s="3"/>
      <c r="K20" s="4">
        <v>0</v>
      </c>
      <c r="L20" s="3"/>
      <c r="M20" s="4">
        <v>0</v>
      </c>
      <c r="N20" s="3"/>
      <c r="O20" s="4">
        <v>0</v>
      </c>
      <c r="P20" s="4"/>
      <c r="Q20" s="4">
        <v>20442772</v>
      </c>
      <c r="R20" s="3"/>
      <c r="S20" s="4">
        <v>19370</v>
      </c>
      <c r="T20" s="3"/>
      <c r="U20" s="4">
        <v>369048818667</v>
      </c>
      <c r="V20" s="3"/>
      <c r="W20" s="4">
        <v>393906328531.25</v>
      </c>
      <c r="X20" s="3"/>
      <c r="Y20" s="6">
        <v>2.1267179405293057E-3</v>
      </c>
    </row>
    <row r="21" spans="1:25">
      <c r="A21" s="1" t="s">
        <v>27</v>
      </c>
      <c r="C21" s="4">
        <v>37601092</v>
      </c>
      <c r="D21" s="3"/>
      <c r="E21" s="4">
        <v>292061268408</v>
      </c>
      <c r="F21" s="3"/>
      <c r="G21" s="4">
        <v>448106071622.46802</v>
      </c>
      <c r="H21" s="3"/>
      <c r="I21" s="4">
        <v>0</v>
      </c>
      <c r="J21" s="3"/>
      <c r="K21" s="4">
        <v>0</v>
      </c>
      <c r="L21" s="3"/>
      <c r="M21" s="4">
        <v>0</v>
      </c>
      <c r="N21" s="3"/>
      <c r="O21" s="4">
        <v>0</v>
      </c>
      <c r="P21" s="4"/>
      <c r="Q21" s="4">
        <v>37601092</v>
      </c>
      <c r="R21" s="3"/>
      <c r="S21" s="4">
        <v>11670</v>
      </c>
      <c r="T21" s="3"/>
      <c r="U21" s="4">
        <v>292061268408</v>
      </c>
      <c r="V21" s="3"/>
      <c r="W21" s="4">
        <v>436510672440.25</v>
      </c>
      <c r="X21" s="3"/>
      <c r="Y21" s="6">
        <v>2.356740704757534E-3</v>
      </c>
    </row>
    <row r="22" spans="1:25">
      <c r="A22" s="1" t="s">
        <v>28</v>
      </c>
      <c r="C22" s="4">
        <v>2642606</v>
      </c>
      <c r="D22" s="3"/>
      <c r="E22" s="4">
        <v>18595447959</v>
      </c>
      <c r="F22" s="3"/>
      <c r="G22" s="4">
        <v>47765122582.4674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0</v>
      </c>
      <c r="P22" s="4"/>
      <c r="Q22" s="4">
        <v>2642606</v>
      </c>
      <c r="R22" s="3"/>
      <c r="S22" s="4">
        <v>21450</v>
      </c>
      <c r="T22" s="3"/>
      <c r="U22" s="4">
        <v>18595447959</v>
      </c>
      <c r="V22" s="3"/>
      <c r="W22" s="4">
        <v>56387555277.596397</v>
      </c>
      <c r="X22" s="3"/>
      <c r="Y22" s="6">
        <v>3.0443894079741466E-4</v>
      </c>
    </row>
    <row r="23" spans="1:25">
      <c r="A23" s="1" t="s">
        <v>29</v>
      </c>
      <c r="C23" s="4">
        <v>11722203</v>
      </c>
      <c r="D23" s="3"/>
      <c r="E23" s="4">
        <v>208808538628</v>
      </c>
      <c r="F23" s="3"/>
      <c r="G23" s="4">
        <v>199751547998.125</v>
      </c>
      <c r="H23" s="3"/>
      <c r="I23" s="4">
        <v>0</v>
      </c>
      <c r="J23" s="3"/>
      <c r="K23" s="4">
        <v>0</v>
      </c>
      <c r="L23" s="3"/>
      <c r="M23" s="4">
        <v>0</v>
      </c>
      <c r="N23" s="3"/>
      <c r="O23" s="4">
        <v>0</v>
      </c>
      <c r="P23" s="4"/>
      <c r="Q23" s="4">
        <v>11722203</v>
      </c>
      <c r="R23" s="3"/>
      <c r="S23" s="4">
        <v>19130</v>
      </c>
      <c r="T23" s="3"/>
      <c r="U23" s="4">
        <v>208808538628</v>
      </c>
      <c r="V23" s="3"/>
      <c r="W23" s="4">
        <v>223073386643.55701</v>
      </c>
      <c r="X23" s="3"/>
      <c r="Y23" s="6">
        <v>1.2043832227789306E-3</v>
      </c>
    </row>
    <row r="24" spans="1:25">
      <c r="A24" s="1" t="s">
        <v>30</v>
      </c>
      <c r="C24" s="4">
        <v>13408196</v>
      </c>
      <c r="D24" s="3"/>
      <c r="E24" s="4">
        <v>62618111244</v>
      </c>
      <c r="F24" s="3"/>
      <c r="G24" s="4">
        <v>76293920281.504593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0</v>
      </c>
      <c r="P24" s="4"/>
      <c r="Q24" s="4">
        <v>13408196</v>
      </c>
      <c r="R24" s="3"/>
      <c r="S24" s="4">
        <v>4450</v>
      </c>
      <c r="T24" s="3"/>
      <c r="U24" s="4">
        <v>42943821248</v>
      </c>
      <c r="V24" s="3"/>
      <c r="W24" s="4">
        <v>59354535883.338402</v>
      </c>
      <c r="X24" s="3"/>
      <c r="Y24" s="6">
        <v>3.2045780220276891E-4</v>
      </c>
    </row>
    <row r="25" spans="1:25">
      <c r="A25" s="1" t="s">
        <v>31</v>
      </c>
      <c r="C25" s="4">
        <v>26413139</v>
      </c>
      <c r="D25" s="3"/>
      <c r="E25" s="4">
        <v>232643999494</v>
      </c>
      <c r="F25" s="3"/>
      <c r="G25" s="4">
        <v>306892596956.71698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0</v>
      </c>
      <c r="P25" s="4"/>
      <c r="Q25" s="4">
        <v>26413139</v>
      </c>
      <c r="R25" s="3"/>
      <c r="S25" s="4">
        <v>14370</v>
      </c>
      <c r="T25" s="3"/>
      <c r="U25" s="4">
        <v>232643999494</v>
      </c>
      <c r="V25" s="3"/>
      <c r="W25" s="4">
        <v>377572484440.75598</v>
      </c>
      <c r="X25" s="3"/>
      <c r="Y25" s="6">
        <v>2.0385307834592807E-3</v>
      </c>
    </row>
    <row r="26" spans="1:25">
      <c r="A26" s="1" t="s">
        <v>32</v>
      </c>
      <c r="C26" s="4">
        <v>45423097</v>
      </c>
      <c r="D26" s="3"/>
      <c r="E26" s="4">
        <v>546163692153</v>
      </c>
      <c r="F26" s="3"/>
      <c r="G26" s="4">
        <v>570694444367.40503</v>
      </c>
      <c r="H26" s="3"/>
      <c r="I26" s="4">
        <v>0</v>
      </c>
      <c r="J26" s="3"/>
      <c r="K26" s="4">
        <v>0</v>
      </c>
      <c r="L26" s="3"/>
      <c r="M26" s="4">
        <v>0</v>
      </c>
      <c r="N26" s="3"/>
      <c r="O26" s="4">
        <v>0</v>
      </c>
      <c r="P26" s="4"/>
      <c r="Q26" s="4">
        <v>45423097</v>
      </c>
      <c r="R26" s="3"/>
      <c r="S26" s="4">
        <v>14240</v>
      </c>
      <c r="T26" s="3"/>
      <c r="U26" s="4">
        <v>546163692153</v>
      </c>
      <c r="V26" s="3"/>
      <c r="W26" s="4">
        <v>643443300696.10803</v>
      </c>
      <c r="X26" s="3"/>
      <c r="Y26" s="6">
        <v>3.4739792488387091E-3</v>
      </c>
    </row>
    <row r="27" spans="1:25">
      <c r="A27" s="1" t="s">
        <v>33</v>
      </c>
      <c r="C27" s="4">
        <v>94020030</v>
      </c>
      <c r="D27" s="3"/>
      <c r="E27" s="4">
        <v>632282833712</v>
      </c>
      <c r="F27" s="3"/>
      <c r="G27" s="4">
        <v>621309780880.03198</v>
      </c>
      <c r="H27" s="3"/>
      <c r="I27" s="4">
        <v>0</v>
      </c>
      <c r="J27" s="3"/>
      <c r="K27" s="4">
        <v>0</v>
      </c>
      <c r="L27" s="3"/>
      <c r="M27" s="4">
        <v>0</v>
      </c>
      <c r="N27" s="3"/>
      <c r="O27" s="4">
        <v>0</v>
      </c>
      <c r="P27" s="4"/>
      <c r="Q27" s="4">
        <v>94020030</v>
      </c>
      <c r="R27" s="3"/>
      <c r="S27" s="4">
        <v>7990</v>
      </c>
      <c r="T27" s="3"/>
      <c r="U27" s="4">
        <v>632282833712</v>
      </c>
      <c r="V27" s="3"/>
      <c r="W27" s="4">
        <v>747292661332.448</v>
      </c>
      <c r="X27" s="3"/>
      <c r="Y27" s="6">
        <v>4.0346666061637651E-3</v>
      </c>
    </row>
    <row r="28" spans="1:25">
      <c r="A28" s="1" t="s">
        <v>34</v>
      </c>
      <c r="C28" s="4">
        <v>4800000</v>
      </c>
      <c r="D28" s="3"/>
      <c r="E28" s="4">
        <v>48012360000</v>
      </c>
      <c r="F28" s="3"/>
      <c r="G28" s="4">
        <v>48802087440</v>
      </c>
      <c r="H28" s="3"/>
      <c r="I28" s="4">
        <v>0</v>
      </c>
      <c r="J28" s="3"/>
      <c r="K28" s="4">
        <v>0</v>
      </c>
      <c r="L28" s="3"/>
      <c r="M28" s="4">
        <v>0</v>
      </c>
      <c r="N28" s="3"/>
      <c r="O28" s="4">
        <v>0</v>
      </c>
      <c r="P28" s="4"/>
      <c r="Q28" s="4">
        <v>4800000</v>
      </c>
      <c r="R28" s="3"/>
      <c r="S28" s="4">
        <v>10840</v>
      </c>
      <c r="T28" s="3"/>
      <c r="U28" s="4">
        <v>48012360000</v>
      </c>
      <c r="V28" s="3"/>
      <c r="W28" s="4">
        <v>52017170880</v>
      </c>
      <c r="X28" s="3"/>
      <c r="Y28" s="6">
        <v>2.8084303935548021E-4</v>
      </c>
    </row>
    <row r="29" spans="1:25">
      <c r="A29" s="1" t="s">
        <v>35</v>
      </c>
      <c r="C29" s="4">
        <v>8742299</v>
      </c>
      <c r="D29" s="3"/>
      <c r="E29" s="4">
        <v>2028467546266</v>
      </c>
      <c r="F29" s="3"/>
      <c r="G29" s="4">
        <v>2094813208785.5701</v>
      </c>
      <c r="H29" s="3"/>
      <c r="I29" s="4">
        <v>0</v>
      </c>
      <c r="J29" s="3"/>
      <c r="K29" s="4">
        <v>0</v>
      </c>
      <c r="L29" s="3"/>
      <c r="M29" s="4">
        <v>0</v>
      </c>
      <c r="N29" s="3"/>
      <c r="O29" s="4">
        <v>0</v>
      </c>
      <c r="P29" s="4"/>
      <c r="Q29" s="4">
        <v>8742299</v>
      </c>
      <c r="R29" s="3"/>
      <c r="S29" s="4">
        <v>271843</v>
      </c>
      <c r="T29" s="3"/>
      <c r="U29" s="4">
        <v>2028467546266</v>
      </c>
      <c r="V29" s="3"/>
      <c r="W29" s="4">
        <v>2373710654372.3701</v>
      </c>
      <c r="X29" s="3"/>
      <c r="Y29" s="6">
        <v>1.2815770320579616E-2</v>
      </c>
    </row>
    <row r="30" spans="1:25">
      <c r="A30" s="1" t="s">
        <v>36</v>
      </c>
      <c r="C30" s="4">
        <v>5825716</v>
      </c>
      <c r="D30" s="3"/>
      <c r="E30" s="4">
        <v>949998671622</v>
      </c>
      <c r="F30" s="3"/>
      <c r="G30" s="4">
        <v>1087766020088</v>
      </c>
      <c r="H30" s="3"/>
      <c r="I30" s="4">
        <v>0</v>
      </c>
      <c r="J30" s="3"/>
      <c r="K30" s="4">
        <v>0</v>
      </c>
      <c r="L30" s="3"/>
      <c r="M30" s="4">
        <v>0</v>
      </c>
      <c r="N30" s="3"/>
      <c r="O30" s="4">
        <v>0</v>
      </c>
      <c r="P30" s="4"/>
      <c r="Q30" s="4">
        <v>5825716</v>
      </c>
      <c r="R30" s="3"/>
      <c r="S30" s="4">
        <v>205035</v>
      </c>
      <c r="T30" s="3"/>
      <c r="U30" s="4">
        <v>949998671622</v>
      </c>
      <c r="V30" s="3"/>
      <c r="W30" s="4">
        <v>1194475660060</v>
      </c>
      <c r="X30" s="3"/>
      <c r="Y30" s="6">
        <v>6.4490276793652832E-3</v>
      </c>
    </row>
    <row r="31" spans="1:25">
      <c r="A31" s="1" t="s">
        <v>37</v>
      </c>
      <c r="C31" s="4">
        <v>4101114</v>
      </c>
      <c r="D31" s="3"/>
      <c r="E31" s="4">
        <v>899999837780</v>
      </c>
      <c r="F31" s="3"/>
      <c r="G31" s="4">
        <v>887669670844</v>
      </c>
      <c r="H31" s="3"/>
      <c r="I31" s="4">
        <v>0</v>
      </c>
      <c r="J31" s="3"/>
      <c r="K31" s="4">
        <v>0</v>
      </c>
      <c r="L31" s="3"/>
      <c r="M31" s="4">
        <v>0</v>
      </c>
      <c r="N31" s="3"/>
      <c r="O31" s="4">
        <v>0</v>
      </c>
      <c r="P31" s="4"/>
      <c r="Q31" s="4">
        <v>4101114</v>
      </c>
      <c r="R31" s="3"/>
      <c r="S31" s="4">
        <v>242053</v>
      </c>
      <c r="T31" s="3"/>
      <c r="U31" s="4">
        <v>899999837780</v>
      </c>
      <c r="V31" s="3"/>
      <c r="W31" s="4">
        <v>992686897042</v>
      </c>
      <c r="X31" s="3"/>
      <c r="Y31" s="6">
        <v>5.3595610944851902E-3</v>
      </c>
    </row>
    <row r="32" spans="1:25">
      <c r="A32" s="1" t="s">
        <v>38</v>
      </c>
      <c r="C32" s="4">
        <v>483611</v>
      </c>
      <c r="D32" s="3"/>
      <c r="E32" s="4">
        <v>1299996480476</v>
      </c>
      <c r="F32" s="3"/>
      <c r="G32" s="4">
        <v>1557721650442</v>
      </c>
      <c r="H32" s="3"/>
      <c r="I32" s="4">
        <v>0</v>
      </c>
      <c r="J32" s="3"/>
      <c r="K32" s="4">
        <v>0</v>
      </c>
      <c r="L32" s="3"/>
      <c r="M32" s="4">
        <v>0</v>
      </c>
      <c r="N32" s="3"/>
      <c r="O32" s="4">
        <v>0</v>
      </c>
      <c r="P32" s="4"/>
      <c r="Q32" s="4">
        <v>483611</v>
      </c>
      <c r="R32" s="3"/>
      <c r="S32" s="4">
        <v>3631928</v>
      </c>
      <c r="T32" s="3"/>
      <c r="U32" s="4">
        <v>1299996480476</v>
      </c>
      <c r="V32" s="3"/>
      <c r="W32" s="4">
        <v>1756440312008</v>
      </c>
      <c r="X32" s="3"/>
      <c r="Y32" s="6">
        <v>9.4831000480358058E-3</v>
      </c>
    </row>
    <row r="33" spans="1:25">
      <c r="A33" s="1" t="s">
        <v>39</v>
      </c>
      <c r="C33" s="4">
        <v>2387020</v>
      </c>
      <c r="D33" s="3"/>
      <c r="E33" s="4">
        <v>1399996561661</v>
      </c>
      <c r="F33" s="3"/>
      <c r="G33" s="4">
        <v>1483201114220</v>
      </c>
      <c r="H33" s="3"/>
      <c r="I33" s="4">
        <v>0</v>
      </c>
      <c r="J33" s="3"/>
      <c r="K33" s="4">
        <v>0</v>
      </c>
      <c r="L33" s="3"/>
      <c r="M33" s="4">
        <v>0</v>
      </c>
      <c r="N33" s="3"/>
      <c r="O33" s="4">
        <v>0</v>
      </c>
      <c r="P33" s="4"/>
      <c r="Q33" s="4">
        <v>2387020</v>
      </c>
      <c r="R33" s="3"/>
      <c r="S33" s="4">
        <v>707743</v>
      </c>
      <c r="T33" s="3"/>
      <c r="U33" s="4">
        <v>1399996561661</v>
      </c>
      <c r="V33" s="3"/>
      <c r="W33" s="4">
        <v>1689396675860</v>
      </c>
      <c r="X33" s="3"/>
      <c r="Y33" s="6">
        <v>9.1211284485290985E-3</v>
      </c>
    </row>
    <row r="34" spans="1:25">
      <c r="A34" s="1" t="s">
        <v>40</v>
      </c>
      <c r="C34" s="4">
        <v>49752722</v>
      </c>
      <c r="D34" s="3"/>
      <c r="E34" s="4">
        <v>481361990190</v>
      </c>
      <c r="F34" s="3"/>
      <c r="G34" s="4">
        <v>554812211564.79504</v>
      </c>
      <c r="H34" s="3"/>
      <c r="I34" s="4">
        <v>0</v>
      </c>
      <c r="J34" s="3"/>
      <c r="K34" s="4">
        <v>0</v>
      </c>
      <c r="L34" s="3"/>
      <c r="M34" s="4">
        <v>0</v>
      </c>
      <c r="N34" s="3"/>
      <c r="O34" s="4">
        <v>0</v>
      </c>
      <c r="P34" s="4"/>
      <c r="Q34" s="4">
        <v>49752722</v>
      </c>
      <c r="R34" s="3"/>
      <c r="S34" s="4">
        <v>12440</v>
      </c>
      <c r="T34" s="3"/>
      <c r="U34" s="4">
        <v>481361990190</v>
      </c>
      <c r="V34" s="3"/>
      <c r="W34" s="4">
        <v>615688127731.13696</v>
      </c>
      <c r="X34" s="3"/>
      <c r="Y34" s="6">
        <v>3.324127824752195E-3</v>
      </c>
    </row>
    <row r="35" spans="1:25">
      <c r="A35" s="1" t="s">
        <v>41</v>
      </c>
      <c r="C35" s="4">
        <v>173030500</v>
      </c>
      <c r="D35" s="3"/>
      <c r="E35" s="4">
        <v>1107341591272</v>
      </c>
      <c r="F35" s="3"/>
      <c r="G35" s="4">
        <v>926037323417.47998</v>
      </c>
      <c r="H35" s="3"/>
      <c r="I35" s="4">
        <v>0</v>
      </c>
      <c r="J35" s="3"/>
      <c r="K35" s="4">
        <v>0</v>
      </c>
      <c r="L35" s="3"/>
      <c r="M35" s="4">
        <v>0</v>
      </c>
      <c r="N35" s="3"/>
      <c r="O35" s="4">
        <v>0</v>
      </c>
      <c r="P35" s="4"/>
      <c r="Q35" s="4">
        <v>173030500</v>
      </c>
      <c r="R35" s="3"/>
      <c r="S35" s="4">
        <v>6030</v>
      </c>
      <c r="T35" s="3"/>
      <c r="U35" s="4">
        <v>1107341591272</v>
      </c>
      <c r="V35" s="3"/>
      <c r="W35" s="4">
        <v>1037919156172.38</v>
      </c>
      <c r="X35" s="3"/>
      <c r="Y35" s="6">
        <v>5.6037720908962774E-3</v>
      </c>
    </row>
    <row r="36" spans="1:25">
      <c r="A36" s="1" t="s">
        <v>42</v>
      </c>
      <c r="C36" s="4">
        <v>198300000</v>
      </c>
      <c r="D36" s="3"/>
      <c r="E36" s="4">
        <v>1869990420423</v>
      </c>
      <c r="F36" s="3"/>
      <c r="G36" s="4">
        <v>2158060366344</v>
      </c>
      <c r="H36" s="3"/>
      <c r="I36" s="4">
        <v>0</v>
      </c>
      <c r="J36" s="3"/>
      <c r="K36" s="4">
        <v>0</v>
      </c>
      <c r="L36" s="3"/>
      <c r="M36" s="4">
        <v>0</v>
      </c>
      <c r="N36" s="3"/>
      <c r="O36" s="4">
        <v>0</v>
      </c>
      <c r="P36" s="4"/>
      <c r="Q36" s="4">
        <v>198300000</v>
      </c>
      <c r="R36" s="3"/>
      <c r="S36" s="4">
        <v>12080</v>
      </c>
      <c r="T36" s="3"/>
      <c r="U36" s="4">
        <v>1869990420423</v>
      </c>
      <c r="V36" s="3"/>
      <c r="W36" s="4">
        <v>2382940514208</v>
      </c>
      <c r="X36" s="3"/>
      <c r="Y36" s="6">
        <v>1.2865602747934099E-2</v>
      </c>
    </row>
    <row r="37" spans="1:25">
      <c r="A37" s="1" t="s">
        <v>43</v>
      </c>
      <c r="C37" s="4">
        <v>13726712</v>
      </c>
      <c r="D37" s="3"/>
      <c r="E37" s="4">
        <v>376240740723</v>
      </c>
      <c r="F37" s="3"/>
      <c r="G37" s="4">
        <v>369912561628.39801</v>
      </c>
      <c r="H37" s="3"/>
      <c r="I37" s="4">
        <v>0</v>
      </c>
      <c r="J37" s="3"/>
      <c r="K37" s="4">
        <v>0</v>
      </c>
      <c r="L37" s="3"/>
      <c r="M37" s="4">
        <v>0</v>
      </c>
      <c r="N37" s="3"/>
      <c r="O37" s="4">
        <v>0</v>
      </c>
      <c r="P37" s="4"/>
      <c r="Q37" s="4">
        <v>13726712</v>
      </c>
      <c r="R37" s="3"/>
      <c r="S37" s="4">
        <v>30770</v>
      </c>
      <c r="T37" s="3"/>
      <c r="U37" s="4">
        <v>376240740723</v>
      </c>
      <c r="V37" s="3"/>
      <c r="W37" s="4">
        <v>420162773027.16101</v>
      </c>
      <c r="X37" s="3"/>
      <c r="Y37" s="6">
        <v>2.26847766237022E-3</v>
      </c>
    </row>
    <row r="38" spans="1:25">
      <c r="A38" s="1" t="s">
        <v>44</v>
      </c>
      <c r="C38" s="4">
        <v>18868466</v>
      </c>
      <c r="D38" s="3"/>
      <c r="E38" s="4">
        <v>382716341954</v>
      </c>
      <c r="F38" s="3"/>
      <c r="G38" s="4">
        <v>407117431800.021</v>
      </c>
      <c r="H38" s="3"/>
      <c r="I38" s="4">
        <v>0</v>
      </c>
      <c r="J38" s="3"/>
      <c r="K38" s="4">
        <v>0</v>
      </c>
      <c r="L38" s="3"/>
      <c r="M38" s="4">
        <v>0</v>
      </c>
      <c r="N38" s="3"/>
      <c r="O38" s="4">
        <v>0</v>
      </c>
      <c r="P38" s="4"/>
      <c r="Q38" s="4">
        <v>18868466</v>
      </c>
      <c r="R38" s="3"/>
      <c r="S38" s="4">
        <v>24910</v>
      </c>
      <c r="T38" s="3"/>
      <c r="U38" s="4">
        <v>382716341954</v>
      </c>
      <c r="V38" s="3"/>
      <c r="W38" s="4">
        <v>467556257544.422</v>
      </c>
      <c r="X38" s="3"/>
      <c r="Y38" s="6">
        <v>2.5243572116094514E-3</v>
      </c>
    </row>
    <row r="39" spans="1:25">
      <c r="A39" s="1" t="s">
        <v>45</v>
      </c>
      <c r="C39" s="4">
        <v>78369692</v>
      </c>
      <c r="D39" s="3"/>
      <c r="E39" s="4">
        <v>927842676705</v>
      </c>
      <c r="F39" s="3"/>
      <c r="G39" s="4">
        <v>1248918803508.5901</v>
      </c>
      <c r="H39" s="3"/>
      <c r="I39" s="4">
        <v>0</v>
      </c>
      <c r="J39" s="3"/>
      <c r="K39" s="4">
        <v>0</v>
      </c>
      <c r="L39" s="3"/>
      <c r="M39" s="4">
        <v>0</v>
      </c>
      <c r="N39" s="3"/>
      <c r="O39" s="4">
        <v>0</v>
      </c>
      <c r="P39" s="4"/>
      <c r="Q39" s="4">
        <v>78369692</v>
      </c>
      <c r="R39" s="3"/>
      <c r="S39" s="4">
        <v>15980</v>
      </c>
      <c r="T39" s="3"/>
      <c r="U39" s="4">
        <v>927842676705</v>
      </c>
      <c r="V39" s="3"/>
      <c r="W39" s="4">
        <v>1245800404490</v>
      </c>
      <c r="X39" s="3"/>
      <c r="Y39" s="6">
        <v>6.7261322772511813E-3</v>
      </c>
    </row>
    <row r="40" spans="1:25">
      <c r="A40" s="1" t="s">
        <v>46</v>
      </c>
      <c r="C40" s="4">
        <v>124000000</v>
      </c>
      <c r="D40" s="3"/>
      <c r="E40" s="4">
        <v>759848909958</v>
      </c>
      <c r="F40" s="3"/>
      <c r="G40" s="4">
        <v>893066510720</v>
      </c>
      <c r="H40" s="3"/>
      <c r="I40" s="4">
        <v>0</v>
      </c>
      <c r="J40" s="3"/>
      <c r="K40" s="4">
        <v>0</v>
      </c>
      <c r="L40" s="3"/>
      <c r="M40" s="4">
        <v>0</v>
      </c>
      <c r="N40" s="3"/>
      <c r="O40" s="4">
        <v>0</v>
      </c>
      <c r="P40" s="4"/>
      <c r="Q40" s="4">
        <v>124000000</v>
      </c>
      <c r="R40" s="3"/>
      <c r="S40" s="4">
        <v>7570</v>
      </c>
      <c r="T40" s="3"/>
      <c r="U40" s="4">
        <v>759848909958</v>
      </c>
      <c r="V40" s="3"/>
      <c r="W40" s="4">
        <v>933772580960</v>
      </c>
      <c r="X40" s="3"/>
      <c r="Y40" s="6">
        <v>5.0414800587405117E-3</v>
      </c>
    </row>
    <row r="41" spans="1:25">
      <c r="A41" s="1" t="s">
        <v>47</v>
      </c>
      <c r="C41" s="4">
        <v>0</v>
      </c>
      <c r="D41" s="3"/>
      <c r="E41" s="4">
        <v>0</v>
      </c>
      <c r="F41" s="3"/>
      <c r="G41" s="4">
        <v>0</v>
      </c>
      <c r="H41" s="3"/>
      <c r="I41" s="4">
        <v>1500000</v>
      </c>
      <c r="J41" s="3"/>
      <c r="K41" s="4">
        <v>49881813750</v>
      </c>
      <c r="L41" s="3"/>
      <c r="M41" s="4">
        <v>0</v>
      </c>
      <c r="N41" s="3"/>
      <c r="O41" s="4">
        <v>0</v>
      </c>
      <c r="P41" s="4"/>
      <c r="Q41" s="4">
        <v>1500000</v>
      </c>
      <c r="R41" s="3"/>
      <c r="S41" s="4">
        <v>33219</v>
      </c>
      <c r="T41" s="3"/>
      <c r="U41" s="4">
        <v>49881813750</v>
      </c>
      <c r="V41" s="3"/>
      <c r="W41" s="4">
        <v>49806700031.25</v>
      </c>
      <c r="X41" s="3"/>
      <c r="Y41" s="6">
        <v>2.6890860806928491E-4</v>
      </c>
    </row>
    <row r="42" spans="1:25">
      <c r="A42" s="1" t="s">
        <v>48</v>
      </c>
      <c r="C42" s="4">
        <v>0</v>
      </c>
      <c r="D42" s="3"/>
      <c r="E42" s="4">
        <v>0</v>
      </c>
      <c r="F42" s="3"/>
      <c r="G42" s="4">
        <v>0</v>
      </c>
      <c r="H42" s="3"/>
      <c r="I42" s="4">
        <v>8938796</v>
      </c>
      <c r="J42" s="3"/>
      <c r="K42" s="4">
        <v>0</v>
      </c>
      <c r="L42" s="3"/>
      <c r="M42" s="4">
        <v>0</v>
      </c>
      <c r="N42" s="3"/>
      <c r="O42" s="4">
        <v>0</v>
      </c>
      <c r="P42" s="4"/>
      <c r="Q42" s="4">
        <v>8938796</v>
      </c>
      <c r="R42" s="3"/>
      <c r="S42" s="4">
        <v>3450</v>
      </c>
      <c r="T42" s="3"/>
      <c r="U42" s="4">
        <v>19674289996</v>
      </c>
      <c r="V42" s="3"/>
      <c r="W42" s="4">
        <v>30677620712.066399</v>
      </c>
      <c r="X42" s="3"/>
      <c r="Y42" s="6">
        <v>1.656298505900473E-4</v>
      </c>
    </row>
    <row r="43" spans="1:25" ht="24.75" thickBot="1">
      <c r="C43" s="3"/>
      <c r="D43" s="3"/>
      <c r="E43" s="5">
        <f>SUM(E9:E42)</f>
        <v>19213703185751</v>
      </c>
      <c r="F43" s="3"/>
      <c r="G43" s="5">
        <f>SUM(G9:G42)</f>
        <v>21199026153162.094</v>
      </c>
      <c r="H43" s="3"/>
      <c r="I43" s="3"/>
      <c r="J43" s="3"/>
      <c r="K43" s="5">
        <f>SUM(K9:K42)</f>
        <v>49881813750</v>
      </c>
      <c r="L43" s="3"/>
      <c r="M43" s="3"/>
      <c r="N43" s="3"/>
      <c r="O43" s="5">
        <f>SUM(O9:O42)</f>
        <v>0</v>
      </c>
      <c r="P43" s="4"/>
      <c r="Q43" s="3"/>
      <c r="R43" s="3"/>
      <c r="S43" s="3"/>
      <c r="T43" s="3"/>
      <c r="U43" s="5">
        <f>SUM(U9:U42)</f>
        <v>19263584999501</v>
      </c>
      <c r="V43" s="3"/>
      <c r="W43" s="5">
        <f>SUM(W9:W42)</f>
        <v>23772135711620.395</v>
      </c>
      <c r="X43" s="3"/>
      <c r="Y43" s="7">
        <f>SUM(Y9:Y42)</f>
        <v>0.12834682725487018</v>
      </c>
    </row>
    <row r="44" spans="1:25" ht="24.75" thickTop="1"/>
    <row r="45" spans="1:25">
      <c r="W45" s="2"/>
    </row>
    <row r="46" spans="1:25">
      <c r="W46" s="2"/>
      <c r="Y46" s="16"/>
    </row>
    <row r="47" spans="1:25">
      <c r="W47" s="2"/>
      <c r="Y47" s="1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C14" sqref="C14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5" t="s">
        <v>3</v>
      </c>
      <c r="C6" s="26" t="s">
        <v>326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7" ht="24.75">
      <c r="A7" s="26" t="s">
        <v>3</v>
      </c>
      <c r="C7" s="26" t="s">
        <v>49</v>
      </c>
      <c r="E7" s="26" t="s">
        <v>50</v>
      </c>
      <c r="G7" s="26" t="s">
        <v>51</v>
      </c>
      <c r="I7" s="26" t="s">
        <v>52</v>
      </c>
      <c r="K7" s="26" t="s">
        <v>49</v>
      </c>
      <c r="M7" s="26" t="s">
        <v>50</v>
      </c>
      <c r="O7" s="26" t="s">
        <v>51</v>
      </c>
      <c r="Q7" s="26" t="s">
        <v>52</v>
      </c>
    </row>
    <row r="8" spans="1:17">
      <c r="A8" s="1" t="s">
        <v>53</v>
      </c>
      <c r="C8" s="4">
        <v>1568605</v>
      </c>
      <c r="D8" s="3"/>
      <c r="E8" s="4">
        <v>28750</v>
      </c>
      <c r="F8" s="3"/>
      <c r="G8" s="3" t="s">
        <v>54</v>
      </c>
      <c r="H8" s="3"/>
      <c r="I8" s="4">
        <v>1</v>
      </c>
      <c r="J8" s="3"/>
      <c r="K8" s="4">
        <v>1568605</v>
      </c>
      <c r="L8" s="3"/>
      <c r="M8" s="4">
        <v>28750</v>
      </c>
      <c r="N8" s="3"/>
      <c r="O8" s="3" t="s">
        <v>54</v>
      </c>
      <c r="P8" s="3"/>
      <c r="Q8" s="4">
        <v>1</v>
      </c>
    </row>
    <row r="9" spans="1:17">
      <c r="A9" s="1" t="s">
        <v>55</v>
      </c>
      <c r="C9" s="4">
        <v>16203546</v>
      </c>
      <c r="D9" s="3"/>
      <c r="E9" s="4">
        <v>6937</v>
      </c>
      <c r="F9" s="3"/>
      <c r="G9" s="3" t="s">
        <v>56</v>
      </c>
      <c r="H9" s="3"/>
      <c r="I9" s="4">
        <v>1</v>
      </c>
      <c r="J9" s="3"/>
      <c r="K9" s="4">
        <v>16203546</v>
      </c>
      <c r="L9" s="3"/>
      <c r="M9" s="4">
        <v>6937</v>
      </c>
      <c r="N9" s="3"/>
      <c r="O9" s="3" t="s">
        <v>56</v>
      </c>
      <c r="P9" s="3"/>
      <c r="Q9" s="4">
        <v>1</v>
      </c>
    </row>
    <row r="10" spans="1:17">
      <c r="A10" s="1" t="s">
        <v>57</v>
      </c>
      <c r="C10" s="4">
        <v>2642606</v>
      </c>
      <c r="D10" s="3"/>
      <c r="E10" s="4">
        <v>7577</v>
      </c>
      <c r="F10" s="3"/>
      <c r="G10" s="3" t="s">
        <v>58</v>
      </c>
      <c r="H10" s="3"/>
      <c r="I10" s="4">
        <v>1</v>
      </c>
      <c r="J10" s="3"/>
      <c r="K10" s="4">
        <v>2642606</v>
      </c>
      <c r="L10" s="3"/>
      <c r="M10" s="4">
        <v>7577</v>
      </c>
      <c r="N10" s="3"/>
      <c r="O10" s="3" t="s">
        <v>58</v>
      </c>
      <c r="P10" s="3"/>
      <c r="Q10" s="4">
        <v>1</v>
      </c>
    </row>
    <row r="11" spans="1:17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topLeftCell="J64" workbookViewId="0">
      <selection activeCell="AK69" sqref="AK9:AK69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710937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>
      <c r="A6" s="26" t="s">
        <v>59</v>
      </c>
      <c r="B6" s="26" t="s">
        <v>59</v>
      </c>
      <c r="C6" s="26" t="s">
        <v>59</v>
      </c>
      <c r="D6" s="26" t="s">
        <v>59</v>
      </c>
      <c r="E6" s="26" t="s">
        <v>59</v>
      </c>
      <c r="F6" s="26" t="s">
        <v>59</v>
      </c>
      <c r="G6" s="26" t="s">
        <v>59</v>
      </c>
      <c r="H6" s="26" t="s">
        <v>59</v>
      </c>
      <c r="I6" s="26" t="s">
        <v>59</v>
      </c>
      <c r="J6" s="26" t="s">
        <v>59</v>
      </c>
      <c r="K6" s="26" t="s">
        <v>59</v>
      </c>
      <c r="L6" s="26" t="s">
        <v>59</v>
      </c>
      <c r="M6" s="26" t="s">
        <v>59</v>
      </c>
      <c r="O6" s="26" t="s">
        <v>326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4.75">
      <c r="A7" s="25" t="s">
        <v>60</v>
      </c>
      <c r="C7" s="25" t="s">
        <v>61</v>
      </c>
      <c r="E7" s="25" t="s">
        <v>62</v>
      </c>
      <c r="G7" s="25" t="s">
        <v>63</v>
      </c>
      <c r="I7" s="25" t="s">
        <v>64</v>
      </c>
      <c r="K7" s="25" t="s">
        <v>65</v>
      </c>
      <c r="M7" s="25" t="s">
        <v>52</v>
      </c>
      <c r="O7" s="25" t="s">
        <v>7</v>
      </c>
      <c r="Q7" s="25" t="s">
        <v>8</v>
      </c>
      <c r="S7" s="25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5" t="s">
        <v>7</v>
      </c>
      <c r="AE7" s="25" t="s">
        <v>66</v>
      </c>
      <c r="AG7" s="25" t="s">
        <v>8</v>
      </c>
      <c r="AI7" s="25" t="s">
        <v>9</v>
      </c>
      <c r="AK7" s="25" t="s">
        <v>13</v>
      </c>
    </row>
    <row r="8" spans="1:37" ht="24.75">
      <c r="A8" s="26" t="s">
        <v>60</v>
      </c>
      <c r="C8" s="26" t="s">
        <v>61</v>
      </c>
      <c r="E8" s="26" t="s">
        <v>62</v>
      </c>
      <c r="G8" s="26" t="s">
        <v>63</v>
      </c>
      <c r="I8" s="26" t="s">
        <v>64</v>
      </c>
      <c r="K8" s="26" t="s">
        <v>65</v>
      </c>
      <c r="M8" s="26" t="s">
        <v>52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66</v>
      </c>
      <c r="AG8" s="26" t="s">
        <v>8</v>
      </c>
      <c r="AI8" s="26" t="s">
        <v>9</v>
      </c>
      <c r="AK8" s="26" t="s">
        <v>13</v>
      </c>
    </row>
    <row r="9" spans="1:37">
      <c r="A9" s="1" t="s">
        <v>67</v>
      </c>
      <c r="C9" s="3" t="s">
        <v>68</v>
      </c>
      <c r="D9" s="3"/>
      <c r="E9" s="3" t="s">
        <v>68</v>
      </c>
      <c r="F9" s="3"/>
      <c r="G9" s="3" t="s">
        <v>69</v>
      </c>
      <c r="H9" s="3"/>
      <c r="I9" s="3" t="s">
        <v>70</v>
      </c>
      <c r="J9" s="3"/>
      <c r="K9" s="4">
        <v>16</v>
      </c>
      <c r="L9" s="3"/>
      <c r="M9" s="4">
        <v>16</v>
      </c>
      <c r="N9" s="3"/>
      <c r="O9" s="4">
        <v>979500</v>
      </c>
      <c r="P9" s="3"/>
      <c r="Q9" s="4">
        <v>920346325000</v>
      </c>
      <c r="R9" s="3"/>
      <c r="S9" s="4">
        <v>920317228825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4"/>
      <c r="AC9" s="4">
        <v>979500</v>
      </c>
      <c r="AD9" s="3"/>
      <c r="AE9" s="4">
        <v>940000</v>
      </c>
      <c r="AF9" s="3"/>
      <c r="AG9" s="4">
        <v>920346325000</v>
      </c>
      <c r="AH9" s="3"/>
      <c r="AI9" s="4">
        <v>920694321712</v>
      </c>
      <c r="AJ9" s="3"/>
      <c r="AK9" s="6">
        <v>4.9708699502984269E-3</v>
      </c>
    </row>
    <row r="10" spans="1:37">
      <c r="A10" s="1" t="s">
        <v>71</v>
      </c>
      <c r="C10" s="3" t="s">
        <v>68</v>
      </c>
      <c r="D10" s="3"/>
      <c r="E10" s="3" t="s">
        <v>68</v>
      </c>
      <c r="F10" s="3"/>
      <c r="G10" s="3" t="s">
        <v>69</v>
      </c>
      <c r="H10" s="3"/>
      <c r="I10" s="3" t="s">
        <v>70</v>
      </c>
      <c r="J10" s="3"/>
      <c r="K10" s="4">
        <v>16</v>
      </c>
      <c r="L10" s="3"/>
      <c r="M10" s="4">
        <v>16</v>
      </c>
      <c r="N10" s="3"/>
      <c r="O10" s="4">
        <v>1000</v>
      </c>
      <c r="P10" s="3"/>
      <c r="Q10" s="4">
        <v>790022434</v>
      </c>
      <c r="R10" s="3"/>
      <c r="S10" s="4">
        <v>984961831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4"/>
      <c r="AC10" s="4">
        <v>1000</v>
      </c>
      <c r="AD10" s="3"/>
      <c r="AE10" s="4">
        <v>985000</v>
      </c>
      <c r="AF10" s="3"/>
      <c r="AG10" s="4">
        <v>790022434</v>
      </c>
      <c r="AH10" s="3"/>
      <c r="AI10" s="4">
        <v>984961831</v>
      </c>
      <c r="AJ10" s="3"/>
      <c r="AK10" s="6">
        <v>5.3178531163357809E-6</v>
      </c>
    </row>
    <row r="11" spans="1:37">
      <c r="A11" s="1" t="s">
        <v>72</v>
      </c>
      <c r="C11" s="3" t="s">
        <v>68</v>
      </c>
      <c r="D11" s="3"/>
      <c r="E11" s="3" t="s">
        <v>68</v>
      </c>
      <c r="F11" s="3"/>
      <c r="G11" s="3" t="s">
        <v>73</v>
      </c>
      <c r="H11" s="3"/>
      <c r="I11" s="3" t="s">
        <v>74</v>
      </c>
      <c r="J11" s="3"/>
      <c r="K11" s="4">
        <v>18</v>
      </c>
      <c r="L11" s="3"/>
      <c r="M11" s="4">
        <v>18</v>
      </c>
      <c r="N11" s="3"/>
      <c r="O11" s="4">
        <v>3700000</v>
      </c>
      <c r="P11" s="3"/>
      <c r="Q11" s="4">
        <v>3532398125000</v>
      </c>
      <c r="R11" s="3"/>
      <c r="S11" s="4">
        <v>3570361643125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3700000</v>
      </c>
      <c r="AD11" s="3"/>
      <c r="AE11" s="4">
        <v>965000</v>
      </c>
      <c r="AF11" s="3"/>
      <c r="AG11" s="4">
        <v>3532398125000</v>
      </c>
      <c r="AH11" s="3"/>
      <c r="AI11" s="4">
        <v>3570361643125</v>
      </c>
      <c r="AJ11" s="3"/>
      <c r="AK11" s="6">
        <v>1.9276542697153533E-2</v>
      </c>
    </row>
    <row r="12" spans="1:37">
      <c r="A12" s="1" t="s">
        <v>75</v>
      </c>
      <c r="C12" s="3" t="s">
        <v>68</v>
      </c>
      <c r="D12" s="3"/>
      <c r="E12" s="3" t="s">
        <v>68</v>
      </c>
      <c r="F12" s="3"/>
      <c r="G12" s="3" t="s">
        <v>76</v>
      </c>
      <c r="H12" s="3"/>
      <c r="I12" s="3" t="s">
        <v>77</v>
      </c>
      <c r="J12" s="3"/>
      <c r="K12" s="4">
        <v>0</v>
      </c>
      <c r="L12" s="3"/>
      <c r="M12" s="4">
        <v>0</v>
      </c>
      <c r="N12" s="3"/>
      <c r="O12" s="4">
        <v>2526092</v>
      </c>
      <c r="P12" s="3"/>
      <c r="Q12" s="4">
        <v>1777801162666</v>
      </c>
      <c r="R12" s="3"/>
      <c r="S12" s="4">
        <v>1815962428449</v>
      </c>
      <c r="T12" s="3"/>
      <c r="U12" s="4">
        <v>611639</v>
      </c>
      <c r="V12" s="3"/>
      <c r="W12" s="4">
        <v>450751488523</v>
      </c>
      <c r="X12" s="3"/>
      <c r="Y12" s="4">
        <v>0</v>
      </c>
      <c r="Z12" s="3"/>
      <c r="AA12" s="4">
        <v>0</v>
      </c>
      <c r="AB12" s="4"/>
      <c r="AC12" s="4">
        <v>3137731</v>
      </c>
      <c r="AD12" s="3"/>
      <c r="AE12" s="4">
        <v>734790</v>
      </c>
      <c r="AF12" s="3"/>
      <c r="AG12" s="4">
        <v>2228552651184</v>
      </c>
      <c r="AH12" s="3"/>
      <c r="AI12" s="4">
        <v>2305484020522</v>
      </c>
      <c r="AJ12" s="3"/>
      <c r="AK12" s="6">
        <v>1.2447411663402075E-2</v>
      </c>
    </row>
    <row r="13" spans="1:37">
      <c r="A13" s="1" t="s">
        <v>78</v>
      </c>
      <c r="C13" s="3" t="s">
        <v>68</v>
      </c>
      <c r="D13" s="3"/>
      <c r="E13" s="3" t="s">
        <v>68</v>
      </c>
      <c r="F13" s="3"/>
      <c r="G13" s="3" t="s">
        <v>79</v>
      </c>
      <c r="H13" s="3"/>
      <c r="I13" s="3" t="s">
        <v>80</v>
      </c>
      <c r="J13" s="3"/>
      <c r="K13" s="4">
        <v>0</v>
      </c>
      <c r="L13" s="3"/>
      <c r="M13" s="4">
        <v>0</v>
      </c>
      <c r="N13" s="3"/>
      <c r="O13" s="4">
        <v>4188971</v>
      </c>
      <c r="P13" s="3"/>
      <c r="Q13" s="4">
        <v>2905389060671</v>
      </c>
      <c r="R13" s="3"/>
      <c r="S13" s="4">
        <v>2957424590486</v>
      </c>
      <c r="T13" s="3"/>
      <c r="U13" s="4">
        <v>762027</v>
      </c>
      <c r="V13" s="3"/>
      <c r="W13" s="4">
        <v>551891029924</v>
      </c>
      <c r="X13" s="3"/>
      <c r="Y13" s="4">
        <v>0</v>
      </c>
      <c r="Z13" s="3"/>
      <c r="AA13" s="4">
        <v>0</v>
      </c>
      <c r="AB13" s="4"/>
      <c r="AC13" s="4">
        <v>4950998</v>
      </c>
      <c r="AD13" s="3"/>
      <c r="AE13" s="4">
        <v>722140</v>
      </c>
      <c r="AF13" s="3"/>
      <c r="AG13" s="4">
        <v>3457280090594</v>
      </c>
      <c r="AH13" s="3"/>
      <c r="AI13" s="4">
        <v>3575175152314</v>
      </c>
      <c r="AJ13" s="3"/>
      <c r="AK13" s="6">
        <v>1.9302531049225254E-2</v>
      </c>
    </row>
    <row r="14" spans="1:37">
      <c r="A14" s="1" t="s">
        <v>81</v>
      </c>
      <c r="C14" s="3" t="s">
        <v>68</v>
      </c>
      <c r="D14" s="3"/>
      <c r="E14" s="3" t="s">
        <v>68</v>
      </c>
      <c r="F14" s="3"/>
      <c r="G14" s="3" t="s">
        <v>82</v>
      </c>
      <c r="H14" s="3"/>
      <c r="I14" s="3" t="s">
        <v>83</v>
      </c>
      <c r="J14" s="3"/>
      <c r="K14" s="4">
        <v>0</v>
      </c>
      <c r="L14" s="3"/>
      <c r="M14" s="4">
        <v>0</v>
      </c>
      <c r="N14" s="3"/>
      <c r="O14" s="4">
        <v>817550</v>
      </c>
      <c r="P14" s="3"/>
      <c r="Q14" s="4">
        <v>696399323353</v>
      </c>
      <c r="R14" s="3"/>
      <c r="S14" s="4">
        <v>804805910062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4"/>
      <c r="AC14" s="4">
        <v>817550</v>
      </c>
      <c r="AD14" s="3"/>
      <c r="AE14" s="4">
        <v>989389</v>
      </c>
      <c r="AF14" s="3"/>
      <c r="AG14" s="4">
        <v>696399323353</v>
      </c>
      <c r="AH14" s="3"/>
      <c r="AI14" s="4">
        <v>808843633044</v>
      </c>
      <c r="AJ14" s="3"/>
      <c r="AK14" s="6">
        <v>4.3669830639471658E-3</v>
      </c>
    </row>
    <row r="15" spans="1:37">
      <c r="A15" s="1" t="s">
        <v>84</v>
      </c>
      <c r="C15" s="3" t="s">
        <v>68</v>
      </c>
      <c r="D15" s="3"/>
      <c r="E15" s="3" t="s">
        <v>68</v>
      </c>
      <c r="F15" s="3"/>
      <c r="G15" s="3" t="s">
        <v>85</v>
      </c>
      <c r="H15" s="3"/>
      <c r="I15" s="3" t="s">
        <v>86</v>
      </c>
      <c r="J15" s="3"/>
      <c r="K15" s="4">
        <v>0</v>
      </c>
      <c r="L15" s="3"/>
      <c r="M15" s="4">
        <v>0</v>
      </c>
      <c r="N15" s="3"/>
      <c r="O15" s="4">
        <v>2307686</v>
      </c>
      <c r="P15" s="3"/>
      <c r="Q15" s="4">
        <v>1780465032481</v>
      </c>
      <c r="R15" s="3"/>
      <c r="S15" s="4">
        <v>2202047109727</v>
      </c>
      <c r="T15" s="3"/>
      <c r="U15" s="4">
        <v>31430</v>
      </c>
      <c r="V15" s="3"/>
      <c r="W15" s="4">
        <v>30411303892</v>
      </c>
      <c r="X15" s="3"/>
      <c r="Y15" s="4">
        <v>0</v>
      </c>
      <c r="Z15" s="3"/>
      <c r="AA15" s="4">
        <v>0</v>
      </c>
      <c r="AB15" s="4"/>
      <c r="AC15" s="4">
        <v>2339116</v>
      </c>
      <c r="AD15" s="3"/>
      <c r="AE15" s="4">
        <v>972200</v>
      </c>
      <c r="AF15" s="3"/>
      <c r="AG15" s="4">
        <v>1810876336370</v>
      </c>
      <c r="AH15" s="3"/>
      <c r="AI15" s="4">
        <v>2274000454267</v>
      </c>
      <c r="AJ15" s="3"/>
      <c r="AK15" s="6">
        <v>1.2277430476666611E-2</v>
      </c>
    </row>
    <row r="16" spans="1:37">
      <c r="A16" s="1" t="s">
        <v>87</v>
      </c>
      <c r="C16" s="3" t="s">
        <v>68</v>
      </c>
      <c r="D16" s="3"/>
      <c r="E16" s="3" t="s">
        <v>68</v>
      </c>
      <c r="F16" s="3"/>
      <c r="G16" s="3" t="s">
        <v>88</v>
      </c>
      <c r="H16" s="3"/>
      <c r="I16" s="3" t="s">
        <v>89</v>
      </c>
      <c r="J16" s="3"/>
      <c r="K16" s="4">
        <v>0</v>
      </c>
      <c r="L16" s="3"/>
      <c r="M16" s="4">
        <v>0</v>
      </c>
      <c r="N16" s="3"/>
      <c r="O16" s="4">
        <v>2936082</v>
      </c>
      <c r="P16" s="3"/>
      <c r="Q16" s="4">
        <v>1993700021031</v>
      </c>
      <c r="R16" s="3"/>
      <c r="S16" s="4">
        <v>2037503230050</v>
      </c>
      <c r="T16" s="3"/>
      <c r="U16" s="4">
        <v>1239879</v>
      </c>
      <c r="V16" s="3"/>
      <c r="W16" s="4">
        <v>875377831259</v>
      </c>
      <c r="X16" s="3"/>
      <c r="Y16" s="4">
        <v>0</v>
      </c>
      <c r="Z16" s="3"/>
      <c r="AA16" s="4">
        <v>0</v>
      </c>
      <c r="AB16" s="4"/>
      <c r="AC16" s="4">
        <v>4175961</v>
      </c>
      <c r="AD16" s="3"/>
      <c r="AE16" s="4">
        <v>703270</v>
      </c>
      <c r="AF16" s="3"/>
      <c r="AG16" s="4">
        <v>2869077852289</v>
      </c>
      <c r="AH16" s="3"/>
      <c r="AI16" s="4">
        <v>2936714290381</v>
      </c>
      <c r="AJ16" s="3"/>
      <c r="AK16" s="6">
        <v>1.5855452210807978E-2</v>
      </c>
    </row>
    <row r="17" spans="1:37">
      <c r="A17" s="1" t="s">
        <v>90</v>
      </c>
      <c r="C17" s="3" t="s">
        <v>68</v>
      </c>
      <c r="D17" s="3"/>
      <c r="E17" s="3" t="s">
        <v>68</v>
      </c>
      <c r="F17" s="3"/>
      <c r="G17" s="3" t="s">
        <v>91</v>
      </c>
      <c r="H17" s="3"/>
      <c r="I17" s="3" t="s">
        <v>92</v>
      </c>
      <c r="J17" s="3"/>
      <c r="K17" s="4">
        <v>0</v>
      </c>
      <c r="L17" s="3"/>
      <c r="M17" s="4">
        <v>0</v>
      </c>
      <c r="N17" s="3"/>
      <c r="O17" s="4">
        <v>1332737</v>
      </c>
      <c r="P17" s="3"/>
      <c r="Q17" s="4">
        <v>1162617892777</v>
      </c>
      <c r="R17" s="3"/>
      <c r="S17" s="4">
        <v>1260973557411</v>
      </c>
      <c r="T17" s="3"/>
      <c r="U17" s="4">
        <v>96286</v>
      </c>
      <c r="V17" s="3"/>
      <c r="W17" s="4">
        <v>92189079051</v>
      </c>
      <c r="X17" s="3"/>
      <c r="Y17" s="4">
        <v>0</v>
      </c>
      <c r="Z17" s="3"/>
      <c r="AA17" s="4">
        <v>0</v>
      </c>
      <c r="AB17" s="4"/>
      <c r="AC17" s="4">
        <v>1429023</v>
      </c>
      <c r="AD17" s="3"/>
      <c r="AE17" s="4">
        <v>963380</v>
      </c>
      <c r="AF17" s="3"/>
      <c r="AG17" s="4">
        <v>1254806971824</v>
      </c>
      <c r="AH17" s="3"/>
      <c r="AI17" s="4">
        <v>1376638830918</v>
      </c>
      <c r="AJ17" s="3"/>
      <c r="AK17" s="6">
        <v>7.432534811662294E-3</v>
      </c>
    </row>
    <row r="18" spans="1:37">
      <c r="A18" s="1" t="s">
        <v>93</v>
      </c>
      <c r="C18" s="3" t="s">
        <v>68</v>
      </c>
      <c r="D18" s="3"/>
      <c r="E18" s="3" t="s">
        <v>68</v>
      </c>
      <c r="F18" s="3"/>
      <c r="G18" s="3" t="s">
        <v>94</v>
      </c>
      <c r="H18" s="3"/>
      <c r="I18" s="3" t="s">
        <v>95</v>
      </c>
      <c r="J18" s="3"/>
      <c r="K18" s="4">
        <v>0</v>
      </c>
      <c r="L18" s="3"/>
      <c r="M18" s="4">
        <v>0</v>
      </c>
      <c r="N18" s="3"/>
      <c r="O18" s="4">
        <v>710283</v>
      </c>
      <c r="P18" s="3"/>
      <c r="Q18" s="4">
        <v>582066650543</v>
      </c>
      <c r="R18" s="3"/>
      <c r="S18" s="4">
        <v>661205233324</v>
      </c>
      <c r="T18" s="3"/>
      <c r="U18" s="4">
        <v>9368</v>
      </c>
      <c r="V18" s="3"/>
      <c r="W18" s="4">
        <v>8830538178</v>
      </c>
      <c r="X18" s="3"/>
      <c r="Y18" s="4">
        <v>0</v>
      </c>
      <c r="Z18" s="3"/>
      <c r="AA18" s="4">
        <v>0</v>
      </c>
      <c r="AB18" s="4"/>
      <c r="AC18" s="4">
        <v>719651</v>
      </c>
      <c r="AD18" s="3"/>
      <c r="AE18" s="4">
        <v>948150</v>
      </c>
      <c r="AF18" s="3"/>
      <c r="AG18" s="4">
        <v>590897188720</v>
      </c>
      <c r="AH18" s="3"/>
      <c r="AI18" s="4">
        <v>682310655087</v>
      </c>
      <c r="AJ18" s="3"/>
      <c r="AK18" s="6">
        <v>3.6838258389969136E-3</v>
      </c>
    </row>
    <row r="19" spans="1:37">
      <c r="A19" s="1" t="s">
        <v>96</v>
      </c>
      <c r="C19" s="3" t="s">
        <v>68</v>
      </c>
      <c r="D19" s="3"/>
      <c r="E19" s="3" t="s">
        <v>68</v>
      </c>
      <c r="F19" s="3"/>
      <c r="G19" s="3" t="s">
        <v>97</v>
      </c>
      <c r="H19" s="3"/>
      <c r="I19" s="3" t="s">
        <v>98</v>
      </c>
      <c r="J19" s="3"/>
      <c r="K19" s="4">
        <v>0</v>
      </c>
      <c r="L19" s="3"/>
      <c r="M19" s="4">
        <v>0</v>
      </c>
      <c r="N19" s="3"/>
      <c r="O19" s="4">
        <v>545126</v>
      </c>
      <c r="P19" s="3"/>
      <c r="Q19" s="4">
        <v>461842228195</v>
      </c>
      <c r="R19" s="3"/>
      <c r="S19" s="4">
        <v>506478744828</v>
      </c>
      <c r="T19" s="3"/>
      <c r="U19" s="4">
        <v>65404</v>
      </c>
      <c r="V19" s="3"/>
      <c r="W19" s="4">
        <v>61487846681</v>
      </c>
      <c r="X19" s="3"/>
      <c r="Y19" s="4">
        <v>0</v>
      </c>
      <c r="Z19" s="3"/>
      <c r="AA19" s="4">
        <v>0</v>
      </c>
      <c r="AB19" s="4"/>
      <c r="AC19" s="4">
        <v>610530</v>
      </c>
      <c r="AD19" s="3"/>
      <c r="AE19" s="4">
        <v>944770</v>
      </c>
      <c r="AF19" s="3"/>
      <c r="AG19" s="4">
        <v>523330074873</v>
      </c>
      <c r="AH19" s="3"/>
      <c r="AI19" s="4">
        <v>576788076695</v>
      </c>
      <c r="AJ19" s="3"/>
      <c r="AK19" s="6">
        <v>3.1141047039393624E-3</v>
      </c>
    </row>
    <row r="20" spans="1:37">
      <c r="A20" s="1" t="s">
        <v>99</v>
      </c>
      <c r="C20" s="3" t="s">
        <v>68</v>
      </c>
      <c r="D20" s="3"/>
      <c r="E20" s="3" t="s">
        <v>68</v>
      </c>
      <c r="F20" s="3"/>
      <c r="G20" s="3" t="s">
        <v>100</v>
      </c>
      <c r="H20" s="3"/>
      <c r="I20" s="3" t="s">
        <v>101</v>
      </c>
      <c r="J20" s="3"/>
      <c r="K20" s="4">
        <v>0</v>
      </c>
      <c r="L20" s="3"/>
      <c r="M20" s="4">
        <v>0</v>
      </c>
      <c r="N20" s="3"/>
      <c r="O20" s="4">
        <v>1058538</v>
      </c>
      <c r="P20" s="3"/>
      <c r="Q20" s="4">
        <v>980881181323</v>
      </c>
      <c r="R20" s="3"/>
      <c r="S20" s="4">
        <v>1027895833912</v>
      </c>
      <c r="T20" s="3"/>
      <c r="U20" s="4">
        <v>400000</v>
      </c>
      <c r="V20" s="3"/>
      <c r="W20" s="4">
        <v>392408077500</v>
      </c>
      <c r="X20" s="3"/>
      <c r="Y20" s="4">
        <v>0</v>
      </c>
      <c r="Z20" s="3"/>
      <c r="AA20" s="4">
        <v>0</v>
      </c>
      <c r="AB20" s="4"/>
      <c r="AC20" s="4">
        <v>1458538</v>
      </c>
      <c r="AD20" s="3"/>
      <c r="AE20" s="4">
        <v>984872</v>
      </c>
      <c r="AF20" s="3"/>
      <c r="AG20" s="4">
        <v>1373289258823</v>
      </c>
      <c r="AH20" s="3"/>
      <c r="AI20" s="4">
        <v>1436417573798</v>
      </c>
      <c r="AJ20" s="3"/>
      <c r="AK20" s="6">
        <v>7.7552829264722813E-3</v>
      </c>
    </row>
    <row r="21" spans="1:37">
      <c r="A21" s="1" t="s">
        <v>102</v>
      </c>
      <c r="C21" s="3" t="s">
        <v>68</v>
      </c>
      <c r="D21" s="3"/>
      <c r="E21" s="3" t="s">
        <v>68</v>
      </c>
      <c r="F21" s="3"/>
      <c r="G21" s="3" t="s">
        <v>103</v>
      </c>
      <c r="H21" s="3"/>
      <c r="I21" s="3" t="s">
        <v>104</v>
      </c>
      <c r="J21" s="3"/>
      <c r="K21" s="4">
        <v>0</v>
      </c>
      <c r="L21" s="3"/>
      <c r="M21" s="4">
        <v>0</v>
      </c>
      <c r="N21" s="3"/>
      <c r="O21" s="4">
        <v>2040792</v>
      </c>
      <c r="P21" s="3"/>
      <c r="Q21" s="4">
        <v>1700236182286</v>
      </c>
      <c r="R21" s="3"/>
      <c r="S21" s="4">
        <v>1864925908440</v>
      </c>
      <c r="T21" s="3"/>
      <c r="U21" s="4">
        <v>11304</v>
      </c>
      <c r="V21" s="3"/>
      <c r="W21" s="4">
        <v>10406884613</v>
      </c>
      <c r="X21" s="3"/>
      <c r="Y21" s="4">
        <v>0</v>
      </c>
      <c r="Z21" s="3"/>
      <c r="AA21" s="4">
        <v>0</v>
      </c>
      <c r="AB21" s="4"/>
      <c r="AC21" s="4">
        <v>2052096</v>
      </c>
      <c r="AD21" s="3"/>
      <c r="AE21" s="4">
        <v>927370</v>
      </c>
      <c r="AF21" s="3"/>
      <c r="AG21" s="4">
        <v>1710643066898</v>
      </c>
      <c r="AH21" s="3"/>
      <c r="AI21" s="4">
        <v>1902978524244</v>
      </c>
      <c r="AJ21" s="3"/>
      <c r="AK21" s="6">
        <v>1.027426643040244E-2</v>
      </c>
    </row>
    <row r="22" spans="1:37">
      <c r="A22" s="1" t="s">
        <v>105</v>
      </c>
      <c r="C22" s="3" t="s">
        <v>68</v>
      </c>
      <c r="D22" s="3"/>
      <c r="E22" s="3" t="s">
        <v>68</v>
      </c>
      <c r="F22" s="3"/>
      <c r="G22" s="3" t="s">
        <v>100</v>
      </c>
      <c r="H22" s="3"/>
      <c r="I22" s="3" t="s">
        <v>106</v>
      </c>
      <c r="J22" s="3"/>
      <c r="K22" s="4">
        <v>0</v>
      </c>
      <c r="L22" s="3"/>
      <c r="M22" s="4">
        <v>0</v>
      </c>
      <c r="N22" s="3"/>
      <c r="O22" s="4">
        <v>46151</v>
      </c>
      <c r="P22" s="3"/>
      <c r="Q22" s="4">
        <v>42116794008</v>
      </c>
      <c r="R22" s="3"/>
      <c r="S22" s="4">
        <v>44037885215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4"/>
      <c r="AC22" s="4">
        <v>46151</v>
      </c>
      <c r="AD22" s="3"/>
      <c r="AE22" s="4">
        <v>969387</v>
      </c>
      <c r="AF22" s="3"/>
      <c r="AG22" s="4">
        <v>42116794008</v>
      </c>
      <c r="AH22" s="3"/>
      <c r="AI22" s="4">
        <v>44736445832</v>
      </c>
      <c r="AJ22" s="3"/>
      <c r="AK22" s="6">
        <v>2.4153407816824131E-4</v>
      </c>
    </row>
    <row r="23" spans="1:37">
      <c r="A23" s="1" t="s">
        <v>107</v>
      </c>
      <c r="C23" s="3" t="s">
        <v>68</v>
      </c>
      <c r="D23" s="3"/>
      <c r="E23" s="3" t="s">
        <v>68</v>
      </c>
      <c r="F23" s="3"/>
      <c r="G23" s="3" t="s">
        <v>108</v>
      </c>
      <c r="H23" s="3"/>
      <c r="I23" s="3" t="s">
        <v>109</v>
      </c>
      <c r="J23" s="3"/>
      <c r="K23" s="4">
        <v>0</v>
      </c>
      <c r="L23" s="3"/>
      <c r="M23" s="4">
        <v>0</v>
      </c>
      <c r="N23" s="3"/>
      <c r="O23" s="4">
        <v>259508</v>
      </c>
      <c r="P23" s="3"/>
      <c r="Q23" s="4">
        <v>142306678567</v>
      </c>
      <c r="R23" s="3"/>
      <c r="S23" s="4">
        <v>149992406649</v>
      </c>
      <c r="T23" s="3"/>
      <c r="U23" s="4">
        <v>583369</v>
      </c>
      <c r="V23" s="3"/>
      <c r="W23" s="4">
        <v>342131536816</v>
      </c>
      <c r="X23" s="3"/>
      <c r="Y23" s="4">
        <v>0</v>
      </c>
      <c r="Z23" s="3"/>
      <c r="AA23" s="4">
        <v>0</v>
      </c>
      <c r="AB23" s="4"/>
      <c r="AC23" s="4">
        <v>842877</v>
      </c>
      <c r="AD23" s="3"/>
      <c r="AE23" s="4">
        <v>588750</v>
      </c>
      <c r="AF23" s="3"/>
      <c r="AG23" s="4">
        <v>484438215383</v>
      </c>
      <c r="AH23" s="3"/>
      <c r="AI23" s="4">
        <v>496224604301</v>
      </c>
      <c r="AJ23" s="3"/>
      <c r="AK23" s="6">
        <v>2.6791389019668144E-3</v>
      </c>
    </row>
    <row r="24" spans="1:37">
      <c r="A24" s="1" t="s">
        <v>110</v>
      </c>
      <c r="C24" s="3" t="s">
        <v>68</v>
      </c>
      <c r="D24" s="3"/>
      <c r="E24" s="3" t="s">
        <v>68</v>
      </c>
      <c r="F24" s="3"/>
      <c r="G24" s="3" t="s">
        <v>111</v>
      </c>
      <c r="H24" s="3"/>
      <c r="I24" s="3" t="s">
        <v>112</v>
      </c>
      <c r="J24" s="3"/>
      <c r="K24" s="4">
        <v>0</v>
      </c>
      <c r="L24" s="3"/>
      <c r="M24" s="4">
        <v>0</v>
      </c>
      <c r="N24" s="3"/>
      <c r="O24" s="4">
        <v>975351</v>
      </c>
      <c r="P24" s="3"/>
      <c r="Q24" s="4">
        <v>808579620202</v>
      </c>
      <c r="R24" s="3"/>
      <c r="S24" s="4">
        <v>888129957740</v>
      </c>
      <c r="T24" s="3"/>
      <c r="U24" s="4">
        <v>64468</v>
      </c>
      <c r="V24" s="3"/>
      <c r="W24" s="4">
        <v>59237898597</v>
      </c>
      <c r="X24" s="3"/>
      <c r="Y24" s="4">
        <v>0</v>
      </c>
      <c r="Z24" s="3"/>
      <c r="AA24" s="4">
        <v>0</v>
      </c>
      <c r="AB24" s="4"/>
      <c r="AC24" s="4">
        <v>1039819</v>
      </c>
      <c r="AD24" s="3"/>
      <c r="AE24" s="4">
        <v>923950</v>
      </c>
      <c r="AF24" s="3"/>
      <c r="AG24" s="4">
        <v>867817518795</v>
      </c>
      <c r="AH24" s="3"/>
      <c r="AI24" s="4">
        <v>960703536345</v>
      </c>
      <c r="AJ24" s="3"/>
      <c r="AK24" s="6">
        <v>5.1868814951338592E-3</v>
      </c>
    </row>
    <row r="25" spans="1:37">
      <c r="A25" s="1" t="s">
        <v>113</v>
      </c>
      <c r="C25" s="3" t="s">
        <v>68</v>
      </c>
      <c r="D25" s="3"/>
      <c r="E25" s="3" t="s">
        <v>68</v>
      </c>
      <c r="F25" s="3"/>
      <c r="G25" s="3" t="s">
        <v>114</v>
      </c>
      <c r="H25" s="3"/>
      <c r="I25" s="3" t="s">
        <v>115</v>
      </c>
      <c r="J25" s="3"/>
      <c r="K25" s="4">
        <v>0</v>
      </c>
      <c r="L25" s="3"/>
      <c r="M25" s="4">
        <v>0</v>
      </c>
      <c r="N25" s="3"/>
      <c r="O25" s="4">
        <v>397999</v>
      </c>
      <c r="P25" s="3"/>
      <c r="Q25" s="4">
        <v>280945874438</v>
      </c>
      <c r="R25" s="3"/>
      <c r="S25" s="4">
        <v>284554278104</v>
      </c>
      <c r="T25" s="3"/>
      <c r="U25" s="4">
        <v>476</v>
      </c>
      <c r="V25" s="3"/>
      <c r="W25" s="4">
        <v>342406219</v>
      </c>
      <c r="X25" s="3"/>
      <c r="Y25" s="4">
        <v>0</v>
      </c>
      <c r="Z25" s="3"/>
      <c r="AA25" s="4">
        <v>0</v>
      </c>
      <c r="AB25" s="4"/>
      <c r="AC25" s="4">
        <v>398475</v>
      </c>
      <c r="AD25" s="3"/>
      <c r="AE25" s="4">
        <v>732000</v>
      </c>
      <c r="AF25" s="3"/>
      <c r="AG25" s="4">
        <v>281288280656</v>
      </c>
      <c r="AH25" s="3"/>
      <c r="AI25" s="4">
        <v>291672397256</v>
      </c>
      <c r="AJ25" s="3"/>
      <c r="AK25" s="6">
        <v>1.574752358801757E-3</v>
      </c>
    </row>
    <row r="26" spans="1:37">
      <c r="A26" s="1" t="s">
        <v>116</v>
      </c>
      <c r="C26" s="3" t="s">
        <v>68</v>
      </c>
      <c r="D26" s="3"/>
      <c r="E26" s="3" t="s">
        <v>68</v>
      </c>
      <c r="F26" s="3"/>
      <c r="G26" s="3" t="s">
        <v>117</v>
      </c>
      <c r="H26" s="3"/>
      <c r="I26" s="3" t="s">
        <v>80</v>
      </c>
      <c r="J26" s="3"/>
      <c r="K26" s="4">
        <v>0</v>
      </c>
      <c r="L26" s="3"/>
      <c r="M26" s="4">
        <v>0</v>
      </c>
      <c r="N26" s="3"/>
      <c r="O26" s="4">
        <v>521337</v>
      </c>
      <c r="P26" s="3"/>
      <c r="Q26" s="4">
        <v>364619978765</v>
      </c>
      <c r="R26" s="3"/>
      <c r="S26" s="4">
        <v>367048731270</v>
      </c>
      <c r="T26" s="3"/>
      <c r="U26" s="4">
        <v>138</v>
      </c>
      <c r="V26" s="3"/>
      <c r="W26" s="4">
        <v>97539276</v>
      </c>
      <c r="X26" s="3"/>
      <c r="Y26" s="4">
        <v>0</v>
      </c>
      <c r="Z26" s="3"/>
      <c r="AA26" s="4">
        <v>0</v>
      </c>
      <c r="AB26" s="4"/>
      <c r="AC26" s="4">
        <v>521475</v>
      </c>
      <c r="AD26" s="3"/>
      <c r="AE26" s="4">
        <v>722400</v>
      </c>
      <c r="AF26" s="3"/>
      <c r="AG26" s="4">
        <v>364717518041</v>
      </c>
      <c r="AH26" s="3"/>
      <c r="AI26" s="4">
        <v>376698942350</v>
      </c>
      <c r="AJ26" s="3"/>
      <c r="AK26" s="6">
        <v>2.0338144905194203E-3</v>
      </c>
    </row>
    <row r="27" spans="1:37">
      <c r="A27" s="1" t="s">
        <v>118</v>
      </c>
      <c r="C27" s="3" t="s">
        <v>68</v>
      </c>
      <c r="D27" s="3"/>
      <c r="E27" s="3" t="s">
        <v>68</v>
      </c>
      <c r="F27" s="3"/>
      <c r="G27" s="3" t="s">
        <v>108</v>
      </c>
      <c r="H27" s="3"/>
      <c r="I27" s="3" t="s">
        <v>119</v>
      </c>
      <c r="J27" s="3"/>
      <c r="K27" s="4">
        <v>0</v>
      </c>
      <c r="L27" s="3"/>
      <c r="M27" s="4">
        <v>0</v>
      </c>
      <c r="N27" s="3"/>
      <c r="O27" s="4">
        <v>10484</v>
      </c>
      <c r="P27" s="3"/>
      <c r="Q27" s="4">
        <v>5202022262</v>
      </c>
      <c r="R27" s="3"/>
      <c r="S27" s="4">
        <v>5836950489</v>
      </c>
      <c r="T27" s="3"/>
      <c r="U27" s="4">
        <v>850729</v>
      </c>
      <c r="V27" s="3"/>
      <c r="W27" s="4">
        <v>482448066356</v>
      </c>
      <c r="X27" s="3"/>
      <c r="Y27" s="4">
        <v>0</v>
      </c>
      <c r="Z27" s="3"/>
      <c r="AA27" s="4">
        <v>0</v>
      </c>
      <c r="AB27" s="4"/>
      <c r="AC27" s="4">
        <v>861213</v>
      </c>
      <c r="AD27" s="3"/>
      <c r="AE27" s="4">
        <v>568550</v>
      </c>
      <c r="AF27" s="3"/>
      <c r="AG27" s="4">
        <v>487650088618</v>
      </c>
      <c r="AH27" s="3"/>
      <c r="AI27" s="4">
        <v>489623677497</v>
      </c>
      <c r="AJ27" s="3"/>
      <c r="AK27" s="6">
        <v>2.6435002019983929E-3</v>
      </c>
    </row>
    <row r="28" spans="1:37">
      <c r="A28" s="1" t="s">
        <v>120</v>
      </c>
      <c r="C28" s="3" t="s">
        <v>68</v>
      </c>
      <c r="D28" s="3"/>
      <c r="E28" s="3" t="s">
        <v>68</v>
      </c>
      <c r="F28" s="3"/>
      <c r="G28" s="3" t="s">
        <v>121</v>
      </c>
      <c r="H28" s="3"/>
      <c r="I28" s="3" t="s">
        <v>70</v>
      </c>
      <c r="J28" s="3"/>
      <c r="K28" s="4">
        <v>0</v>
      </c>
      <c r="L28" s="3"/>
      <c r="M28" s="4">
        <v>0</v>
      </c>
      <c r="N28" s="3"/>
      <c r="O28" s="4">
        <v>3081500</v>
      </c>
      <c r="P28" s="3"/>
      <c r="Q28" s="4">
        <v>2466273496185</v>
      </c>
      <c r="R28" s="3"/>
      <c r="S28" s="4">
        <v>2615229335936</v>
      </c>
      <c r="T28" s="3"/>
      <c r="U28" s="4">
        <v>583257</v>
      </c>
      <c r="V28" s="3"/>
      <c r="W28" s="4">
        <v>501950705840</v>
      </c>
      <c r="X28" s="3"/>
      <c r="Y28" s="4">
        <v>0</v>
      </c>
      <c r="Z28" s="3"/>
      <c r="AA28" s="4">
        <v>0</v>
      </c>
      <c r="AB28" s="4"/>
      <c r="AC28" s="4">
        <v>3664757</v>
      </c>
      <c r="AD28" s="3"/>
      <c r="AE28" s="4">
        <v>865590</v>
      </c>
      <c r="AF28" s="3"/>
      <c r="AG28" s="4">
        <v>2968224202021</v>
      </c>
      <c r="AH28" s="3"/>
      <c r="AI28" s="4">
        <v>3172054089770</v>
      </c>
      <c r="AJ28" s="3"/>
      <c r="AK28" s="6">
        <v>1.712606234633782E-2</v>
      </c>
    </row>
    <row r="29" spans="1:37">
      <c r="A29" s="1" t="s">
        <v>122</v>
      </c>
      <c r="C29" s="3" t="s">
        <v>68</v>
      </c>
      <c r="D29" s="3"/>
      <c r="E29" s="3" t="s">
        <v>68</v>
      </c>
      <c r="F29" s="3"/>
      <c r="G29" s="3" t="s">
        <v>108</v>
      </c>
      <c r="H29" s="3"/>
      <c r="I29" s="3" t="s">
        <v>123</v>
      </c>
      <c r="J29" s="3"/>
      <c r="K29" s="4">
        <v>0</v>
      </c>
      <c r="L29" s="3"/>
      <c r="M29" s="4">
        <v>0</v>
      </c>
      <c r="N29" s="3"/>
      <c r="O29" s="4">
        <v>26094</v>
      </c>
      <c r="P29" s="3"/>
      <c r="Q29" s="4">
        <v>15250476957</v>
      </c>
      <c r="R29" s="3"/>
      <c r="S29" s="4">
        <v>16182088899</v>
      </c>
      <c r="T29" s="3"/>
      <c r="U29" s="4">
        <v>107217</v>
      </c>
      <c r="V29" s="3"/>
      <c r="W29" s="4">
        <v>67290253244</v>
      </c>
      <c r="X29" s="3"/>
      <c r="Y29" s="4">
        <v>0</v>
      </c>
      <c r="Z29" s="3"/>
      <c r="AA29" s="4">
        <v>0</v>
      </c>
      <c r="AB29" s="4"/>
      <c r="AC29" s="4">
        <v>133311</v>
      </c>
      <c r="AD29" s="3"/>
      <c r="AE29" s="4">
        <v>631350</v>
      </c>
      <c r="AF29" s="3"/>
      <c r="AG29" s="4">
        <v>82540730201</v>
      </c>
      <c r="AH29" s="3"/>
      <c r="AI29" s="4">
        <v>84162638421</v>
      </c>
      <c r="AJ29" s="3"/>
      <c r="AK29" s="6">
        <v>4.5439786083056492E-4</v>
      </c>
    </row>
    <row r="30" spans="1:37">
      <c r="A30" s="1" t="s">
        <v>124</v>
      </c>
      <c r="C30" s="3" t="s">
        <v>68</v>
      </c>
      <c r="D30" s="3"/>
      <c r="E30" s="3" t="s">
        <v>68</v>
      </c>
      <c r="F30" s="3"/>
      <c r="G30" s="3" t="s">
        <v>125</v>
      </c>
      <c r="H30" s="3"/>
      <c r="I30" s="3" t="s">
        <v>126</v>
      </c>
      <c r="J30" s="3"/>
      <c r="K30" s="4">
        <v>0</v>
      </c>
      <c r="L30" s="3"/>
      <c r="M30" s="4">
        <v>0</v>
      </c>
      <c r="N30" s="3"/>
      <c r="O30" s="4">
        <v>3252540</v>
      </c>
      <c r="P30" s="3"/>
      <c r="Q30" s="4">
        <v>2503905838236</v>
      </c>
      <c r="R30" s="3"/>
      <c r="S30" s="4">
        <v>2737914599097</v>
      </c>
      <c r="T30" s="3"/>
      <c r="U30" s="4">
        <v>812230</v>
      </c>
      <c r="V30" s="3"/>
      <c r="W30" s="4">
        <v>693801774186</v>
      </c>
      <c r="X30" s="3"/>
      <c r="Y30" s="4">
        <v>0</v>
      </c>
      <c r="Z30" s="3"/>
      <c r="AA30" s="4">
        <v>0</v>
      </c>
      <c r="AB30" s="4"/>
      <c r="AC30" s="4">
        <v>4064770</v>
      </c>
      <c r="AD30" s="3"/>
      <c r="AE30" s="4">
        <v>855740</v>
      </c>
      <c r="AF30" s="3"/>
      <c r="AG30" s="4">
        <v>3197707612419</v>
      </c>
      <c r="AH30" s="3"/>
      <c r="AI30" s="4">
        <v>3478251492331</v>
      </c>
      <c r="AJ30" s="3"/>
      <c r="AK30" s="6">
        <v>1.8779235860452333E-2</v>
      </c>
    </row>
    <row r="31" spans="1:37">
      <c r="A31" s="1" t="s">
        <v>127</v>
      </c>
      <c r="C31" s="3" t="s">
        <v>68</v>
      </c>
      <c r="D31" s="3"/>
      <c r="E31" s="3" t="s">
        <v>68</v>
      </c>
      <c r="F31" s="3"/>
      <c r="G31" s="3" t="s">
        <v>128</v>
      </c>
      <c r="H31" s="3"/>
      <c r="I31" s="3" t="s">
        <v>129</v>
      </c>
      <c r="J31" s="3"/>
      <c r="K31" s="4">
        <v>0</v>
      </c>
      <c r="L31" s="3"/>
      <c r="M31" s="4">
        <v>0</v>
      </c>
      <c r="N31" s="3"/>
      <c r="O31" s="4">
        <v>1027131</v>
      </c>
      <c r="P31" s="3"/>
      <c r="Q31" s="4">
        <v>568900276519</v>
      </c>
      <c r="R31" s="3"/>
      <c r="S31" s="4">
        <v>622910270171</v>
      </c>
      <c r="T31" s="3"/>
      <c r="U31" s="4">
        <v>25315</v>
      </c>
      <c r="V31" s="3"/>
      <c r="W31" s="4">
        <v>15601306869</v>
      </c>
      <c r="X31" s="3"/>
      <c r="Y31" s="4">
        <v>0</v>
      </c>
      <c r="Z31" s="3"/>
      <c r="AA31" s="4">
        <v>0</v>
      </c>
      <c r="AB31" s="4"/>
      <c r="AC31" s="4">
        <v>1052446</v>
      </c>
      <c r="AD31" s="3"/>
      <c r="AE31" s="4">
        <v>619500</v>
      </c>
      <c r="AF31" s="3"/>
      <c r="AG31" s="4">
        <v>584501583388</v>
      </c>
      <c r="AH31" s="3"/>
      <c r="AI31" s="4">
        <v>651965032375</v>
      </c>
      <c r="AJ31" s="3"/>
      <c r="AK31" s="6">
        <v>3.5199884605044683E-3</v>
      </c>
    </row>
    <row r="32" spans="1:37">
      <c r="A32" s="1" t="s">
        <v>130</v>
      </c>
      <c r="C32" s="3" t="s">
        <v>68</v>
      </c>
      <c r="D32" s="3"/>
      <c r="E32" s="3" t="s">
        <v>68</v>
      </c>
      <c r="F32" s="3"/>
      <c r="G32" s="3" t="s">
        <v>131</v>
      </c>
      <c r="H32" s="3"/>
      <c r="I32" s="3" t="s">
        <v>132</v>
      </c>
      <c r="J32" s="3"/>
      <c r="K32" s="4">
        <v>0</v>
      </c>
      <c r="L32" s="3"/>
      <c r="M32" s="4">
        <v>0</v>
      </c>
      <c r="N32" s="3"/>
      <c r="O32" s="4">
        <v>2647125</v>
      </c>
      <c r="P32" s="3"/>
      <c r="Q32" s="4">
        <v>2074400926398</v>
      </c>
      <c r="R32" s="3"/>
      <c r="S32" s="4">
        <v>2177440645905</v>
      </c>
      <c r="T32" s="3"/>
      <c r="U32" s="4">
        <v>503054</v>
      </c>
      <c r="V32" s="3"/>
      <c r="W32" s="4">
        <v>421788381288</v>
      </c>
      <c r="X32" s="3"/>
      <c r="Y32" s="4">
        <v>3750</v>
      </c>
      <c r="Z32" s="3"/>
      <c r="AA32" s="4">
        <v>3138001605</v>
      </c>
      <c r="AB32" s="4"/>
      <c r="AC32" s="4">
        <v>3146429</v>
      </c>
      <c r="AD32" s="3"/>
      <c r="AE32" s="4">
        <v>844780</v>
      </c>
      <c r="AF32" s="3"/>
      <c r="AG32" s="4">
        <v>2493249934355</v>
      </c>
      <c r="AH32" s="3"/>
      <c r="AI32" s="4">
        <v>2657937291558</v>
      </c>
      <c r="AJ32" s="3"/>
      <c r="AK32" s="6">
        <v>1.4350322686703986E-2</v>
      </c>
    </row>
    <row r="33" spans="1:37">
      <c r="A33" s="1" t="s">
        <v>133</v>
      </c>
      <c r="C33" s="3" t="s">
        <v>68</v>
      </c>
      <c r="D33" s="3"/>
      <c r="E33" s="3" t="s">
        <v>68</v>
      </c>
      <c r="F33" s="3"/>
      <c r="G33" s="3" t="s">
        <v>108</v>
      </c>
      <c r="H33" s="3"/>
      <c r="I33" s="3" t="s">
        <v>119</v>
      </c>
      <c r="J33" s="3"/>
      <c r="K33" s="4">
        <v>0</v>
      </c>
      <c r="L33" s="3"/>
      <c r="M33" s="4">
        <v>0</v>
      </c>
      <c r="N33" s="3"/>
      <c r="O33" s="4">
        <v>360532</v>
      </c>
      <c r="P33" s="3"/>
      <c r="Q33" s="4">
        <v>207611902895</v>
      </c>
      <c r="R33" s="3"/>
      <c r="S33" s="4">
        <v>214443334238</v>
      </c>
      <c r="T33" s="3"/>
      <c r="U33" s="4">
        <v>1471999</v>
      </c>
      <c r="V33" s="3"/>
      <c r="W33" s="4">
        <v>889312385422</v>
      </c>
      <c r="X33" s="3"/>
      <c r="Y33" s="4">
        <v>0</v>
      </c>
      <c r="Z33" s="3"/>
      <c r="AA33" s="4">
        <v>0</v>
      </c>
      <c r="AB33" s="4"/>
      <c r="AC33" s="4">
        <v>1832531</v>
      </c>
      <c r="AD33" s="3"/>
      <c r="AE33" s="4">
        <v>607520</v>
      </c>
      <c r="AF33" s="3"/>
      <c r="AG33" s="4">
        <v>1096924288317</v>
      </c>
      <c r="AH33" s="3"/>
      <c r="AI33" s="4">
        <v>1113256092774</v>
      </c>
      <c r="AJ33" s="3"/>
      <c r="AK33" s="6">
        <v>6.0105195916348268E-3</v>
      </c>
    </row>
    <row r="34" spans="1:37">
      <c r="A34" s="1" t="s">
        <v>134</v>
      </c>
      <c r="C34" s="3" t="s">
        <v>68</v>
      </c>
      <c r="D34" s="3"/>
      <c r="E34" s="3" t="s">
        <v>68</v>
      </c>
      <c r="F34" s="3"/>
      <c r="G34" s="3" t="s">
        <v>135</v>
      </c>
      <c r="H34" s="3"/>
      <c r="I34" s="3" t="s">
        <v>136</v>
      </c>
      <c r="J34" s="3"/>
      <c r="K34" s="4">
        <v>0</v>
      </c>
      <c r="L34" s="3"/>
      <c r="M34" s="4">
        <v>0</v>
      </c>
      <c r="N34" s="3"/>
      <c r="O34" s="4">
        <v>1900315</v>
      </c>
      <c r="P34" s="3"/>
      <c r="Q34" s="4">
        <v>1399889194721</v>
      </c>
      <c r="R34" s="3"/>
      <c r="S34" s="4">
        <v>1504991159332</v>
      </c>
      <c r="T34" s="3"/>
      <c r="U34" s="4">
        <v>1080685</v>
      </c>
      <c r="V34" s="3"/>
      <c r="W34" s="4">
        <v>877650751002</v>
      </c>
      <c r="X34" s="3"/>
      <c r="Y34" s="4">
        <v>0</v>
      </c>
      <c r="Z34" s="3"/>
      <c r="AA34" s="4">
        <v>0</v>
      </c>
      <c r="AB34" s="4"/>
      <c r="AC34" s="4">
        <v>2981000</v>
      </c>
      <c r="AD34" s="3"/>
      <c r="AE34" s="4">
        <v>814200</v>
      </c>
      <c r="AF34" s="3"/>
      <c r="AG34" s="4">
        <v>2277539945723</v>
      </c>
      <c r="AH34" s="3"/>
      <c r="AI34" s="4">
        <v>2427036148704</v>
      </c>
      <c r="AJ34" s="3"/>
      <c r="AK34" s="6">
        <v>1.3103677056948981E-2</v>
      </c>
    </row>
    <row r="35" spans="1:37">
      <c r="A35" s="1" t="s">
        <v>137</v>
      </c>
      <c r="C35" s="3" t="s">
        <v>68</v>
      </c>
      <c r="D35" s="3"/>
      <c r="E35" s="3" t="s">
        <v>68</v>
      </c>
      <c r="F35" s="3"/>
      <c r="G35" s="3" t="s">
        <v>108</v>
      </c>
      <c r="H35" s="3"/>
      <c r="I35" s="3" t="s">
        <v>138</v>
      </c>
      <c r="J35" s="3"/>
      <c r="K35" s="4">
        <v>0</v>
      </c>
      <c r="L35" s="3"/>
      <c r="M35" s="4">
        <v>0</v>
      </c>
      <c r="N35" s="3"/>
      <c r="O35" s="4">
        <v>119889</v>
      </c>
      <c r="P35" s="3"/>
      <c r="Q35" s="4">
        <v>66822178143</v>
      </c>
      <c r="R35" s="3"/>
      <c r="S35" s="4">
        <v>70307378423</v>
      </c>
      <c r="T35" s="3"/>
      <c r="U35" s="4">
        <v>651925</v>
      </c>
      <c r="V35" s="3"/>
      <c r="W35" s="4">
        <v>388253510398</v>
      </c>
      <c r="X35" s="3"/>
      <c r="Y35" s="4">
        <v>0</v>
      </c>
      <c r="Z35" s="3"/>
      <c r="AA35" s="4">
        <v>0</v>
      </c>
      <c r="AB35" s="4"/>
      <c r="AC35" s="4">
        <v>771814</v>
      </c>
      <c r="AD35" s="3"/>
      <c r="AE35" s="4">
        <v>597980</v>
      </c>
      <c r="AF35" s="3"/>
      <c r="AG35" s="4">
        <v>455075688541</v>
      </c>
      <c r="AH35" s="3"/>
      <c r="AI35" s="4">
        <v>461511451458</v>
      </c>
      <c r="AJ35" s="3"/>
      <c r="AK35" s="6">
        <v>2.4917210323458462E-3</v>
      </c>
    </row>
    <row r="36" spans="1:37">
      <c r="A36" s="1" t="s">
        <v>139</v>
      </c>
      <c r="C36" s="3" t="s">
        <v>68</v>
      </c>
      <c r="D36" s="3"/>
      <c r="E36" s="3" t="s">
        <v>68</v>
      </c>
      <c r="F36" s="3"/>
      <c r="G36" s="3" t="s">
        <v>140</v>
      </c>
      <c r="H36" s="3"/>
      <c r="I36" s="3" t="s">
        <v>141</v>
      </c>
      <c r="J36" s="3"/>
      <c r="K36" s="4">
        <v>0</v>
      </c>
      <c r="L36" s="3"/>
      <c r="M36" s="4">
        <v>0</v>
      </c>
      <c r="N36" s="3"/>
      <c r="O36" s="4">
        <v>22194</v>
      </c>
      <c r="P36" s="3"/>
      <c r="Q36" s="4">
        <v>16712234385</v>
      </c>
      <c r="R36" s="3"/>
      <c r="S36" s="4">
        <v>17022360297</v>
      </c>
      <c r="T36" s="3"/>
      <c r="U36" s="4">
        <v>7</v>
      </c>
      <c r="V36" s="3"/>
      <c r="W36" s="4">
        <v>5481351</v>
      </c>
      <c r="X36" s="3"/>
      <c r="Y36" s="4">
        <v>0</v>
      </c>
      <c r="Z36" s="3"/>
      <c r="AA36" s="4">
        <v>0</v>
      </c>
      <c r="AB36" s="4"/>
      <c r="AC36" s="4">
        <v>22201</v>
      </c>
      <c r="AD36" s="3"/>
      <c r="AE36" s="4">
        <v>803000</v>
      </c>
      <c r="AF36" s="3"/>
      <c r="AG36" s="4">
        <v>16717715736</v>
      </c>
      <c r="AH36" s="3"/>
      <c r="AI36" s="4">
        <v>17826712188</v>
      </c>
      <c r="AJ36" s="3"/>
      <c r="AK36" s="6">
        <v>9.6247218906675436E-5</v>
      </c>
    </row>
    <row r="37" spans="1:37">
      <c r="A37" s="1" t="s">
        <v>142</v>
      </c>
      <c r="C37" s="3" t="s">
        <v>68</v>
      </c>
      <c r="D37" s="3"/>
      <c r="E37" s="3" t="s">
        <v>68</v>
      </c>
      <c r="F37" s="3"/>
      <c r="G37" s="3" t="s">
        <v>143</v>
      </c>
      <c r="H37" s="3"/>
      <c r="I37" s="3" t="s">
        <v>144</v>
      </c>
      <c r="J37" s="3"/>
      <c r="K37" s="4">
        <v>0</v>
      </c>
      <c r="L37" s="3"/>
      <c r="M37" s="4">
        <v>0</v>
      </c>
      <c r="N37" s="3"/>
      <c r="O37" s="4">
        <v>282658</v>
      </c>
      <c r="P37" s="3"/>
      <c r="Q37" s="4">
        <v>158047509556</v>
      </c>
      <c r="R37" s="3"/>
      <c r="S37" s="4">
        <v>161216222669</v>
      </c>
      <c r="T37" s="3"/>
      <c r="U37" s="4">
        <v>67579</v>
      </c>
      <c r="V37" s="3"/>
      <c r="W37" s="4">
        <v>38991196959</v>
      </c>
      <c r="X37" s="3"/>
      <c r="Y37" s="4">
        <v>0</v>
      </c>
      <c r="Z37" s="3"/>
      <c r="AA37" s="4">
        <v>0</v>
      </c>
      <c r="AB37" s="4"/>
      <c r="AC37" s="4">
        <v>350237</v>
      </c>
      <c r="AD37" s="3"/>
      <c r="AE37" s="4">
        <v>582290</v>
      </c>
      <c r="AF37" s="3"/>
      <c r="AG37" s="4">
        <v>197038706515</v>
      </c>
      <c r="AH37" s="3"/>
      <c r="AI37" s="4">
        <v>203931600074</v>
      </c>
      <c r="AJ37" s="3"/>
      <c r="AK37" s="6">
        <v>1.1010358582848102E-3</v>
      </c>
    </row>
    <row r="38" spans="1:37">
      <c r="A38" s="1" t="s">
        <v>145</v>
      </c>
      <c r="C38" s="3" t="s">
        <v>68</v>
      </c>
      <c r="D38" s="3"/>
      <c r="E38" s="3" t="s">
        <v>68</v>
      </c>
      <c r="F38" s="3"/>
      <c r="G38" s="3" t="s">
        <v>146</v>
      </c>
      <c r="H38" s="3"/>
      <c r="I38" s="3" t="s">
        <v>147</v>
      </c>
      <c r="J38" s="3"/>
      <c r="K38" s="4">
        <v>0</v>
      </c>
      <c r="L38" s="3"/>
      <c r="M38" s="4">
        <v>0</v>
      </c>
      <c r="N38" s="3"/>
      <c r="O38" s="4">
        <v>667529</v>
      </c>
      <c r="P38" s="3"/>
      <c r="Q38" s="4">
        <v>474337044578</v>
      </c>
      <c r="R38" s="3"/>
      <c r="S38" s="4">
        <v>486729934704</v>
      </c>
      <c r="T38" s="3"/>
      <c r="U38" s="4">
        <v>500000</v>
      </c>
      <c r="V38" s="3"/>
      <c r="W38" s="4">
        <v>375207970000</v>
      </c>
      <c r="X38" s="3"/>
      <c r="Y38" s="4">
        <v>0</v>
      </c>
      <c r="Z38" s="3"/>
      <c r="AA38" s="4">
        <v>0</v>
      </c>
      <c r="AB38" s="4"/>
      <c r="AC38" s="4">
        <v>1167529</v>
      </c>
      <c r="AD38" s="3"/>
      <c r="AE38" s="4">
        <v>750790</v>
      </c>
      <c r="AF38" s="3"/>
      <c r="AG38" s="4">
        <v>849545014578</v>
      </c>
      <c r="AH38" s="3"/>
      <c r="AI38" s="4">
        <v>876535130857</v>
      </c>
      <c r="AJ38" s="3"/>
      <c r="AK38" s="6">
        <v>4.7324524976498196E-3</v>
      </c>
    </row>
    <row r="39" spans="1:37">
      <c r="A39" s="1" t="s">
        <v>148</v>
      </c>
      <c r="C39" s="3" t="s">
        <v>68</v>
      </c>
      <c r="D39" s="3"/>
      <c r="E39" s="3" t="s">
        <v>68</v>
      </c>
      <c r="F39" s="3"/>
      <c r="G39" s="3" t="s">
        <v>146</v>
      </c>
      <c r="H39" s="3"/>
      <c r="I39" s="3" t="s">
        <v>149</v>
      </c>
      <c r="J39" s="3"/>
      <c r="K39" s="4">
        <v>0</v>
      </c>
      <c r="L39" s="3"/>
      <c r="M39" s="4">
        <v>0</v>
      </c>
      <c r="N39" s="3"/>
      <c r="O39" s="4">
        <v>864279</v>
      </c>
      <c r="P39" s="3"/>
      <c r="Q39" s="4">
        <v>630321571960</v>
      </c>
      <c r="R39" s="3"/>
      <c r="S39" s="4">
        <v>648797746203</v>
      </c>
      <c r="T39" s="3"/>
      <c r="U39" s="4">
        <v>2995077</v>
      </c>
      <c r="V39" s="3"/>
      <c r="W39" s="4">
        <v>2288640593117</v>
      </c>
      <c r="X39" s="3"/>
      <c r="Y39" s="4">
        <v>0</v>
      </c>
      <c r="Z39" s="3"/>
      <c r="AA39" s="4">
        <v>0</v>
      </c>
      <c r="AB39" s="4"/>
      <c r="AC39" s="4">
        <v>3859356</v>
      </c>
      <c r="AD39" s="3"/>
      <c r="AE39" s="4">
        <v>764390</v>
      </c>
      <c r="AF39" s="3"/>
      <c r="AG39" s="4">
        <v>2918962165076</v>
      </c>
      <c r="AH39" s="3"/>
      <c r="AI39" s="4">
        <v>2949938818281</v>
      </c>
      <c r="AJ39" s="3"/>
      <c r="AK39" s="6">
        <v>1.5926852030264619E-2</v>
      </c>
    </row>
    <row r="40" spans="1:37">
      <c r="A40" s="1" t="s">
        <v>150</v>
      </c>
      <c r="C40" s="3" t="s">
        <v>68</v>
      </c>
      <c r="D40" s="3"/>
      <c r="E40" s="3" t="s">
        <v>68</v>
      </c>
      <c r="F40" s="3"/>
      <c r="G40" s="3" t="s">
        <v>151</v>
      </c>
      <c r="H40" s="3"/>
      <c r="I40" s="3" t="s">
        <v>152</v>
      </c>
      <c r="J40" s="3"/>
      <c r="K40" s="4">
        <v>0</v>
      </c>
      <c r="L40" s="3"/>
      <c r="M40" s="4">
        <v>0</v>
      </c>
      <c r="N40" s="3"/>
      <c r="O40" s="4">
        <v>1068278</v>
      </c>
      <c r="P40" s="3"/>
      <c r="Q40" s="4">
        <v>819303844021</v>
      </c>
      <c r="R40" s="3"/>
      <c r="S40" s="4">
        <v>833555704644</v>
      </c>
      <c r="T40" s="3"/>
      <c r="U40" s="4">
        <v>208087</v>
      </c>
      <c r="V40" s="3"/>
      <c r="W40" s="4">
        <v>165916846092</v>
      </c>
      <c r="X40" s="3"/>
      <c r="Y40" s="4">
        <v>0</v>
      </c>
      <c r="Z40" s="3"/>
      <c r="AA40" s="4">
        <v>0</v>
      </c>
      <c r="AB40" s="4"/>
      <c r="AC40" s="4">
        <v>1276365</v>
      </c>
      <c r="AD40" s="3"/>
      <c r="AE40" s="4">
        <v>796210</v>
      </c>
      <c r="AF40" s="3"/>
      <c r="AG40" s="4">
        <v>985220690113</v>
      </c>
      <c r="AH40" s="3"/>
      <c r="AI40" s="4">
        <v>1016215196785</v>
      </c>
      <c r="AJ40" s="3"/>
      <c r="AK40" s="6">
        <v>5.4865914404056649E-3</v>
      </c>
    </row>
    <row r="41" spans="1:37">
      <c r="A41" s="1" t="s">
        <v>153</v>
      </c>
      <c r="C41" s="3" t="s">
        <v>68</v>
      </c>
      <c r="D41" s="3"/>
      <c r="E41" s="3" t="s">
        <v>68</v>
      </c>
      <c r="F41" s="3"/>
      <c r="G41" s="3" t="s">
        <v>154</v>
      </c>
      <c r="H41" s="3"/>
      <c r="I41" s="3" t="s">
        <v>155</v>
      </c>
      <c r="J41" s="3"/>
      <c r="K41" s="4">
        <v>16</v>
      </c>
      <c r="L41" s="3"/>
      <c r="M41" s="4">
        <v>16</v>
      </c>
      <c r="N41" s="3"/>
      <c r="O41" s="4">
        <v>5850000</v>
      </c>
      <c r="P41" s="3"/>
      <c r="Q41" s="4">
        <v>5722622945047</v>
      </c>
      <c r="R41" s="3"/>
      <c r="S41" s="4">
        <v>5849773312500</v>
      </c>
      <c r="T41" s="3"/>
      <c r="U41" s="4">
        <v>0</v>
      </c>
      <c r="V41" s="3"/>
      <c r="W41" s="4">
        <v>0</v>
      </c>
      <c r="X41" s="3"/>
      <c r="Y41" s="4">
        <v>0</v>
      </c>
      <c r="Z41" s="3"/>
      <c r="AA41" s="4">
        <v>0</v>
      </c>
      <c r="AB41" s="4"/>
      <c r="AC41" s="4">
        <v>5850000</v>
      </c>
      <c r="AD41" s="3"/>
      <c r="AE41" s="4">
        <v>1000000</v>
      </c>
      <c r="AF41" s="3"/>
      <c r="AG41" s="4">
        <v>5722622945047</v>
      </c>
      <c r="AH41" s="3"/>
      <c r="AI41" s="4">
        <v>5849773312500</v>
      </c>
      <c r="AJ41" s="3"/>
      <c r="AK41" s="6">
        <v>3.1583188566964897E-2</v>
      </c>
    </row>
    <row r="42" spans="1:37">
      <c r="A42" s="1" t="s">
        <v>156</v>
      </c>
      <c r="C42" s="3" t="s">
        <v>68</v>
      </c>
      <c r="D42" s="3"/>
      <c r="E42" s="3" t="s">
        <v>68</v>
      </c>
      <c r="F42" s="3"/>
      <c r="G42" s="3" t="s">
        <v>157</v>
      </c>
      <c r="H42" s="3"/>
      <c r="I42" s="3" t="s">
        <v>158</v>
      </c>
      <c r="J42" s="3"/>
      <c r="K42" s="4">
        <v>16</v>
      </c>
      <c r="L42" s="3"/>
      <c r="M42" s="4">
        <v>16</v>
      </c>
      <c r="N42" s="3"/>
      <c r="O42" s="4">
        <v>3497458</v>
      </c>
      <c r="P42" s="3"/>
      <c r="Q42" s="4">
        <v>3349000051726</v>
      </c>
      <c r="R42" s="3"/>
      <c r="S42" s="4">
        <v>3401310479637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4"/>
      <c r="AC42" s="4">
        <v>3497458</v>
      </c>
      <c r="AD42" s="3"/>
      <c r="AE42" s="4">
        <v>970580</v>
      </c>
      <c r="AF42" s="3"/>
      <c r="AG42" s="4">
        <v>3349000051726</v>
      </c>
      <c r="AH42" s="3"/>
      <c r="AI42" s="4">
        <v>3394431246332</v>
      </c>
      <c r="AJ42" s="3"/>
      <c r="AK42" s="6">
        <v>1.8326686591669739E-2</v>
      </c>
    </row>
    <row r="43" spans="1:37">
      <c r="A43" s="1" t="s">
        <v>159</v>
      </c>
      <c r="C43" s="3" t="s">
        <v>68</v>
      </c>
      <c r="D43" s="3"/>
      <c r="E43" s="3" t="s">
        <v>68</v>
      </c>
      <c r="F43" s="3"/>
      <c r="G43" s="3" t="s">
        <v>160</v>
      </c>
      <c r="H43" s="3"/>
      <c r="I43" s="3" t="s">
        <v>161</v>
      </c>
      <c r="J43" s="3"/>
      <c r="K43" s="4">
        <v>18</v>
      </c>
      <c r="L43" s="3"/>
      <c r="M43" s="4">
        <v>18</v>
      </c>
      <c r="N43" s="3"/>
      <c r="O43" s="4">
        <v>5000000</v>
      </c>
      <c r="P43" s="3"/>
      <c r="Q43" s="4">
        <v>4703008125000</v>
      </c>
      <c r="R43" s="3"/>
      <c r="S43" s="4">
        <v>4721182047106</v>
      </c>
      <c r="T43" s="3"/>
      <c r="U43" s="4">
        <v>0</v>
      </c>
      <c r="V43" s="3"/>
      <c r="W43" s="4">
        <v>0</v>
      </c>
      <c r="X43" s="3"/>
      <c r="Y43" s="4">
        <v>0</v>
      </c>
      <c r="Z43" s="3"/>
      <c r="AA43" s="4">
        <v>0</v>
      </c>
      <c r="AB43" s="4"/>
      <c r="AC43" s="4">
        <v>5000000</v>
      </c>
      <c r="AD43" s="3"/>
      <c r="AE43" s="4">
        <v>945075</v>
      </c>
      <c r="AF43" s="3"/>
      <c r="AG43" s="4">
        <v>4703008125000</v>
      </c>
      <c r="AH43" s="3"/>
      <c r="AI43" s="4">
        <v>4725191891718</v>
      </c>
      <c r="AJ43" s="3"/>
      <c r="AK43" s="6">
        <v>2.5511523021298815E-2</v>
      </c>
    </row>
    <row r="44" spans="1:37">
      <c r="A44" s="1" t="s">
        <v>162</v>
      </c>
      <c r="C44" s="3" t="s">
        <v>68</v>
      </c>
      <c r="D44" s="3"/>
      <c r="E44" s="3" t="s">
        <v>68</v>
      </c>
      <c r="F44" s="3"/>
      <c r="G44" s="3" t="s">
        <v>163</v>
      </c>
      <c r="H44" s="3"/>
      <c r="I44" s="3" t="s">
        <v>164</v>
      </c>
      <c r="J44" s="3"/>
      <c r="K44" s="4">
        <v>16</v>
      </c>
      <c r="L44" s="3"/>
      <c r="M44" s="4">
        <v>16</v>
      </c>
      <c r="N44" s="3"/>
      <c r="O44" s="4">
        <v>1000000</v>
      </c>
      <c r="P44" s="3"/>
      <c r="Q44" s="4">
        <v>947189999995</v>
      </c>
      <c r="R44" s="3"/>
      <c r="S44" s="4">
        <v>945953342887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4"/>
      <c r="AC44" s="4">
        <v>1000000</v>
      </c>
      <c r="AD44" s="3"/>
      <c r="AE44" s="4">
        <v>926435</v>
      </c>
      <c r="AF44" s="3"/>
      <c r="AG44" s="4">
        <v>947189999995</v>
      </c>
      <c r="AH44" s="3"/>
      <c r="AI44" s="4">
        <v>926399100643</v>
      </c>
      <c r="AJ44" s="3"/>
      <c r="AK44" s="6">
        <v>5.0016703076944339E-3</v>
      </c>
    </row>
    <row r="45" spans="1:37">
      <c r="A45" s="1" t="s">
        <v>165</v>
      </c>
      <c r="C45" s="3" t="s">
        <v>68</v>
      </c>
      <c r="D45" s="3"/>
      <c r="E45" s="3" t="s">
        <v>68</v>
      </c>
      <c r="F45" s="3"/>
      <c r="G45" s="3" t="s">
        <v>166</v>
      </c>
      <c r="H45" s="3"/>
      <c r="I45" s="3" t="s">
        <v>167</v>
      </c>
      <c r="J45" s="3"/>
      <c r="K45" s="4">
        <v>18</v>
      </c>
      <c r="L45" s="3"/>
      <c r="M45" s="4">
        <v>18</v>
      </c>
      <c r="N45" s="3"/>
      <c r="O45" s="4">
        <v>1998800</v>
      </c>
      <c r="P45" s="3"/>
      <c r="Q45" s="4">
        <v>1998800000000</v>
      </c>
      <c r="R45" s="3"/>
      <c r="S45" s="4">
        <v>1898512594186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4"/>
      <c r="AC45" s="4">
        <v>1998800</v>
      </c>
      <c r="AD45" s="3"/>
      <c r="AE45" s="4">
        <v>949863</v>
      </c>
      <c r="AF45" s="3"/>
      <c r="AG45" s="4">
        <v>1998800000000</v>
      </c>
      <c r="AH45" s="3"/>
      <c r="AI45" s="4">
        <v>1898512594186</v>
      </c>
      <c r="AJ45" s="3"/>
      <c r="AK45" s="6">
        <v>1.0250154673653287E-2</v>
      </c>
    </row>
    <row r="46" spans="1:37">
      <c r="A46" s="1" t="s">
        <v>168</v>
      </c>
      <c r="C46" s="3" t="s">
        <v>68</v>
      </c>
      <c r="D46" s="3"/>
      <c r="E46" s="3" t="s">
        <v>68</v>
      </c>
      <c r="F46" s="3"/>
      <c r="G46" s="3" t="s">
        <v>169</v>
      </c>
      <c r="H46" s="3"/>
      <c r="I46" s="3" t="s">
        <v>170</v>
      </c>
      <c r="J46" s="3"/>
      <c r="K46" s="4">
        <v>15</v>
      </c>
      <c r="L46" s="3"/>
      <c r="M46" s="4">
        <v>15</v>
      </c>
      <c r="N46" s="3"/>
      <c r="O46" s="4">
        <v>3792109</v>
      </c>
      <c r="P46" s="3"/>
      <c r="Q46" s="4">
        <v>3687436500346</v>
      </c>
      <c r="R46" s="3"/>
      <c r="S46" s="4">
        <v>3737312298628</v>
      </c>
      <c r="T46" s="3"/>
      <c r="U46" s="4">
        <v>515000</v>
      </c>
      <c r="V46" s="3"/>
      <c r="W46" s="4">
        <v>512051058711</v>
      </c>
      <c r="X46" s="3"/>
      <c r="Y46" s="4">
        <v>426000</v>
      </c>
      <c r="Z46" s="3"/>
      <c r="AA46" s="4">
        <v>423966364923</v>
      </c>
      <c r="AB46" s="4"/>
      <c r="AC46" s="4">
        <v>3881109</v>
      </c>
      <c r="AD46" s="3"/>
      <c r="AE46" s="4">
        <v>1000000</v>
      </c>
      <c r="AF46" s="3"/>
      <c r="AG46" s="4">
        <v>3784131992210</v>
      </c>
      <c r="AH46" s="3"/>
      <c r="AI46" s="4">
        <v>3880958607026</v>
      </c>
      <c r="AJ46" s="3"/>
      <c r="AK46" s="6">
        <v>2.0953469640331054E-2</v>
      </c>
    </row>
    <row r="47" spans="1:37">
      <c r="A47" s="1" t="s">
        <v>171</v>
      </c>
      <c r="C47" s="3" t="s">
        <v>68</v>
      </c>
      <c r="D47" s="3"/>
      <c r="E47" s="3" t="s">
        <v>68</v>
      </c>
      <c r="F47" s="3"/>
      <c r="G47" s="3" t="s">
        <v>169</v>
      </c>
      <c r="H47" s="3"/>
      <c r="I47" s="3" t="s">
        <v>172</v>
      </c>
      <c r="J47" s="3"/>
      <c r="K47" s="4">
        <v>15</v>
      </c>
      <c r="L47" s="3"/>
      <c r="M47" s="4">
        <v>15</v>
      </c>
      <c r="N47" s="3"/>
      <c r="O47" s="4">
        <v>5261300</v>
      </c>
      <c r="P47" s="3"/>
      <c r="Q47" s="4">
        <v>5016326139916</v>
      </c>
      <c r="R47" s="3"/>
      <c r="S47" s="4">
        <v>5172262516560</v>
      </c>
      <c r="T47" s="3"/>
      <c r="U47" s="4">
        <v>2458800</v>
      </c>
      <c r="V47" s="3"/>
      <c r="W47" s="4">
        <v>2428893409789</v>
      </c>
      <c r="X47" s="3"/>
      <c r="Y47" s="4">
        <v>0</v>
      </c>
      <c r="Z47" s="3"/>
      <c r="AA47" s="4">
        <v>0</v>
      </c>
      <c r="AB47" s="4"/>
      <c r="AC47" s="4">
        <v>7720100</v>
      </c>
      <c r="AD47" s="3"/>
      <c r="AE47" s="4">
        <v>998000</v>
      </c>
      <c r="AF47" s="3"/>
      <c r="AG47" s="4">
        <v>7445219549705</v>
      </c>
      <c r="AH47" s="3"/>
      <c r="AI47" s="4">
        <v>7704361244432</v>
      </c>
      <c r="AJ47" s="3"/>
      <c r="AK47" s="6">
        <v>4.1596192018408612E-2</v>
      </c>
    </row>
    <row r="48" spans="1:37">
      <c r="A48" s="1" t="s">
        <v>173</v>
      </c>
      <c r="C48" s="3" t="s">
        <v>68</v>
      </c>
      <c r="D48" s="3"/>
      <c r="E48" s="3" t="s">
        <v>68</v>
      </c>
      <c r="F48" s="3"/>
      <c r="G48" s="3" t="s">
        <v>174</v>
      </c>
      <c r="H48" s="3"/>
      <c r="I48" s="3" t="s">
        <v>175</v>
      </c>
      <c r="J48" s="3"/>
      <c r="K48" s="4">
        <v>16</v>
      </c>
      <c r="L48" s="3"/>
      <c r="M48" s="4">
        <v>16</v>
      </c>
      <c r="N48" s="3"/>
      <c r="O48" s="4">
        <v>500000</v>
      </c>
      <c r="P48" s="3"/>
      <c r="Q48" s="4">
        <v>475186111875</v>
      </c>
      <c r="R48" s="3"/>
      <c r="S48" s="4">
        <v>488480570644</v>
      </c>
      <c r="T48" s="3"/>
      <c r="U48" s="4">
        <v>0</v>
      </c>
      <c r="V48" s="3"/>
      <c r="W48" s="4">
        <v>0</v>
      </c>
      <c r="X48" s="3"/>
      <c r="Y48" s="4">
        <v>0</v>
      </c>
      <c r="Z48" s="3"/>
      <c r="AA48" s="4">
        <v>0</v>
      </c>
      <c r="AB48" s="4"/>
      <c r="AC48" s="4">
        <v>500000</v>
      </c>
      <c r="AD48" s="3"/>
      <c r="AE48" s="4">
        <v>998480</v>
      </c>
      <c r="AF48" s="3"/>
      <c r="AG48" s="4">
        <v>475186111875</v>
      </c>
      <c r="AH48" s="3"/>
      <c r="AI48" s="4">
        <v>499220654450</v>
      </c>
      <c r="AJ48" s="3"/>
      <c r="AK48" s="6">
        <v>2.6953147111404368E-3</v>
      </c>
    </row>
    <row r="49" spans="1:37">
      <c r="A49" s="1" t="s">
        <v>176</v>
      </c>
      <c r="C49" s="3" t="s">
        <v>68</v>
      </c>
      <c r="D49" s="3"/>
      <c r="E49" s="3" t="s">
        <v>68</v>
      </c>
      <c r="F49" s="3"/>
      <c r="G49" s="3" t="s">
        <v>177</v>
      </c>
      <c r="H49" s="3"/>
      <c r="I49" s="3" t="s">
        <v>178</v>
      </c>
      <c r="J49" s="3"/>
      <c r="K49" s="4">
        <v>16</v>
      </c>
      <c r="L49" s="3"/>
      <c r="M49" s="4">
        <v>16</v>
      </c>
      <c r="N49" s="3"/>
      <c r="O49" s="4">
        <v>4699900</v>
      </c>
      <c r="P49" s="3"/>
      <c r="Q49" s="4">
        <v>4467451732470</v>
      </c>
      <c r="R49" s="3"/>
      <c r="S49" s="4">
        <v>4578794137851</v>
      </c>
      <c r="T49" s="3"/>
      <c r="U49" s="4">
        <v>0</v>
      </c>
      <c r="V49" s="3"/>
      <c r="W49" s="4">
        <v>0</v>
      </c>
      <c r="X49" s="3"/>
      <c r="Y49" s="4">
        <v>0</v>
      </c>
      <c r="Z49" s="3"/>
      <c r="AA49" s="4">
        <v>0</v>
      </c>
      <c r="AB49" s="4"/>
      <c r="AC49" s="4">
        <v>4699900</v>
      </c>
      <c r="AD49" s="3"/>
      <c r="AE49" s="4">
        <v>980000</v>
      </c>
      <c r="AF49" s="3"/>
      <c r="AG49" s="4">
        <v>4467451732470</v>
      </c>
      <c r="AH49" s="3"/>
      <c r="AI49" s="4">
        <v>4605723521297</v>
      </c>
      <c r="AJ49" s="3"/>
      <c r="AK49" s="6">
        <v>2.4866507929392302E-2</v>
      </c>
    </row>
    <row r="50" spans="1:37">
      <c r="A50" s="1" t="s">
        <v>179</v>
      </c>
      <c r="C50" s="3" t="s">
        <v>68</v>
      </c>
      <c r="D50" s="3"/>
      <c r="E50" s="3" t="s">
        <v>68</v>
      </c>
      <c r="F50" s="3"/>
      <c r="G50" s="3" t="s">
        <v>180</v>
      </c>
      <c r="H50" s="3"/>
      <c r="I50" s="3" t="s">
        <v>181</v>
      </c>
      <c r="J50" s="3"/>
      <c r="K50" s="4">
        <v>17</v>
      </c>
      <c r="L50" s="3"/>
      <c r="M50" s="4">
        <v>17</v>
      </c>
      <c r="N50" s="3"/>
      <c r="O50" s="4">
        <v>100000</v>
      </c>
      <c r="P50" s="3"/>
      <c r="Q50" s="4">
        <v>93503623125</v>
      </c>
      <c r="R50" s="3"/>
      <c r="S50" s="4">
        <v>98796171500</v>
      </c>
      <c r="T50" s="3"/>
      <c r="U50" s="4">
        <v>0</v>
      </c>
      <c r="V50" s="3"/>
      <c r="W50" s="4">
        <v>0</v>
      </c>
      <c r="X50" s="3"/>
      <c r="Y50" s="4">
        <v>0</v>
      </c>
      <c r="Z50" s="3"/>
      <c r="AA50" s="4">
        <v>0</v>
      </c>
      <c r="AB50" s="4"/>
      <c r="AC50" s="4">
        <v>100000</v>
      </c>
      <c r="AD50" s="3"/>
      <c r="AE50" s="4">
        <v>988000</v>
      </c>
      <c r="AF50" s="3"/>
      <c r="AG50" s="4">
        <v>93503623125</v>
      </c>
      <c r="AH50" s="3"/>
      <c r="AI50" s="4">
        <v>98796171500</v>
      </c>
      <c r="AJ50" s="3"/>
      <c r="AK50" s="6">
        <v>5.33404962464296E-4</v>
      </c>
    </row>
    <row r="51" spans="1:37">
      <c r="A51" s="1" t="s">
        <v>182</v>
      </c>
      <c r="C51" s="3" t="s">
        <v>68</v>
      </c>
      <c r="D51" s="3"/>
      <c r="E51" s="3" t="s">
        <v>68</v>
      </c>
      <c r="F51" s="3"/>
      <c r="G51" s="3" t="s">
        <v>183</v>
      </c>
      <c r="H51" s="3"/>
      <c r="I51" s="3" t="s">
        <v>184</v>
      </c>
      <c r="J51" s="3"/>
      <c r="K51" s="4">
        <v>16</v>
      </c>
      <c r="L51" s="3"/>
      <c r="M51" s="4">
        <v>16</v>
      </c>
      <c r="N51" s="3"/>
      <c r="O51" s="4">
        <v>4721729</v>
      </c>
      <c r="P51" s="3"/>
      <c r="Q51" s="4">
        <v>4474815073300</v>
      </c>
      <c r="R51" s="3"/>
      <c r="S51" s="4">
        <v>4665605155602</v>
      </c>
      <c r="T51" s="3"/>
      <c r="U51" s="4">
        <v>0</v>
      </c>
      <c r="V51" s="3"/>
      <c r="W51" s="4">
        <v>0</v>
      </c>
      <c r="X51" s="3"/>
      <c r="Y51" s="4">
        <v>0</v>
      </c>
      <c r="Z51" s="3"/>
      <c r="AA51" s="4">
        <v>0</v>
      </c>
      <c r="AB51" s="4"/>
      <c r="AC51" s="4">
        <v>4721729</v>
      </c>
      <c r="AD51" s="3"/>
      <c r="AE51" s="4">
        <v>988152</v>
      </c>
      <c r="AF51" s="3"/>
      <c r="AG51" s="4">
        <v>4474815073300</v>
      </c>
      <c r="AH51" s="3"/>
      <c r="AI51" s="4">
        <v>4665605155602</v>
      </c>
      <c r="AJ51" s="3"/>
      <c r="AK51" s="6">
        <v>2.5189811559622136E-2</v>
      </c>
    </row>
    <row r="52" spans="1:37">
      <c r="A52" s="1" t="s">
        <v>185</v>
      </c>
      <c r="C52" s="3" t="s">
        <v>68</v>
      </c>
      <c r="D52" s="3"/>
      <c r="E52" s="3" t="s">
        <v>68</v>
      </c>
      <c r="F52" s="3"/>
      <c r="G52" s="3" t="s">
        <v>186</v>
      </c>
      <c r="H52" s="3"/>
      <c r="I52" s="3" t="s">
        <v>187</v>
      </c>
      <c r="J52" s="3"/>
      <c r="K52" s="4">
        <v>16</v>
      </c>
      <c r="L52" s="3"/>
      <c r="M52" s="4">
        <v>16</v>
      </c>
      <c r="N52" s="3"/>
      <c r="O52" s="4">
        <v>1462222</v>
      </c>
      <c r="P52" s="3"/>
      <c r="Q52" s="4">
        <v>1381122195409</v>
      </c>
      <c r="R52" s="3"/>
      <c r="S52" s="4">
        <v>1425647759558</v>
      </c>
      <c r="T52" s="3"/>
      <c r="U52" s="4">
        <v>0</v>
      </c>
      <c r="V52" s="3"/>
      <c r="W52" s="4">
        <v>0</v>
      </c>
      <c r="X52" s="3"/>
      <c r="Y52" s="4">
        <v>0</v>
      </c>
      <c r="Z52" s="3"/>
      <c r="AA52" s="4">
        <v>0</v>
      </c>
      <c r="AB52" s="4"/>
      <c r="AC52" s="4">
        <v>1462222</v>
      </c>
      <c r="AD52" s="3"/>
      <c r="AE52" s="4">
        <v>977512</v>
      </c>
      <c r="AF52" s="3"/>
      <c r="AG52" s="4">
        <v>1381122195409</v>
      </c>
      <c r="AH52" s="3"/>
      <c r="AI52" s="4">
        <v>1429284164756</v>
      </c>
      <c r="AJ52" s="3"/>
      <c r="AK52" s="6">
        <v>7.7167693310108369E-3</v>
      </c>
    </row>
    <row r="53" spans="1:37">
      <c r="A53" s="1" t="s">
        <v>188</v>
      </c>
      <c r="C53" s="3" t="s">
        <v>68</v>
      </c>
      <c r="D53" s="3"/>
      <c r="E53" s="3" t="s">
        <v>68</v>
      </c>
      <c r="F53" s="3"/>
      <c r="G53" s="3" t="s">
        <v>189</v>
      </c>
      <c r="H53" s="3"/>
      <c r="I53" s="3" t="s">
        <v>190</v>
      </c>
      <c r="J53" s="3"/>
      <c r="K53" s="4">
        <v>16</v>
      </c>
      <c r="L53" s="3"/>
      <c r="M53" s="4">
        <v>16</v>
      </c>
      <c r="N53" s="3"/>
      <c r="O53" s="4">
        <v>1238600</v>
      </c>
      <c r="P53" s="3"/>
      <c r="Q53" s="4">
        <v>1169358026865</v>
      </c>
      <c r="R53" s="3"/>
      <c r="S53" s="4">
        <v>1197487812549</v>
      </c>
      <c r="T53" s="3"/>
      <c r="U53" s="4">
        <v>0</v>
      </c>
      <c r="V53" s="3"/>
      <c r="W53" s="4">
        <v>0</v>
      </c>
      <c r="X53" s="3"/>
      <c r="Y53" s="4">
        <v>0</v>
      </c>
      <c r="Z53" s="3"/>
      <c r="AA53" s="4">
        <v>0</v>
      </c>
      <c r="AB53" s="4"/>
      <c r="AC53" s="4">
        <v>1238600</v>
      </c>
      <c r="AD53" s="3"/>
      <c r="AE53" s="4">
        <v>969312</v>
      </c>
      <c r="AF53" s="3"/>
      <c r="AG53" s="4">
        <v>1169358026865</v>
      </c>
      <c r="AH53" s="3"/>
      <c r="AI53" s="4">
        <v>1200543320343</v>
      </c>
      <c r="AJ53" s="3"/>
      <c r="AK53" s="6">
        <v>6.4817872494615774E-3</v>
      </c>
    </row>
    <row r="54" spans="1:37">
      <c r="A54" s="1" t="s">
        <v>191</v>
      </c>
      <c r="C54" s="3" t="s">
        <v>68</v>
      </c>
      <c r="D54" s="3"/>
      <c r="E54" s="3" t="s">
        <v>68</v>
      </c>
      <c r="F54" s="3"/>
      <c r="G54" s="3" t="s">
        <v>140</v>
      </c>
      <c r="H54" s="3"/>
      <c r="I54" s="3" t="s">
        <v>192</v>
      </c>
      <c r="J54" s="3"/>
      <c r="K54" s="4">
        <v>17</v>
      </c>
      <c r="L54" s="3"/>
      <c r="M54" s="4">
        <v>17</v>
      </c>
      <c r="N54" s="3"/>
      <c r="O54" s="4">
        <v>6571000</v>
      </c>
      <c r="P54" s="3"/>
      <c r="Q54" s="4">
        <v>6089176144210</v>
      </c>
      <c r="R54" s="3"/>
      <c r="S54" s="4">
        <v>6307961554017</v>
      </c>
      <c r="T54" s="3"/>
      <c r="U54" s="4">
        <v>0</v>
      </c>
      <c r="V54" s="3"/>
      <c r="W54" s="4">
        <v>0</v>
      </c>
      <c r="X54" s="3"/>
      <c r="Y54" s="4">
        <v>0</v>
      </c>
      <c r="Z54" s="3"/>
      <c r="AA54" s="4">
        <v>0</v>
      </c>
      <c r="AB54" s="4"/>
      <c r="AC54" s="4">
        <v>6571000</v>
      </c>
      <c r="AD54" s="3"/>
      <c r="AE54" s="4">
        <v>958736</v>
      </c>
      <c r="AF54" s="3"/>
      <c r="AG54" s="4">
        <v>6089176144210</v>
      </c>
      <c r="AH54" s="3"/>
      <c r="AI54" s="4">
        <v>6299610136647</v>
      </c>
      <c r="AJ54" s="3"/>
      <c r="AK54" s="6">
        <v>3.4011877762671117E-2</v>
      </c>
    </row>
    <row r="55" spans="1:37">
      <c r="A55" s="1" t="s">
        <v>193</v>
      </c>
      <c r="C55" s="3" t="s">
        <v>68</v>
      </c>
      <c r="D55" s="3"/>
      <c r="E55" s="3" t="s">
        <v>68</v>
      </c>
      <c r="F55" s="3"/>
      <c r="G55" s="3" t="s">
        <v>194</v>
      </c>
      <c r="H55" s="3"/>
      <c r="I55" s="3" t="s">
        <v>195</v>
      </c>
      <c r="J55" s="3"/>
      <c r="K55" s="4">
        <v>16</v>
      </c>
      <c r="L55" s="3"/>
      <c r="M55" s="4">
        <v>16</v>
      </c>
      <c r="N55" s="3"/>
      <c r="O55" s="4">
        <v>7000000</v>
      </c>
      <c r="P55" s="3"/>
      <c r="Q55" s="4">
        <v>6591290000000</v>
      </c>
      <c r="R55" s="3"/>
      <c r="S55" s="4">
        <v>6602851129603</v>
      </c>
      <c r="T55" s="3"/>
      <c r="U55" s="4">
        <v>0</v>
      </c>
      <c r="V55" s="3"/>
      <c r="W55" s="4">
        <v>0</v>
      </c>
      <c r="X55" s="3"/>
      <c r="Y55" s="4">
        <v>0</v>
      </c>
      <c r="Z55" s="3"/>
      <c r="AA55" s="4">
        <v>0</v>
      </c>
      <c r="AB55" s="4"/>
      <c r="AC55" s="4">
        <v>7000000</v>
      </c>
      <c r="AD55" s="3"/>
      <c r="AE55" s="4">
        <v>943301</v>
      </c>
      <c r="AF55" s="3"/>
      <c r="AG55" s="4">
        <v>6591290000000</v>
      </c>
      <c r="AH55" s="3"/>
      <c r="AI55" s="4">
        <v>6602851129603</v>
      </c>
      <c r="AJ55" s="3"/>
      <c r="AK55" s="6">
        <v>3.5649089488687558E-2</v>
      </c>
    </row>
    <row r="56" spans="1:37">
      <c r="A56" s="1" t="s">
        <v>196</v>
      </c>
      <c r="C56" s="3" t="s">
        <v>68</v>
      </c>
      <c r="D56" s="3"/>
      <c r="E56" s="3" t="s">
        <v>68</v>
      </c>
      <c r="F56" s="3"/>
      <c r="G56" s="3" t="s">
        <v>197</v>
      </c>
      <c r="H56" s="3"/>
      <c r="I56" s="3" t="s">
        <v>198</v>
      </c>
      <c r="J56" s="3"/>
      <c r="K56" s="4">
        <v>16</v>
      </c>
      <c r="L56" s="3"/>
      <c r="M56" s="4">
        <v>16</v>
      </c>
      <c r="N56" s="3"/>
      <c r="O56" s="4">
        <v>7964400</v>
      </c>
      <c r="P56" s="3"/>
      <c r="Q56" s="4">
        <v>7445579073000</v>
      </c>
      <c r="R56" s="3"/>
      <c r="S56" s="4">
        <v>7608367273943</v>
      </c>
      <c r="T56" s="3"/>
      <c r="U56" s="4">
        <v>0</v>
      </c>
      <c r="V56" s="3"/>
      <c r="W56" s="4">
        <v>0</v>
      </c>
      <c r="X56" s="3"/>
      <c r="Y56" s="4">
        <v>900</v>
      </c>
      <c r="Z56" s="3"/>
      <c r="AA56" s="4">
        <v>881965823</v>
      </c>
      <c r="AB56" s="4"/>
      <c r="AC56" s="4">
        <v>7963500</v>
      </c>
      <c r="AD56" s="3"/>
      <c r="AE56" s="4">
        <v>955334</v>
      </c>
      <c r="AF56" s="3"/>
      <c r="AG56" s="4">
        <v>7444737701250</v>
      </c>
      <c r="AH56" s="3"/>
      <c r="AI56" s="4">
        <v>7607507506660</v>
      </c>
      <c r="AJ56" s="3"/>
      <c r="AK56" s="6">
        <v>4.107327434278997E-2</v>
      </c>
    </row>
    <row r="57" spans="1:37">
      <c r="A57" s="1" t="s">
        <v>199</v>
      </c>
      <c r="C57" s="3" t="s">
        <v>68</v>
      </c>
      <c r="D57" s="3"/>
      <c r="E57" s="3" t="s">
        <v>68</v>
      </c>
      <c r="F57" s="3"/>
      <c r="G57" s="3" t="s">
        <v>197</v>
      </c>
      <c r="H57" s="3"/>
      <c r="I57" s="3" t="s">
        <v>200</v>
      </c>
      <c r="J57" s="3"/>
      <c r="K57" s="4">
        <v>17</v>
      </c>
      <c r="L57" s="3"/>
      <c r="M57" s="4">
        <v>17</v>
      </c>
      <c r="N57" s="3"/>
      <c r="O57" s="4">
        <v>2999900</v>
      </c>
      <c r="P57" s="3"/>
      <c r="Q57" s="4">
        <v>2777967398000</v>
      </c>
      <c r="R57" s="3"/>
      <c r="S57" s="4">
        <v>2814850085232</v>
      </c>
      <c r="T57" s="3"/>
      <c r="U57" s="4">
        <v>0</v>
      </c>
      <c r="V57" s="3"/>
      <c r="W57" s="4">
        <v>0</v>
      </c>
      <c r="X57" s="3"/>
      <c r="Y57" s="4">
        <v>0</v>
      </c>
      <c r="Z57" s="3"/>
      <c r="AA57" s="4">
        <v>0</v>
      </c>
      <c r="AB57" s="4"/>
      <c r="AC57" s="4">
        <v>2999900</v>
      </c>
      <c r="AD57" s="3"/>
      <c r="AE57" s="4">
        <v>942886</v>
      </c>
      <c r="AF57" s="3"/>
      <c r="AG57" s="4">
        <v>2777967398000</v>
      </c>
      <c r="AH57" s="3"/>
      <c r="AI57" s="4">
        <v>2828454104556</v>
      </c>
      <c r="AJ57" s="3"/>
      <c r="AK57" s="6">
        <v>1.5270950610395639E-2</v>
      </c>
    </row>
    <row r="58" spans="1:37">
      <c r="A58" s="1" t="s">
        <v>201</v>
      </c>
      <c r="C58" s="3" t="s">
        <v>68</v>
      </c>
      <c r="D58" s="3"/>
      <c r="E58" s="3" t="s">
        <v>68</v>
      </c>
      <c r="F58" s="3"/>
      <c r="G58" s="3" t="s">
        <v>202</v>
      </c>
      <c r="H58" s="3"/>
      <c r="I58" s="3" t="s">
        <v>203</v>
      </c>
      <c r="J58" s="3"/>
      <c r="K58" s="4">
        <v>17</v>
      </c>
      <c r="L58" s="3"/>
      <c r="M58" s="4">
        <v>17</v>
      </c>
      <c r="N58" s="3"/>
      <c r="O58" s="4">
        <v>6000000</v>
      </c>
      <c r="P58" s="3"/>
      <c r="Q58" s="4">
        <v>5537100000000</v>
      </c>
      <c r="R58" s="3"/>
      <c r="S58" s="4">
        <v>5394024973432</v>
      </c>
      <c r="T58" s="3"/>
      <c r="U58" s="4">
        <v>0</v>
      </c>
      <c r="V58" s="3"/>
      <c r="W58" s="4">
        <v>0</v>
      </c>
      <c r="X58" s="3"/>
      <c r="Y58" s="4">
        <v>0</v>
      </c>
      <c r="Z58" s="3"/>
      <c r="AA58" s="4">
        <v>0</v>
      </c>
      <c r="AB58" s="4"/>
      <c r="AC58" s="4">
        <v>6000000</v>
      </c>
      <c r="AD58" s="3"/>
      <c r="AE58" s="4">
        <v>900950</v>
      </c>
      <c r="AF58" s="3"/>
      <c r="AG58" s="4">
        <v>5537100000000</v>
      </c>
      <c r="AH58" s="3"/>
      <c r="AI58" s="4">
        <v>5405490529125</v>
      </c>
      <c r="AJ58" s="3"/>
      <c r="AK58" s="6">
        <v>2.9184485886571306E-2</v>
      </c>
    </row>
    <row r="59" spans="1:37">
      <c r="A59" s="1" t="s">
        <v>204</v>
      </c>
      <c r="C59" s="3" t="s">
        <v>68</v>
      </c>
      <c r="D59" s="3"/>
      <c r="E59" s="3" t="s">
        <v>68</v>
      </c>
      <c r="F59" s="3"/>
      <c r="G59" s="3" t="s">
        <v>205</v>
      </c>
      <c r="H59" s="3"/>
      <c r="I59" s="3" t="s">
        <v>206</v>
      </c>
      <c r="J59" s="3"/>
      <c r="K59" s="4">
        <v>16</v>
      </c>
      <c r="L59" s="3"/>
      <c r="M59" s="4">
        <v>16</v>
      </c>
      <c r="N59" s="3"/>
      <c r="O59" s="4">
        <v>6000000</v>
      </c>
      <c r="P59" s="3"/>
      <c r="Q59" s="4">
        <v>5647800000000</v>
      </c>
      <c r="R59" s="3"/>
      <c r="S59" s="4">
        <v>5546197076535</v>
      </c>
      <c r="T59" s="3"/>
      <c r="U59" s="4">
        <v>0</v>
      </c>
      <c r="V59" s="3"/>
      <c r="W59" s="4">
        <v>0</v>
      </c>
      <c r="X59" s="3"/>
      <c r="Y59" s="4">
        <v>0</v>
      </c>
      <c r="Z59" s="3"/>
      <c r="AA59" s="4">
        <v>0</v>
      </c>
      <c r="AB59" s="4"/>
      <c r="AC59" s="4">
        <v>6000000</v>
      </c>
      <c r="AD59" s="3"/>
      <c r="AE59" s="4">
        <v>925424</v>
      </c>
      <c r="AF59" s="3"/>
      <c r="AG59" s="4">
        <v>5647800000000</v>
      </c>
      <c r="AH59" s="3"/>
      <c r="AI59" s="4">
        <v>5552328838920</v>
      </c>
      <c r="AJ59" s="3"/>
      <c r="AK59" s="6">
        <v>2.9977272509122996E-2</v>
      </c>
    </row>
    <row r="60" spans="1:37">
      <c r="A60" s="1" t="s">
        <v>207</v>
      </c>
      <c r="C60" s="3" t="s">
        <v>68</v>
      </c>
      <c r="D60" s="3"/>
      <c r="E60" s="3" t="s">
        <v>68</v>
      </c>
      <c r="F60" s="3"/>
      <c r="G60" s="3" t="s">
        <v>208</v>
      </c>
      <c r="H60" s="3"/>
      <c r="I60" s="3" t="s">
        <v>209</v>
      </c>
      <c r="J60" s="3"/>
      <c r="K60" s="4">
        <v>16</v>
      </c>
      <c r="L60" s="3"/>
      <c r="M60" s="4">
        <v>16</v>
      </c>
      <c r="N60" s="3"/>
      <c r="O60" s="4">
        <v>7021051</v>
      </c>
      <c r="P60" s="3"/>
      <c r="Q60" s="4">
        <v>6626532669500</v>
      </c>
      <c r="R60" s="3"/>
      <c r="S60" s="4">
        <v>6694579503429</v>
      </c>
      <c r="T60" s="3"/>
      <c r="U60" s="4">
        <v>0</v>
      </c>
      <c r="V60" s="3"/>
      <c r="W60" s="4">
        <v>0</v>
      </c>
      <c r="X60" s="3"/>
      <c r="Y60" s="4">
        <v>0</v>
      </c>
      <c r="Z60" s="3"/>
      <c r="AA60" s="4">
        <v>0</v>
      </c>
      <c r="AB60" s="4"/>
      <c r="AC60" s="4">
        <v>7021051</v>
      </c>
      <c r="AD60" s="3"/>
      <c r="AE60" s="4">
        <v>947561</v>
      </c>
      <c r="AF60" s="3"/>
      <c r="AG60" s="4">
        <v>6626532669500</v>
      </c>
      <c r="AH60" s="3"/>
      <c r="AI60" s="4">
        <v>6652616307739</v>
      </c>
      <c r="AJ60" s="3"/>
      <c r="AK60" s="6">
        <v>3.5917773918181482E-2</v>
      </c>
    </row>
    <row r="61" spans="1:37">
      <c r="A61" s="1" t="s">
        <v>210</v>
      </c>
      <c r="C61" s="3" t="s">
        <v>68</v>
      </c>
      <c r="D61" s="3"/>
      <c r="E61" s="3" t="s">
        <v>68</v>
      </c>
      <c r="F61" s="3"/>
      <c r="G61" s="3" t="s">
        <v>146</v>
      </c>
      <c r="H61" s="3"/>
      <c r="I61" s="3" t="s">
        <v>89</v>
      </c>
      <c r="J61" s="3"/>
      <c r="K61" s="4">
        <v>17</v>
      </c>
      <c r="L61" s="3"/>
      <c r="M61" s="4">
        <v>17</v>
      </c>
      <c r="N61" s="3"/>
      <c r="O61" s="4">
        <v>6682400</v>
      </c>
      <c r="P61" s="3"/>
      <c r="Q61" s="4">
        <v>6183450652805</v>
      </c>
      <c r="R61" s="3"/>
      <c r="S61" s="4">
        <v>6331729579970</v>
      </c>
      <c r="T61" s="3"/>
      <c r="U61" s="4">
        <v>358646</v>
      </c>
      <c r="V61" s="3"/>
      <c r="W61" s="4">
        <v>338210978064</v>
      </c>
      <c r="X61" s="3"/>
      <c r="Y61" s="4">
        <v>0</v>
      </c>
      <c r="Z61" s="3"/>
      <c r="AA61" s="4">
        <v>0</v>
      </c>
      <c r="AB61" s="4"/>
      <c r="AC61" s="4">
        <v>7041046</v>
      </c>
      <c r="AD61" s="3"/>
      <c r="AE61" s="4">
        <v>949171</v>
      </c>
      <c r="AF61" s="3"/>
      <c r="AG61" s="4">
        <v>6521661630869</v>
      </c>
      <c r="AH61" s="3"/>
      <c r="AI61" s="4">
        <v>6682897700544</v>
      </c>
      <c r="AJ61" s="3"/>
      <c r="AK61" s="6">
        <v>3.6081264516524332E-2</v>
      </c>
    </row>
    <row r="62" spans="1:37">
      <c r="A62" s="1" t="s">
        <v>211</v>
      </c>
      <c r="C62" s="3" t="s">
        <v>68</v>
      </c>
      <c r="D62" s="3"/>
      <c r="E62" s="3" t="s">
        <v>68</v>
      </c>
      <c r="F62" s="3"/>
      <c r="G62" s="3" t="s">
        <v>212</v>
      </c>
      <c r="H62" s="3"/>
      <c r="I62" s="3" t="s">
        <v>213</v>
      </c>
      <c r="J62" s="3"/>
      <c r="K62" s="4">
        <v>18</v>
      </c>
      <c r="L62" s="3"/>
      <c r="M62" s="4">
        <v>18</v>
      </c>
      <c r="N62" s="3"/>
      <c r="O62" s="4">
        <v>1000000</v>
      </c>
      <c r="P62" s="3"/>
      <c r="Q62" s="4">
        <v>1000000000000</v>
      </c>
      <c r="R62" s="3"/>
      <c r="S62" s="4">
        <v>989961637500</v>
      </c>
      <c r="T62" s="3"/>
      <c r="U62" s="4">
        <v>0</v>
      </c>
      <c r="V62" s="3"/>
      <c r="W62" s="4">
        <v>0</v>
      </c>
      <c r="X62" s="3"/>
      <c r="Y62" s="4">
        <v>0</v>
      </c>
      <c r="Z62" s="3"/>
      <c r="AA62" s="4">
        <v>0</v>
      </c>
      <c r="AB62" s="4"/>
      <c r="AC62" s="4">
        <v>1000000</v>
      </c>
      <c r="AD62" s="3"/>
      <c r="AE62" s="4">
        <v>990000</v>
      </c>
      <c r="AF62" s="3"/>
      <c r="AG62" s="4">
        <v>1000000000000</v>
      </c>
      <c r="AH62" s="3"/>
      <c r="AI62" s="4">
        <v>989961637500</v>
      </c>
      <c r="AJ62" s="3"/>
      <c r="AK62" s="6">
        <v>5.3448472959479057E-3</v>
      </c>
    </row>
    <row r="63" spans="1:37">
      <c r="A63" s="1" t="s">
        <v>214</v>
      </c>
      <c r="C63" s="3" t="s">
        <v>68</v>
      </c>
      <c r="D63" s="3"/>
      <c r="E63" s="3" t="s">
        <v>68</v>
      </c>
      <c r="F63" s="3"/>
      <c r="G63" s="3" t="s">
        <v>212</v>
      </c>
      <c r="H63" s="3"/>
      <c r="I63" s="3" t="s">
        <v>213</v>
      </c>
      <c r="J63" s="3"/>
      <c r="K63" s="4">
        <v>18</v>
      </c>
      <c r="L63" s="3"/>
      <c r="M63" s="4">
        <v>18</v>
      </c>
      <c r="N63" s="3"/>
      <c r="O63" s="4">
        <v>726612</v>
      </c>
      <c r="P63" s="3"/>
      <c r="Q63" s="4">
        <v>653973354142</v>
      </c>
      <c r="R63" s="3"/>
      <c r="S63" s="4">
        <v>719318005347</v>
      </c>
      <c r="T63" s="3"/>
      <c r="U63" s="4">
        <v>0</v>
      </c>
      <c r="V63" s="3"/>
      <c r="W63" s="4">
        <v>0</v>
      </c>
      <c r="X63" s="3"/>
      <c r="Y63" s="4">
        <v>0</v>
      </c>
      <c r="Z63" s="3"/>
      <c r="AA63" s="4">
        <v>0</v>
      </c>
      <c r="AB63" s="4"/>
      <c r="AC63" s="4">
        <v>726612</v>
      </c>
      <c r="AD63" s="3"/>
      <c r="AE63" s="4">
        <v>990000</v>
      </c>
      <c r="AF63" s="3"/>
      <c r="AG63" s="4">
        <v>653973354142</v>
      </c>
      <c r="AH63" s="3"/>
      <c r="AI63" s="4">
        <v>719318005347</v>
      </c>
      <c r="AJ63" s="3"/>
      <c r="AK63" s="6">
        <v>3.8836301834024897E-3</v>
      </c>
    </row>
    <row r="64" spans="1:37">
      <c r="A64" s="1" t="s">
        <v>215</v>
      </c>
      <c r="C64" s="3" t="s">
        <v>68</v>
      </c>
      <c r="D64" s="3"/>
      <c r="E64" s="3" t="s">
        <v>68</v>
      </c>
      <c r="F64" s="3"/>
      <c r="G64" s="3" t="s">
        <v>212</v>
      </c>
      <c r="H64" s="3"/>
      <c r="I64" s="3" t="s">
        <v>213</v>
      </c>
      <c r="J64" s="3"/>
      <c r="K64" s="4">
        <v>18</v>
      </c>
      <c r="L64" s="3"/>
      <c r="M64" s="4">
        <v>18</v>
      </c>
      <c r="N64" s="3"/>
      <c r="O64" s="4">
        <v>1700000</v>
      </c>
      <c r="P64" s="3"/>
      <c r="Q64" s="4">
        <v>1700006215308</v>
      </c>
      <c r="R64" s="3"/>
      <c r="S64" s="4">
        <v>1682934783750</v>
      </c>
      <c r="T64" s="3"/>
      <c r="U64" s="4">
        <v>0</v>
      </c>
      <c r="V64" s="3"/>
      <c r="W64" s="4">
        <v>0</v>
      </c>
      <c r="X64" s="3"/>
      <c r="Y64" s="4">
        <v>0</v>
      </c>
      <c r="Z64" s="3"/>
      <c r="AA64" s="4">
        <v>0</v>
      </c>
      <c r="AB64" s="4"/>
      <c r="AC64" s="4">
        <v>1700000</v>
      </c>
      <c r="AD64" s="3"/>
      <c r="AE64" s="4">
        <v>995000</v>
      </c>
      <c r="AF64" s="3"/>
      <c r="AG64" s="4">
        <v>1700006215308</v>
      </c>
      <c r="AH64" s="3"/>
      <c r="AI64" s="4">
        <v>1691434454375</v>
      </c>
      <c r="AJ64" s="3"/>
      <c r="AK64" s="6">
        <v>9.1321305061574567E-3</v>
      </c>
    </row>
    <row r="65" spans="1:37">
      <c r="A65" s="1" t="s">
        <v>216</v>
      </c>
      <c r="C65" s="3" t="s">
        <v>68</v>
      </c>
      <c r="D65" s="3"/>
      <c r="E65" s="3" t="s">
        <v>68</v>
      </c>
      <c r="F65" s="3"/>
      <c r="G65" s="3" t="s">
        <v>212</v>
      </c>
      <c r="H65" s="3"/>
      <c r="I65" s="3" t="s">
        <v>213</v>
      </c>
      <c r="J65" s="3"/>
      <c r="K65" s="4">
        <v>18</v>
      </c>
      <c r="L65" s="3"/>
      <c r="M65" s="4">
        <v>18</v>
      </c>
      <c r="N65" s="3"/>
      <c r="O65" s="4">
        <v>3900000</v>
      </c>
      <c r="P65" s="3"/>
      <c r="Q65" s="4">
        <v>3775818086400</v>
      </c>
      <c r="R65" s="3"/>
      <c r="S65" s="4">
        <v>3827701670836</v>
      </c>
      <c r="T65" s="3"/>
      <c r="U65" s="4">
        <v>0</v>
      </c>
      <c r="V65" s="3"/>
      <c r="W65" s="4">
        <v>0</v>
      </c>
      <c r="X65" s="3"/>
      <c r="Y65" s="4">
        <v>0</v>
      </c>
      <c r="Z65" s="3"/>
      <c r="AA65" s="1">
        <v>0</v>
      </c>
      <c r="AB65" s="4"/>
      <c r="AC65" s="4">
        <v>3900000</v>
      </c>
      <c r="AD65" s="3"/>
      <c r="AE65" s="4">
        <v>990000</v>
      </c>
      <c r="AF65" s="3"/>
      <c r="AG65" s="4">
        <v>3775818086400</v>
      </c>
      <c r="AH65" s="3"/>
      <c r="AI65" s="4">
        <v>3860850386250</v>
      </c>
      <c r="AJ65" s="3"/>
      <c r="AK65" s="6">
        <v>2.0844904454196834E-2</v>
      </c>
    </row>
    <row r="66" spans="1:37">
      <c r="A66" s="1" t="s">
        <v>217</v>
      </c>
      <c r="C66" s="3" t="s">
        <v>68</v>
      </c>
      <c r="D66" s="3"/>
      <c r="E66" s="3" t="s">
        <v>68</v>
      </c>
      <c r="F66" s="3"/>
      <c r="G66" s="3" t="s">
        <v>218</v>
      </c>
      <c r="H66" s="3"/>
      <c r="I66" s="3" t="s">
        <v>219</v>
      </c>
      <c r="J66" s="3"/>
      <c r="K66" s="4">
        <v>18</v>
      </c>
      <c r="L66" s="3"/>
      <c r="M66" s="4">
        <v>18</v>
      </c>
      <c r="N66" s="3"/>
      <c r="O66" s="4">
        <v>1000000</v>
      </c>
      <c r="P66" s="3"/>
      <c r="Q66" s="4">
        <v>1000000000000</v>
      </c>
      <c r="R66" s="3"/>
      <c r="S66" s="4">
        <v>955022991425</v>
      </c>
      <c r="T66" s="3"/>
      <c r="U66" s="4">
        <v>0</v>
      </c>
      <c r="V66" s="3"/>
      <c r="W66" s="4">
        <v>0</v>
      </c>
      <c r="X66" s="3"/>
      <c r="Y66" s="4">
        <v>0</v>
      </c>
      <c r="Z66" s="3"/>
      <c r="AA66" s="1">
        <v>0</v>
      </c>
      <c r="AB66" s="4"/>
      <c r="AC66" s="4">
        <v>1000000</v>
      </c>
      <c r="AD66" s="3"/>
      <c r="AE66" s="4">
        <v>959386</v>
      </c>
      <c r="AF66" s="3"/>
      <c r="AG66" s="4">
        <v>1000000000000</v>
      </c>
      <c r="AH66" s="3"/>
      <c r="AI66" s="4">
        <v>959348823792</v>
      </c>
      <c r="AJ66" s="3"/>
      <c r="AK66" s="6">
        <v>5.1795673412804088E-3</v>
      </c>
    </row>
    <row r="67" spans="1:37">
      <c r="A67" s="1" t="s">
        <v>220</v>
      </c>
      <c r="C67" s="3" t="s">
        <v>68</v>
      </c>
      <c r="D67" s="3"/>
      <c r="E67" s="3" t="s">
        <v>68</v>
      </c>
      <c r="F67" s="3"/>
      <c r="G67" s="3" t="s">
        <v>221</v>
      </c>
      <c r="H67" s="3"/>
      <c r="I67" s="3" t="s">
        <v>222</v>
      </c>
      <c r="J67" s="3"/>
      <c r="K67" s="4">
        <v>18</v>
      </c>
      <c r="L67" s="3"/>
      <c r="M67" s="4">
        <v>18</v>
      </c>
      <c r="N67" s="3"/>
      <c r="O67" s="4">
        <v>7484000</v>
      </c>
      <c r="P67" s="3"/>
      <c r="Q67" s="4">
        <v>7344053773778</v>
      </c>
      <c r="R67" s="3"/>
      <c r="S67" s="4">
        <v>7413610083476</v>
      </c>
      <c r="T67" s="3"/>
      <c r="U67" s="4">
        <v>0</v>
      </c>
      <c r="V67" s="3"/>
      <c r="W67" s="4">
        <v>0</v>
      </c>
      <c r="X67" s="3"/>
      <c r="Y67" s="4">
        <v>0</v>
      </c>
      <c r="Z67" s="3"/>
      <c r="AA67" s="1">
        <v>0</v>
      </c>
      <c r="AB67" s="4"/>
      <c r="AC67" s="4">
        <v>7484000</v>
      </c>
      <c r="AD67" s="3"/>
      <c r="AE67" s="4">
        <v>990633</v>
      </c>
      <c r="AF67" s="3"/>
      <c r="AG67" s="4">
        <v>7344053773778</v>
      </c>
      <c r="AH67" s="3"/>
      <c r="AI67" s="4">
        <v>7413610083476</v>
      </c>
      <c r="AJ67" s="3"/>
      <c r="AK67" s="6">
        <v>4.0026413455722241E-2</v>
      </c>
    </row>
    <row r="68" spans="1:37">
      <c r="A68" s="1" t="s">
        <v>223</v>
      </c>
      <c r="C68" s="3" t="s">
        <v>68</v>
      </c>
      <c r="D68" s="3"/>
      <c r="E68" s="3" t="s">
        <v>68</v>
      </c>
      <c r="F68" s="3"/>
      <c r="G68" s="3" t="s">
        <v>224</v>
      </c>
      <c r="H68" s="3"/>
      <c r="I68" s="3" t="s">
        <v>225</v>
      </c>
      <c r="J68" s="3"/>
      <c r="K68" s="4">
        <v>0</v>
      </c>
      <c r="L68" s="3"/>
      <c r="M68" s="4">
        <v>0</v>
      </c>
      <c r="N68" s="3"/>
      <c r="O68" s="4">
        <v>0</v>
      </c>
      <c r="P68" s="3"/>
      <c r="Q68" s="4">
        <v>0</v>
      </c>
      <c r="R68" s="3"/>
      <c r="S68" s="4">
        <v>0</v>
      </c>
      <c r="T68" s="3"/>
      <c r="U68" s="4">
        <v>89761</v>
      </c>
      <c r="V68" s="3"/>
      <c r="W68" s="4">
        <v>50723535370</v>
      </c>
      <c r="X68" s="3"/>
      <c r="Y68" s="4">
        <v>0</v>
      </c>
      <c r="Z68" s="3"/>
      <c r="AA68" s="1">
        <v>0</v>
      </c>
      <c r="AB68" s="4"/>
      <c r="AC68" s="4">
        <v>89761</v>
      </c>
      <c r="AD68" s="3"/>
      <c r="AE68" s="4">
        <v>565240</v>
      </c>
      <c r="AF68" s="3"/>
      <c r="AG68" s="4">
        <v>50723535370</v>
      </c>
      <c r="AH68" s="3"/>
      <c r="AI68" s="4">
        <v>50734541624</v>
      </c>
      <c r="AJ68" s="3"/>
      <c r="AK68" s="6">
        <v>2.7391806645658313E-4</v>
      </c>
    </row>
    <row r="69" spans="1:37">
      <c r="A69" s="1" t="s">
        <v>226</v>
      </c>
      <c r="C69" s="3" t="s">
        <v>68</v>
      </c>
      <c r="D69" s="3"/>
      <c r="E69" s="3" t="s">
        <v>68</v>
      </c>
      <c r="F69" s="3"/>
      <c r="G69" s="3" t="s">
        <v>227</v>
      </c>
      <c r="H69" s="3"/>
      <c r="I69" s="3" t="s">
        <v>228</v>
      </c>
      <c r="J69" s="3"/>
      <c r="K69" s="4">
        <v>0</v>
      </c>
      <c r="L69" s="3"/>
      <c r="M69" s="4">
        <v>0</v>
      </c>
      <c r="N69" s="3"/>
      <c r="O69" s="4">
        <v>0</v>
      </c>
      <c r="P69" s="3"/>
      <c r="Q69" s="4">
        <v>0</v>
      </c>
      <c r="R69" s="3"/>
      <c r="S69" s="4">
        <v>0</v>
      </c>
      <c r="T69" s="3"/>
      <c r="U69" s="4">
        <v>462678</v>
      </c>
      <c r="V69" s="3"/>
      <c r="W69" s="4">
        <v>266436314320</v>
      </c>
      <c r="X69" s="3"/>
      <c r="Y69" s="4">
        <v>0</v>
      </c>
      <c r="Z69" s="3"/>
      <c r="AA69" s="1">
        <v>0</v>
      </c>
      <c r="AB69" s="4"/>
      <c r="AC69" s="4">
        <v>462678</v>
      </c>
      <c r="AD69" s="3"/>
      <c r="AE69" s="4">
        <v>579360</v>
      </c>
      <c r="AF69" s="3"/>
      <c r="AG69" s="4">
        <v>266436314320</v>
      </c>
      <c r="AH69" s="3"/>
      <c r="AI69" s="4">
        <v>268046738866</v>
      </c>
      <c r="AJ69" s="3"/>
      <c r="AK69" s="6">
        <v>1.447196369178088E-3</v>
      </c>
    </row>
    <row r="70" spans="1:37" ht="24.75" thickBot="1">
      <c r="Q70" s="8">
        <f>SUM(Q9:Q69)</f>
        <v>131399048562773</v>
      </c>
      <c r="S70" s="8">
        <f>SUM(S9:S69)</f>
        <v>134547455918158</v>
      </c>
      <c r="W70" s="8">
        <f>SUM(W9:W69)</f>
        <v>13678737978907</v>
      </c>
      <c r="AA70" s="8">
        <f>SUM(AA9:AA69)</f>
        <v>427986332351</v>
      </c>
      <c r="AG70" s="8">
        <f>SUM(AG9:AG69)</f>
        <v>144658650229720</v>
      </c>
      <c r="AI70" s="8">
        <f>SUM(AI9:AI69)</f>
        <v>148601535346904</v>
      </c>
      <c r="AK70" s="7">
        <f>SUM(AK9:AK69)</f>
        <v>0.80230635641434855</v>
      </c>
    </row>
    <row r="71" spans="1:37" ht="24.75" thickTop="1">
      <c r="Q71" s="2"/>
      <c r="S71" s="2"/>
      <c r="AG71" s="2"/>
      <c r="AI71" s="2"/>
    </row>
    <row r="72" spans="1:37">
      <c r="Q72" s="2"/>
      <c r="S72" s="2"/>
      <c r="AG72" s="2"/>
      <c r="AI72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0"/>
  <sheetViews>
    <sheetView rightToLeft="1" topLeftCell="A34" workbookViewId="0">
      <selection activeCell="E39" sqref="E39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3" bestFit="1" customWidth="1"/>
    <col min="4" max="4" width="1" style="3" customWidth="1"/>
    <col min="5" max="5" width="13.85546875" style="3" bestFit="1" customWidth="1"/>
    <col min="6" max="6" width="1" style="3" customWidth="1"/>
    <col min="7" max="7" width="21.28515625" style="3" bestFit="1" customWidth="1"/>
    <col min="8" max="8" width="1" style="3" customWidth="1"/>
    <col min="9" max="9" width="13.85546875" style="3" bestFit="1" customWidth="1"/>
    <col min="10" max="10" width="1" style="3" customWidth="1"/>
    <col min="11" max="11" width="29.5703125" style="3" bestFit="1" customWidth="1"/>
    <col min="12" max="12" width="1" style="3" customWidth="1"/>
    <col min="13" max="13" width="24.42578125" style="3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3" ht="24.75">
      <c r="A6" s="25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</row>
    <row r="7" spans="1:13" ht="24.75">
      <c r="A7" s="26" t="s">
        <v>3</v>
      </c>
      <c r="C7" s="26" t="s">
        <v>7</v>
      </c>
      <c r="E7" s="26" t="s">
        <v>229</v>
      </c>
      <c r="G7" s="26" t="s">
        <v>230</v>
      </c>
      <c r="I7" s="26" t="s">
        <v>231</v>
      </c>
      <c r="K7" s="26" t="s">
        <v>232</v>
      </c>
      <c r="M7" s="26" t="s">
        <v>233</v>
      </c>
    </row>
    <row r="8" spans="1:13">
      <c r="A8" s="1" t="s">
        <v>153</v>
      </c>
      <c r="C8" s="4">
        <v>5850000</v>
      </c>
      <c r="E8" s="4">
        <v>995000</v>
      </c>
      <c r="G8" s="4">
        <v>1000000</v>
      </c>
      <c r="I8" s="6">
        <f>(G8-E8)/G8</f>
        <v>5.0000000000000001E-3</v>
      </c>
      <c r="K8" s="4">
        <v>5850000000000</v>
      </c>
      <c r="M8" s="3" t="s">
        <v>327</v>
      </c>
    </row>
    <row r="9" spans="1:13">
      <c r="A9" s="1" t="s">
        <v>156</v>
      </c>
      <c r="C9" s="4">
        <v>3497458</v>
      </c>
      <c r="E9" s="4">
        <v>957000</v>
      </c>
      <c r="G9" s="4">
        <v>970580</v>
      </c>
      <c r="I9" s="6">
        <f>(G9-E9)/G9</f>
        <v>1.3991633868408581E-2</v>
      </c>
      <c r="K9" s="4">
        <v>3394562785640</v>
      </c>
      <c r="M9" s="3" t="s">
        <v>327</v>
      </c>
    </row>
    <row r="10" spans="1:13">
      <c r="A10" s="1" t="s">
        <v>220</v>
      </c>
      <c r="C10" s="4">
        <v>7484000</v>
      </c>
      <c r="E10" s="4">
        <v>999990</v>
      </c>
      <c r="G10" s="4">
        <v>990633</v>
      </c>
      <c r="I10" s="6">
        <f>(G10-E10)/G10</f>
        <v>-9.4454757715521295E-3</v>
      </c>
      <c r="K10" s="4">
        <v>7413897372000</v>
      </c>
      <c r="M10" s="3" t="s">
        <v>327</v>
      </c>
    </row>
    <row r="11" spans="1:13">
      <c r="A11" s="1" t="s">
        <v>215</v>
      </c>
      <c r="C11" s="4">
        <v>1700000</v>
      </c>
      <c r="E11" s="4">
        <v>999999</v>
      </c>
      <c r="G11" s="4">
        <v>995000</v>
      </c>
      <c r="I11" s="6">
        <f t="shared" ref="I11:I38" si="0">(G11-E11)/G11</f>
        <v>-5.0241206030150753E-3</v>
      </c>
      <c r="K11" s="4">
        <v>1691500000000</v>
      </c>
      <c r="M11" s="3" t="s">
        <v>327</v>
      </c>
    </row>
    <row r="12" spans="1:13">
      <c r="A12" s="1" t="s">
        <v>214</v>
      </c>
      <c r="C12" s="4">
        <v>726612</v>
      </c>
      <c r="E12" s="4">
        <v>999000</v>
      </c>
      <c r="G12" s="4">
        <v>990000</v>
      </c>
      <c r="I12" s="6">
        <f t="shared" si="0"/>
        <v>-9.0909090909090905E-3</v>
      </c>
      <c r="K12" s="4">
        <v>719345880000</v>
      </c>
      <c r="M12" s="3" t="s">
        <v>327</v>
      </c>
    </row>
    <row r="13" spans="1:13">
      <c r="A13" s="1" t="s">
        <v>216</v>
      </c>
      <c r="C13" s="4">
        <v>3900000</v>
      </c>
      <c r="E13" s="4">
        <v>999990</v>
      </c>
      <c r="G13" s="4">
        <v>990000</v>
      </c>
      <c r="I13" s="6">
        <f t="shared" si="0"/>
        <v>-1.0090909090909091E-2</v>
      </c>
      <c r="K13" s="4">
        <v>3861000000000</v>
      </c>
      <c r="M13" s="3" t="s">
        <v>327</v>
      </c>
    </row>
    <row r="14" spans="1:13">
      <c r="A14" s="1" t="s">
        <v>211</v>
      </c>
      <c r="C14" s="4">
        <v>1000000</v>
      </c>
      <c r="E14" s="4">
        <v>973159</v>
      </c>
      <c r="G14" s="4">
        <v>990000</v>
      </c>
      <c r="I14" s="6">
        <f t="shared" si="0"/>
        <v>1.7011111111111112E-2</v>
      </c>
      <c r="K14" s="4">
        <v>990000000000</v>
      </c>
      <c r="M14" s="3" t="s">
        <v>327</v>
      </c>
    </row>
    <row r="15" spans="1:13">
      <c r="A15" s="1" t="s">
        <v>81</v>
      </c>
      <c r="C15" s="4">
        <v>817550</v>
      </c>
      <c r="E15" s="4">
        <v>989000</v>
      </c>
      <c r="G15" s="4">
        <v>989389</v>
      </c>
      <c r="I15" s="6">
        <f t="shared" si="0"/>
        <v>3.9317194753529702E-4</v>
      </c>
      <c r="K15" s="4">
        <v>808874976950</v>
      </c>
      <c r="M15" s="3" t="s">
        <v>327</v>
      </c>
    </row>
    <row r="16" spans="1:13">
      <c r="A16" s="1" t="s">
        <v>217</v>
      </c>
      <c r="C16" s="4">
        <v>1000000</v>
      </c>
      <c r="E16" s="4">
        <v>975000</v>
      </c>
      <c r="G16" s="4">
        <v>959386</v>
      </c>
      <c r="I16" s="6">
        <f t="shared" si="0"/>
        <v>-1.6274992547316722E-2</v>
      </c>
      <c r="K16" s="4">
        <v>959386000000</v>
      </c>
      <c r="M16" s="3" t="s">
        <v>327</v>
      </c>
    </row>
    <row r="17" spans="1:13">
      <c r="A17" s="1" t="s">
        <v>72</v>
      </c>
      <c r="C17" s="4">
        <v>3700000</v>
      </c>
      <c r="E17" s="4">
        <v>965000</v>
      </c>
      <c r="G17" s="4">
        <v>965000</v>
      </c>
      <c r="I17" s="6">
        <f t="shared" si="0"/>
        <v>0</v>
      </c>
      <c r="K17" s="4">
        <v>3570500000000</v>
      </c>
      <c r="M17" s="3" t="s">
        <v>327</v>
      </c>
    </row>
    <row r="18" spans="1:13">
      <c r="A18" s="1" t="s">
        <v>165</v>
      </c>
      <c r="C18" s="4">
        <v>1998800</v>
      </c>
      <c r="E18" s="4">
        <v>963950</v>
      </c>
      <c r="G18" s="4">
        <v>949863</v>
      </c>
      <c r="I18" s="6">
        <f t="shared" si="0"/>
        <v>-1.4830559775462356E-2</v>
      </c>
      <c r="K18" s="4">
        <v>1898586164400</v>
      </c>
      <c r="M18" s="3" t="s">
        <v>327</v>
      </c>
    </row>
    <row r="19" spans="1:13">
      <c r="A19" s="1" t="s">
        <v>168</v>
      </c>
      <c r="C19" s="4">
        <v>3881109</v>
      </c>
      <c r="E19" s="4">
        <v>995090</v>
      </c>
      <c r="G19" s="4">
        <v>1000000</v>
      </c>
      <c r="I19" s="6">
        <f t="shared" si="0"/>
        <v>4.9100000000000003E-3</v>
      </c>
      <c r="K19" s="4">
        <v>3881109000000</v>
      </c>
      <c r="M19" s="3" t="s">
        <v>327</v>
      </c>
    </row>
    <row r="20" spans="1:13">
      <c r="A20" s="1" t="s">
        <v>171</v>
      </c>
      <c r="C20" s="4">
        <v>7720100</v>
      </c>
      <c r="E20" s="4">
        <v>986250</v>
      </c>
      <c r="G20" s="4">
        <v>998000</v>
      </c>
      <c r="I20" s="6">
        <f t="shared" si="0"/>
        <v>1.1773547094188376E-2</v>
      </c>
      <c r="K20" s="4">
        <v>7704659800000</v>
      </c>
      <c r="M20" s="3" t="s">
        <v>327</v>
      </c>
    </row>
    <row r="21" spans="1:13">
      <c r="A21" s="1" t="s">
        <v>173</v>
      </c>
      <c r="C21" s="4">
        <v>500000</v>
      </c>
      <c r="E21" s="4">
        <v>998480</v>
      </c>
      <c r="G21" s="4">
        <v>998480</v>
      </c>
      <c r="I21" s="6">
        <f t="shared" si="0"/>
        <v>0</v>
      </c>
      <c r="K21" s="4">
        <v>499240000000</v>
      </c>
      <c r="M21" s="3" t="s">
        <v>327</v>
      </c>
    </row>
    <row r="22" spans="1:13">
      <c r="A22" s="1" t="s">
        <v>176</v>
      </c>
      <c r="C22" s="4">
        <v>4699900</v>
      </c>
      <c r="E22" s="4">
        <v>979950</v>
      </c>
      <c r="G22" s="4">
        <v>980000</v>
      </c>
      <c r="I22" s="6">
        <f t="shared" si="0"/>
        <v>5.1020408163265308E-5</v>
      </c>
      <c r="K22" s="4">
        <v>4605902000000</v>
      </c>
      <c r="M22" s="3" t="s">
        <v>327</v>
      </c>
    </row>
    <row r="23" spans="1:13">
      <c r="A23" s="1" t="s">
        <v>179</v>
      </c>
      <c r="C23" s="4">
        <v>100000</v>
      </c>
      <c r="E23" s="4">
        <v>978450</v>
      </c>
      <c r="G23" s="4">
        <v>988000</v>
      </c>
      <c r="I23" s="6">
        <f t="shared" si="0"/>
        <v>9.6659919028340077E-3</v>
      </c>
      <c r="K23" s="4">
        <v>98800000000</v>
      </c>
      <c r="M23" s="3" t="s">
        <v>327</v>
      </c>
    </row>
    <row r="24" spans="1:13">
      <c r="A24" s="1" t="s">
        <v>182</v>
      </c>
      <c r="C24" s="4">
        <v>4721729</v>
      </c>
      <c r="E24" s="4">
        <v>1000000</v>
      </c>
      <c r="G24" s="4">
        <v>988152</v>
      </c>
      <c r="I24" s="6">
        <f t="shared" si="0"/>
        <v>-1.1990058209668149E-2</v>
      </c>
      <c r="K24" s="4">
        <v>4665785954808</v>
      </c>
      <c r="M24" s="3" t="s">
        <v>327</v>
      </c>
    </row>
    <row r="25" spans="1:13">
      <c r="A25" s="1" t="s">
        <v>185</v>
      </c>
      <c r="C25" s="4">
        <v>1462222</v>
      </c>
      <c r="E25" s="4">
        <v>999990</v>
      </c>
      <c r="G25" s="4">
        <v>977512</v>
      </c>
      <c r="I25" s="6">
        <f t="shared" si="0"/>
        <v>-2.2995114126476198E-2</v>
      </c>
      <c r="K25" s="4">
        <v>1429339551664</v>
      </c>
      <c r="M25" s="3" t="s">
        <v>327</v>
      </c>
    </row>
    <row r="26" spans="1:13">
      <c r="A26" s="1" t="s">
        <v>191</v>
      </c>
      <c r="C26" s="4">
        <v>6571000</v>
      </c>
      <c r="E26" s="4">
        <v>999490</v>
      </c>
      <c r="G26" s="4">
        <v>958736</v>
      </c>
      <c r="I26" s="6">
        <f t="shared" si="0"/>
        <v>-4.2508052268820616E-2</v>
      </c>
      <c r="K26" s="4">
        <v>6299854256000</v>
      </c>
      <c r="M26" s="3" t="s">
        <v>327</v>
      </c>
    </row>
    <row r="27" spans="1:13">
      <c r="A27" s="1" t="s">
        <v>188</v>
      </c>
      <c r="C27" s="4">
        <v>1238600</v>
      </c>
      <c r="E27" s="4">
        <v>960000</v>
      </c>
      <c r="G27" s="4">
        <v>969312</v>
      </c>
      <c r="I27" s="6">
        <f t="shared" si="0"/>
        <v>9.6068139051203334E-3</v>
      </c>
      <c r="K27" s="4">
        <v>1200589843200</v>
      </c>
      <c r="M27" s="3" t="s">
        <v>327</v>
      </c>
    </row>
    <row r="28" spans="1:13">
      <c r="A28" s="1" t="s">
        <v>210</v>
      </c>
      <c r="C28" s="4">
        <v>7041046</v>
      </c>
      <c r="E28" s="4">
        <v>943100</v>
      </c>
      <c r="G28" s="4">
        <v>949171</v>
      </c>
      <c r="I28" s="6">
        <f t="shared" si="0"/>
        <v>6.3961077614044255E-3</v>
      </c>
      <c r="K28" s="4">
        <v>6683156672866</v>
      </c>
      <c r="M28" s="3" t="s">
        <v>327</v>
      </c>
    </row>
    <row r="29" spans="1:13">
      <c r="A29" s="1" t="s">
        <v>207</v>
      </c>
      <c r="C29" s="4">
        <v>7021051</v>
      </c>
      <c r="E29" s="4">
        <v>945000</v>
      </c>
      <c r="G29" s="4">
        <v>947561</v>
      </c>
      <c r="I29" s="6">
        <f t="shared" si="0"/>
        <v>2.7027283731601449E-3</v>
      </c>
      <c r="K29" s="4">
        <v>6652874106611</v>
      </c>
      <c r="M29" s="3" t="s">
        <v>327</v>
      </c>
    </row>
    <row r="30" spans="1:13">
      <c r="A30" s="1" t="s">
        <v>193</v>
      </c>
      <c r="C30" s="4">
        <v>7000000</v>
      </c>
      <c r="E30" s="4">
        <v>943750</v>
      </c>
      <c r="G30" s="4">
        <v>943301</v>
      </c>
      <c r="I30" s="6">
        <f t="shared" si="0"/>
        <v>-4.759880462333868E-4</v>
      </c>
      <c r="K30" s="4">
        <v>6603107000000</v>
      </c>
      <c r="M30" s="3" t="s">
        <v>327</v>
      </c>
    </row>
    <row r="31" spans="1:13">
      <c r="A31" s="1" t="s">
        <v>199</v>
      </c>
      <c r="C31" s="4">
        <v>2999900</v>
      </c>
      <c r="E31" s="4">
        <v>930000</v>
      </c>
      <c r="G31" s="4">
        <v>942886</v>
      </c>
      <c r="I31" s="6">
        <f t="shared" si="0"/>
        <v>1.3666551417668732E-2</v>
      </c>
      <c r="K31" s="4">
        <v>2828563711400</v>
      </c>
      <c r="M31" s="3" t="s">
        <v>327</v>
      </c>
    </row>
    <row r="32" spans="1:13">
      <c r="A32" s="1" t="s">
        <v>196</v>
      </c>
      <c r="C32" s="4">
        <v>7963500</v>
      </c>
      <c r="E32" s="4">
        <v>946010</v>
      </c>
      <c r="G32" s="4">
        <v>955334</v>
      </c>
      <c r="I32" s="6">
        <f t="shared" si="0"/>
        <v>9.7599373622209613E-3</v>
      </c>
      <c r="K32" s="4">
        <v>7607802309000</v>
      </c>
      <c r="M32" s="3" t="s">
        <v>327</v>
      </c>
    </row>
    <row r="33" spans="1:13">
      <c r="A33" s="1" t="s">
        <v>99</v>
      </c>
      <c r="C33" s="4">
        <v>1458538</v>
      </c>
      <c r="E33" s="4">
        <v>985390</v>
      </c>
      <c r="G33" s="4">
        <v>984872</v>
      </c>
      <c r="I33" s="6">
        <f t="shared" si="0"/>
        <v>-5.259566725422187E-4</v>
      </c>
      <c r="K33" s="4">
        <v>1436473237136</v>
      </c>
      <c r="M33" s="3" t="s">
        <v>327</v>
      </c>
    </row>
    <row r="34" spans="1:13">
      <c r="A34" s="1" t="s">
        <v>105</v>
      </c>
      <c r="C34" s="4">
        <v>46151</v>
      </c>
      <c r="E34" s="4">
        <v>969300</v>
      </c>
      <c r="G34" s="4">
        <v>969387</v>
      </c>
      <c r="I34" s="6">
        <f t="shared" si="0"/>
        <v>8.9747438329583547E-5</v>
      </c>
      <c r="K34" s="4">
        <v>44738179437</v>
      </c>
      <c r="M34" s="3" t="s">
        <v>327</v>
      </c>
    </row>
    <row r="35" spans="1:13">
      <c r="A35" s="1" t="s">
        <v>201</v>
      </c>
      <c r="C35" s="4">
        <v>6000000</v>
      </c>
      <c r="E35" s="4">
        <v>955000</v>
      </c>
      <c r="G35" s="4">
        <v>900950</v>
      </c>
      <c r="I35" s="6">
        <f t="shared" si="0"/>
        <v>-5.9992230423441921E-2</v>
      </c>
      <c r="K35" s="4">
        <v>5405700000000</v>
      </c>
      <c r="M35" s="3" t="s">
        <v>327</v>
      </c>
    </row>
    <row r="36" spans="1:13">
      <c r="A36" s="1" t="s">
        <v>159</v>
      </c>
      <c r="C36" s="4">
        <v>5000000</v>
      </c>
      <c r="E36" s="4">
        <v>940000</v>
      </c>
      <c r="G36" s="4">
        <v>945075</v>
      </c>
      <c r="I36" s="6">
        <f t="shared" si="0"/>
        <v>5.3699441843239951E-3</v>
      </c>
      <c r="K36" s="4">
        <v>4725375000000</v>
      </c>
      <c r="M36" s="3" t="s">
        <v>327</v>
      </c>
    </row>
    <row r="37" spans="1:13">
      <c r="A37" s="1" t="s">
        <v>204</v>
      </c>
      <c r="C37" s="4">
        <v>6000000</v>
      </c>
      <c r="E37" s="4">
        <v>949600</v>
      </c>
      <c r="G37" s="4">
        <v>925424</v>
      </c>
      <c r="I37" s="6">
        <f t="shared" si="0"/>
        <v>-2.6124241428793722E-2</v>
      </c>
      <c r="K37" s="4">
        <v>5552544000000</v>
      </c>
      <c r="M37" s="3" t="s">
        <v>327</v>
      </c>
    </row>
    <row r="38" spans="1:13">
      <c r="A38" s="1" t="s">
        <v>162</v>
      </c>
      <c r="C38" s="4">
        <v>1000000</v>
      </c>
      <c r="E38" s="4">
        <v>985000</v>
      </c>
      <c r="G38" s="4">
        <v>926435</v>
      </c>
      <c r="I38" s="6">
        <f t="shared" si="0"/>
        <v>-6.321544414880699E-2</v>
      </c>
      <c r="K38" s="4">
        <v>926435000000</v>
      </c>
      <c r="M38" s="3" t="s">
        <v>327</v>
      </c>
    </row>
    <row r="39" spans="1:13" ht="24.75" thickBot="1">
      <c r="K39" s="5">
        <f>SUM(K8:K38)</f>
        <v>110009702801112</v>
      </c>
    </row>
    <row r="40" spans="1:13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10" sqref="S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5" t="s">
        <v>235</v>
      </c>
      <c r="C6" s="26" t="s">
        <v>236</v>
      </c>
      <c r="D6" s="26" t="s">
        <v>236</v>
      </c>
      <c r="E6" s="26" t="s">
        <v>236</v>
      </c>
      <c r="F6" s="26" t="s">
        <v>236</v>
      </c>
      <c r="G6" s="26" t="s">
        <v>236</v>
      </c>
      <c r="H6" s="26" t="s">
        <v>236</v>
      </c>
      <c r="I6" s="26" t="s">
        <v>236</v>
      </c>
      <c r="K6" s="26" t="s">
        <v>326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4.75">
      <c r="A7" s="26" t="s">
        <v>235</v>
      </c>
      <c r="C7" s="26" t="s">
        <v>237</v>
      </c>
      <c r="E7" s="26" t="s">
        <v>238</v>
      </c>
      <c r="G7" s="26" t="s">
        <v>239</v>
      </c>
      <c r="I7" s="26" t="s">
        <v>65</v>
      </c>
      <c r="K7" s="26" t="s">
        <v>240</v>
      </c>
      <c r="M7" s="26" t="s">
        <v>241</v>
      </c>
      <c r="O7" s="26" t="s">
        <v>242</v>
      </c>
      <c r="Q7" s="26" t="s">
        <v>240</v>
      </c>
      <c r="S7" s="26" t="s">
        <v>234</v>
      </c>
    </row>
    <row r="8" spans="1:19">
      <c r="A8" s="1" t="s">
        <v>243</v>
      </c>
      <c r="C8" s="3" t="s">
        <v>244</v>
      </c>
      <c r="D8" s="3"/>
      <c r="E8" s="3" t="s">
        <v>245</v>
      </c>
      <c r="F8" s="3"/>
      <c r="G8" s="3" t="s">
        <v>246</v>
      </c>
      <c r="H8" s="3"/>
      <c r="I8" s="10">
        <v>8</v>
      </c>
      <c r="J8" s="3"/>
      <c r="K8" s="4">
        <v>1174160336916</v>
      </c>
      <c r="L8" s="3"/>
      <c r="M8" s="4">
        <v>2607949101400</v>
      </c>
      <c r="N8" s="3"/>
      <c r="O8" s="4">
        <v>2914274444820</v>
      </c>
      <c r="P8" s="3"/>
      <c r="Q8" s="4">
        <v>867834993496</v>
      </c>
      <c r="R8" s="3"/>
      <c r="S8" s="6">
        <v>4.6854800657021058E-3</v>
      </c>
    </row>
    <row r="9" spans="1:19">
      <c r="A9" s="1" t="s">
        <v>247</v>
      </c>
      <c r="C9" s="3" t="s">
        <v>248</v>
      </c>
      <c r="D9" s="3"/>
      <c r="E9" s="3" t="s">
        <v>245</v>
      </c>
      <c r="F9" s="3"/>
      <c r="G9" s="3" t="s">
        <v>249</v>
      </c>
      <c r="H9" s="3"/>
      <c r="I9" s="10">
        <v>10</v>
      </c>
      <c r="J9" s="3"/>
      <c r="K9" s="4">
        <v>3043861564229</v>
      </c>
      <c r="L9" s="3"/>
      <c r="M9" s="4">
        <v>13973077966571</v>
      </c>
      <c r="N9" s="3"/>
      <c r="O9" s="4">
        <v>15312215748763</v>
      </c>
      <c r="P9" s="3"/>
      <c r="Q9" s="4">
        <v>1704723782037</v>
      </c>
      <c r="R9" s="3"/>
      <c r="S9" s="6">
        <v>9.2038801824364091E-3</v>
      </c>
    </row>
    <row r="10" spans="1:19">
      <c r="A10" s="1" t="s">
        <v>250</v>
      </c>
      <c r="C10" s="3" t="s">
        <v>251</v>
      </c>
      <c r="D10" s="3"/>
      <c r="E10" s="3" t="s">
        <v>245</v>
      </c>
      <c r="F10" s="3"/>
      <c r="G10" s="3" t="s">
        <v>252</v>
      </c>
      <c r="H10" s="3"/>
      <c r="I10" s="10">
        <v>10</v>
      </c>
      <c r="J10" s="3"/>
      <c r="K10" s="4">
        <v>3220612298921</v>
      </c>
      <c r="L10" s="3"/>
      <c r="M10" s="4">
        <v>8197860472739</v>
      </c>
      <c r="N10" s="3"/>
      <c r="O10" s="4">
        <v>10195916742765</v>
      </c>
      <c r="P10" s="3"/>
      <c r="Q10" s="4">
        <v>1222556028895</v>
      </c>
      <c r="R10" s="3"/>
      <c r="S10" s="6">
        <v>6.6006348505441457E-3</v>
      </c>
    </row>
    <row r="11" spans="1:19">
      <c r="A11" s="1" t="s">
        <v>250</v>
      </c>
      <c r="C11" s="3" t="s">
        <v>253</v>
      </c>
      <c r="D11" s="3"/>
      <c r="E11" s="3" t="s">
        <v>254</v>
      </c>
      <c r="F11" s="3"/>
      <c r="G11" s="3" t="s">
        <v>255</v>
      </c>
      <c r="H11" s="3"/>
      <c r="I11" s="11">
        <v>21.5</v>
      </c>
      <c r="J11" s="3"/>
      <c r="K11" s="4">
        <v>1029659000000</v>
      </c>
      <c r="L11" s="3"/>
      <c r="M11" s="4">
        <v>0</v>
      </c>
      <c r="N11" s="3"/>
      <c r="O11" s="4">
        <v>0</v>
      </c>
      <c r="P11" s="3"/>
      <c r="Q11" s="4">
        <v>1029659000000</v>
      </c>
      <c r="R11" s="3"/>
      <c r="S11" s="6">
        <v>5.5591751371258814E-3</v>
      </c>
    </row>
    <row r="12" spans="1:19">
      <c r="A12" s="1" t="s">
        <v>250</v>
      </c>
      <c r="C12" s="3" t="s">
        <v>256</v>
      </c>
      <c r="D12" s="3"/>
      <c r="E12" s="3" t="s">
        <v>254</v>
      </c>
      <c r="F12" s="3"/>
      <c r="G12" s="3" t="s">
        <v>257</v>
      </c>
      <c r="H12" s="3"/>
      <c r="I12" s="11">
        <v>21.5</v>
      </c>
      <c r="J12" s="3"/>
      <c r="K12" s="4">
        <v>3000000000000</v>
      </c>
      <c r="L12" s="3"/>
      <c r="M12" s="4">
        <v>0</v>
      </c>
      <c r="N12" s="3"/>
      <c r="O12" s="4">
        <v>0</v>
      </c>
      <c r="P12" s="3"/>
      <c r="Q12" s="4">
        <v>3000000000000</v>
      </c>
      <c r="R12" s="3"/>
      <c r="S12" s="6">
        <v>1.6197134596383507E-2</v>
      </c>
    </row>
    <row r="13" spans="1:19" ht="24.75" thickBot="1">
      <c r="C13" s="3"/>
      <c r="D13" s="3"/>
      <c r="E13" s="3"/>
      <c r="F13" s="3"/>
      <c r="G13" s="3"/>
      <c r="H13" s="3"/>
      <c r="I13" s="3"/>
      <c r="J13" s="3"/>
      <c r="K13" s="5">
        <f>SUM(K8:K12)</f>
        <v>11468293200066</v>
      </c>
      <c r="L13" s="3"/>
      <c r="M13" s="5">
        <f>SUM(M8:M12)</f>
        <v>24778887540710</v>
      </c>
      <c r="N13" s="3"/>
      <c r="O13" s="5">
        <f>SUM(O8:O12)</f>
        <v>28422406936348</v>
      </c>
      <c r="P13" s="3"/>
      <c r="Q13" s="5">
        <f>SUM(Q8:Q12)</f>
        <v>7824773804428</v>
      </c>
      <c r="R13" s="3"/>
      <c r="S13" s="7">
        <f>SUM(S8:S12)</f>
        <v>4.224630483219205E-2</v>
      </c>
    </row>
    <row r="14" spans="1:19" ht="24.75" thickTop="1">
      <c r="Q14" s="2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A17" sqref="A17"/>
    </sheetView>
  </sheetViews>
  <sheetFormatPr defaultRowHeight="2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24" t="s">
        <v>0</v>
      </c>
      <c r="B2" s="24"/>
      <c r="C2" s="24"/>
      <c r="D2" s="24"/>
      <c r="E2" s="24"/>
      <c r="F2" s="24"/>
      <c r="G2" s="24"/>
    </row>
    <row r="3" spans="1:10" ht="24.75">
      <c r="A3" s="24" t="s">
        <v>258</v>
      </c>
      <c r="B3" s="24"/>
      <c r="C3" s="24"/>
      <c r="D3" s="24"/>
      <c r="E3" s="24"/>
      <c r="F3" s="24"/>
      <c r="G3" s="24"/>
    </row>
    <row r="4" spans="1:10" ht="24.75">
      <c r="A4" s="24" t="s">
        <v>2</v>
      </c>
      <c r="B4" s="24"/>
      <c r="C4" s="24"/>
      <c r="D4" s="24"/>
      <c r="E4" s="24"/>
      <c r="F4" s="24"/>
      <c r="G4" s="24"/>
    </row>
    <row r="6" spans="1:10" ht="24.75">
      <c r="A6" s="26" t="s">
        <v>262</v>
      </c>
      <c r="C6" s="26" t="s">
        <v>240</v>
      </c>
      <c r="E6" s="26" t="s">
        <v>315</v>
      </c>
      <c r="G6" s="26" t="s">
        <v>13</v>
      </c>
      <c r="J6" s="2"/>
    </row>
    <row r="7" spans="1:10">
      <c r="A7" s="1" t="s">
        <v>323</v>
      </c>
      <c r="C7" s="2">
        <f>'سرمایه‌گذاری در سهام'!I48</f>
        <v>163487941057</v>
      </c>
      <c r="E7" s="6">
        <f>C7/$C$12</f>
        <v>6.0723234564249363E-2</v>
      </c>
      <c r="G7" s="6">
        <v>8.8267872872861404E-4</v>
      </c>
      <c r="J7" s="2"/>
    </row>
    <row r="8" spans="1:10">
      <c r="A8" s="1" t="s">
        <v>324</v>
      </c>
      <c r="C8" s="2">
        <f>'سرمایه‌گذاری در اوراق بهادار'!I85</f>
        <v>2412194305877</v>
      </c>
      <c r="E8" s="6">
        <f t="shared" ref="E8:E11" si="0">C8/$C$12</f>
        <v>0.89594522815139532</v>
      </c>
      <c r="G8" s="6">
        <v>1.3023545281639884E-2</v>
      </c>
      <c r="J8" s="2"/>
    </row>
    <row r="9" spans="1:10">
      <c r="A9" s="1" t="s">
        <v>325</v>
      </c>
      <c r="C9" s="2">
        <f>'درآمد سپرده بانکی'!E13</f>
        <v>112562350272</v>
      </c>
      <c r="E9" s="6">
        <f t="shared" si="0"/>
        <v>4.1808282338614701E-2</v>
      </c>
      <c r="G9" s="6">
        <v>6.0772917928028321E-4</v>
      </c>
      <c r="J9" s="2"/>
    </row>
    <row r="10" spans="1:10">
      <c r="A10" s="1" t="s">
        <v>338</v>
      </c>
      <c r="C10" s="2">
        <f>'درآمد سود صندوق'!C9</f>
        <v>4101114000</v>
      </c>
      <c r="E10" s="6">
        <f t="shared" si="0"/>
        <v>1.5232493955618521E-3</v>
      </c>
      <c r="G10" s="6">
        <v>2.2142098484370916E-5</v>
      </c>
      <c r="J10" s="2"/>
    </row>
    <row r="11" spans="1:10">
      <c r="A11" s="1" t="s">
        <v>322</v>
      </c>
      <c r="C11" s="2">
        <f>'سایر درآمدها'!C10</f>
        <v>14943</v>
      </c>
      <c r="E11" s="6">
        <f t="shared" si="0"/>
        <v>5.5501787362850088E-9</v>
      </c>
      <c r="G11" s="6">
        <v>8.0677927424586249E-11</v>
      </c>
      <c r="J11" s="2"/>
    </row>
    <row r="12" spans="1:10" ht="24.75" thickBot="1">
      <c r="C12" s="8">
        <f>SUM(C7:C11)</f>
        <v>2692345726149</v>
      </c>
      <c r="E12" s="9">
        <f>SUM(E7:E11)</f>
        <v>0.99999999999999989</v>
      </c>
      <c r="G12" s="7">
        <f>SUM(G7:G11)</f>
        <v>1.453609536881108E-2</v>
      </c>
      <c r="J12" s="2"/>
    </row>
    <row r="13" spans="1:10" ht="24.75" thickTop="1">
      <c r="J13" s="2"/>
    </row>
    <row r="14" spans="1:10">
      <c r="G14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9"/>
  <sheetViews>
    <sheetView rightToLeft="1" topLeftCell="A37" workbookViewId="0">
      <selection activeCell="C55" sqref="C55"/>
    </sheetView>
  </sheetViews>
  <sheetFormatPr defaultRowHeight="24"/>
  <cols>
    <col min="1" max="1" width="53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6" t="s">
        <v>259</v>
      </c>
      <c r="B6" s="26" t="s">
        <v>259</v>
      </c>
      <c r="C6" s="26" t="s">
        <v>259</v>
      </c>
      <c r="D6" s="26" t="s">
        <v>259</v>
      </c>
      <c r="E6" s="26" t="s">
        <v>259</v>
      </c>
      <c r="F6" s="26" t="s">
        <v>259</v>
      </c>
      <c r="G6" s="26" t="s">
        <v>259</v>
      </c>
      <c r="I6" s="26" t="s">
        <v>260</v>
      </c>
      <c r="J6" s="26" t="s">
        <v>260</v>
      </c>
      <c r="K6" s="26" t="s">
        <v>260</v>
      </c>
      <c r="L6" s="26" t="s">
        <v>260</v>
      </c>
      <c r="M6" s="26" t="s">
        <v>260</v>
      </c>
      <c r="O6" s="26" t="s">
        <v>261</v>
      </c>
      <c r="P6" s="26" t="s">
        <v>261</v>
      </c>
      <c r="Q6" s="26" t="s">
        <v>261</v>
      </c>
      <c r="R6" s="26" t="s">
        <v>261</v>
      </c>
      <c r="S6" s="26" t="s">
        <v>261</v>
      </c>
    </row>
    <row r="7" spans="1:19" ht="24.75">
      <c r="A7" s="26" t="s">
        <v>262</v>
      </c>
      <c r="C7" s="26" t="s">
        <v>263</v>
      </c>
      <c r="E7" s="26" t="s">
        <v>64</v>
      </c>
      <c r="G7" s="26" t="s">
        <v>65</v>
      </c>
      <c r="I7" s="26" t="s">
        <v>264</v>
      </c>
      <c r="K7" s="26" t="s">
        <v>265</v>
      </c>
      <c r="M7" s="26" t="s">
        <v>266</v>
      </c>
      <c r="O7" s="26" t="s">
        <v>264</v>
      </c>
      <c r="Q7" s="26" t="s">
        <v>265</v>
      </c>
      <c r="S7" s="26" t="s">
        <v>266</v>
      </c>
    </row>
    <row r="8" spans="1:19">
      <c r="A8" s="1" t="s">
        <v>204</v>
      </c>
      <c r="C8" s="3" t="s">
        <v>328</v>
      </c>
      <c r="E8" s="3" t="s">
        <v>206</v>
      </c>
      <c r="F8" s="3"/>
      <c r="G8" s="4">
        <v>16</v>
      </c>
      <c r="H8" s="3"/>
      <c r="I8" s="4">
        <v>81498209341</v>
      </c>
      <c r="J8" s="3"/>
      <c r="K8" s="4">
        <v>0</v>
      </c>
      <c r="L8" s="3"/>
      <c r="M8" s="4">
        <v>81498209341</v>
      </c>
      <c r="N8" s="3"/>
      <c r="O8" s="4">
        <v>387629490342</v>
      </c>
      <c r="P8" s="3"/>
      <c r="Q8" s="4">
        <v>0</v>
      </c>
      <c r="R8" s="3"/>
      <c r="S8" s="4">
        <f>O8-Q8</f>
        <v>387629490342</v>
      </c>
    </row>
    <row r="9" spans="1:19">
      <c r="A9" s="1" t="s">
        <v>159</v>
      </c>
      <c r="C9" s="3" t="s">
        <v>328</v>
      </c>
      <c r="E9" s="3" t="s">
        <v>161</v>
      </c>
      <c r="F9" s="3"/>
      <c r="G9" s="4">
        <v>18</v>
      </c>
      <c r="H9" s="3"/>
      <c r="I9" s="4">
        <v>74527397260</v>
      </c>
      <c r="J9" s="3"/>
      <c r="K9" s="4">
        <v>0</v>
      </c>
      <c r="L9" s="3"/>
      <c r="M9" s="4">
        <v>74527397260</v>
      </c>
      <c r="N9" s="3"/>
      <c r="O9" s="4">
        <v>275049807602</v>
      </c>
      <c r="P9" s="3"/>
      <c r="Q9" s="4">
        <v>0</v>
      </c>
      <c r="R9" s="3"/>
      <c r="S9" s="4">
        <v>275049807602</v>
      </c>
    </row>
    <row r="10" spans="1:19">
      <c r="A10" s="1" t="s">
        <v>201</v>
      </c>
      <c r="C10" s="3" t="s">
        <v>328</v>
      </c>
      <c r="E10" s="3" t="s">
        <v>203</v>
      </c>
      <c r="F10" s="3"/>
      <c r="G10" s="4">
        <v>17</v>
      </c>
      <c r="H10" s="3"/>
      <c r="I10" s="4">
        <v>88921022831</v>
      </c>
      <c r="J10" s="3"/>
      <c r="K10" s="4">
        <v>0</v>
      </c>
      <c r="L10" s="3"/>
      <c r="M10" s="4">
        <v>88921022831</v>
      </c>
      <c r="N10" s="3"/>
      <c r="O10" s="4">
        <v>354710063927</v>
      </c>
      <c r="P10" s="3"/>
      <c r="Q10" s="4">
        <v>0</v>
      </c>
      <c r="R10" s="3"/>
      <c r="S10" s="4">
        <v>354710063927</v>
      </c>
    </row>
    <row r="11" spans="1:19">
      <c r="A11" s="1" t="s">
        <v>199</v>
      </c>
      <c r="C11" s="3" t="s">
        <v>328</v>
      </c>
      <c r="E11" s="3" t="s">
        <v>200</v>
      </c>
      <c r="F11" s="3"/>
      <c r="G11" s="4">
        <v>17</v>
      </c>
      <c r="H11" s="3"/>
      <c r="I11" s="4">
        <v>44949917146</v>
      </c>
      <c r="J11" s="3"/>
      <c r="K11" s="4">
        <v>0</v>
      </c>
      <c r="L11" s="3"/>
      <c r="M11" s="4">
        <v>44949917146</v>
      </c>
      <c r="N11" s="3"/>
      <c r="O11" s="4">
        <v>251438955916</v>
      </c>
      <c r="P11" s="3"/>
      <c r="Q11" s="4">
        <v>0</v>
      </c>
      <c r="R11" s="3"/>
      <c r="S11" s="4">
        <v>251438955916</v>
      </c>
    </row>
    <row r="12" spans="1:19">
      <c r="A12" s="1" t="s">
        <v>196</v>
      </c>
      <c r="C12" s="3" t="s">
        <v>328</v>
      </c>
      <c r="E12" s="3" t="s">
        <v>198</v>
      </c>
      <c r="F12" s="3"/>
      <c r="G12" s="4">
        <v>16</v>
      </c>
      <c r="H12" s="3"/>
      <c r="I12" s="4">
        <v>112073796151</v>
      </c>
      <c r="J12" s="3"/>
      <c r="K12" s="4">
        <v>0</v>
      </c>
      <c r="L12" s="3"/>
      <c r="M12" s="4">
        <v>112073796151</v>
      </c>
      <c r="N12" s="3"/>
      <c r="O12" s="4">
        <v>630517485521</v>
      </c>
      <c r="P12" s="3"/>
      <c r="Q12" s="4">
        <v>0</v>
      </c>
      <c r="R12" s="3"/>
      <c r="S12" s="4">
        <v>630517485521</v>
      </c>
    </row>
    <row r="13" spans="1:19">
      <c r="A13" s="1" t="s">
        <v>268</v>
      </c>
      <c r="C13" s="3" t="s">
        <v>328</v>
      </c>
      <c r="E13" s="3" t="s">
        <v>269</v>
      </c>
      <c r="F13" s="3"/>
      <c r="G13" s="4">
        <v>18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12551793135</v>
      </c>
      <c r="P13" s="3"/>
      <c r="Q13" s="4">
        <v>0</v>
      </c>
      <c r="R13" s="3"/>
      <c r="S13" s="4">
        <v>12551793135</v>
      </c>
    </row>
    <row r="14" spans="1:19">
      <c r="A14" s="1" t="s">
        <v>270</v>
      </c>
      <c r="C14" s="3" t="s">
        <v>328</v>
      </c>
      <c r="E14" s="3" t="s">
        <v>271</v>
      </c>
      <c r="F14" s="3"/>
      <c r="G14" s="4">
        <v>18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242130324815</v>
      </c>
      <c r="P14" s="3"/>
      <c r="Q14" s="4">
        <v>0</v>
      </c>
      <c r="R14" s="3"/>
      <c r="S14" s="4">
        <v>242130324815</v>
      </c>
    </row>
    <row r="15" spans="1:19">
      <c r="A15" s="1" t="s">
        <v>193</v>
      </c>
      <c r="C15" s="3" t="s">
        <v>328</v>
      </c>
      <c r="E15" s="3" t="s">
        <v>195</v>
      </c>
      <c r="F15" s="3"/>
      <c r="G15" s="4">
        <v>16</v>
      </c>
      <c r="H15" s="3"/>
      <c r="I15" s="4">
        <v>93116290833</v>
      </c>
      <c r="J15" s="3"/>
      <c r="K15" s="4">
        <v>0</v>
      </c>
      <c r="L15" s="3"/>
      <c r="M15" s="4">
        <v>93116290833</v>
      </c>
      <c r="N15" s="3"/>
      <c r="O15" s="4">
        <v>551472237452</v>
      </c>
      <c r="P15" s="3"/>
      <c r="Q15" s="4">
        <v>0</v>
      </c>
      <c r="R15" s="3"/>
      <c r="S15" s="4">
        <v>551472237452</v>
      </c>
    </row>
    <row r="16" spans="1:19">
      <c r="A16" s="1" t="s">
        <v>207</v>
      </c>
      <c r="C16" s="3" t="s">
        <v>328</v>
      </c>
      <c r="E16" s="3" t="s">
        <v>209</v>
      </c>
      <c r="F16" s="3"/>
      <c r="G16" s="4">
        <v>16</v>
      </c>
      <c r="H16" s="3"/>
      <c r="I16" s="4">
        <v>95788879484</v>
      </c>
      <c r="J16" s="3"/>
      <c r="K16" s="4">
        <v>0</v>
      </c>
      <c r="L16" s="3"/>
      <c r="M16" s="4">
        <v>95788879484</v>
      </c>
      <c r="N16" s="3"/>
      <c r="O16" s="4">
        <v>553301278929</v>
      </c>
      <c r="P16" s="3"/>
      <c r="Q16" s="4">
        <v>0</v>
      </c>
      <c r="R16" s="3"/>
      <c r="S16" s="4">
        <v>553301278929</v>
      </c>
    </row>
    <row r="17" spans="1:19">
      <c r="A17" s="1" t="s">
        <v>210</v>
      </c>
      <c r="C17" s="3" t="s">
        <v>328</v>
      </c>
      <c r="E17" s="3" t="s">
        <v>89</v>
      </c>
      <c r="F17" s="3"/>
      <c r="G17" s="4">
        <v>17</v>
      </c>
      <c r="H17" s="3"/>
      <c r="I17" s="4">
        <v>100613509013</v>
      </c>
      <c r="J17" s="3"/>
      <c r="K17" s="4">
        <v>0</v>
      </c>
      <c r="L17" s="3"/>
      <c r="M17" s="4">
        <v>100613509013</v>
      </c>
      <c r="N17" s="3"/>
      <c r="O17" s="4">
        <v>562106002821</v>
      </c>
      <c r="P17" s="3"/>
      <c r="Q17" s="4">
        <v>0</v>
      </c>
      <c r="R17" s="3"/>
      <c r="S17" s="4">
        <v>562106002821</v>
      </c>
    </row>
    <row r="18" spans="1:19">
      <c r="A18" s="1" t="s">
        <v>188</v>
      </c>
      <c r="C18" s="3" t="s">
        <v>328</v>
      </c>
      <c r="E18" s="3" t="s">
        <v>190</v>
      </c>
      <c r="F18" s="3"/>
      <c r="G18" s="4">
        <v>16</v>
      </c>
      <c r="H18" s="3"/>
      <c r="I18" s="4">
        <v>17325106965</v>
      </c>
      <c r="J18" s="3"/>
      <c r="K18" s="4">
        <v>0</v>
      </c>
      <c r="L18" s="3"/>
      <c r="M18" s="4">
        <v>17325106965</v>
      </c>
      <c r="N18" s="3"/>
      <c r="O18" s="4">
        <v>97648845174</v>
      </c>
      <c r="P18" s="3"/>
      <c r="Q18" s="4">
        <v>0</v>
      </c>
      <c r="R18" s="3"/>
      <c r="S18" s="4">
        <v>97648845174</v>
      </c>
    </row>
    <row r="19" spans="1:19">
      <c r="A19" s="1" t="s">
        <v>191</v>
      </c>
      <c r="C19" s="3" t="s">
        <v>328</v>
      </c>
      <c r="E19" s="3" t="s">
        <v>192</v>
      </c>
      <c r="F19" s="3"/>
      <c r="G19" s="4">
        <v>17</v>
      </c>
      <c r="H19" s="3"/>
      <c r="I19" s="4">
        <v>99154388579</v>
      </c>
      <c r="J19" s="3"/>
      <c r="K19" s="4">
        <v>0</v>
      </c>
      <c r="L19" s="3"/>
      <c r="M19" s="4">
        <v>99154388579</v>
      </c>
      <c r="N19" s="3"/>
      <c r="O19" s="4">
        <v>490781282205</v>
      </c>
      <c r="P19" s="3"/>
      <c r="Q19" s="4">
        <v>0</v>
      </c>
      <c r="R19" s="3"/>
      <c r="S19" s="4">
        <v>490781282205</v>
      </c>
    </row>
    <row r="20" spans="1:19">
      <c r="A20" s="1" t="s">
        <v>185</v>
      </c>
      <c r="C20" s="3" t="s">
        <v>328</v>
      </c>
      <c r="E20" s="3" t="s">
        <v>187</v>
      </c>
      <c r="F20" s="3"/>
      <c r="G20" s="4">
        <v>16</v>
      </c>
      <c r="H20" s="3"/>
      <c r="I20" s="4">
        <v>19225145684</v>
      </c>
      <c r="J20" s="3"/>
      <c r="K20" s="4">
        <v>0</v>
      </c>
      <c r="L20" s="3"/>
      <c r="M20" s="4">
        <v>19225145684</v>
      </c>
      <c r="N20" s="3"/>
      <c r="O20" s="4">
        <v>115377067055</v>
      </c>
      <c r="P20" s="3"/>
      <c r="Q20" s="4">
        <v>0</v>
      </c>
      <c r="R20" s="3"/>
      <c r="S20" s="4">
        <v>115377067055</v>
      </c>
    </row>
    <row r="21" spans="1:19">
      <c r="A21" s="1" t="s">
        <v>182</v>
      </c>
      <c r="C21" s="3" t="s">
        <v>328</v>
      </c>
      <c r="E21" s="3" t="s">
        <v>184</v>
      </c>
      <c r="F21" s="3"/>
      <c r="G21" s="4">
        <v>16</v>
      </c>
      <c r="H21" s="3"/>
      <c r="I21" s="4">
        <v>60096557809</v>
      </c>
      <c r="J21" s="3"/>
      <c r="K21" s="4">
        <v>0</v>
      </c>
      <c r="L21" s="3"/>
      <c r="M21" s="4">
        <v>60096557809</v>
      </c>
      <c r="N21" s="3"/>
      <c r="O21" s="4">
        <v>372647066839</v>
      </c>
      <c r="P21" s="3"/>
      <c r="Q21" s="4">
        <v>0</v>
      </c>
      <c r="R21" s="3"/>
      <c r="S21" s="4">
        <v>372647066839</v>
      </c>
    </row>
    <row r="22" spans="1:19">
      <c r="A22" s="1" t="s">
        <v>272</v>
      </c>
      <c r="C22" s="3" t="s">
        <v>328</v>
      </c>
      <c r="E22" s="3" t="s">
        <v>273</v>
      </c>
      <c r="F22" s="3"/>
      <c r="G22" s="4">
        <v>15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103167749741</v>
      </c>
      <c r="P22" s="3"/>
      <c r="Q22" s="4">
        <v>0</v>
      </c>
      <c r="R22" s="3"/>
      <c r="S22" s="4">
        <v>103167749741</v>
      </c>
    </row>
    <row r="23" spans="1:19">
      <c r="A23" s="1" t="s">
        <v>179</v>
      </c>
      <c r="C23" s="3" t="s">
        <v>328</v>
      </c>
      <c r="E23" s="3" t="s">
        <v>181</v>
      </c>
      <c r="F23" s="3"/>
      <c r="G23" s="4">
        <v>17</v>
      </c>
      <c r="H23" s="3"/>
      <c r="I23" s="4">
        <v>1364030167</v>
      </c>
      <c r="J23" s="3"/>
      <c r="K23" s="4">
        <v>0</v>
      </c>
      <c r="L23" s="3"/>
      <c r="M23" s="4">
        <v>1364030167</v>
      </c>
      <c r="N23" s="3"/>
      <c r="O23" s="4">
        <v>8384595718</v>
      </c>
      <c r="P23" s="3"/>
      <c r="Q23" s="4">
        <v>0</v>
      </c>
      <c r="R23" s="3"/>
      <c r="S23" s="4">
        <v>8384595718</v>
      </c>
    </row>
    <row r="24" spans="1:19">
      <c r="A24" s="1" t="s">
        <v>274</v>
      </c>
      <c r="C24" s="3" t="s">
        <v>328</v>
      </c>
      <c r="E24" s="3" t="s">
        <v>275</v>
      </c>
      <c r="F24" s="3"/>
      <c r="G24" s="4">
        <v>15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137783927055</v>
      </c>
      <c r="P24" s="3"/>
      <c r="Q24" s="4">
        <v>0</v>
      </c>
      <c r="R24" s="3"/>
      <c r="S24" s="4">
        <v>137783927055</v>
      </c>
    </row>
    <row r="25" spans="1:19">
      <c r="A25" s="1" t="s">
        <v>276</v>
      </c>
      <c r="C25" s="3" t="s">
        <v>328</v>
      </c>
      <c r="E25" s="3" t="s">
        <v>277</v>
      </c>
      <c r="F25" s="3"/>
      <c r="G25" s="4">
        <v>15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9792659588</v>
      </c>
      <c r="P25" s="3"/>
      <c r="Q25" s="4">
        <v>0</v>
      </c>
      <c r="R25" s="3"/>
      <c r="S25" s="4">
        <v>9792659588</v>
      </c>
    </row>
    <row r="26" spans="1:19">
      <c r="A26" s="1" t="s">
        <v>176</v>
      </c>
      <c r="C26" s="3" t="s">
        <v>328</v>
      </c>
      <c r="E26" s="3" t="s">
        <v>178</v>
      </c>
      <c r="F26" s="3"/>
      <c r="G26" s="4">
        <v>16</v>
      </c>
      <c r="H26" s="3"/>
      <c r="I26" s="4">
        <v>61733550860</v>
      </c>
      <c r="J26" s="3"/>
      <c r="K26" s="4">
        <v>0</v>
      </c>
      <c r="L26" s="3"/>
      <c r="M26" s="4">
        <v>61733550860</v>
      </c>
      <c r="N26" s="3"/>
      <c r="O26" s="4">
        <v>372360159357</v>
      </c>
      <c r="P26" s="3"/>
      <c r="Q26" s="4">
        <v>0</v>
      </c>
      <c r="R26" s="3"/>
      <c r="S26" s="4">
        <v>372360159357</v>
      </c>
    </row>
    <row r="27" spans="1:19">
      <c r="A27" s="1" t="s">
        <v>173</v>
      </c>
      <c r="C27" s="3" t="s">
        <v>328</v>
      </c>
      <c r="E27" s="3" t="s">
        <v>175</v>
      </c>
      <c r="F27" s="3"/>
      <c r="G27" s="4">
        <v>16</v>
      </c>
      <c r="H27" s="3"/>
      <c r="I27" s="4">
        <v>6651163631</v>
      </c>
      <c r="J27" s="3"/>
      <c r="K27" s="4">
        <v>0</v>
      </c>
      <c r="L27" s="3"/>
      <c r="M27" s="4">
        <v>6651163631</v>
      </c>
      <c r="N27" s="3"/>
      <c r="O27" s="4">
        <v>39451144603</v>
      </c>
      <c r="P27" s="3"/>
      <c r="Q27" s="4">
        <v>0</v>
      </c>
      <c r="R27" s="3"/>
      <c r="S27" s="4">
        <v>39451144603</v>
      </c>
    </row>
    <row r="28" spans="1:19">
      <c r="A28" s="1" t="s">
        <v>171</v>
      </c>
      <c r="C28" s="3" t="s">
        <v>328</v>
      </c>
      <c r="E28" s="3" t="s">
        <v>172</v>
      </c>
      <c r="F28" s="3"/>
      <c r="G28" s="4">
        <v>15</v>
      </c>
      <c r="H28" s="3"/>
      <c r="I28" s="4">
        <v>85140683767</v>
      </c>
      <c r="J28" s="3"/>
      <c r="K28" s="4">
        <v>0</v>
      </c>
      <c r="L28" s="3"/>
      <c r="M28" s="4">
        <v>85140683767</v>
      </c>
      <c r="N28" s="3"/>
      <c r="O28" s="4">
        <v>565052024561</v>
      </c>
      <c r="P28" s="3"/>
      <c r="Q28" s="4">
        <v>0</v>
      </c>
      <c r="R28" s="3"/>
      <c r="S28" s="4">
        <v>565052024561</v>
      </c>
    </row>
    <row r="29" spans="1:19">
      <c r="A29" s="1" t="s">
        <v>168</v>
      </c>
      <c r="C29" s="3" t="s">
        <v>328</v>
      </c>
      <c r="E29" s="3" t="s">
        <v>170</v>
      </c>
      <c r="F29" s="3"/>
      <c r="G29" s="4">
        <v>15</v>
      </c>
      <c r="H29" s="3"/>
      <c r="I29" s="4">
        <v>51356919058</v>
      </c>
      <c r="J29" s="3"/>
      <c r="K29" s="4">
        <v>0</v>
      </c>
      <c r="L29" s="3"/>
      <c r="M29" s="4">
        <v>51356919058</v>
      </c>
      <c r="N29" s="3"/>
      <c r="O29" s="4">
        <v>514021676365</v>
      </c>
      <c r="P29" s="3"/>
      <c r="Q29" s="4">
        <v>0</v>
      </c>
      <c r="R29" s="3"/>
      <c r="S29" s="4">
        <v>514021676365</v>
      </c>
    </row>
    <row r="30" spans="1:19">
      <c r="A30" s="1" t="s">
        <v>165</v>
      </c>
      <c r="C30" s="3" t="s">
        <v>328</v>
      </c>
      <c r="E30" s="3" t="s">
        <v>167</v>
      </c>
      <c r="F30" s="3"/>
      <c r="G30" s="4">
        <v>18</v>
      </c>
      <c r="H30" s="3"/>
      <c r="I30" s="4">
        <v>28377932702</v>
      </c>
      <c r="J30" s="3"/>
      <c r="K30" s="4">
        <v>0</v>
      </c>
      <c r="L30" s="3"/>
      <c r="M30" s="4">
        <v>28377932702</v>
      </c>
      <c r="N30" s="3"/>
      <c r="O30" s="4">
        <v>177074782744</v>
      </c>
      <c r="P30" s="3"/>
      <c r="Q30" s="4">
        <v>0</v>
      </c>
      <c r="R30" s="3"/>
      <c r="S30" s="4">
        <v>177074782744</v>
      </c>
    </row>
    <row r="31" spans="1:19">
      <c r="A31" s="1" t="s">
        <v>72</v>
      </c>
      <c r="C31" s="3" t="s">
        <v>328</v>
      </c>
      <c r="E31" s="3" t="s">
        <v>74</v>
      </c>
      <c r="F31" s="3"/>
      <c r="G31" s="4">
        <v>18</v>
      </c>
      <c r="H31" s="3"/>
      <c r="I31" s="4">
        <v>56168432877</v>
      </c>
      <c r="J31" s="3"/>
      <c r="K31" s="4">
        <v>0</v>
      </c>
      <c r="L31" s="3"/>
      <c r="M31" s="4">
        <v>56168432877</v>
      </c>
      <c r="N31" s="3"/>
      <c r="O31" s="4">
        <v>102407825749</v>
      </c>
      <c r="P31" s="3"/>
      <c r="Q31" s="4">
        <v>0</v>
      </c>
      <c r="R31" s="3"/>
      <c r="S31" s="4">
        <v>102407825749</v>
      </c>
    </row>
    <row r="32" spans="1:19">
      <c r="A32" s="1" t="s">
        <v>217</v>
      </c>
      <c r="C32" s="3" t="s">
        <v>328</v>
      </c>
      <c r="E32" s="3" t="s">
        <v>219</v>
      </c>
      <c r="F32" s="3"/>
      <c r="G32" s="4">
        <v>18</v>
      </c>
      <c r="H32" s="3"/>
      <c r="I32" s="4">
        <v>15610933289</v>
      </c>
      <c r="J32" s="3"/>
      <c r="K32" s="4">
        <v>0</v>
      </c>
      <c r="L32" s="3"/>
      <c r="M32" s="4">
        <v>15610933289</v>
      </c>
      <c r="N32" s="3"/>
      <c r="O32" s="4">
        <v>88194448679</v>
      </c>
      <c r="P32" s="3"/>
      <c r="Q32" s="4">
        <v>0</v>
      </c>
      <c r="R32" s="3"/>
      <c r="S32" s="4">
        <v>88194448679</v>
      </c>
    </row>
    <row r="33" spans="1:19">
      <c r="A33" s="1" t="s">
        <v>211</v>
      </c>
      <c r="C33" s="3" t="s">
        <v>328</v>
      </c>
      <c r="E33" s="3" t="s">
        <v>213</v>
      </c>
      <c r="F33" s="3"/>
      <c r="G33" s="4">
        <v>18</v>
      </c>
      <c r="H33" s="3"/>
      <c r="I33" s="4">
        <v>16061694522</v>
      </c>
      <c r="J33" s="3"/>
      <c r="K33" s="4">
        <v>0</v>
      </c>
      <c r="L33" s="3"/>
      <c r="M33" s="4">
        <v>16061694522</v>
      </c>
      <c r="N33" s="3"/>
      <c r="O33" s="4">
        <v>88249933793</v>
      </c>
      <c r="P33" s="3"/>
      <c r="Q33" s="4">
        <v>0</v>
      </c>
      <c r="R33" s="3"/>
      <c r="S33" s="4">
        <v>88249933793</v>
      </c>
    </row>
    <row r="34" spans="1:19">
      <c r="A34" s="1" t="s">
        <v>216</v>
      </c>
      <c r="C34" s="3" t="s">
        <v>328</v>
      </c>
      <c r="E34" s="3" t="s">
        <v>213</v>
      </c>
      <c r="F34" s="3"/>
      <c r="G34" s="4">
        <v>18</v>
      </c>
      <c r="H34" s="3"/>
      <c r="I34" s="4">
        <v>62640608630</v>
      </c>
      <c r="J34" s="3"/>
      <c r="K34" s="4">
        <v>0</v>
      </c>
      <c r="L34" s="3"/>
      <c r="M34" s="4">
        <v>62640608630</v>
      </c>
      <c r="N34" s="3"/>
      <c r="O34" s="4">
        <v>332802882755</v>
      </c>
      <c r="P34" s="3"/>
      <c r="Q34" s="4">
        <v>0</v>
      </c>
      <c r="R34" s="3"/>
      <c r="S34" s="4">
        <v>332802882755</v>
      </c>
    </row>
    <row r="35" spans="1:19">
      <c r="A35" s="1" t="s">
        <v>214</v>
      </c>
      <c r="C35" s="3" t="s">
        <v>328</v>
      </c>
      <c r="E35" s="3" t="s">
        <v>213</v>
      </c>
      <c r="F35" s="3"/>
      <c r="G35" s="4">
        <v>18</v>
      </c>
      <c r="H35" s="3"/>
      <c r="I35" s="4">
        <v>11670619980</v>
      </c>
      <c r="J35" s="3"/>
      <c r="K35" s="4">
        <v>0</v>
      </c>
      <c r="L35" s="3"/>
      <c r="M35" s="4">
        <v>11670619980</v>
      </c>
      <c r="N35" s="3"/>
      <c r="O35" s="4">
        <v>64192144422</v>
      </c>
      <c r="P35" s="3"/>
      <c r="Q35" s="4">
        <v>0</v>
      </c>
      <c r="R35" s="3"/>
      <c r="S35" s="4">
        <v>64192144422</v>
      </c>
    </row>
    <row r="36" spans="1:19">
      <c r="A36" s="1" t="s">
        <v>215</v>
      </c>
      <c r="C36" s="3" t="s">
        <v>328</v>
      </c>
      <c r="E36" s="3" t="s">
        <v>213</v>
      </c>
      <c r="F36" s="3"/>
      <c r="G36" s="4">
        <v>18</v>
      </c>
      <c r="H36" s="3"/>
      <c r="I36" s="4">
        <v>27304880685</v>
      </c>
      <c r="J36" s="3"/>
      <c r="K36" s="4">
        <v>0</v>
      </c>
      <c r="L36" s="3"/>
      <c r="M36" s="4">
        <v>27304880685</v>
      </c>
      <c r="N36" s="3"/>
      <c r="O36" s="4">
        <v>147494025346</v>
      </c>
      <c r="P36" s="3"/>
      <c r="Q36" s="4">
        <v>0</v>
      </c>
      <c r="R36" s="3"/>
      <c r="S36" s="4">
        <v>147494025346</v>
      </c>
    </row>
    <row r="37" spans="1:19">
      <c r="A37" s="1" t="s">
        <v>220</v>
      </c>
      <c r="C37" s="3" t="s">
        <v>328</v>
      </c>
      <c r="E37" s="3" t="s">
        <v>222</v>
      </c>
      <c r="F37" s="3"/>
      <c r="G37" s="4">
        <v>18</v>
      </c>
      <c r="H37" s="3"/>
      <c r="I37" s="4">
        <v>121151492580</v>
      </c>
      <c r="J37" s="3"/>
      <c r="K37" s="4">
        <v>0</v>
      </c>
      <c r="L37" s="3"/>
      <c r="M37" s="4">
        <v>121151492580</v>
      </c>
      <c r="N37" s="3"/>
      <c r="O37" s="4">
        <v>660317476071</v>
      </c>
      <c r="P37" s="3"/>
      <c r="Q37" s="4">
        <v>0</v>
      </c>
      <c r="R37" s="3"/>
      <c r="S37" s="4">
        <v>660317476071</v>
      </c>
    </row>
    <row r="38" spans="1:19">
      <c r="A38" s="1" t="s">
        <v>278</v>
      </c>
      <c r="C38" s="3" t="s">
        <v>328</v>
      </c>
      <c r="E38" s="3" t="s">
        <v>279</v>
      </c>
      <c r="F38" s="3"/>
      <c r="G38" s="4">
        <v>19</v>
      </c>
      <c r="H38" s="3"/>
      <c r="I38" s="4">
        <v>0</v>
      </c>
      <c r="J38" s="3"/>
      <c r="K38" s="4">
        <v>0</v>
      </c>
      <c r="L38" s="3"/>
      <c r="M38" s="4">
        <v>0</v>
      </c>
      <c r="N38" s="3"/>
      <c r="O38" s="4">
        <v>128022699954</v>
      </c>
      <c r="P38" s="3"/>
      <c r="Q38" s="4">
        <v>0</v>
      </c>
      <c r="R38" s="3"/>
      <c r="S38" s="4">
        <v>128022699954</v>
      </c>
    </row>
    <row r="39" spans="1:19">
      <c r="A39" s="1" t="s">
        <v>156</v>
      </c>
      <c r="C39" s="3" t="s">
        <v>328</v>
      </c>
      <c r="E39" s="3" t="s">
        <v>158</v>
      </c>
      <c r="F39" s="3"/>
      <c r="G39" s="4">
        <v>16</v>
      </c>
      <c r="H39" s="3"/>
      <c r="I39" s="4">
        <v>46639927951</v>
      </c>
      <c r="J39" s="3"/>
      <c r="K39" s="4">
        <v>0</v>
      </c>
      <c r="L39" s="3"/>
      <c r="M39" s="4">
        <v>46639927951</v>
      </c>
      <c r="N39" s="3"/>
      <c r="O39" s="4">
        <v>120930815476</v>
      </c>
      <c r="P39" s="3"/>
      <c r="Q39" s="4">
        <v>0</v>
      </c>
      <c r="R39" s="3"/>
      <c r="S39" s="4">
        <v>120930815476</v>
      </c>
    </row>
    <row r="40" spans="1:19">
      <c r="A40" s="1" t="s">
        <v>71</v>
      </c>
      <c r="C40" s="3" t="s">
        <v>328</v>
      </c>
      <c r="E40" s="3" t="s">
        <v>70</v>
      </c>
      <c r="F40" s="3"/>
      <c r="G40" s="4">
        <v>16</v>
      </c>
      <c r="H40" s="3"/>
      <c r="I40" s="4">
        <v>13522967</v>
      </c>
      <c r="J40" s="3"/>
      <c r="K40" s="4">
        <v>0</v>
      </c>
      <c r="L40" s="3"/>
      <c r="M40" s="4">
        <v>13522967</v>
      </c>
      <c r="N40" s="3"/>
      <c r="O40" s="4">
        <v>78801911</v>
      </c>
      <c r="P40" s="3"/>
      <c r="Q40" s="4">
        <v>0</v>
      </c>
      <c r="R40" s="3"/>
      <c r="S40" s="4">
        <v>78801911</v>
      </c>
    </row>
    <row r="41" spans="1:19">
      <c r="A41" s="1" t="s">
        <v>67</v>
      </c>
      <c r="C41" s="3" t="s">
        <v>328</v>
      </c>
      <c r="E41" s="3" t="s">
        <v>70</v>
      </c>
      <c r="F41" s="3"/>
      <c r="G41" s="4">
        <v>16</v>
      </c>
      <c r="H41" s="3"/>
      <c r="I41" s="4">
        <v>13245751888</v>
      </c>
      <c r="J41" s="3"/>
      <c r="K41" s="4">
        <v>0</v>
      </c>
      <c r="L41" s="3"/>
      <c r="M41" s="4">
        <v>13245751888</v>
      </c>
      <c r="N41" s="3"/>
      <c r="O41" s="4">
        <v>77187735553</v>
      </c>
      <c r="P41" s="3"/>
      <c r="Q41" s="4">
        <v>0</v>
      </c>
      <c r="R41" s="3"/>
      <c r="S41" s="4">
        <v>77187735553</v>
      </c>
    </row>
    <row r="42" spans="1:19">
      <c r="A42" s="1" t="s">
        <v>153</v>
      </c>
      <c r="C42" s="3" t="s">
        <v>328</v>
      </c>
      <c r="E42" s="3" t="s">
        <v>155</v>
      </c>
      <c r="F42" s="3"/>
      <c r="G42" s="4">
        <v>16</v>
      </c>
      <c r="H42" s="3"/>
      <c r="I42" s="4">
        <v>79460161920</v>
      </c>
      <c r="J42" s="3"/>
      <c r="K42" s="4">
        <v>0</v>
      </c>
      <c r="L42" s="3"/>
      <c r="M42" s="4">
        <v>79460161920</v>
      </c>
      <c r="N42" s="3"/>
      <c r="O42" s="4">
        <v>468259114438</v>
      </c>
      <c r="P42" s="3"/>
      <c r="Q42" s="4">
        <v>0</v>
      </c>
      <c r="R42" s="3"/>
      <c r="S42" s="4">
        <v>468259114438</v>
      </c>
    </row>
    <row r="43" spans="1:19">
      <c r="A43" s="1" t="s">
        <v>280</v>
      </c>
      <c r="C43" s="3" t="s">
        <v>328</v>
      </c>
      <c r="E43" s="3" t="s">
        <v>281</v>
      </c>
      <c r="F43" s="3"/>
      <c r="G43" s="4">
        <v>18</v>
      </c>
      <c r="H43" s="3"/>
      <c r="I43" s="4">
        <v>0</v>
      </c>
      <c r="J43" s="3"/>
      <c r="K43" s="4">
        <v>0</v>
      </c>
      <c r="L43" s="3"/>
      <c r="M43" s="4">
        <v>0</v>
      </c>
      <c r="N43" s="3"/>
      <c r="O43" s="4">
        <v>185872132</v>
      </c>
      <c r="P43" s="3"/>
      <c r="Q43" s="4">
        <v>0</v>
      </c>
      <c r="R43" s="3"/>
      <c r="S43" s="4">
        <v>185872132</v>
      </c>
    </row>
    <row r="44" spans="1:19">
      <c r="A44" s="1" t="s">
        <v>282</v>
      </c>
      <c r="C44" s="3" t="s">
        <v>328</v>
      </c>
      <c r="E44" s="3" t="s">
        <v>281</v>
      </c>
      <c r="F44" s="3"/>
      <c r="G44" s="4">
        <v>18</v>
      </c>
      <c r="H44" s="3"/>
      <c r="I44" s="4">
        <v>0</v>
      </c>
      <c r="J44" s="3"/>
      <c r="K44" s="4">
        <v>0</v>
      </c>
      <c r="L44" s="3"/>
      <c r="M44" s="4">
        <v>0</v>
      </c>
      <c r="N44" s="3"/>
      <c r="O44" s="4">
        <v>61337803280</v>
      </c>
      <c r="P44" s="3"/>
      <c r="Q44" s="4">
        <v>0</v>
      </c>
      <c r="R44" s="3"/>
      <c r="S44" s="4">
        <v>61337803280</v>
      </c>
    </row>
    <row r="45" spans="1:19">
      <c r="A45" s="1" t="s">
        <v>283</v>
      </c>
      <c r="C45" s="3" t="s">
        <v>328</v>
      </c>
      <c r="E45" s="3" t="s">
        <v>284</v>
      </c>
      <c r="F45" s="3"/>
      <c r="G45" s="4">
        <v>17</v>
      </c>
      <c r="H45" s="3"/>
      <c r="I45" s="4">
        <v>0</v>
      </c>
      <c r="J45" s="3"/>
      <c r="K45" s="4">
        <v>0</v>
      </c>
      <c r="L45" s="3"/>
      <c r="M45" s="4">
        <v>0</v>
      </c>
      <c r="N45" s="3"/>
      <c r="O45" s="4">
        <v>71129835074</v>
      </c>
      <c r="P45" s="3"/>
      <c r="Q45" s="4">
        <v>0</v>
      </c>
      <c r="R45" s="3"/>
      <c r="S45" s="4">
        <v>71129835074</v>
      </c>
    </row>
    <row r="46" spans="1:19">
      <c r="A46" s="1" t="s">
        <v>285</v>
      </c>
      <c r="C46" s="3" t="s">
        <v>328</v>
      </c>
      <c r="E46" s="3" t="s">
        <v>286</v>
      </c>
      <c r="F46" s="3"/>
      <c r="G46" s="4">
        <v>17</v>
      </c>
      <c r="H46" s="3"/>
      <c r="I46" s="4">
        <v>0</v>
      </c>
      <c r="J46" s="3"/>
      <c r="K46" s="4">
        <v>0</v>
      </c>
      <c r="L46" s="3"/>
      <c r="M46" s="4">
        <v>0</v>
      </c>
      <c r="N46" s="3"/>
      <c r="O46" s="4">
        <v>12747065441</v>
      </c>
      <c r="P46" s="3"/>
      <c r="Q46" s="4">
        <v>0</v>
      </c>
      <c r="R46" s="3"/>
      <c r="S46" s="4">
        <v>12747065441</v>
      </c>
    </row>
    <row r="47" spans="1:19">
      <c r="A47" s="1" t="s">
        <v>162</v>
      </c>
      <c r="C47" s="3" t="s">
        <v>328</v>
      </c>
      <c r="E47" s="3" t="s">
        <v>164</v>
      </c>
      <c r="F47" s="3"/>
      <c r="G47" s="4">
        <v>16</v>
      </c>
      <c r="H47" s="3"/>
      <c r="I47" s="4">
        <v>36983995060</v>
      </c>
      <c r="J47" s="3"/>
      <c r="K47" s="4">
        <v>0</v>
      </c>
      <c r="L47" s="3"/>
      <c r="M47" s="4">
        <v>36983995060</v>
      </c>
      <c r="N47" s="3"/>
      <c r="O47" s="4">
        <v>38620908003</v>
      </c>
      <c r="P47" s="3"/>
      <c r="Q47" s="4">
        <v>0</v>
      </c>
      <c r="R47" s="3"/>
      <c r="S47" s="4">
        <v>38620908003</v>
      </c>
    </row>
    <row r="48" spans="1:19">
      <c r="A48" s="1" t="s">
        <v>243</v>
      </c>
      <c r="C48" s="4">
        <v>1</v>
      </c>
      <c r="E48" s="3" t="s">
        <v>328</v>
      </c>
      <c r="F48" s="3"/>
      <c r="G48" s="10">
        <v>8</v>
      </c>
      <c r="H48" s="3"/>
      <c r="I48" s="4">
        <v>7949101400</v>
      </c>
      <c r="J48" s="3"/>
      <c r="K48" s="4">
        <v>0</v>
      </c>
      <c r="L48" s="3"/>
      <c r="M48" s="4">
        <v>7949101400</v>
      </c>
      <c r="N48" s="3"/>
      <c r="O48" s="4">
        <v>12493623505</v>
      </c>
      <c r="P48" s="3"/>
      <c r="Q48" s="4">
        <v>0</v>
      </c>
      <c r="R48" s="3"/>
      <c r="S48" s="4">
        <v>12493623505</v>
      </c>
    </row>
    <row r="49" spans="1:19">
      <c r="A49" s="1" t="s">
        <v>247</v>
      </c>
      <c r="C49" s="4">
        <v>1</v>
      </c>
      <c r="E49" s="3" t="s">
        <v>328</v>
      </c>
      <c r="F49" s="3"/>
      <c r="G49" s="10">
        <v>10</v>
      </c>
      <c r="H49" s="3"/>
      <c r="I49" s="4">
        <v>9538584139</v>
      </c>
      <c r="J49" s="3"/>
      <c r="K49" s="4">
        <v>0</v>
      </c>
      <c r="L49" s="3"/>
      <c r="M49" s="4">
        <v>9538584139</v>
      </c>
      <c r="N49" s="3"/>
      <c r="O49" s="4">
        <v>41303371063</v>
      </c>
      <c r="P49" s="3"/>
      <c r="Q49" s="4">
        <v>0</v>
      </c>
      <c r="R49" s="3"/>
      <c r="S49" s="4">
        <v>41303371063</v>
      </c>
    </row>
    <row r="50" spans="1:19">
      <c r="A50" s="1" t="s">
        <v>250</v>
      </c>
      <c r="C50" s="4">
        <v>17</v>
      </c>
      <c r="E50" s="3" t="s">
        <v>328</v>
      </c>
      <c r="F50" s="3"/>
      <c r="G50" s="10">
        <v>10</v>
      </c>
      <c r="H50" s="3"/>
      <c r="I50" s="4">
        <v>21491987400</v>
      </c>
      <c r="J50" s="3"/>
      <c r="K50" s="4">
        <v>0</v>
      </c>
      <c r="L50" s="3"/>
      <c r="M50" s="4">
        <v>21491987400</v>
      </c>
      <c r="N50" s="3"/>
      <c r="O50" s="4">
        <v>58339201305</v>
      </c>
      <c r="P50" s="3"/>
      <c r="Q50" s="4">
        <v>0</v>
      </c>
      <c r="R50" s="3"/>
      <c r="S50" s="4">
        <v>58339201305</v>
      </c>
    </row>
    <row r="51" spans="1:19">
      <c r="A51" s="1" t="s">
        <v>250</v>
      </c>
      <c r="C51" s="4">
        <v>13</v>
      </c>
      <c r="E51" s="3" t="s">
        <v>328</v>
      </c>
      <c r="F51" s="3"/>
      <c r="G51" s="11">
        <v>21.5</v>
      </c>
      <c r="H51" s="3"/>
      <c r="I51" s="4">
        <v>18801855436</v>
      </c>
      <c r="J51" s="3"/>
      <c r="K51" s="4">
        <v>9218176</v>
      </c>
      <c r="L51" s="3"/>
      <c r="M51" s="4">
        <v>18792637260</v>
      </c>
      <c r="N51" s="3"/>
      <c r="O51" s="4">
        <v>104864584227</v>
      </c>
      <c r="P51" s="3"/>
      <c r="Q51" s="4">
        <v>87572673</v>
      </c>
      <c r="R51" s="3"/>
      <c r="S51" s="4">
        <v>104777011554</v>
      </c>
    </row>
    <row r="52" spans="1:19">
      <c r="A52" s="1" t="s">
        <v>250</v>
      </c>
      <c r="C52" s="4">
        <v>13</v>
      </c>
      <c r="E52" s="3" t="s">
        <v>328</v>
      </c>
      <c r="F52" s="3"/>
      <c r="G52" s="11">
        <v>21.5</v>
      </c>
      <c r="H52" s="3"/>
      <c r="I52" s="4">
        <v>54780821897</v>
      </c>
      <c r="J52" s="3"/>
      <c r="K52" s="4">
        <v>26857949</v>
      </c>
      <c r="L52" s="3"/>
      <c r="M52" s="4">
        <v>54753963948</v>
      </c>
      <c r="N52" s="3"/>
      <c r="O52" s="4">
        <v>137835616387</v>
      </c>
      <c r="P52" s="3"/>
      <c r="Q52" s="4">
        <v>255150511</v>
      </c>
      <c r="R52" s="3"/>
      <c r="S52" s="4">
        <v>137580465876</v>
      </c>
    </row>
    <row r="53" spans="1:19" ht="24.75" thickBot="1">
      <c r="E53" s="3"/>
      <c r="F53" s="3"/>
      <c r="G53" s="3"/>
      <c r="H53" s="3"/>
      <c r="I53" s="5">
        <f>SUM(I8:I52)</f>
        <v>1721428873902</v>
      </c>
      <c r="J53" s="3"/>
      <c r="K53" s="5">
        <f>SUM(K8:K52)</f>
        <v>36076125</v>
      </c>
      <c r="L53" s="3"/>
      <c r="M53" s="5">
        <f>SUM(M8:M52)</f>
        <v>1721392797777</v>
      </c>
      <c r="N53" s="3"/>
      <c r="O53" s="5">
        <f>SUM(O8:O52)</f>
        <v>9641446206029</v>
      </c>
      <c r="P53" s="3"/>
      <c r="Q53" s="5">
        <f>SUM(Q8:Q52)</f>
        <v>342723184</v>
      </c>
      <c r="R53" s="3"/>
      <c r="S53" s="5">
        <f>SUM(S8:S52)</f>
        <v>9641103482845</v>
      </c>
    </row>
    <row r="54" spans="1:19" ht="24.75" thickTop="1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I55" s="2"/>
      <c r="O55" s="2"/>
      <c r="S55" s="2"/>
    </row>
    <row r="56" spans="1:19">
      <c r="I56" s="2"/>
      <c r="J56" s="2"/>
      <c r="K56" s="2"/>
      <c r="L56" s="2"/>
      <c r="M56" s="2"/>
      <c r="N56" s="2"/>
      <c r="O56" s="2"/>
    </row>
    <row r="58" spans="1:19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O59" s="2"/>
      <c r="S59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K19" sqref="K19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258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5" t="s">
        <v>3</v>
      </c>
      <c r="C6" s="26" t="s">
        <v>287</v>
      </c>
      <c r="D6" s="26" t="s">
        <v>287</v>
      </c>
      <c r="E6" s="26" t="s">
        <v>287</v>
      </c>
      <c r="F6" s="26" t="s">
        <v>287</v>
      </c>
      <c r="G6" s="26" t="s">
        <v>287</v>
      </c>
      <c r="I6" s="26" t="s">
        <v>260</v>
      </c>
      <c r="J6" s="26" t="s">
        <v>260</v>
      </c>
      <c r="K6" s="26" t="s">
        <v>260</v>
      </c>
      <c r="L6" s="26" t="s">
        <v>260</v>
      </c>
      <c r="M6" s="26" t="s">
        <v>260</v>
      </c>
      <c r="O6" s="26" t="s">
        <v>261</v>
      </c>
      <c r="P6" s="26" t="s">
        <v>261</v>
      </c>
      <c r="Q6" s="26" t="s">
        <v>261</v>
      </c>
      <c r="R6" s="26" t="s">
        <v>261</v>
      </c>
      <c r="S6" s="26" t="s">
        <v>261</v>
      </c>
    </row>
    <row r="7" spans="1:19" ht="24.75">
      <c r="A7" s="26" t="s">
        <v>3</v>
      </c>
      <c r="C7" s="26" t="s">
        <v>288</v>
      </c>
      <c r="E7" s="26" t="s">
        <v>289</v>
      </c>
      <c r="G7" s="26" t="s">
        <v>290</v>
      </c>
      <c r="I7" s="26" t="s">
        <v>291</v>
      </c>
      <c r="K7" s="26" t="s">
        <v>265</v>
      </c>
      <c r="M7" s="26" t="s">
        <v>292</v>
      </c>
      <c r="O7" s="26" t="s">
        <v>291</v>
      </c>
      <c r="Q7" s="26" t="s">
        <v>265</v>
      </c>
      <c r="S7" s="26" t="s">
        <v>292</v>
      </c>
    </row>
    <row r="8" spans="1:19">
      <c r="A8" s="1" t="s">
        <v>32</v>
      </c>
      <c r="C8" s="3" t="s">
        <v>293</v>
      </c>
      <c r="D8" s="3"/>
      <c r="E8" s="4">
        <v>45423097</v>
      </c>
      <c r="F8" s="3"/>
      <c r="G8" s="4">
        <v>1930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87666577210</v>
      </c>
      <c r="P8" s="3"/>
      <c r="Q8" s="4">
        <v>10932043201</v>
      </c>
      <c r="R8" s="3"/>
      <c r="S8" s="4">
        <v>76734534009</v>
      </c>
    </row>
    <row r="9" spans="1:19">
      <c r="A9" s="1" t="s">
        <v>43</v>
      </c>
      <c r="C9" s="3" t="s">
        <v>294</v>
      </c>
      <c r="D9" s="3"/>
      <c r="E9" s="4">
        <v>13726712</v>
      </c>
      <c r="F9" s="3"/>
      <c r="G9" s="4">
        <v>3530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48455293360</v>
      </c>
      <c r="P9" s="3"/>
      <c r="Q9" s="4">
        <v>4568985478</v>
      </c>
      <c r="R9" s="3"/>
      <c r="S9" s="4">
        <v>43886307882</v>
      </c>
    </row>
    <row r="10" spans="1:19">
      <c r="A10" s="1" t="s">
        <v>21</v>
      </c>
      <c r="C10" s="3" t="s">
        <v>295</v>
      </c>
      <c r="D10" s="3"/>
      <c r="E10" s="4">
        <v>1048429</v>
      </c>
      <c r="F10" s="3"/>
      <c r="G10" s="4">
        <v>13500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14153791500</v>
      </c>
      <c r="P10" s="3"/>
      <c r="Q10" s="4">
        <v>0</v>
      </c>
      <c r="R10" s="3"/>
      <c r="S10" s="4">
        <v>14153791500</v>
      </c>
    </row>
    <row r="11" spans="1:19">
      <c r="A11" s="1" t="s">
        <v>25</v>
      </c>
      <c r="C11" s="3" t="s">
        <v>296</v>
      </c>
      <c r="D11" s="3"/>
      <c r="E11" s="4">
        <v>2002500</v>
      </c>
      <c r="F11" s="3"/>
      <c r="G11" s="4">
        <v>9400</v>
      </c>
      <c r="H11" s="3"/>
      <c r="I11" s="4">
        <v>18823500000</v>
      </c>
      <c r="J11" s="3"/>
      <c r="K11" s="4">
        <v>2685913388</v>
      </c>
      <c r="L11" s="3"/>
      <c r="M11" s="4">
        <v>16137586612</v>
      </c>
      <c r="N11" s="3"/>
      <c r="O11" s="4">
        <v>18823500000</v>
      </c>
      <c r="P11" s="3"/>
      <c r="Q11" s="4">
        <v>2685913388</v>
      </c>
      <c r="R11" s="3"/>
      <c r="S11" s="4">
        <v>16137586612</v>
      </c>
    </row>
    <row r="12" spans="1:19">
      <c r="A12" s="1" t="s">
        <v>329</v>
      </c>
      <c r="C12" s="3" t="s">
        <v>328</v>
      </c>
      <c r="D12" s="3"/>
      <c r="E12" s="4">
        <v>0</v>
      </c>
      <c r="F12" s="3"/>
      <c r="G12" s="4">
        <v>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356741</v>
      </c>
      <c r="P12" s="3"/>
      <c r="Q12" s="4">
        <v>0</v>
      </c>
      <c r="R12" s="3"/>
      <c r="S12" s="4">
        <v>356741</v>
      </c>
    </row>
    <row r="13" spans="1:19" ht="24.75" thickBot="1">
      <c r="C13" s="3"/>
      <c r="D13" s="3"/>
      <c r="E13" s="3"/>
      <c r="F13" s="3"/>
      <c r="G13" s="3"/>
      <c r="H13" s="3"/>
      <c r="I13" s="5">
        <f>SUM(I8:I12)</f>
        <v>18823500000</v>
      </c>
      <c r="J13" s="3"/>
      <c r="K13" s="5">
        <f>SUM(K8:K12)</f>
        <v>2685913388</v>
      </c>
      <c r="L13" s="3"/>
      <c r="M13" s="5">
        <f>SUM(M8:M12)</f>
        <v>16137586612</v>
      </c>
      <c r="N13" s="3"/>
      <c r="O13" s="5">
        <f>SUM(O8:O12)</f>
        <v>169099518811</v>
      </c>
      <c r="P13" s="3"/>
      <c r="Q13" s="5">
        <f>SUM(Q8:Q12)</f>
        <v>18186942067</v>
      </c>
      <c r="R13" s="3"/>
      <c r="S13" s="5">
        <f>SUM(S8:S12)</f>
        <v>150912576744</v>
      </c>
    </row>
    <row r="14" spans="1:19" ht="24.75" thickTop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3"/>
      <c r="Q14" s="3"/>
      <c r="R14" s="3"/>
      <c r="S14" s="3"/>
    </row>
    <row r="15" spans="1:19">
      <c r="O15" s="2"/>
    </row>
  </sheetData>
  <mergeCells count="16">
    <mergeCell ref="A3:S3"/>
    <mergeCell ref="A4:S4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سود صندوق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2022-04-25T06:09:40Z</dcterms:created>
  <dcterms:modified xsi:type="dcterms:W3CDTF">2022-04-26T13:58:32Z</dcterms:modified>
</cp:coreProperties>
</file>