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اردیبهشت1401\"/>
    </mc:Choice>
  </mc:AlternateContent>
  <xr:revisionPtr revIDLastSave="0" documentId="13_ncr:1_{5B4CC7F9-2FB3-43C1-AD51-CC3EEF9A84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7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سود صندوق" sheetId="16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_FilterDatabase" localSheetId="6" hidden="1">'سود اوراق بهادار و سپرده بانکی'!$A$6:$G$52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5" l="1"/>
  <c r="E9" i="15"/>
  <c r="E10" i="15"/>
  <c r="E11" i="15"/>
  <c r="AK70" i="3"/>
  <c r="C12" i="15"/>
  <c r="G12" i="15"/>
  <c r="C10" i="15"/>
  <c r="C11" i="15" l="1"/>
  <c r="C9" i="15"/>
  <c r="C8" i="15"/>
  <c r="C7" i="15"/>
  <c r="E10" i="14"/>
  <c r="C10" i="14"/>
  <c r="K13" i="13"/>
  <c r="K9" i="13"/>
  <c r="K10" i="13"/>
  <c r="K11" i="13"/>
  <c r="K12" i="13"/>
  <c r="K8" i="13"/>
  <c r="G13" i="13"/>
  <c r="G9" i="13"/>
  <c r="G10" i="13"/>
  <c r="G11" i="13"/>
  <c r="G12" i="13"/>
  <c r="G8" i="13"/>
  <c r="I13" i="13"/>
  <c r="E13" i="13"/>
  <c r="O85" i="12"/>
  <c r="M85" i="12"/>
  <c r="K85" i="12"/>
  <c r="G85" i="12"/>
  <c r="E85" i="12"/>
  <c r="C8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85" i="12" s="1"/>
  <c r="I79" i="12"/>
  <c r="I80" i="12"/>
  <c r="I81" i="12"/>
  <c r="I82" i="12"/>
  <c r="I83" i="12"/>
  <c r="I84" i="12"/>
  <c r="I8" i="12"/>
  <c r="S8" i="11"/>
  <c r="I8" i="11"/>
  <c r="M50" i="11"/>
  <c r="O50" i="11"/>
  <c r="Q5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C50" i="11"/>
  <c r="E50" i="11"/>
  <c r="G50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50" i="11" s="1"/>
  <c r="I47" i="11"/>
  <c r="I48" i="11"/>
  <c r="I49" i="11"/>
  <c r="R57" i="10"/>
  <c r="E56" i="10"/>
  <c r="G56" i="10"/>
  <c r="M56" i="10"/>
  <c r="O56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8" i="10"/>
  <c r="R109" i="9"/>
  <c r="O106" i="9"/>
  <c r="M106" i="9"/>
  <c r="G106" i="9"/>
  <c r="E10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8" i="9"/>
  <c r="M13" i="8"/>
  <c r="K13" i="8"/>
  <c r="I13" i="8"/>
  <c r="S13" i="8"/>
  <c r="Q13" i="8"/>
  <c r="O13" i="8"/>
  <c r="S53" i="7"/>
  <c r="Q53" i="7"/>
  <c r="O53" i="7"/>
  <c r="M53" i="7"/>
  <c r="K53" i="7"/>
  <c r="I53" i="7"/>
  <c r="K13" i="6"/>
  <c r="M13" i="6"/>
  <c r="O13" i="6"/>
  <c r="Q13" i="6"/>
  <c r="S13" i="6"/>
  <c r="Q85" i="12" l="1"/>
  <c r="S50" i="11"/>
  <c r="K12" i="11"/>
  <c r="K16" i="11"/>
  <c r="K20" i="11"/>
  <c r="K24" i="11"/>
  <c r="K28" i="11"/>
  <c r="K32" i="11"/>
  <c r="K36" i="11"/>
  <c r="K40" i="11"/>
  <c r="K44" i="11"/>
  <c r="K48" i="11"/>
  <c r="K9" i="11"/>
  <c r="K13" i="11"/>
  <c r="K17" i="11"/>
  <c r="K21" i="11"/>
  <c r="K25" i="11"/>
  <c r="K29" i="11"/>
  <c r="K33" i="11"/>
  <c r="K37" i="11"/>
  <c r="K41" i="11"/>
  <c r="K45" i="11"/>
  <c r="K49" i="11"/>
  <c r="K10" i="11"/>
  <c r="K14" i="11"/>
  <c r="K18" i="11"/>
  <c r="K22" i="11"/>
  <c r="K26" i="11"/>
  <c r="K30" i="11"/>
  <c r="K34" i="11"/>
  <c r="K38" i="11"/>
  <c r="K42" i="11"/>
  <c r="K8" i="11"/>
  <c r="K11" i="11"/>
  <c r="K15" i="11"/>
  <c r="K19" i="11"/>
  <c r="K23" i="11"/>
  <c r="K27" i="11"/>
  <c r="K31" i="11"/>
  <c r="K35" i="11"/>
  <c r="K39" i="11"/>
  <c r="K43" i="11"/>
  <c r="K47" i="11"/>
  <c r="K46" i="11"/>
  <c r="I56" i="10"/>
  <c r="Q56" i="10"/>
  <c r="Q106" i="9"/>
  <c r="I106" i="9"/>
  <c r="I12" i="4"/>
  <c r="I9" i="4"/>
  <c r="I10" i="4"/>
  <c r="I11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8" i="4"/>
  <c r="AI70" i="3"/>
  <c r="AG70" i="3"/>
  <c r="AA70" i="3"/>
  <c r="W70" i="3"/>
  <c r="S70" i="3"/>
  <c r="Q70" i="3"/>
  <c r="Y46" i="1"/>
  <c r="W46" i="1"/>
  <c r="U46" i="1"/>
  <c r="O46" i="1"/>
  <c r="K46" i="1"/>
  <c r="G46" i="1"/>
  <c r="E46" i="1"/>
  <c r="C46" i="1"/>
  <c r="E8" i="15" l="1"/>
  <c r="E7" i="15"/>
  <c r="U11" i="11"/>
  <c r="U15" i="11"/>
  <c r="U19" i="11"/>
  <c r="U23" i="11"/>
  <c r="U27" i="11"/>
  <c r="U31" i="11"/>
  <c r="U35" i="11"/>
  <c r="U39" i="11"/>
  <c r="U43" i="11"/>
  <c r="U47" i="11"/>
  <c r="U12" i="11"/>
  <c r="U16" i="11"/>
  <c r="U20" i="11"/>
  <c r="U24" i="11"/>
  <c r="U28" i="11"/>
  <c r="U32" i="11"/>
  <c r="U36" i="11"/>
  <c r="U40" i="11"/>
  <c r="U44" i="11"/>
  <c r="U9" i="11"/>
  <c r="U13" i="11"/>
  <c r="U17" i="11"/>
  <c r="U21" i="11"/>
  <c r="U25" i="11"/>
  <c r="U29" i="11"/>
  <c r="U33" i="11"/>
  <c r="U37" i="11"/>
  <c r="U41" i="11"/>
  <c r="U45" i="11"/>
  <c r="U49" i="11"/>
  <c r="U10" i="11"/>
  <c r="U14" i="11"/>
  <c r="U18" i="11"/>
  <c r="U22" i="11"/>
  <c r="U26" i="11"/>
  <c r="U30" i="11"/>
  <c r="U34" i="11"/>
  <c r="U38" i="11"/>
  <c r="U42" i="11"/>
  <c r="U46" i="11"/>
  <c r="U8" i="11"/>
  <c r="U48" i="11"/>
  <c r="K50" i="11"/>
  <c r="U50" i="11" l="1"/>
</calcChain>
</file>

<file path=xl/sharedStrings.xml><?xml version="1.0" encoding="utf-8"?>
<sst xmlns="http://schemas.openxmlformats.org/spreadsheetml/2006/main" count="1283" uniqueCount="342">
  <si>
    <t>صندوق سرمایه‌گذاری ثابت حامی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</si>
  <si>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</si>
  <si>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</si>
  <si>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</si>
  <si>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</si>
  <si>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</si>
  <si>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</si>
  <si>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</si>
  <si>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</si>
  <si>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</si>
  <si>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</si>
  <si>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</si>
  <si>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</si>
  <si>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</si>
  <si>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</si>
  <si>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</si>
  <si>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</si>
  <si>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</si>
  <si>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</si>
  <si>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</si>
  <si>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</si>
  <si>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</si>
  <si>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</si>
  <si>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</si>
  <si>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</si>
  <si>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</si>
  <si>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 معدنی و صنعتی صبانور</t>
  </si>
  <si>
    <t>توسعه‌معادن‌وفلزات‌</t>
  </si>
  <si>
    <t>ح . سرمایه گذاری صبا تامین</t>
  </si>
  <si>
    <t>سپید ماکیان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</si>
  <si>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</si>
  <si>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</si>
  <si>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</si>
  <si>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</si>
  <si>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صنایع پتروشیمی خلیج فارس</t>
  </si>
  <si>
    <t>صندوق س شاخصی آرام مفید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</si>
  <si>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</si>
  <si>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</si>
  <si>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</si>
  <si>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</si>
  <si>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</si>
  <si>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سکه طلای مفید</t>
  </si>
  <si>
    <t>فجر انرژی خلیج فارس</t>
  </si>
  <si>
    <t>فولاد  خوزستان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</si>
  <si>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</si>
  <si>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</si>
  <si>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</si>
  <si>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</si>
  <si>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</si>
  <si>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سرمایه گذاری سیمان تامین</t>
  </si>
  <si>
    <t>نفت پاسارگاد</t>
  </si>
  <si>
    <t>سرمایه گذاری تامین اجتماعی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</si>
  <si>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</si>
  <si>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</si>
  <si>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</si>
  <si>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</si>
  <si>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</si>
  <si>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</si>
  <si>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فارس11832-1401/04/12</t>
  </si>
  <si>
    <t>1401/04/12</t>
  </si>
  <si>
    <t>اختیارف ت سپید7578-01/04/22</t>
  </si>
  <si>
    <t>1401/04/22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</si>
  <si>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</si>
  <si>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</si>
  <si>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</si>
  <si>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</si>
  <si>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</si>
  <si>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</si>
  <si>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</si>
  <si>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</si>
  <si>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</si>
  <si>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</si>
  <si>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</si>
  <si>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</si>
  <si>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</si>
  <si>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تابان لوتوس14021206</t>
  </si>
  <si>
    <t>1398/12/06</t>
  </si>
  <si>
    <t>1402/12/06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</si>
  <si>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</si>
  <si>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</si>
  <si>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</si>
  <si>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</si>
  <si>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</si>
  <si>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</si>
  <si>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</si>
  <si>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</si>
  <si>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</si>
  <si>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</si>
  <si>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</si>
  <si>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</si>
  <si>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</si>
  <si>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</si>
  <si>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</si>
  <si>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</si>
  <si>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</si>
  <si>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</si>
  <si>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</si>
  <si>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</si>
  <si>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</si>
  <si>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</si>
  <si>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</si>
  <si>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</si>
  <si>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</si>
  <si>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</si>
  <si>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</si>
  <si>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</si>
  <si>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</si>
  <si>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</si>
  <si>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</si>
  <si>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</si>
  <si>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</si>
  <si>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اسنادخزانه-م18بودجه99-010323</t>
  </si>
  <si>
    <t>1401/03/23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</si>
  <si>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</si>
  <si>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</si>
  <si>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</si>
  <si>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</si>
  <si>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</si>
  <si>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</si>
  <si>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</si>
  <si>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</si>
  <si>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</si>
  <si>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</si>
  <si>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</si>
  <si>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</si>
  <si>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</si>
  <si>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</si>
  <si>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</si>
  <si>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</si>
  <si>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</si>
  <si>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</si>
  <si>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</si>
  <si>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</si>
  <si>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</si>
  <si>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</si>
  <si>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</si>
  <si>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</si>
  <si>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</si>
  <si>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</si>
  <si>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</si>
  <si>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</si>
  <si>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</si>
  <si>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</si>
  <si>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</si>
  <si>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</si>
  <si>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</si>
  <si>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</si>
  <si>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</si>
  <si>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</si>
  <si>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</si>
  <si>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</si>
  <si>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</si>
  <si>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</si>
  <si>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</si>
  <si>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</si>
  <si>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</si>
  <si>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</si>
  <si>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</si>
  <si>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</si>
  <si>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</si>
  <si>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</si>
  <si>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</si>
  <si>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صکوک اجاره مخابرات-3 ماهه 16%</t>
  </si>
  <si>
    <t>1397/02/30</t>
  </si>
  <si>
    <t>1401/02/30</t>
  </si>
  <si>
    <t>صکوک مرابحه سایپا012-3ماهه 16%</t>
  </si>
  <si>
    <t>1397/12/20</t>
  </si>
  <si>
    <t>1401/12/20</t>
  </si>
  <si>
    <t>صکوک مرابحه صایپا409-3ماهه 18%</t>
  </si>
  <si>
    <t>1400/09/24</t>
  </si>
  <si>
    <t>1404/09/23</t>
  </si>
  <si>
    <t>مرابحه عام دولت101-ش.خ020711</t>
  </si>
  <si>
    <t>1400/12/11</t>
  </si>
  <si>
    <t>1402/07/11</t>
  </si>
  <si>
    <t>مرابحه عام دولت1-ش.خ سایر0206</t>
  </si>
  <si>
    <t>1398/12/25</t>
  </si>
  <si>
    <t>1402/06/25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</si>
  <si>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</si>
  <si>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</si>
  <si>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</si>
  <si>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</si>
  <si>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</si>
  <si>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0106</t>
  </si>
  <si>
    <t>1399/05/07</t>
  </si>
  <si>
    <t>1401/06/07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</si>
  <si>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</si>
  <si>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</si>
  <si>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</si>
  <si>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</si>
  <si>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</si>
  <si>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</si>
  <si>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0108</t>
  </si>
  <si>
    <t>1399/06/25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</si>
  <si>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</si>
  <si>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</si>
  <si>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</si>
  <si>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</si>
  <si>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</si>
  <si>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</si>
  <si>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</si>
  <si>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</si>
  <si>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</si>
  <si>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</si>
  <si>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</si>
  <si>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</si>
  <si>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</si>
  <si>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</si>
  <si>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</si>
  <si>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</si>
  <si>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</si>
  <si>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</si>
  <si>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</si>
  <si>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</si>
  <si>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</si>
  <si>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</si>
  <si>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</si>
  <si>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دولتی64-ش.خ0111</t>
  </si>
  <si>
    <t>1399/10/09</t>
  </si>
  <si>
    <t>1401/11/09</t>
  </si>
  <si>
    <t>مرابحه عام دولتی6-ش.خ0210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</si>
  <si>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</si>
  <si>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</si>
  <si>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</si>
  <si>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</si>
  <si>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</si>
  <si>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دولت5-ش.خاص کاریزما0108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</si>
  <si>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</si>
  <si>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</si>
  <si>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</si>
  <si>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</si>
  <si>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</si>
  <si>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</si>
  <si>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</si>
  <si>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</si>
  <si>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</si>
  <si>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</si>
  <si>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</si>
  <si>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</si>
  <si>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</si>
  <si>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</si>
  <si>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</si>
  <si>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</si>
  <si>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</si>
  <si>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</si>
  <si>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</si>
  <si>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</si>
  <si>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</si>
  <si>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</si>
  <si>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</si>
  <si>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</si>
  <si>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</si>
  <si>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</si>
  <si>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</si>
  <si>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</si>
  <si>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</si>
  <si>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</si>
  <si>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</si>
  <si>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</si>
  <si>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</si>
  <si>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</si>
  <si>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</si>
  <si>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</si>
  <si>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</si>
  <si>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</si>
  <si>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</si>
  <si>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</si>
  <si>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</si>
  <si>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</si>
  <si>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</si>
  <si>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</si>
  <si>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</si>
  <si>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اجاصبابدون ضامن بارتبه اعتباری</t>
  </si>
  <si>
    <t>1404/01/27</t>
  </si>
  <si>
    <t>اجاره تابان سپهر14031126</t>
  </si>
  <si>
    <t>1403/12/03</t>
  </si>
  <si>
    <t>مرابحه عام دولت5-ش.خ 0010</t>
  </si>
  <si>
    <t>1400/10/25</t>
  </si>
  <si>
    <t>مرابحه عام دولت4-ش.خ 0009</t>
  </si>
  <si>
    <t>1400/09/12</t>
  </si>
  <si>
    <t>مرابحه عام دولت4-ش.خ 0008</t>
  </si>
  <si>
    <t>1400/08/04</t>
  </si>
  <si>
    <t>منفعت صبا اروند ملت 14001222</t>
  </si>
  <si>
    <t>1400/12/22</t>
  </si>
  <si>
    <t>ص مرابحه خودرو412- 3ماهه 18%</t>
  </si>
  <si>
    <t>1400/12/05</t>
  </si>
  <si>
    <t>ص مرابحه خودرو1412- 3ماهه 18%</t>
  </si>
  <si>
    <t>ص اجاره گل گهر 1411-3 ماهه 17%</t>
  </si>
  <si>
    <t>1400/11/11</t>
  </si>
  <si>
    <t>مرابحه گندم2-واجدشرایط خاص1400</t>
  </si>
  <si>
    <t>1400/08/20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</si>
  <si>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</si>
  <si>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</si>
  <si>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</si>
  <si>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</si>
  <si>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</si>
  <si>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</si>
  <si>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</si>
  <si>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1400/10/29</t>
  </si>
  <si>
    <t>1400/10/06</t>
  </si>
  <si>
    <t>1401/01/30</t>
  </si>
  <si>
    <t>بهای فروش</t>
  </si>
  <si>
    <t>ارزش دفتری</t>
  </si>
  <si>
    <t>سود و زیان ناشی از تغییر قیمت</t>
  </si>
  <si>
    <t>سود و زیان ناشی از فروش</t>
  </si>
  <si>
    <t>توسعه سامانه ی نرم افزاری نگین</t>
  </si>
  <si>
    <t>ریل پرداز نو آفرین</t>
  </si>
  <si>
    <t>ح.سرمایه گذاری صندوق بازنشستگی</t>
  </si>
  <si>
    <t>ح . فجر انرژی خلیج فارس</t>
  </si>
  <si>
    <t>ح . سرمایه گذاری دارویی تامین</t>
  </si>
  <si>
    <t>اسنادخزانه-م11بودجه98-001013</t>
  </si>
  <si>
    <t>اسنادخزانه-م12بودجه98-001111</t>
  </si>
  <si>
    <t>اسنادخزانه-م8بودجه98-000817</t>
  </si>
  <si>
    <t>اسنادخزانه-م9بودجه98-000923</t>
  </si>
  <si>
    <t>اسنادخزانه-م23بودجه97-000824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</si>
  <si>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</si>
  <si>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</si>
  <si>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</si>
  <si>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</si>
  <si>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</si>
  <si>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</si>
  <si>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</si>
  <si>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</si>
  <si>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</si>
  <si>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</si>
  <si>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</si>
  <si>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</si>
  <si>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</si>
  <si>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</si>
  <si>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</si>
  <si>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1401/02/01</t>
  </si>
  <si>
    <t>جلوگیری از نوسانات ناگهانی</t>
  </si>
  <si>
    <t>-</t>
  </si>
  <si>
    <t xml:space="preserve">سایر </t>
  </si>
  <si>
    <t xml:space="preserve">از ابتدای سال مالی </t>
  </si>
  <si>
    <t>سایر درآمدهای تنزیل سود سهام</t>
  </si>
  <si>
    <t xml:space="preserve"> سایر درآمدهای تنزیل سود بانک</t>
  </si>
  <si>
    <t>برای ماه منتهی به 1400/12/29</t>
  </si>
  <si>
    <t>از ابتدای سال مالی</t>
  </si>
  <si>
    <t>تا پایان ماه</t>
  </si>
  <si>
    <t>شرح</t>
  </si>
  <si>
    <t>سود حاصل از سرمایه گذاری در صندوقها</t>
  </si>
  <si>
    <t>سرمایه گذاری در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</si>
</sst>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2" xfId="0" applyNumberFormat="1" applyFont="1" applyBorder="1"/>
    <xf numFmtId="37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164" fontId="2" fillId="0" borderId="0" xfId="1" applyNumberFormat="1" applyFont="1"/>
    <xf numFmtId="164" fontId="2" fillId="0" borderId="2" xfId="1" applyNumberFormat="1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6BAFFF4-E0BD-CB73-D8BB-82BD34E771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3573F-7191-4D32-8AE0-95AA8F5FDD95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28575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13"/>
  <sheetViews>
    <sheetView rightToLeft="1" workbookViewId="0">
      <selection activeCell="I12" sqref="I12"/>
    </sheetView>
  </sheetViews>
  <sheetFormatPr defaultRowHeight="24" x14ac:dyDescent="0.55000000000000004"/>
  <cols>
    <col min="1" max="1" width="33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5703125" style="1" bestFit="1" customWidth="1"/>
    <col min="6" max="6" width="1" style="1" customWidth="1"/>
    <col min="7" max="7" width="21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261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3</v>
      </c>
      <c r="C6" s="24" t="s">
        <v>263</v>
      </c>
      <c r="D6" s="24" t="s">
        <v>263</v>
      </c>
      <c r="E6" s="24" t="s">
        <v>263</v>
      </c>
      <c r="F6" s="24" t="s">
        <v>263</v>
      </c>
      <c r="G6" s="24" t="s">
        <v>263</v>
      </c>
      <c r="H6" s="24" t="s">
        <v>263</v>
      </c>
      <c r="I6" s="24" t="s">
        <v>263</v>
      </c>
      <c r="K6" s="24" t="s">
        <v>264</v>
      </c>
      <c r="L6" s="24" t="s">
        <v>264</v>
      </c>
      <c r="M6" s="24" t="s">
        <v>264</v>
      </c>
      <c r="N6" s="24" t="s">
        <v>264</v>
      </c>
      <c r="O6" s="24" t="s">
        <v>264</v>
      </c>
      <c r="P6" s="24" t="s">
        <v>264</v>
      </c>
      <c r="Q6" s="24" t="s">
        <v>264</v>
      </c>
    </row>
    <row r="7" spans="1:17" ht="24.75" x14ac:dyDescent="0.55000000000000004">
      <c r="A7" s="24" t="s">
        <v>3</v>
      </c>
      <c r="C7" s="24" t="s">
        <v>7</v>
      </c>
      <c r="E7" s="24" t="s">
        <v>300</v>
      </c>
      <c r="G7" s="24" t="s">
        <v>301</v>
      </c>
      <c r="I7" s="24" t="s">
        <v>302</v>
      </c>
      <c r="K7" s="24" t="s">
        <v>7</v>
      </c>
      <c r="M7" s="24" t="s">
        <v>300</v>
      </c>
      <c r="O7" s="24" t="s">
        <v>301</v>
      </c>
      <c r="Q7" s="24" t="s">
        <v>302</v>
      </c>
    </row>
    <row r="8" spans="1:17" x14ac:dyDescent="0.55000000000000004">
      <c r="A8" s="1" t="s">
        <v>32</v>
      </c>
      <c r="C8" s="6">
        <v>26413139</v>
      </c>
      <c r="D8" s="6"/>
      <c r="E8" s="6">
        <v>393074764595</v>
      </c>
      <c r="F8" s="6"/>
      <c r="G8" s="6">
        <v>393035868004</v>
      </c>
      <c r="H8" s="6"/>
      <c r="I8" s="6">
        <f>E8-G8</f>
        <v>38896591</v>
      </c>
      <c r="J8" s="6"/>
      <c r="K8" s="6">
        <v>26413139</v>
      </c>
      <c r="L8" s="6"/>
      <c r="M8" s="6">
        <v>393074764595</v>
      </c>
      <c r="N8" s="6"/>
      <c r="O8" s="6">
        <v>425049369227</v>
      </c>
      <c r="P8" s="6"/>
      <c r="Q8" s="6">
        <f>M8-O8</f>
        <v>-31974604632</v>
      </c>
    </row>
    <row r="9" spans="1:17" x14ac:dyDescent="0.55000000000000004">
      <c r="A9" s="1" t="s">
        <v>33</v>
      </c>
      <c r="C9" s="6">
        <v>45423097</v>
      </c>
      <c r="D9" s="6"/>
      <c r="E9" s="6">
        <v>667391681972</v>
      </c>
      <c r="F9" s="6"/>
      <c r="G9" s="6">
        <v>668647784121</v>
      </c>
      <c r="H9" s="6"/>
      <c r="I9" s="6">
        <f t="shared" ref="I9:I72" si="0">E9-G9</f>
        <v>-1256102149</v>
      </c>
      <c r="J9" s="6"/>
      <c r="K9" s="6">
        <v>45423097</v>
      </c>
      <c r="L9" s="6"/>
      <c r="M9" s="6">
        <v>667391681972</v>
      </c>
      <c r="N9" s="6"/>
      <c r="O9" s="6">
        <v>754161974741</v>
      </c>
      <c r="P9" s="6"/>
      <c r="Q9" s="6">
        <f t="shared" ref="Q9:Q72" si="1">M9-O9</f>
        <v>-86770292769</v>
      </c>
    </row>
    <row r="10" spans="1:17" x14ac:dyDescent="0.55000000000000004">
      <c r="A10" s="1" t="s">
        <v>48</v>
      </c>
      <c r="C10" s="6">
        <v>124000000</v>
      </c>
      <c r="D10" s="6"/>
      <c r="E10" s="6">
        <v>930072029120</v>
      </c>
      <c r="F10" s="6"/>
      <c r="G10" s="6">
        <v>931717920644</v>
      </c>
      <c r="H10" s="6"/>
      <c r="I10" s="6">
        <f t="shared" si="0"/>
        <v>-1645891524</v>
      </c>
      <c r="J10" s="6"/>
      <c r="K10" s="6">
        <v>124000000</v>
      </c>
      <c r="L10" s="6"/>
      <c r="M10" s="6">
        <v>930072029120</v>
      </c>
      <c r="N10" s="6"/>
      <c r="O10" s="6">
        <v>925061086097</v>
      </c>
      <c r="P10" s="6"/>
      <c r="Q10" s="6">
        <f t="shared" si="1"/>
        <v>5010943023</v>
      </c>
    </row>
    <row r="11" spans="1:17" x14ac:dyDescent="0.55000000000000004">
      <c r="A11" s="1" t="s">
        <v>27</v>
      </c>
      <c r="C11" s="6">
        <v>37601092</v>
      </c>
      <c r="D11" s="6"/>
      <c r="E11" s="6">
        <v>472044960256</v>
      </c>
      <c r="F11" s="6"/>
      <c r="G11" s="6">
        <v>468887271758</v>
      </c>
      <c r="H11" s="6"/>
      <c r="I11" s="6">
        <f t="shared" si="0"/>
        <v>3157688498</v>
      </c>
      <c r="J11" s="6"/>
      <c r="K11" s="6">
        <v>37601092</v>
      </c>
      <c r="L11" s="6"/>
      <c r="M11" s="6">
        <v>472044960256</v>
      </c>
      <c r="N11" s="6"/>
      <c r="O11" s="6">
        <v>464475414938</v>
      </c>
      <c r="P11" s="6"/>
      <c r="Q11" s="6">
        <f t="shared" si="1"/>
        <v>7569545318</v>
      </c>
    </row>
    <row r="12" spans="1:17" x14ac:dyDescent="0.55000000000000004">
      <c r="A12" s="1" t="s">
        <v>24</v>
      </c>
      <c r="C12" s="6">
        <v>2010777</v>
      </c>
      <c r="D12" s="6"/>
      <c r="E12" s="6">
        <v>157440831218</v>
      </c>
      <c r="F12" s="6"/>
      <c r="G12" s="6">
        <v>157782689693</v>
      </c>
      <c r="H12" s="6"/>
      <c r="I12" s="6">
        <f t="shared" si="0"/>
        <v>-341858475</v>
      </c>
      <c r="J12" s="6"/>
      <c r="K12" s="6">
        <v>2010777</v>
      </c>
      <c r="L12" s="6"/>
      <c r="M12" s="6">
        <v>157440831218</v>
      </c>
      <c r="N12" s="6"/>
      <c r="O12" s="6">
        <v>158145014615</v>
      </c>
      <c r="P12" s="6"/>
      <c r="Q12" s="6">
        <f t="shared" si="1"/>
        <v>-704183397</v>
      </c>
    </row>
    <row r="13" spans="1:17" x14ac:dyDescent="0.55000000000000004">
      <c r="A13" s="1" t="s">
        <v>16</v>
      </c>
      <c r="C13" s="6">
        <v>96586767</v>
      </c>
      <c r="D13" s="6"/>
      <c r="E13" s="6">
        <v>626453410211</v>
      </c>
      <c r="F13" s="6"/>
      <c r="G13" s="6">
        <v>626080603689</v>
      </c>
      <c r="H13" s="6"/>
      <c r="I13" s="6">
        <f t="shared" si="0"/>
        <v>372806522</v>
      </c>
      <c r="J13" s="6"/>
      <c r="K13" s="6">
        <v>96586767</v>
      </c>
      <c r="L13" s="6"/>
      <c r="M13" s="6">
        <v>626453410211</v>
      </c>
      <c r="N13" s="6"/>
      <c r="O13" s="6">
        <v>623433205108</v>
      </c>
      <c r="P13" s="6"/>
      <c r="Q13" s="6">
        <f t="shared" si="1"/>
        <v>3020205103</v>
      </c>
    </row>
    <row r="14" spans="1:17" x14ac:dyDescent="0.55000000000000004">
      <c r="A14" s="1" t="s">
        <v>47</v>
      </c>
      <c r="C14" s="6">
        <v>78369692</v>
      </c>
      <c r="D14" s="6"/>
      <c r="E14" s="6">
        <v>1322201180243</v>
      </c>
      <c r="F14" s="6"/>
      <c r="G14" s="6">
        <v>1317072041537</v>
      </c>
      <c r="H14" s="6"/>
      <c r="I14" s="6">
        <f t="shared" si="0"/>
        <v>5129138706</v>
      </c>
      <c r="J14" s="6"/>
      <c r="K14" s="6">
        <v>78369692</v>
      </c>
      <c r="L14" s="6"/>
      <c r="M14" s="6">
        <v>1322201180243</v>
      </c>
      <c r="N14" s="6"/>
      <c r="O14" s="6">
        <v>1295835687522</v>
      </c>
      <c r="P14" s="6"/>
      <c r="Q14" s="6">
        <f t="shared" si="1"/>
        <v>26365492721</v>
      </c>
    </row>
    <row r="15" spans="1:17" x14ac:dyDescent="0.55000000000000004">
      <c r="A15" s="1" t="s">
        <v>44</v>
      </c>
      <c r="C15" s="6">
        <v>192800000</v>
      </c>
      <c r="D15" s="6"/>
      <c r="E15" s="6">
        <v>2406990122080</v>
      </c>
      <c r="F15" s="6"/>
      <c r="G15" s="6">
        <v>2408625747438</v>
      </c>
      <c r="H15" s="6"/>
      <c r="I15" s="6">
        <f t="shared" si="0"/>
        <v>-1635625358</v>
      </c>
      <c r="J15" s="6"/>
      <c r="K15" s="6">
        <v>192800000</v>
      </c>
      <c r="L15" s="6"/>
      <c r="M15" s="6">
        <v>2406990122080</v>
      </c>
      <c r="N15" s="6"/>
      <c r="O15" s="6">
        <v>2388598060526</v>
      </c>
      <c r="P15" s="6"/>
      <c r="Q15" s="6">
        <f t="shared" si="1"/>
        <v>18392061554</v>
      </c>
    </row>
    <row r="16" spans="1:17" x14ac:dyDescent="0.55000000000000004">
      <c r="A16" s="1" t="s">
        <v>43</v>
      </c>
      <c r="C16" s="6">
        <v>173030500</v>
      </c>
      <c r="D16" s="6"/>
      <c r="E16" s="6">
        <v>1062016781688</v>
      </c>
      <c r="F16" s="6"/>
      <c r="G16" s="6">
        <v>1060742703077</v>
      </c>
      <c r="H16" s="6"/>
      <c r="I16" s="6">
        <f t="shared" si="0"/>
        <v>1274078611</v>
      </c>
      <c r="J16" s="6"/>
      <c r="K16" s="6">
        <v>173030500</v>
      </c>
      <c r="L16" s="6"/>
      <c r="M16" s="6">
        <v>1062016781688</v>
      </c>
      <c r="N16" s="6"/>
      <c r="O16" s="6">
        <v>1068451144603</v>
      </c>
      <c r="P16" s="6"/>
      <c r="Q16" s="6">
        <f t="shared" si="1"/>
        <v>-6434362915</v>
      </c>
    </row>
    <row r="17" spans="1:17" x14ac:dyDescent="0.55000000000000004">
      <c r="A17" s="1" t="s">
        <v>17</v>
      </c>
      <c r="C17" s="6">
        <v>132380000</v>
      </c>
      <c r="D17" s="6"/>
      <c r="E17" s="6">
        <v>1186508135413</v>
      </c>
      <c r="F17" s="6"/>
      <c r="G17" s="6">
        <v>1187327899383</v>
      </c>
      <c r="H17" s="6"/>
      <c r="I17" s="6">
        <f t="shared" si="0"/>
        <v>-819763970</v>
      </c>
      <c r="J17" s="6"/>
      <c r="K17" s="6">
        <v>132380000</v>
      </c>
      <c r="L17" s="6"/>
      <c r="M17" s="6">
        <v>1186508135413</v>
      </c>
      <c r="N17" s="6"/>
      <c r="O17" s="6">
        <v>1172284683027</v>
      </c>
      <c r="P17" s="6"/>
      <c r="Q17" s="6">
        <f t="shared" si="1"/>
        <v>14223452386</v>
      </c>
    </row>
    <row r="18" spans="1:17" x14ac:dyDescent="0.55000000000000004">
      <c r="A18" s="1" t="s">
        <v>45</v>
      </c>
      <c r="C18" s="6">
        <v>15834151</v>
      </c>
      <c r="D18" s="6"/>
      <c r="E18" s="6">
        <v>488292471815</v>
      </c>
      <c r="F18" s="6"/>
      <c r="G18" s="6">
        <v>488176262729</v>
      </c>
      <c r="H18" s="6"/>
      <c r="I18" s="6">
        <f t="shared" si="0"/>
        <v>116209086</v>
      </c>
      <c r="J18" s="6"/>
      <c r="K18" s="6">
        <v>15834151</v>
      </c>
      <c r="L18" s="6"/>
      <c r="M18" s="6">
        <v>488292471815</v>
      </c>
      <c r="N18" s="6"/>
      <c r="O18" s="6">
        <v>536839754752</v>
      </c>
      <c r="P18" s="6"/>
      <c r="Q18" s="6">
        <f t="shared" si="1"/>
        <v>-48547282937</v>
      </c>
    </row>
    <row r="19" spans="1:17" x14ac:dyDescent="0.55000000000000004">
      <c r="A19" s="1" t="s">
        <v>21</v>
      </c>
      <c r="C19" s="6">
        <v>1048429</v>
      </c>
      <c r="D19" s="6"/>
      <c r="E19" s="6">
        <v>182588873654</v>
      </c>
      <c r="F19" s="6"/>
      <c r="G19" s="6">
        <v>182868122564</v>
      </c>
      <c r="H19" s="6"/>
      <c r="I19" s="6">
        <f t="shared" si="0"/>
        <v>-279248910</v>
      </c>
      <c r="J19" s="6"/>
      <c r="K19" s="6">
        <v>1048429</v>
      </c>
      <c r="L19" s="6"/>
      <c r="M19" s="6">
        <v>182588873654</v>
      </c>
      <c r="N19" s="6"/>
      <c r="O19" s="6">
        <v>196158629371</v>
      </c>
      <c r="P19" s="6"/>
      <c r="Q19" s="6">
        <f t="shared" si="1"/>
        <v>-13569755717</v>
      </c>
    </row>
    <row r="20" spans="1:17" x14ac:dyDescent="0.55000000000000004">
      <c r="A20" s="1" t="s">
        <v>34</v>
      </c>
      <c r="C20" s="6">
        <v>94020030</v>
      </c>
      <c r="D20" s="6"/>
      <c r="E20" s="6">
        <v>790315768242</v>
      </c>
      <c r="F20" s="6"/>
      <c r="G20" s="6">
        <v>776574880738</v>
      </c>
      <c r="H20" s="6"/>
      <c r="I20" s="6">
        <f t="shared" si="0"/>
        <v>13740887504</v>
      </c>
      <c r="J20" s="6"/>
      <c r="K20" s="6">
        <v>94020030</v>
      </c>
      <c r="L20" s="6"/>
      <c r="M20" s="6">
        <v>790315768242</v>
      </c>
      <c r="N20" s="6"/>
      <c r="O20" s="6">
        <v>745505890075</v>
      </c>
      <c r="P20" s="6"/>
      <c r="Q20" s="6">
        <f t="shared" si="1"/>
        <v>44809878167</v>
      </c>
    </row>
    <row r="21" spans="1:17" x14ac:dyDescent="0.55000000000000004">
      <c r="A21" s="1" t="s">
        <v>50</v>
      </c>
      <c r="C21" s="6">
        <v>440602</v>
      </c>
      <c r="D21" s="6"/>
      <c r="E21" s="6">
        <v>8428480784</v>
      </c>
      <c r="F21" s="6"/>
      <c r="G21" s="6">
        <v>8479658978</v>
      </c>
      <c r="H21" s="6"/>
      <c r="I21" s="6">
        <f t="shared" si="0"/>
        <v>-51178194</v>
      </c>
      <c r="J21" s="6"/>
      <c r="K21" s="6">
        <v>440602</v>
      </c>
      <c r="L21" s="6"/>
      <c r="M21" s="6">
        <v>8428480784</v>
      </c>
      <c r="N21" s="6"/>
      <c r="O21" s="6">
        <v>8479658978</v>
      </c>
      <c r="P21" s="6"/>
      <c r="Q21" s="6">
        <f t="shared" si="1"/>
        <v>-51178194</v>
      </c>
    </row>
    <row r="22" spans="1:17" x14ac:dyDescent="0.55000000000000004">
      <c r="A22" s="1" t="s">
        <v>30</v>
      </c>
      <c r="C22" s="6">
        <v>11482203</v>
      </c>
      <c r="D22" s="6"/>
      <c r="E22" s="6">
        <v>262367337761</v>
      </c>
      <c r="F22" s="6"/>
      <c r="G22" s="6">
        <v>261546303325</v>
      </c>
      <c r="H22" s="6"/>
      <c r="I22" s="6">
        <f t="shared" si="0"/>
        <v>821034436</v>
      </c>
      <c r="J22" s="6"/>
      <c r="K22" s="6">
        <v>11482203</v>
      </c>
      <c r="L22" s="6"/>
      <c r="M22" s="6">
        <v>262367337761</v>
      </c>
      <c r="N22" s="6"/>
      <c r="O22" s="6">
        <v>264596719456</v>
      </c>
      <c r="P22" s="6"/>
      <c r="Q22" s="6">
        <f t="shared" si="1"/>
        <v>-2229381695</v>
      </c>
    </row>
    <row r="23" spans="1:17" x14ac:dyDescent="0.55000000000000004">
      <c r="A23" s="1" t="s">
        <v>36</v>
      </c>
      <c r="C23" s="6">
        <v>8742299</v>
      </c>
      <c r="D23" s="6"/>
      <c r="E23" s="6">
        <v>2447259595642</v>
      </c>
      <c r="F23" s="6"/>
      <c r="G23" s="6">
        <v>2443996776172</v>
      </c>
      <c r="H23" s="6"/>
      <c r="I23" s="6">
        <f t="shared" si="0"/>
        <v>3262819470</v>
      </c>
      <c r="J23" s="6"/>
      <c r="K23" s="6">
        <v>8742299</v>
      </c>
      <c r="L23" s="6"/>
      <c r="M23" s="6">
        <v>2447259595642</v>
      </c>
      <c r="N23" s="6"/>
      <c r="O23" s="6">
        <v>2448625234436</v>
      </c>
      <c r="P23" s="6"/>
      <c r="Q23" s="6">
        <f t="shared" si="1"/>
        <v>-1365638794</v>
      </c>
    </row>
    <row r="24" spans="1:17" x14ac:dyDescent="0.55000000000000004">
      <c r="A24" s="1" t="s">
        <v>26</v>
      </c>
      <c r="C24" s="6">
        <v>20442772</v>
      </c>
      <c r="D24" s="6"/>
      <c r="E24" s="6">
        <v>407328020675</v>
      </c>
      <c r="F24" s="6"/>
      <c r="G24" s="6">
        <v>406294615913</v>
      </c>
      <c r="H24" s="6"/>
      <c r="I24" s="6">
        <f t="shared" si="0"/>
        <v>1033404762</v>
      </c>
      <c r="J24" s="6"/>
      <c r="K24" s="6">
        <v>20442772</v>
      </c>
      <c r="L24" s="6"/>
      <c r="M24" s="6">
        <v>407328020675</v>
      </c>
      <c r="N24" s="6"/>
      <c r="O24" s="6">
        <v>402008064407</v>
      </c>
      <c r="P24" s="6"/>
      <c r="Q24" s="6">
        <f t="shared" si="1"/>
        <v>5319956268</v>
      </c>
    </row>
    <row r="25" spans="1:17" x14ac:dyDescent="0.55000000000000004">
      <c r="A25" s="1" t="s">
        <v>46</v>
      </c>
      <c r="C25" s="6">
        <v>18868466</v>
      </c>
      <c r="D25" s="6"/>
      <c r="E25" s="6">
        <v>505471297297</v>
      </c>
      <c r="F25" s="6"/>
      <c r="G25" s="6">
        <v>504678257251</v>
      </c>
      <c r="H25" s="6"/>
      <c r="I25" s="6">
        <f t="shared" si="0"/>
        <v>793040046</v>
      </c>
      <c r="J25" s="6"/>
      <c r="K25" s="6">
        <v>18868466</v>
      </c>
      <c r="L25" s="6"/>
      <c r="M25" s="6">
        <v>505471297297</v>
      </c>
      <c r="N25" s="6"/>
      <c r="O25" s="6">
        <v>498096617652</v>
      </c>
      <c r="P25" s="6"/>
      <c r="Q25" s="6">
        <f t="shared" si="1"/>
        <v>7374679645</v>
      </c>
    </row>
    <row r="26" spans="1:17" x14ac:dyDescent="0.55000000000000004">
      <c r="A26" s="1" t="s">
        <v>23</v>
      </c>
      <c r="C26" s="6">
        <v>20324410</v>
      </c>
      <c r="D26" s="6"/>
      <c r="E26" s="6">
        <v>970471391256</v>
      </c>
      <c r="F26" s="6"/>
      <c r="G26" s="6">
        <v>971314890426</v>
      </c>
      <c r="H26" s="6"/>
      <c r="I26" s="6">
        <f t="shared" si="0"/>
        <v>-843499170</v>
      </c>
      <c r="J26" s="6"/>
      <c r="K26" s="6">
        <v>20324410</v>
      </c>
      <c r="L26" s="6"/>
      <c r="M26" s="6">
        <v>970471391256</v>
      </c>
      <c r="N26" s="6"/>
      <c r="O26" s="6">
        <v>968727237376</v>
      </c>
      <c r="P26" s="6"/>
      <c r="Q26" s="6">
        <f t="shared" si="1"/>
        <v>1744153880</v>
      </c>
    </row>
    <row r="27" spans="1:17" x14ac:dyDescent="0.55000000000000004">
      <c r="A27" s="1" t="s">
        <v>42</v>
      </c>
      <c r="C27" s="6">
        <v>49752722</v>
      </c>
      <c r="D27" s="6"/>
      <c r="E27" s="6">
        <v>779508682617</v>
      </c>
      <c r="F27" s="6"/>
      <c r="G27" s="6">
        <v>776743256409</v>
      </c>
      <c r="H27" s="6"/>
      <c r="I27" s="6">
        <f t="shared" si="0"/>
        <v>2765426208</v>
      </c>
      <c r="J27" s="6"/>
      <c r="K27" s="6">
        <v>49752722</v>
      </c>
      <c r="L27" s="6"/>
      <c r="M27" s="6">
        <v>779508682617</v>
      </c>
      <c r="N27" s="6"/>
      <c r="O27" s="6">
        <v>792948045935</v>
      </c>
      <c r="P27" s="6"/>
      <c r="Q27" s="6">
        <f t="shared" si="1"/>
        <v>-13439363318</v>
      </c>
    </row>
    <row r="28" spans="1:17" x14ac:dyDescent="0.55000000000000004">
      <c r="A28" s="1" t="s">
        <v>18</v>
      </c>
      <c r="C28" s="6">
        <v>34000000</v>
      </c>
      <c r="D28" s="6"/>
      <c r="E28" s="6">
        <v>189066366320</v>
      </c>
      <c r="F28" s="6"/>
      <c r="G28" s="6">
        <v>189559452132</v>
      </c>
      <c r="H28" s="6"/>
      <c r="I28" s="6">
        <f t="shared" si="0"/>
        <v>-493085812</v>
      </c>
      <c r="J28" s="6"/>
      <c r="K28" s="6">
        <v>34000000</v>
      </c>
      <c r="L28" s="6"/>
      <c r="M28" s="6">
        <v>189066366320</v>
      </c>
      <c r="N28" s="6"/>
      <c r="O28" s="6">
        <v>186331509763</v>
      </c>
      <c r="P28" s="6"/>
      <c r="Q28" s="6">
        <f t="shared" si="1"/>
        <v>2734856557</v>
      </c>
    </row>
    <row r="29" spans="1:17" x14ac:dyDescent="0.55000000000000004">
      <c r="A29" s="1" t="s">
        <v>41</v>
      </c>
      <c r="C29" s="6">
        <v>1500000</v>
      </c>
      <c r="D29" s="6"/>
      <c r="E29" s="6">
        <v>54040846781</v>
      </c>
      <c r="F29" s="6"/>
      <c r="G29" s="6">
        <v>49806700031</v>
      </c>
      <c r="H29" s="6"/>
      <c r="I29" s="6">
        <f t="shared" si="0"/>
        <v>4234146750</v>
      </c>
      <c r="J29" s="6"/>
      <c r="K29" s="6">
        <v>1500000</v>
      </c>
      <c r="L29" s="6"/>
      <c r="M29" s="6">
        <v>54040846781</v>
      </c>
      <c r="N29" s="6"/>
      <c r="O29" s="6">
        <v>49881813750</v>
      </c>
      <c r="P29" s="6"/>
      <c r="Q29" s="6">
        <f t="shared" si="1"/>
        <v>4159033031</v>
      </c>
    </row>
    <row r="30" spans="1:17" x14ac:dyDescent="0.55000000000000004">
      <c r="A30" s="1" t="s">
        <v>20</v>
      </c>
      <c r="C30" s="6">
        <v>11661854</v>
      </c>
      <c r="D30" s="6"/>
      <c r="E30" s="6">
        <v>31229584647</v>
      </c>
      <c r="F30" s="6"/>
      <c r="G30" s="6">
        <v>31281836683</v>
      </c>
      <c r="H30" s="6"/>
      <c r="I30" s="6">
        <f t="shared" si="0"/>
        <v>-52252036</v>
      </c>
      <c r="J30" s="6"/>
      <c r="K30" s="6">
        <v>11661854</v>
      </c>
      <c r="L30" s="6"/>
      <c r="M30" s="6">
        <v>31229584647</v>
      </c>
      <c r="N30" s="6"/>
      <c r="O30" s="6">
        <v>31317065765</v>
      </c>
      <c r="P30" s="6"/>
      <c r="Q30" s="6">
        <f t="shared" si="1"/>
        <v>-87481118</v>
      </c>
    </row>
    <row r="31" spans="1:17" x14ac:dyDescent="0.55000000000000004">
      <c r="A31" s="1" t="s">
        <v>37</v>
      </c>
      <c r="C31" s="6">
        <v>5825716</v>
      </c>
      <c r="D31" s="6"/>
      <c r="E31" s="6">
        <v>1231282553748</v>
      </c>
      <c r="F31" s="6"/>
      <c r="G31" s="6">
        <v>1223915780856</v>
      </c>
      <c r="H31" s="6"/>
      <c r="I31" s="6">
        <f t="shared" si="0"/>
        <v>7366772892</v>
      </c>
      <c r="J31" s="6"/>
      <c r="K31" s="6">
        <v>5825716</v>
      </c>
      <c r="L31" s="6"/>
      <c r="M31" s="6">
        <v>1231282553748</v>
      </c>
      <c r="N31" s="6"/>
      <c r="O31" s="6">
        <v>1223424989246</v>
      </c>
      <c r="P31" s="6"/>
      <c r="Q31" s="6">
        <f t="shared" si="1"/>
        <v>7857564502</v>
      </c>
    </row>
    <row r="32" spans="1:17" x14ac:dyDescent="0.55000000000000004">
      <c r="A32" s="1" t="s">
        <v>22</v>
      </c>
      <c r="C32" s="6">
        <v>96533852</v>
      </c>
      <c r="D32" s="6"/>
      <c r="E32" s="6">
        <v>1205166121422</v>
      </c>
      <c r="F32" s="6"/>
      <c r="G32" s="6">
        <v>1203676980035</v>
      </c>
      <c r="H32" s="6"/>
      <c r="I32" s="6">
        <f t="shared" si="0"/>
        <v>1489141387</v>
      </c>
      <c r="J32" s="6"/>
      <c r="K32" s="6">
        <v>96533852</v>
      </c>
      <c r="L32" s="6"/>
      <c r="M32" s="6">
        <v>1205166121422</v>
      </c>
      <c r="N32" s="6"/>
      <c r="O32" s="6">
        <v>1194207371959</v>
      </c>
      <c r="P32" s="6"/>
      <c r="Q32" s="6">
        <f t="shared" si="1"/>
        <v>10958749463</v>
      </c>
    </row>
    <row r="33" spans="1:17" x14ac:dyDescent="0.55000000000000004">
      <c r="A33" s="1" t="s">
        <v>25</v>
      </c>
      <c r="C33" s="6">
        <v>2002500</v>
      </c>
      <c r="D33" s="6"/>
      <c r="E33" s="6">
        <v>158964068214</v>
      </c>
      <c r="F33" s="6"/>
      <c r="G33" s="6">
        <v>159491968857</v>
      </c>
      <c r="H33" s="6"/>
      <c r="I33" s="6">
        <f t="shared" si="0"/>
        <v>-527900643</v>
      </c>
      <c r="J33" s="6"/>
      <c r="K33" s="6">
        <v>2002500</v>
      </c>
      <c r="L33" s="6"/>
      <c r="M33" s="6">
        <v>158964068214</v>
      </c>
      <c r="N33" s="6"/>
      <c r="O33" s="6">
        <v>176232085865</v>
      </c>
      <c r="P33" s="6"/>
      <c r="Q33" s="6">
        <f t="shared" si="1"/>
        <v>-17268017651</v>
      </c>
    </row>
    <row r="34" spans="1:17" x14ac:dyDescent="0.55000000000000004">
      <c r="A34" s="1" t="s">
        <v>31</v>
      </c>
      <c r="C34" s="6">
        <v>12968196</v>
      </c>
      <c r="D34" s="6"/>
      <c r="E34" s="6">
        <v>64759999321</v>
      </c>
      <c r="F34" s="6"/>
      <c r="G34" s="6">
        <v>64177901390</v>
      </c>
      <c r="H34" s="6"/>
      <c r="I34" s="6">
        <f t="shared" si="0"/>
        <v>582097931</v>
      </c>
      <c r="J34" s="6"/>
      <c r="K34" s="6">
        <v>12968196</v>
      </c>
      <c r="L34" s="6"/>
      <c r="M34" s="6">
        <v>64759999321</v>
      </c>
      <c r="N34" s="6"/>
      <c r="O34" s="6">
        <v>71693869860</v>
      </c>
      <c r="P34" s="6"/>
      <c r="Q34" s="6">
        <f t="shared" si="1"/>
        <v>-6933870539</v>
      </c>
    </row>
    <row r="35" spans="1:17" x14ac:dyDescent="0.55000000000000004">
      <c r="A35" s="1" t="s">
        <v>51</v>
      </c>
      <c r="C35" s="6">
        <v>84800000</v>
      </c>
      <c r="D35" s="6"/>
      <c r="E35" s="6">
        <v>87730932224</v>
      </c>
      <c r="F35" s="6"/>
      <c r="G35" s="6">
        <v>88230750546</v>
      </c>
      <c r="H35" s="6"/>
      <c r="I35" s="6">
        <f t="shared" si="0"/>
        <v>-499818322</v>
      </c>
      <c r="J35" s="6"/>
      <c r="K35" s="6">
        <v>84800000</v>
      </c>
      <c r="L35" s="6"/>
      <c r="M35" s="6">
        <v>87730932224</v>
      </c>
      <c r="N35" s="6"/>
      <c r="O35" s="6">
        <v>88230750546</v>
      </c>
      <c r="P35" s="6"/>
      <c r="Q35" s="6">
        <f t="shared" si="1"/>
        <v>-499818322</v>
      </c>
    </row>
    <row r="36" spans="1:17" x14ac:dyDescent="0.55000000000000004">
      <c r="A36" s="1" t="s">
        <v>49</v>
      </c>
      <c r="C36" s="6">
        <v>804474</v>
      </c>
      <c r="D36" s="6"/>
      <c r="E36" s="6">
        <v>9227092460</v>
      </c>
      <c r="F36" s="6"/>
      <c r="G36" s="6">
        <v>9282005112</v>
      </c>
      <c r="H36" s="6"/>
      <c r="I36" s="6">
        <f t="shared" si="0"/>
        <v>-54912652</v>
      </c>
      <c r="J36" s="6"/>
      <c r="K36" s="6">
        <v>804474</v>
      </c>
      <c r="L36" s="6"/>
      <c r="M36" s="6">
        <v>9227092460</v>
      </c>
      <c r="N36" s="6"/>
      <c r="O36" s="6">
        <v>9282005112</v>
      </c>
      <c r="P36" s="6"/>
      <c r="Q36" s="6">
        <f t="shared" si="1"/>
        <v>-54912652</v>
      </c>
    </row>
    <row r="37" spans="1:17" x14ac:dyDescent="0.55000000000000004">
      <c r="A37" s="1" t="s">
        <v>38</v>
      </c>
      <c r="C37" s="6">
        <v>4101114</v>
      </c>
      <c r="D37" s="6"/>
      <c r="E37" s="6">
        <v>1061187854184</v>
      </c>
      <c r="F37" s="6"/>
      <c r="G37" s="6">
        <v>1055125204170</v>
      </c>
      <c r="H37" s="6"/>
      <c r="I37" s="6">
        <f t="shared" si="0"/>
        <v>6062650014</v>
      </c>
      <c r="J37" s="6"/>
      <c r="K37" s="6">
        <v>4101114</v>
      </c>
      <c r="L37" s="6"/>
      <c r="M37" s="6">
        <v>1061187854184</v>
      </c>
      <c r="N37" s="6"/>
      <c r="O37" s="6">
        <v>1056326251575</v>
      </c>
      <c r="P37" s="6"/>
      <c r="Q37" s="6">
        <f t="shared" si="1"/>
        <v>4861602609</v>
      </c>
    </row>
    <row r="38" spans="1:17" x14ac:dyDescent="0.55000000000000004">
      <c r="A38" s="1" t="s">
        <v>40</v>
      </c>
      <c r="C38" s="6">
        <v>2387020</v>
      </c>
      <c r="D38" s="6"/>
      <c r="E38" s="6">
        <v>1756004101940</v>
      </c>
      <c r="F38" s="6"/>
      <c r="G38" s="6">
        <v>1751946255735</v>
      </c>
      <c r="H38" s="6"/>
      <c r="I38" s="6">
        <f t="shared" si="0"/>
        <v>4057846205</v>
      </c>
      <c r="J38" s="6"/>
      <c r="K38" s="6">
        <v>2387020</v>
      </c>
      <c r="L38" s="6"/>
      <c r="M38" s="6">
        <v>1756004101940</v>
      </c>
      <c r="N38" s="6"/>
      <c r="O38" s="6">
        <v>1778807844675</v>
      </c>
      <c r="P38" s="6"/>
      <c r="Q38" s="6">
        <f t="shared" si="1"/>
        <v>-22803742735</v>
      </c>
    </row>
    <row r="39" spans="1:17" x14ac:dyDescent="0.55000000000000004">
      <c r="A39" s="1" t="s">
        <v>39</v>
      </c>
      <c r="C39" s="6">
        <v>483611</v>
      </c>
      <c r="D39" s="6"/>
      <c r="E39" s="6">
        <v>1810799659241</v>
      </c>
      <c r="F39" s="6"/>
      <c r="G39" s="6">
        <v>1803935269504</v>
      </c>
      <c r="H39" s="6"/>
      <c r="I39" s="6">
        <f t="shared" si="0"/>
        <v>6864389737</v>
      </c>
      <c r="J39" s="6"/>
      <c r="K39" s="6">
        <v>483611</v>
      </c>
      <c r="L39" s="6"/>
      <c r="M39" s="6">
        <v>1810799659257</v>
      </c>
      <c r="N39" s="6"/>
      <c r="O39" s="6">
        <v>1801574823749</v>
      </c>
      <c r="P39" s="6"/>
      <c r="Q39" s="6">
        <f t="shared" si="1"/>
        <v>9224835508</v>
      </c>
    </row>
    <row r="40" spans="1:17" x14ac:dyDescent="0.55000000000000004">
      <c r="A40" s="1" t="s">
        <v>28</v>
      </c>
      <c r="C40" s="6">
        <v>6838796</v>
      </c>
      <c r="D40" s="6"/>
      <c r="E40" s="6">
        <v>16456560486</v>
      </c>
      <c r="F40" s="6"/>
      <c r="G40" s="6">
        <v>17541670186</v>
      </c>
      <c r="H40" s="6"/>
      <c r="I40" s="6">
        <f t="shared" si="0"/>
        <v>-1085109700</v>
      </c>
      <c r="J40" s="6"/>
      <c r="K40" s="6">
        <v>6838796</v>
      </c>
      <c r="L40" s="6"/>
      <c r="M40" s="6">
        <v>16456560471</v>
      </c>
      <c r="N40" s="6"/>
      <c r="O40" s="6">
        <v>6538339470</v>
      </c>
      <c r="P40" s="6"/>
      <c r="Q40" s="6">
        <f t="shared" si="1"/>
        <v>9918221001</v>
      </c>
    </row>
    <row r="41" spans="1:17" x14ac:dyDescent="0.55000000000000004">
      <c r="A41" s="1" t="s">
        <v>29</v>
      </c>
      <c r="C41" s="6">
        <v>2642606</v>
      </c>
      <c r="D41" s="6"/>
      <c r="E41" s="6">
        <v>63222410462</v>
      </c>
      <c r="F41" s="6"/>
      <c r="G41" s="6">
        <v>56387555277</v>
      </c>
      <c r="H41" s="6"/>
      <c r="I41" s="6">
        <f t="shared" si="0"/>
        <v>6834855185</v>
      </c>
      <c r="J41" s="6"/>
      <c r="K41" s="6">
        <v>2642606</v>
      </c>
      <c r="L41" s="6"/>
      <c r="M41" s="6">
        <v>63222410462</v>
      </c>
      <c r="N41" s="6"/>
      <c r="O41" s="6">
        <v>50271182680</v>
      </c>
      <c r="P41" s="6"/>
      <c r="Q41" s="6">
        <f t="shared" si="1"/>
        <v>12951227782</v>
      </c>
    </row>
    <row r="42" spans="1:17" x14ac:dyDescent="0.55000000000000004">
      <c r="A42" s="1" t="s">
        <v>15</v>
      </c>
      <c r="C42" s="6">
        <v>10453000</v>
      </c>
      <c r="D42" s="6"/>
      <c r="E42" s="6">
        <v>283043133709</v>
      </c>
      <c r="F42" s="6"/>
      <c r="G42" s="6">
        <v>280101916402</v>
      </c>
      <c r="H42" s="6"/>
      <c r="I42" s="6">
        <f t="shared" si="0"/>
        <v>2941217307</v>
      </c>
      <c r="J42" s="6"/>
      <c r="K42" s="6">
        <v>10453000</v>
      </c>
      <c r="L42" s="6"/>
      <c r="M42" s="6">
        <v>283043133709</v>
      </c>
      <c r="N42" s="6"/>
      <c r="O42" s="6">
        <v>279895222174</v>
      </c>
      <c r="P42" s="6"/>
      <c r="Q42" s="6">
        <f t="shared" si="1"/>
        <v>3147911535</v>
      </c>
    </row>
    <row r="43" spans="1:17" x14ac:dyDescent="0.55000000000000004">
      <c r="A43" s="1" t="s">
        <v>35</v>
      </c>
      <c r="C43" s="6">
        <v>23271747</v>
      </c>
      <c r="D43" s="6"/>
      <c r="E43" s="6">
        <v>260336631838</v>
      </c>
      <c r="F43" s="6"/>
      <c r="G43" s="6">
        <v>260556466430</v>
      </c>
      <c r="H43" s="6"/>
      <c r="I43" s="6">
        <f t="shared" si="0"/>
        <v>-219834592</v>
      </c>
      <c r="J43" s="6"/>
      <c r="K43" s="6">
        <v>23271747</v>
      </c>
      <c r="L43" s="6"/>
      <c r="M43" s="6">
        <v>260336631838</v>
      </c>
      <c r="N43" s="6"/>
      <c r="O43" s="6">
        <v>260251268121</v>
      </c>
      <c r="P43" s="6"/>
      <c r="Q43" s="6">
        <f t="shared" si="1"/>
        <v>85363717</v>
      </c>
    </row>
    <row r="44" spans="1:17" x14ac:dyDescent="0.55000000000000004">
      <c r="A44" s="1" t="s">
        <v>19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42820342</v>
      </c>
      <c r="L44" s="6"/>
      <c r="M44" s="6">
        <v>565638621429</v>
      </c>
      <c r="N44" s="6"/>
      <c r="O44" s="6">
        <v>561971537030</v>
      </c>
      <c r="P44" s="6"/>
      <c r="Q44" s="6">
        <f t="shared" si="1"/>
        <v>3667084399</v>
      </c>
    </row>
    <row r="45" spans="1:17" x14ac:dyDescent="0.55000000000000004">
      <c r="A45" s="1" t="s">
        <v>165</v>
      </c>
      <c r="C45" s="6">
        <v>3497458</v>
      </c>
      <c r="D45" s="6"/>
      <c r="E45" s="6">
        <v>3420381379085</v>
      </c>
      <c r="F45" s="6"/>
      <c r="G45" s="6">
        <v>3394431246332</v>
      </c>
      <c r="H45" s="6"/>
      <c r="I45" s="6">
        <f t="shared" si="0"/>
        <v>25950132753</v>
      </c>
      <c r="J45" s="6"/>
      <c r="K45" s="6">
        <v>3497458</v>
      </c>
      <c r="L45" s="6"/>
      <c r="M45" s="6">
        <v>3420381379085</v>
      </c>
      <c r="N45" s="6"/>
      <c r="O45" s="6">
        <v>3349000051726</v>
      </c>
      <c r="P45" s="6"/>
      <c r="Q45" s="6">
        <f t="shared" si="1"/>
        <v>71381327359</v>
      </c>
    </row>
    <row r="46" spans="1:17" x14ac:dyDescent="0.55000000000000004">
      <c r="A46" s="1" t="s">
        <v>96</v>
      </c>
      <c r="C46" s="6">
        <v>1491138</v>
      </c>
      <c r="D46" s="6"/>
      <c r="E46" s="6">
        <v>1461170640301</v>
      </c>
      <c r="F46" s="6"/>
      <c r="G46" s="6">
        <v>1436584500522</v>
      </c>
      <c r="H46" s="6"/>
      <c r="I46" s="6">
        <f t="shared" si="0"/>
        <v>24586139779</v>
      </c>
      <c r="J46" s="6"/>
      <c r="K46" s="6">
        <v>1491138</v>
      </c>
      <c r="L46" s="6"/>
      <c r="M46" s="6">
        <v>1461170640301</v>
      </c>
      <c r="N46" s="6"/>
      <c r="O46" s="6">
        <v>1327582346069</v>
      </c>
      <c r="P46" s="6"/>
      <c r="Q46" s="6">
        <f t="shared" si="1"/>
        <v>133588294232</v>
      </c>
    </row>
    <row r="47" spans="1:17" x14ac:dyDescent="0.55000000000000004">
      <c r="A47" s="1" t="s">
        <v>229</v>
      </c>
      <c r="C47" s="6">
        <v>7484000</v>
      </c>
      <c r="D47" s="6"/>
      <c r="E47" s="6">
        <v>7428959172676</v>
      </c>
      <c r="F47" s="6"/>
      <c r="G47" s="6">
        <v>7413610083476</v>
      </c>
      <c r="H47" s="6"/>
      <c r="I47" s="6">
        <f t="shared" si="0"/>
        <v>15349089200</v>
      </c>
      <c r="J47" s="6"/>
      <c r="K47" s="6">
        <v>7484000</v>
      </c>
      <c r="L47" s="6"/>
      <c r="M47" s="6">
        <v>7428959172676</v>
      </c>
      <c r="N47" s="6"/>
      <c r="O47" s="6">
        <v>7337351078627</v>
      </c>
      <c r="P47" s="6"/>
      <c r="Q47" s="6">
        <f t="shared" si="1"/>
        <v>91608094049</v>
      </c>
    </row>
    <row r="48" spans="1:17" x14ac:dyDescent="0.55000000000000004">
      <c r="A48" s="1" t="s">
        <v>99</v>
      </c>
      <c r="C48" s="6">
        <v>723917</v>
      </c>
      <c r="D48" s="6"/>
      <c r="E48" s="6">
        <v>698228532779</v>
      </c>
      <c r="F48" s="6"/>
      <c r="G48" s="6">
        <v>686366723025</v>
      </c>
      <c r="H48" s="6"/>
      <c r="I48" s="6">
        <f t="shared" si="0"/>
        <v>11861809754</v>
      </c>
      <c r="J48" s="6"/>
      <c r="K48" s="6">
        <v>723917</v>
      </c>
      <c r="L48" s="6"/>
      <c r="M48" s="6">
        <v>698228532779</v>
      </c>
      <c r="N48" s="6"/>
      <c r="O48" s="6">
        <v>621445806661</v>
      </c>
      <c r="P48" s="6"/>
      <c r="Q48" s="6">
        <f t="shared" si="1"/>
        <v>76782726118</v>
      </c>
    </row>
    <row r="49" spans="1:17" x14ac:dyDescent="0.55000000000000004">
      <c r="A49" s="1" t="s">
        <v>90</v>
      </c>
      <c r="C49" s="6">
        <v>2339116</v>
      </c>
      <c r="D49" s="6"/>
      <c r="E49" s="6">
        <v>2318385799484</v>
      </c>
      <c r="F49" s="6"/>
      <c r="G49" s="6">
        <v>2274000454267</v>
      </c>
      <c r="H49" s="6"/>
      <c r="I49" s="6">
        <f t="shared" si="0"/>
        <v>44385345217</v>
      </c>
      <c r="J49" s="6"/>
      <c r="K49" s="6">
        <v>2339116</v>
      </c>
      <c r="L49" s="6"/>
      <c r="M49" s="6">
        <v>2318385799484</v>
      </c>
      <c r="N49" s="6"/>
      <c r="O49" s="6">
        <v>2056224173481</v>
      </c>
      <c r="P49" s="6"/>
      <c r="Q49" s="6">
        <f t="shared" si="1"/>
        <v>262161626003</v>
      </c>
    </row>
    <row r="50" spans="1:17" x14ac:dyDescent="0.55000000000000004">
      <c r="A50" s="1" t="s">
        <v>224</v>
      </c>
      <c r="C50" s="6">
        <v>1700000</v>
      </c>
      <c r="D50" s="6"/>
      <c r="E50" s="6">
        <v>1677664987962</v>
      </c>
      <c r="F50" s="6"/>
      <c r="G50" s="6">
        <v>1691434454375</v>
      </c>
      <c r="H50" s="6"/>
      <c r="I50" s="6">
        <f t="shared" si="0"/>
        <v>-13769466413</v>
      </c>
      <c r="J50" s="6"/>
      <c r="K50" s="6">
        <v>1700000</v>
      </c>
      <c r="L50" s="6"/>
      <c r="M50" s="6">
        <v>1677664987962</v>
      </c>
      <c r="N50" s="6"/>
      <c r="O50" s="6">
        <v>1654949834058</v>
      </c>
      <c r="P50" s="6"/>
      <c r="Q50" s="6">
        <f t="shared" si="1"/>
        <v>22715153904</v>
      </c>
    </row>
    <row r="51" spans="1:17" x14ac:dyDescent="0.55000000000000004">
      <c r="A51" s="1" t="s">
        <v>226</v>
      </c>
      <c r="C51" s="6">
        <v>1000000</v>
      </c>
      <c r="D51" s="6"/>
      <c r="E51" s="6">
        <v>963840649727</v>
      </c>
      <c r="F51" s="6"/>
      <c r="G51" s="6">
        <v>959348823792</v>
      </c>
      <c r="H51" s="6"/>
      <c r="I51" s="6">
        <f t="shared" si="0"/>
        <v>4491825935</v>
      </c>
      <c r="J51" s="6"/>
      <c r="K51" s="6">
        <v>1000000</v>
      </c>
      <c r="L51" s="6"/>
      <c r="M51" s="6">
        <v>963840649727</v>
      </c>
      <c r="N51" s="6"/>
      <c r="O51" s="6">
        <v>938333638162</v>
      </c>
      <c r="P51" s="6"/>
      <c r="Q51" s="6">
        <f t="shared" si="1"/>
        <v>25507011565</v>
      </c>
    </row>
    <row r="52" spans="1:17" x14ac:dyDescent="0.55000000000000004">
      <c r="A52" s="1" t="s">
        <v>102</v>
      </c>
      <c r="C52" s="6">
        <v>659200</v>
      </c>
      <c r="D52" s="6"/>
      <c r="E52" s="6">
        <v>633722411904</v>
      </c>
      <c r="F52" s="6"/>
      <c r="G52" s="6">
        <v>622933764769</v>
      </c>
      <c r="H52" s="6"/>
      <c r="I52" s="6">
        <f t="shared" si="0"/>
        <v>10788647135</v>
      </c>
      <c r="J52" s="6"/>
      <c r="K52" s="6">
        <v>659200</v>
      </c>
      <c r="L52" s="6"/>
      <c r="M52" s="6">
        <v>633722411904</v>
      </c>
      <c r="N52" s="6"/>
      <c r="O52" s="6">
        <v>572945273437</v>
      </c>
      <c r="P52" s="6"/>
      <c r="Q52" s="6">
        <f t="shared" si="1"/>
        <v>60777138467</v>
      </c>
    </row>
    <row r="53" spans="1:17" x14ac:dyDescent="0.55000000000000004">
      <c r="A53" s="1" t="s">
        <v>108</v>
      </c>
      <c r="C53" s="6">
        <v>2055296</v>
      </c>
      <c r="D53" s="6"/>
      <c r="E53" s="6">
        <v>1936013808557</v>
      </c>
      <c r="F53" s="6"/>
      <c r="G53" s="6">
        <v>1905952687148</v>
      </c>
      <c r="H53" s="6"/>
      <c r="I53" s="6">
        <f t="shared" si="0"/>
        <v>30061121409</v>
      </c>
      <c r="J53" s="6"/>
      <c r="K53" s="6">
        <v>2055296</v>
      </c>
      <c r="L53" s="6"/>
      <c r="M53" s="6">
        <v>1936013808557</v>
      </c>
      <c r="N53" s="6"/>
      <c r="O53" s="6">
        <v>1738794495019</v>
      </c>
      <c r="P53" s="6"/>
      <c r="Q53" s="6">
        <f t="shared" si="1"/>
        <v>197219313538</v>
      </c>
    </row>
    <row r="54" spans="1:17" x14ac:dyDescent="0.55000000000000004">
      <c r="A54" s="1" t="s">
        <v>119</v>
      </c>
      <c r="C54" s="6">
        <v>473875</v>
      </c>
      <c r="D54" s="6"/>
      <c r="E54" s="6">
        <v>355112902591</v>
      </c>
      <c r="F54" s="6"/>
      <c r="G54" s="6">
        <v>348184479003</v>
      </c>
      <c r="H54" s="6"/>
      <c r="I54" s="6">
        <f t="shared" si="0"/>
        <v>6928423588</v>
      </c>
      <c r="J54" s="6"/>
      <c r="K54" s="6">
        <v>473875</v>
      </c>
      <c r="L54" s="6"/>
      <c r="M54" s="6">
        <v>355112902591</v>
      </c>
      <c r="N54" s="6"/>
      <c r="O54" s="6">
        <v>337800362403</v>
      </c>
      <c r="P54" s="6"/>
      <c r="Q54" s="6">
        <f t="shared" si="1"/>
        <v>17312540188</v>
      </c>
    </row>
    <row r="55" spans="1:17" x14ac:dyDescent="0.55000000000000004">
      <c r="A55" s="1" t="s">
        <v>122</v>
      </c>
      <c r="C55" s="6">
        <v>522175</v>
      </c>
      <c r="D55" s="6"/>
      <c r="E55" s="6">
        <v>385313666266</v>
      </c>
      <c r="F55" s="6"/>
      <c r="G55" s="6">
        <v>377214807330</v>
      </c>
      <c r="H55" s="6"/>
      <c r="I55" s="6">
        <f t="shared" si="0"/>
        <v>8098858936</v>
      </c>
      <c r="J55" s="6"/>
      <c r="K55" s="6">
        <v>522175</v>
      </c>
      <c r="L55" s="6"/>
      <c r="M55" s="6">
        <v>385313666266</v>
      </c>
      <c r="N55" s="6"/>
      <c r="O55" s="6">
        <v>365233383021</v>
      </c>
      <c r="P55" s="6"/>
      <c r="Q55" s="6">
        <f t="shared" si="1"/>
        <v>20080283245</v>
      </c>
    </row>
    <row r="56" spans="1:17" x14ac:dyDescent="0.55000000000000004">
      <c r="A56" s="1" t="s">
        <v>177</v>
      </c>
      <c r="C56" s="6">
        <v>3431109</v>
      </c>
      <c r="D56" s="6"/>
      <c r="E56" s="6">
        <v>3430976044526</v>
      </c>
      <c r="F56" s="6"/>
      <c r="G56" s="6">
        <v>3437894275359</v>
      </c>
      <c r="H56" s="6"/>
      <c r="I56" s="6">
        <f t="shared" si="0"/>
        <v>-6918230833</v>
      </c>
      <c r="J56" s="6"/>
      <c r="K56" s="6">
        <v>3431109</v>
      </c>
      <c r="L56" s="6"/>
      <c r="M56" s="6">
        <v>3430976044526</v>
      </c>
      <c r="N56" s="6"/>
      <c r="O56" s="6">
        <v>3378226702130</v>
      </c>
      <c r="P56" s="6"/>
      <c r="Q56" s="6">
        <f t="shared" si="1"/>
        <v>52749342396</v>
      </c>
    </row>
    <row r="57" spans="1:17" x14ac:dyDescent="0.55000000000000004">
      <c r="A57" s="1" t="s">
        <v>180</v>
      </c>
      <c r="C57" s="6">
        <v>7340100</v>
      </c>
      <c r="D57" s="6"/>
      <c r="E57" s="6">
        <v>7339815571125</v>
      </c>
      <c r="F57" s="6"/>
      <c r="G57" s="6">
        <v>7336811051070</v>
      </c>
      <c r="H57" s="6"/>
      <c r="I57" s="6">
        <f t="shared" si="0"/>
        <v>3004520055</v>
      </c>
      <c r="J57" s="6"/>
      <c r="K57" s="6">
        <v>7340100</v>
      </c>
      <c r="L57" s="6"/>
      <c r="M57" s="6">
        <v>7339815571125</v>
      </c>
      <c r="N57" s="6"/>
      <c r="O57" s="6">
        <v>7099618879711</v>
      </c>
      <c r="P57" s="6"/>
      <c r="Q57" s="6">
        <f t="shared" si="1"/>
        <v>240196691414</v>
      </c>
    </row>
    <row r="58" spans="1:17" x14ac:dyDescent="0.55000000000000004">
      <c r="A58" s="1" t="s">
        <v>182</v>
      </c>
      <c r="C58" s="6">
        <v>500000</v>
      </c>
      <c r="D58" s="6"/>
      <c r="E58" s="6">
        <v>494080853625</v>
      </c>
      <c r="F58" s="6"/>
      <c r="G58" s="6">
        <v>499220654450</v>
      </c>
      <c r="H58" s="6"/>
      <c r="I58" s="6">
        <f t="shared" si="0"/>
        <v>-5139800825</v>
      </c>
      <c r="J58" s="6"/>
      <c r="K58" s="6">
        <v>500000</v>
      </c>
      <c r="L58" s="6"/>
      <c r="M58" s="6">
        <v>494080853625</v>
      </c>
      <c r="N58" s="6"/>
      <c r="O58" s="6">
        <v>489981012500</v>
      </c>
      <c r="P58" s="6"/>
      <c r="Q58" s="6">
        <f t="shared" si="1"/>
        <v>4099841125</v>
      </c>
    </row>
    <row r="59" spans="1:17" x14ac:dyDescent="0.55000000000000004">
      <c r="A59" s="1" t="s">
        <v>185</v>
      </c>
      <c r="C59" s="6">
        <v>4699800</v>
      </c>
      <c r="D59" s="6"/>
      <c r="E59" s="6">
        <v>4605625525095</v>
      </c>
      <c r="F59" s="6"/>
      <c r="G59" s="6">
        <v>4605628009198</v>
      </c>
      <c r="H59" s="6"/>
      <c r="I59" s="6">
        <f t="shared" si="0"/>
        <v>-2484103</v>
      </c>
      <c r="J59" s="6"/>
      <c r="K59" s="6">
        <v>4699800</v>
      </c>
      <c r="L59" s="6"/>
      <c r="M59" s="6">
        <v>4605625525095</v>
      </c>
      <c r="N59" s="6"/>
      <c r="O59" s="6">
        <v>4488877617652</v>
      </c>
      <c r="P59" s="6"/>
      <c r="Q59" s="6">
        <f t="shared" si="1"/>
        <v>116747907443</v>
      </c>
    </row>
    <row r="60" spans="1:17" x14ac:dyDescent="0.55000000000000004">
      <c r="A60" s="1" t="s">
        <v>188</v>
      </c>
      <c r="C60" s="6">
        <v>100000</v>
      </c>
      <c r="D60" s="6"/>
      <c r="E60" s="6">
        <v>95806187366</v>
      </c>
      <c r="F60" s="6"/>
      <c r="G60" s="6">
        <v>98796171500</v>
      </c>
      <c r="H60" s="6"/>
      <c r="I60" s="6">
        <f t="shared" si="0"/>
        <v>-2989984134</v>
      </c>
      <c r="J60" s="6"/>
      <c r="K60" s="6">
        <v>100000</v>
      </c>
      <c r="L60" s="6"/>
      <c r="M60" s="6">
        <v>95806187366</v>
      </c>
      <c r="N60" s="6"/>
      <c r="O60" s="6">
        <v>96996241250</v>
      </c>
      <c r="P60" s="6"/>
      <c r="Q60" s="6">
        <f t="shared" si="1"/>
        <v>-1190053884</v>
      </c>
    </row>
    <row r="61" spans="1:17" x14ac:dyDescent="0.55000000000000004">
      <c r="A61" s="1" t="s">
        <v>126</v>
      </c>
      <c r="C61" s="6">
        <v>3715451</v>
      </c>
      <c r="D61" s="6"/>
      <c r="E61" s="6">
        <v>3265271886181</v>
      </c>
      <c r="F61" s="6"/>
      <c r="G61" s="6">
        <v>3216044854375</v>
      </c>
      <c r="H61" s="6"/>
      <c r="I61" s="6">
        <f t="shared" si="0"/>
        <v>49227031806</v>
      </c>
      <c r="J61" s="6"/>
      <c r="K61" s="6">
        <v>3715451</v>
      </c>
      <c r="L61" s="6"/>
      <c r="M61" s="6">
        <v>3265271886181</v>
      </c>
      <c r="N61" s="6"/>
      <c r="O61" s="6">
        <v>3022543192152</v>
      </c>
      <c r="P61" s="6"/>
      <c r="Q61" s="6">
        <f t="shared" si="1"/>
        <v>242728694029</v>
      </c>
    </row>
    <row r="62" spans="1:17" x14ac:dyDescent="0.55000000000000004">
      <c r="A62" s="1" t="s">
        <v>130</v>
      </c>
      <c r="C62" s="6">
        <v>4121267</v>
      </c>
      <c r="D62" s="6"/>
      <c r="E62" s="6">
        <v>3572052175204</v>
      </c>
      <c r="F62" s="6"/>
      <c r="G62" s="6">
        <v>3526756752754</v>
      </c>
      <c r="H62" s="6"/>
      <c r="I62" s="6">
        <f t="shared" si="0"/>
        <v>45295422450</v>
      </c>
      <c r="J62" s="6"/>
      <c r="K62" s="6">
        <v>4121267</v>
      </c>
      <c r="L62" s="6"/>
      <c r="M62" s="6">
        <v>3572052175204</v>
      </c>
      <c r="N62" s="6"/>
      <c r="O62" s="6">
        <v>3290415912061</v>
      </c>
      <c r="P62" s="6"/>
      <c r="Q62" s="6">
        <f t="shared" si="1"/>
        <v>281636263143</v>
      </c>
    </row>
    <row r="63" spans="1:17" x14ac:dyDescent="0.55000000000000004">
      <c r="A63" s="1" t="s">
        <v>191</v>
      </c>
      <c r="C63" s="6">
        <v>4721729</v>
      </c>
      <c r="D63" s="6"/>
      <c r="E63" s="6">
        <v>4622388844762</v>
      </c>
      <c r="F63" s="6"/>
      <c r="G63" s="6">
        <v>4665605155602</v>
      </c>
      <c r="H63" s="6"/>
      <c r="I63" s="6">
        <f t="shared" si="0"/>
        <v>-43216310840</v>
      </c>
      <c r="J63" s="6"/>
      <c r="K63" s="6">
        <v>4721729</v>
      </c>
      <c r="L63" s="6"/>
      <c r="M63" s="6">
        <v>4622388844762</v>
      </c>
      <c r="N63" s="6"/>
      <c r="O63" s="6">
        <v>4615622869296</v>
      </c>
      <c r="P63" s="6"/>
      <c r="Q63" s="6">
        <f t="shared" si="1"/>
        <v>6765975466</v>
      </c>
    </row>
    <row r="64" spans="1:17" x14ac:dyDescent="0.55000000000000004">
      <c r="A64" s="1" t="s">
        <v>194</v>
      </c>
      <c r="C64" s="6">
        <v>1462222</v>
      </c>
      <c r="D64" s="6"/>
      <c r="E64" s="6">
        <v>1432930805111</v>
      </c>
      <c r="F64" s="6"/>
      <c r="G64" s="6">
        <v>1429284164756</v>
      </c>
      <c r="H64" s="6"/>
      <c r="I64" s="6">
        <f t="shared" si="0"/>
        <v>3646640355</v>
      </c>
      <c r="J64" s="6"/>
      <c r="K64" s="6">
        <v>1462222</v>
      </c>
      <c r="L64" s="6"/>
      <c r="M64" s="6">
        <v>1432930805111</v>
      </c>
      <c r="N64" s="6"/>
      <c r="O64" s="6">
        <v>1408294781316</v>
      </c>
      <c r="P64" s="6"/>
      <c r="Q64" s="6">
        <f t="shared" si="1"/>
        <v>24636023795</v>
      </c>
    </row>
    <row r="65" spans="1:17" x14ac:dyDescent="0.55000000000000004">
      <c r="A65" s="1" t="s">
        <v>136</v>
      </c>
      <c r="C65" s="6">
        <v>3182280</v>
      </c>
      <c r="D65" s="6"/>
      <c r="E65" s="6">
        <v>2710115563752</v>
      </c>
      <c r="F65" s="6"/>
      <c r="G65" s="6">
        <v>2688130168977</v>
      </c>
      <c r="H65" s="6"/>
      <c r="I65" s="6">
        <f t="shared" si="0"/>
        <v>21985394775</v>
      </c>
      <c r="J65" s="6"/>
      <c r="K65" s="6">
        <v>3182280</v>
      </c>
      <c r="L65" s="6"/>
      <c r="M65" s="6">
        <v>2710115563752</v>
      </c>
      <c r="N65" s="6"/>
      <c r="O65" s="6">
        <v>2535187998781</v>
      </c>
      <c r="P65" s="6"/>
      <c r="Q65" s="6">
        <f t="shared" si="1"/>
        <v>174927564971</v>
      </c>
    </row>
    <row r="66" spans="1:17" x14ac:dyDescent="0.55000000000000004">
      <c r="A66" s="1" t="s">
        <v>145</v>
      </c>
      <c r="C66" s="6">
        <v>22201</v>
      </c>
      <c r="D66" s="6"/>
      <c r="E66" s="6">
        <v>17914402739</v>
      </c>
      <c r="F66" s="6"/>
      <c r="G66" s="6">
        <v>17826712188</v>
      </c>
      <c r="H66" s="6"/>
      <c r="I66" s="6">
        <f t="shared" si="0"/>
        <v>87690551</v>
      </c>
      <c r="J66" s="6"/>
      <c r="K66" s="6">
        <v>22201</v>
      </c>
      <c r="L66" s="6"/>
      <c r="M66" s="6">
        <v>17914402739</v>
      </c>
      <c r="N66" s="6"/>
      <c r="O66" s="6">
        <v>16717715736</v>
      </c>
      <c r="P66" s="6"/>
      <c r="Q66" s="6">
        <f t="shared" si="1"/>
        <v>1196687003</v>
      </c>
    </row>
    <row r="67" spans="1:17" x14ac:dyDescent="0.55000000000000004">
      <c r="A67" s="1" t="s">
        <v>151</v>
      </c>
      <c r="C67" s="6">
        <v>1167629</v>
      </c>
      <c r="D67" s="6"/>
      <c r="E67" s="6">
        <v>888647995455</v>
      </c>
      <c r="F67" s="6"/>
      <c r="G67" s="6">
        <v>876611247804</v>
      </c>
      <c r="H67" s="6"/>
      <c r="I67" s="6">
        <f t="shared" si="0"/>
        <v>12036747651</v>
      </c>
      <c r="J67" s="6"/>
      <c r="K67" s="6">
        <v>1167629</v>
      </c>
      <c r="L67" s="6"/>
      <c r="M67" s="6">
        <v>888647995455</v>
      </c>
      <c r="N67" s="6"/>
      <c r="O67" s="6">
        <v>850785963379</v>
      </c>
      <c r="P67" s="6"/>
      <c r="Q67" s="6">
        <f t="shared" si="1"/>
        <v>37862032076</v>
      </c>
    </row>
    <row r="68" spans="1:17" x14ac:dyDescent="0.55000000000000004">
      <c r="A68" s="1" t="s">
        <v>157</v>
      </c>
      <c r="C68" s="6">
        <v>3859356</v>
      </c>
      <c r="D68" s="6"/>
      <c r="E68" s="6">
        <v>2994667021036</v>
      </c>
      <c r="F68" s="6"/>
      <c r="G68" s="6">
        <v>2949938818281</v>
      </c>
      <c r="H68" s="6"/>
      <c r="I68" s="6">
        <f t="shared" si="0"/>
        <v>44728202755</v>
      </c>
      <c r="J68" s="6"/>
      <c r="K68" s="6">
        <v>3859356</v>
      </c>
      <c r="L68" s="6"/>
      <c r="M68" s="6">
        <v>2994667021036</v>
      </c>
      <c r="N68" s="6"/>
      <c r="O68" s="6">
        <v>2919486713713</v>
      </c>
      <c r="P68" s="6"/>
      <c r="Q68" s="6">
        <f t="shared" si="1"/>
        <v>75180307323</v>
      </c>
    </row>
    <row r="69" spans="1:17" x14ac:dyDescent="0.55000000000000004">
      <c r="A69" s="1" t="s">
        <v>200</v>
      </c>
      <c r="C69" s="6">
        <v>6571000</v>
      </c>
      <c r="D69" s="6"/>
      <c r="E69" s="6">
        <v>6337858445468</v>
      </c>
      <c r="F69" s="6"/>
      <c r="G69" s="6">
        <v>6299610136647</v>
      </c>
      <c r="H69" s="6"/>
      <c r="I69" s="6">
        <f t="shared" si="0"/>
        <v>38248308821</v>
      </c>
      <c r="J69" s="6"/>
      <c r="K69" s="6">
        <v>6571000</v>
      </c>
      <c r="L69" s="6"/>
      <c r="M69" s="6">
        <v>6337858445468</v>
      </c>
      <c r="N69" s="6"/>
      <c r="O69" s="6">
        <v>6239543009737</v>
      </c>
      <c r="P69" s="6"/>
      <c r="Q69" s="6">
        <f t="shared" si="1"/>
        <v>98315435731</v>
      </c>
    </row>
    <row r="70" spans="1:17" x14ac:dyDescent="0.55000000000000004">
      <c r="A70" s="1" t="s">
        <v>116</v>
      </c>
      <c r="C70" s="6">
        <v>1058376</v>
      </c>
      <c r="D70" s="6"/>
      <c r="E70" s="6">
        <v>992030300936</v>
      </c>
      <c r="F70" s="6"/>
      <c r="G70" s="6">
        <v>977903541078</v>
      </c>
      <c r="H70" s="6"/>
      <c r="I70" s="6">
        <f t="shared" si="0"/>
        <v>14126759858</v>
      </c>
      <c r="J70" s="6"/>
      <c r="K70" s="6">
        <v>1058376</v>
      </c>
      <c r="L70" s="6"/>
      <c r="M70" s="6">
        <v>992030300936</v>
      </c>
      <c r="N70" s="6"/>
      <c r="O70" s="6">
        <v>895654870468</v>
      </c>
      <c r="P70" s="6"/>
      <c r="Q70" s="6">
        <f t="shared" si="1"/>
        <v>96375430468</v>
      </c>
    </row>
    <row r="71" spans="1:17" x14ac:dyDescent="0.55000000000000004">
      <c r="A71" s="1" t="s">
        <v>140</v>
      </c>
      <c r="C71" s="6">
        <v>3234195</v>
      </c>
      <c r="D71" s="6"/>
      <c r="E71" s="6">
        <v>2664905752850</v>
      </c>
      <c r="F71" s="6"/>
      <c r="G71" s="6">
        <v>2633583208459</v>
      </c>
      <c r="H71" s="6"/>
      <c r="I71" s="6">
        <f t="shared" si="0"/>
        <v>31322544391</v>
      </c>
      <c r="J71" s="6"/>
      <c r="K71" s="6">
        <v>3234195</v>
      </c>
      <c r="L71" s="6"/>
      <c r="M71" s="6">
        <v>2664905752850</v>
      </c>
      <c r="N71" s="6"/>
      <c r="O71" s="6">
        <v>2491724758034</v>
      </c>
      <c r="P71" s="6"/>
      <c r="Q71" s="6">
        <f t="shared" si="1"/>
        <v>173180994816</v>
      </c>
    </row>
    <row r="72" spans="1:17" x14ac:dyDescent="0.55000000000000004">
      <c r="A72" s="1" t="s">
        <v>197</v>
      </c>
      <c r="C72" s="6">
        <v>1238600</v>
      </c>
      <c r="D72" s="6"/>
      <c r="E72" s="6">
        <v>1203605020898</v>
      </c>
      <c r="F72" s="6"/>
      <c r="G72" s="6">
        <v>1200543320343</v>
      </c>
      <c r="H72" s="6"/>
      <c r="I72" s="6">
        <f t="shared" si="0"/>
        <v>3061700555</v>
      </c>
      <c r="J72" s="6"/>
      <c r="K72" s="6">
        <v>1238600</v>
      </c>
      <c r="L72" s="6"/>
      <c r="M72" s="6">
        <v>1203605020898</v>
      </c>
      <c r="N72" s="6"/>
      <c r="O72" s="6">
        <v>1186125336462</v>
      </c>
      <c r="P72" s="6"/>
      <c r="Q72" s="6">
        <f t="shared" si="1"/>
        <v>17479684436</v>
      </c>
    </row>
    <row r="73" spans="1:17" x14ac:dyDescent="0.55000000000000004">
      <c r="A73" s="1" t="s">
        <v>219</v>
      </c>
      <c r="C73" s="6">
        <v>7041046</v>
      </c>
      <c r="D73" s="6"/>
      <c r="E73" s="6">
        <v>6694261508424</v>
      </c>
      <c r="F73" s="6"/>
      <c r="G73" s="6">
        <v>6682897700544</v>
      </c>
      <c r="H73" s="6"/>
      <c r="I73" s="6">
        <f t="shared" ref="I73:I105" si="2">E73-G73</f>
        <v>11363807880</v>
      </c>
      <c r="J73" s="6"/>
      <c r="K73" s="6">
        <v>7041046</v>
      </c>
      <c r="L73" s="6"/>
      <c r="M73" s="6">
        <v>6694261508424</v>
      </c>
      <c r="N73" s="6"/>
      <c r="O73" s="6">
        <v>6618461343332</v>
      </c>
      <c r="P73" s="6"/>
      <c r="Q73" s="6">
        <f t="shared" ref="Q73:Q105" si="3">M73-O73</f>
        <v>75800165092</v>
      </c>
    </row>
    <row r="74" spans="1:17" x14ac:dyDescent="0.55000000000000004">
      <c r="A74" s="1" t="s">
        <v>159</v>
      </c>
      <c r="C74" s="6">
        <v>1277565</v>
      </c>
      <c r="D74" s="6"/>
      <c r="E74" s="6">
        <v>1034442621245</v>
      </c>
      <c r="F74" s="6"/>
      <c r="G74" s="6">
        <v>1017188235485</v>
      </c>
      <c r="H74" s="6"/>
      <c r="I74" s="6">
        <f t="shared" si="2"/>
        <v>17254385760</v>
      </c>
      <c r="J74" s="6"/>
      <c r="K74" s="6">
        <v>1277565</v>
      </c>
      <c r="L74" s="6"/>
      <c r="M74" s="6">
        <v>1034442621245</v>
      </c>
      <c r="N74" s="6"/>
      <c r="O74" s="6">
        <v>986193728813</v>
      </c>
      <c r="P74" s="6"/>
      <c r="Q74" s="6">
        <f t="shared" si="3"/>
        <v>48248892432</v>
      </c>
    </row>
    <row r="75" spans="1:17" x14ac:dyDescent="0.55000000000000004">
      <c r="A75" s="1" t="s">
        <v>81</v>
      </c>
      <c r="C75" s="6">
        <v>3158031</v>
      </c>
      <c r="D75" s="6"/>
      <c r="E75" s="6">
        <v>2362431443334</v>
      </c>
      <c r="F75" s="6"/>
      <c r="G75" s="6">
        <v>2320669321875</v>
      </c>
      <c r="H75" s="6"/>
      <c r="I75" s="6">
        <f t="shared" si="2"/>
        <v>41762121459</v>
      </c>
      <c r="J75" s="6"/>
      <c r="K75" s="6">
        <v>3158031</v>
      </c>
      <c r="L75" s="6"/>
      <c r="M75" s="6">
        <v>2362431443334</v>
      </c>
      <c r="N75" s="6"/>
      <c r="O75" s="6">
        <v>2245323221333</v>
      </c>
      <c r="P75" s="6"/>
      <c r="Q75" s="6">
        <f t="shared" si="3"/>
        <v>117108222001</v>
      </c>
    </row>
    <row r="76" spans="1:17" x14ac:dyDescent="0.55000000000000004">
      <c r="A76" s="1" t="s">
        <v>216</v>
      </c>
      <c r="C76" s="6">
        <v>7021051</v>
      </c>
      <c r="D76" s="6"/>
      <c r="E76" s="6">
        <v>6672660631596</v>
      </c>
      <c r="F76" s="6"/>
      <c r="G76" s="6">
        <v>6652616307739</v>
      </c>
      <c r="H76" s="6"/>
      <c r="I76" s="6">
        <f t="shared" si="2"/>
        <v>20044323857</v>
      </c>
      <c r="J76" s="6"/>
      <c r="K76" s="6">
        <v>7021051</v>
      </c>
      <c r="L76" s="6"/>
      <c r="M76" s="6">
        <v>6672660631596</v>
      </c>
      <c r="N76" s="6"/>
      <c r="O76" s="6">
        <v>6613959898927</v>
      </c>
      <c r="P76" s="6"/>
      <c r="Q76" s="6">
        <f t="shared" si="3"/>
        <v>58700732669</v>
      </c>
    </row>
    <row r="77" spans="1:17" x14ac:dyDescent="0.55000000000000004">
      <c r="A77" s="1" t="s">
        <v>202</v>
      </c>
      <c r="C77" s="6">
        <v>7000000</v>
      </c>
      <c r="D77" s="6"/>
      <c r="E77" s="6">
        <v>6660801883925</v>
      </c>
      <c r="F77" s="6"/>
      <c r="G77" s="6">
        <v>6602851129603</v>
      </c>
      <c r="H77" s="6"/>
      <c r="I77" s="6">
        <f t="shared" si="2"/>
        <v>57950754322</v>
      </c>
      <c r="J77" s="6"/>
      <c r="K77" s="6">
        <v>7000000</v>
      </c>
      <c r="L77" s="6"/>
      <c r="M77" s="6">
        <v>6660801883925</v>
      </c>
      <c r="N77" s="6"/>
      <c r="O77" s="6">
        <v>6602851129603</v>
      </c>
      <c r="P77" s="6"/>
      <c r="Q77" s="6">
        <f t="shared" si="3"/>
        <v>57950754322</v>
      </c>
    </row>
    <row r="78" spans="1:17" x14ac:dyDescent="0.55000000000000004">
      <c r="A78" s="1" t="s">
        <v>84</v>
      </c>
      <c r="C78" s="6">
        <v>4951498</v>
      </c>
      <c r="D78" s="6"/>
      <c r="E78" s="6">
        <v>3648964078222</v>
      </c>
      <c r="F78" s="6"/>
      <c r="G78" s="6">
        <v>3575543363578</v>
      </c>
      <c r="H78" s="6"/>
      <c r="I78" s="6">
        <f t="shared" si="2"/>
        <v>73420714644</v>
      </c>
      <c r="J78" s="6"/>
      <c r="K78" s="6">
        <v>4951498</v>
      </c>
      <c r="L78" s="6"/>
      <c r="M78" s="6">
        <v>3648964078222</v>
      </c>
      <c r="N78" s="6"/>
      <c r="O78" s="6">
        <v>3459003982106</v>
      </c>
      <c r="P78" s="6"/>
      <c r="Q78" s="6">
        <f t="shared" si="3"/>
        <v>189960096116</v>
      </c>
    </row>
    <row r="79" spans="1:17" x14ac:dyDescent="0.55000000000000004">
      <c r="A79" s="1" t="s">
        <v>93</v>
      </c>
      <c r="C79" s="6">
        <v>4260961</v>
      </c>
      <c r="D79" s="6"/>
      <c r="E79" s="6">
        <v>3057674952934</v>
      </c>
      <c r="F79" s="6"/>
      <c r="G79" s="6">
        <v>2997557147940</v>
      </c>
      <c r="H79" s="6"/>
      <c r="I79" s="6">
        <f t="shared" si="2"/>
        <v>60117804994</v>
      </c>
      <c r="J79" s="6"/>
      <c r="K79" s="6">
        <v>4260961</v>
      </c>
      <c r="L79" s="6"/>
      <c r="M79" s="6">
        <v>3057674952934</v>
      </c>
      <c r="N79" s="6"/>
      <c r="O79" s="6">
        <v>2929920709848</v>
      </c>
      <c r="P79" s="6"/>
      <c r="Q79" s="6">
        <f t="shared" si="3"/>
        <v>127754243086</v>
      </c>
    </row>
    <row r="80" spans="1:17" x14ac:dyDescent="0.55000000000000004">
      <c r="A80" s="1" t="s">
        <v>205</v>
      </c>
      <c r="C80" s="6">
        <v>7961000</v>
      </c>
      <c r="D80" s="6"/>
      <c r="E80" s="6">
        <v>7651187785984</v>
      </c>
      <c r="F80" s="6"/>
      <c r="G80" s="6">
        <v>7605172597141</v>
      </c>
      <c r="H80" s="6"/>
      <c r="I80" s="6">
        <f t="shared" si="2"/>
        <v>46015188843</v>
      </c>
      <c r="J80" s="6"/>
      <c r="K80" s="6">
        <v>7961000</v>
      </c>
      <c r="L80" s="6"/>
      <c r="M80" s="6">
        <v>7651187785984</v>
      </c>
      <c r="N80" s="6"/>
      <c r="O80" s="6">
        <v>7435285871505</v>
      </c>
      <c r="P80" s="6"/>
      <c r="Q80" s="6">
        <f t="shared" si="3"/>
        <v>215901914479</v>
      </c>
    </row>
    <row r="81" spans="1:17" x14ac:dyDescent="0.55000000000000004">
      <c r="A81" s="1" t="s">
        <v>111</v>
      </c>
      <c r="C81" s="6">
        <v>51179</v>
      </c>
      <c r="D81" s="6"/>
      <c r="E81" s="6">
        <v>50509719691</v>
      </c>
      <c r="F81" s="6"/>
      <c r="G81" s="6">
        <v>49597931033</v>
      </c>
      <c r="H81" s="6"/>
      <c r="I81" s="6">
        <f t="shared" si="2"/>
        <v>911788658</v>
      </c>
      <c r="J81" s="6"/>
      <c r="K81" s="6">
        <v>51179</v>
      </c>
      <c r="L81" s="6"/>
      <c r="M81" s="6">
        <v>50509719691</v>
      </c>
      <c r="N81" s="6"/>
      <c r="O81" s="6">
        <v>46978279209</v>
      </c>
      <c r="P81" s="6"/>
      <c r="Q81" s="6">
        <f t="shared" si="3"/>
        <v>3531440482</v>
      </c>
    </row>
    <row r="82" spans="1:17" x14ac:dyDescent="0.55000000000000004">
      <c r="A82" s="1" t="s">
        <v>133</v>
      </c>
      <c r="C82" s="6">
        <v>1052446</v>
      </c>
      <c r="D82" s="6"/>
      <c r="E82" s="6">
        <v>665246386223</v>
      </c>
      <c r="F82" s="6"/>
      <c r="G82" s="6">
        <v>651965032375</v>
      </c>
      <c r="H82" s="6"/>
      <c r="I82" s="6">
        <f t="shared" si="2"/>
        <v>13281353848</v>
      </c>
      <c r="J82" s="6"/>
      <c r="K82" s="6">
        <v>1052446</v>
      </c>
      <c r="L82" s="6"/>
      <c r="M82" s="6">
        <v>665246386223</v>
      </c>
      <c r="N82" s="6"/>
      <c r="O82" s="6">
        <v>574319000917</v>
      </c>
      <c r="P82" s="6"/>
      <c r="Q82" s="6">
        <f t="shared" si="3"/>
        <v>90927385306</v>
      </c>
    </row>
    <row r="83" spans="1:17" x14ac:dyDescent="0.55000000000000004">
      <c r="A83" s="1" t="s">
        <v>143</v>
      </c>
      <c r="C83" s="6">
        <v>771814</v>
      </c>
      <c r="D83" s="6"/>
      <c r="E83" s="6">
        <v>469985640790</v>
      </c>
      <c r="F83" s="6"/>
      <c r="G83" s="6">
        <v>461511451458</v>
      </c>
      <c r="H83" s="6"/>
      <c r="I83" s="6">
        <f t="shared" si="2"/>
        <v>8474189332</v>
      </c>
      <c r="J83" s="6"/>
      <c r="K83" s="6">
        <v>771814</v>
      </c>
      <c r="L83" s="6"/>
      <c r="M83" s="6">
        <v>469985640790</v>
      </c>
      <c r="N83" s="6"/>
      <c r="O83" s="6">
        <v>455075688541</v>
      </c>
      <c r="P83" s="6"/>
      <c r="Q83" s="6">
        <f t="shared" si="3"/>
        <v>14909952249</v>
      </c>
    </row>
    <row r="84" spans="1:17" x14ac:dyDescent="0.55000000000000004">
      <c r="A84" s="1" t="s">
        <v>113</v>
      </c>
      <c r="C84" s="6">
        <v>927263</v>
      </c>
      <c r="D84" s="6"/>
      <c r="E84" s="6">
        <v>555566642668</v>
      </c>
      <c r="F84" s="6"/>
      <c r="G84" s="6">
        <v>545901157613</v>
      </c>
      <c r="H84" s="6"/>
      <c r="I84" s="6">
        <f t="shared" si="2"/>
        <v>9665485055</v>
      </c>
      <c r="J84" s="6"/>
      <c r="K84" s="6">
        <v>927263</v>
      </c>
      <c r="L84" s="6"/>
      <c r="M84" s="6">
        <v>555566642668</v>
      </c>
      <c r="N84" s="6"/>
      <c r="O84" s="6">
        <v>534114768695</v>
      </c>
      <c r="P84" s="6"/>
      <c r="Q84" s="6">
        <f t="shared" si="3"/>
        <v>21451873973</v>
      </c>
    </row>
    <row r="85" spans="1:17" x14ac:dyDescent="0.55000000000000004">
      <c r="A85" s="1" t="s">
        <v>139</v>
      </c>
      <c r="C85" s="6">
        <v>1832531</v>
      </c>
      <c r="D85" s="6"/>
      <c r="E85" s="6">
        <v>1133046660660</v>
      </c>
      <c r="F85" s="6"/>
      <c r="G85" s="6">
        <v>1113256092774</v>
      </c>
      <c r="H85" s="6"/>
      <c r="I85" s="6">
        <f t="shared" si="2"/>
        <v>19790567886</v>
      </c>
      <c r="J85" s="6"/>
      <c r="K85" s="6">
        <v>1832531</v>
      </c>
      <c r="L85" s="6"/>
      <c r="M85" s="6">
        <v>1133046660660</v>
      </c>
      <c r="N85" s="6"/>
      <c r="O85" s="6">
        <v>1096924288317</v>
      </c>
      <c r="P85" s="6"/>
      <c r="Q85" s="6">
        <f t="shared" si="3"/>
        <v>36122372343</v>
      </c>
    </row>
    <row r="86" spans="1:17" x14ac:dyDescent="0.55000000000000004">
      <c r="A86" s="1" t="s">
        <v>128</v>
      </c>
      <c r="C86" s="6">
        <v>136629</v>
      </c>
      <c r="D86" s="6"/>
      <c r="E86" s="6">
        <v>87959707919</v>
      </c>
      <c r="F86" s="6"/>
      <c r="G86" s="6">
        <v>86258172236</v>
      </c>
      <c r="H86" s="6"/>
      <c r="I86" s="6">
        <f t="shared" si="2"/>
        <v>1701535683</v>
      </c>
      <c r="J86" s="6"/>
      <c r="K86" s="6">
        <v>136629</v>
      </c>
      <c r="L86" s="6"/>
      <c r="M86" s="6">
        <v>87959707919</v>
      </c>
      <c r="N86" s="6"/>
      <c r="O86" s="6">
        <v>84636264016</v>
      </c>
      <c r="P86" s="6"/>
      <c r="Q86" s="6">
        <f t="shared" si="3"/>
        <v>3323443903</v>
      </c>
    </row>
    <row r="87" spans="1:17" x14ac:dyDescent="0.55000000000000004">
      <c r="A87" s="1" t="s">
        <v>124</v>
      </c>
      <c r="C87" s="6">
        <v>969572</v>
      </c>
      <c r="D87" s="6"/>
      <c r="E87" s="6">
        <v>560274555879</v>
      </c>
      <c r="F87" s="6"/>
      <c r="G87" s="6">
        <v>551229620821</v>
      </c>
      <c r="H87" s="6"/>
      <c r="I87" s="6">
        <f t="shared" si="2"/>
        <v>9044935058</v>
      </c>
      <c r="J87" s="6"/>
      <c r="K87" s="6">
        <v>969572</v>
      </c>
      <c r="L87" s="6"/>
      <c r="M87" s="6">
        <v>560274555879</v>
      </c>
      <c r="N87" s="6"/>
      <c r="O87" s="6">
        <v>549256031942</v>
      </c>
      <c r="P87" s="6"/>
      <c r="Q87" s="6">
        <f t="shared" si="3"/>
        <v>11018523937</v>
      </c>
    </row>
    <row r="88" spans="1:17" x14ac:dyDescent="0.55000000000000004">
      <c r="A88" s="1" t="s">
        <v>148</v>
      </c>
      <c r="C88" s="6">
        <v>350237</v>
      </c>
      <c r="D88" s="6"/>
      <c r="E88" s="6">
        <v>207503879043</v>
      </c>
      <c r="F88" s="6"/>
      <c r="G88" s="6">
        <v>203931600074</v>
      </c>
      <c r="H88" s="6"/>
      <c r="I88" s="6">
        <f t="shared" si="2"/>
        <v>3572278969</v>
      </c>
      <c r="J88" s="6"/>
      <c r="K88" s="6">
        <v>350237</v>
      </c>
      <c r="L88" s="6"/>
      <c r="M88" s="6">
        <v>207503879043</v>
      </c>
      <c r="N88" s="6"/>
      <c r="O88" s="6">
        <v>197038706515</v>
      </c>
      <c r="P88" s="6"/>
      <c r="Q88" s="6">
        <f t="shared" si="3"/>
        <v>10465172528</v>
      </c>
    </row>
    <row r="89" spans="1:17" x14ac:dyDescent="0.55000000000000004">
      <c r="A89" s="1" t="s">
        <v>154</v>
      </c>
      <c r="C89" s="6">
        <v>523372</v>
      </c>
      <c r="D89" s="6"/>
      <c r="E89" s="6">
        <v>308746113304</v>
      </c>
      <c r="F89" s="6"/>
      <c r="G89" s="6">
        <v>303258768614</v>
      </c>
      <c r="H89" s="6"/>
      <c r="I89" s="6">
        <f t="shared" si="2"/>
        <v>5487344690</v>
      </c>
      <c r="J89" s="6"/>
      <c r="K89" s="6">
        <v>523372</v>
      </c>
      <c r="L89" s="6"/>
      <c r="M89" s="6">
        <v>308746113304</v>
      </c>
      <c r="N89" s="6"/>
      <c r="O89" s="6">
        <v>301648344068</v>
      </c>
      <c r="P89" s="6"/>
      <c r="Q89" s="6">
        <f t="shared" si="3"/>
        <v>7097769236</v>
      </c>
    </row>
    <row r="90" spans="1:17" x14ac:dyDescent="0.55000000000000004">
      <c r="A90" s="1" t="s">
        <v>78</v>
      </c>
      <c r="C90" s="6">
        <v>89761</v>
      </c>
      <c r="D90" s="6"/>
      <c r="E90" s="6">
        <v>51685073755</v>
      </c>
      <c r="F90" s="6"/>
      <c r="G90" s="6">
        <v>50734541600</v>
      </c>
      <c r="H90" s="6"/>
      <c r="I90" s="6">
        <f t="shared" si="2"/>
        <v>950532155</v>
      </c>
      <c r="J90" s="6"/>
      <c r="K90" s="6">
        <v>89761</v>
      </c>
      <c r="L90" s="6"/>
      <c r="M90" s="6">
        <v>51685073755</v>
      </c>
      <c r="N90" s="6"/>
      <c r="O90" s="6">
        <v>50723535370</v>
      </c>
      <c r="P90" s="6"/>
      <c r="Q90" s="6">
        <f t="shared" si="3"/>
        <v>961538385</v>
      </c>
    </row>
    <row r="91" spans="1:17" x14ac:dyDescent="0.55000000000000004">
      <c r="A91" s="1" t="s">
        <v>210</v>
      </c>
      <c r="C91" s="6">
        <v>5950000</v>
      </c>
      <c r="D91" s="6"/>
      <c r="E91" s="6">
        <v>5478595296205</v>
      </c>
      <c r="F91" s="6"/>
      <c r="G91" s="6">
        <v>5359348029125</v>
      </c>
      <c r="H91" s="6"/>
      <c r="I91" s="6">
        <f t="shared" si="2"/>
        <v>119247267080</v>
      </c>
      <c r="J91" s="6"/>
      <c r="K91" s="6">
        <v>5950000</v>
      </c>
      <c r="L91" s="6"/>
      <c r="M91" s="6">
        <v>5478595296205</v>
      </c>
      <c r="N91" s="6"/>
      <c r="O91" s="6">
        <v>5490957500000</v>
      </c>
      <c r="P91" s="6"/>
      <c r="Q91" s="6">
        <f t="shared" si="3"/>
        <v>-12362203795</v>
      </c>
    </row>
    <row r="92" spans="1:17" x14ac:dyDescent="0.55000000000000004">
      <c r="A92" s="1" t="s">
        <v>168</v>
      </c>
      <c r="C92" s="6">
        <v>5000000</v>
      </c>
      <c r="D92" s="6"/>
      <c r="E92" s="6">
        <v>4730176698550</v>
      </c>
      <c r="F92" s="6"/>
      <c r="G92" s="6">
        <v>4725191891718</v>
      </c>
      <c r="H92" s="6"/>
      <c r="I92" s="6">
        <f t="shared" si="2"/>
        <v>4984806832</v>
      </c>
      <c r="J92" s="6"/>
      <c r="K92" s="6">
        <v>5000000</v>
      </c>
      <c r="L92" s="6"/>
      <c r="M92" s="6">
        <v>4730176698550</v>
      </c>
      <c r="N92" s="6"/>
      <c r="O92" s="6">
        <v>4703008125000</v>
      </c>
      <c r="P92" s="6"/>
      <c r="Q92" s="6">
        <f t="shared" si="3"/>
        <v>27168573550</v>
      </c>
    </row>
    <row r="93" spans="1:17" x14ac:dyDescent="0.55000000000000004">
      <c r="A93" s="1" t="s">
        <v>213</v>
      </c>
      <c r="C93" s="6">
        <v>6000000</v>
      </c>
      <c r="D93" s="6"/>
      <c r="E93" s="6">
        <v>5558838586678</v>
      </c>
      <c r="F93" s="6"/>
      <c r="G93" s="6">
        <v>5552328838920</v>
      </c>
      <c r="H93" s="6"/>
      <c r="I93" s="6">
        <f t="shared" si="2"/>
        <v>6509747758</v>
      </c>
      <c r="J93" s="6"/>
      <c r="K93" s="6">
        <v>6000000</v>
      </c>
      <c r="L93" s="6"/>
      <c r="M93" s="6">
        <v>5558838586679</v>
      </c>
      <c r="N93" s="6"/>
      <c r="O93" s="6">
        <v>5647800000000</v>
      </c>
      <c r="P93" s="6"/>
      <c r="Q93" s="6">
        <f t="shared" si="3"/>
        <v>-88961413321</v>
      </c>
    </row>
    <row r="94" spans="1:17" x14ac:dyDescent="0.55000000000000004">
      <c r="A94" s="1" t="s">
        <v>171</v>
      </c>
      <c r="C94" s="6">
        <v>1000000</v>
      </c>
      <c r="D94" s="6"/>
      <c r="E94" s="6">
        <v>936488709656</v>
      </c>
      <c r="F94" s="6"/>
      <c r="G94" s="6">
        <v>926399100643</v>
      </c>
      <c r="H94" s="6"/>
      <c r="I94" s="6">
        <f t="shared" si="2"/>
        <v>10089609013</v>
      </c>
      <c r="J94" s="6"/>
      <c r="K94" s="6">
        <v>1000000</v>
      </c>
      <c r="L94" s="6"/>
      <c r="M94" s="6">
        <v>936488709656</v>
      </c>
      <c r="N94" s="6"/>
      <c r="O94" s="6">
        <v>947189999995</v>
      </c>
      <c r="P94" s="6"/>
      <c r="Q94" s="6">
        <f t="shared" si="3"/>
        <v>-10701290339</v>
      </c>
    </row>
    <row r="95" spans="1:17" x14ac:dyDescent="0.55000000000000004">
      <c r="A95" s="1" t="s">
        <v>74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1000</v>
      </c>
      <c r="L95" s="6"/>
      <c r="M95" s="6">
        <v>984961831</v>
      </c>
      <c r="N95" s="6"/>
      <c r="O95" s="6">
        <v>970962373</v>
      </c>
      <c r="P95" s="6"/>
      <c r="Q95" s="6">
        <f t="shared" si="3"/>
        <v>13999458</v>
      </c>
    </row>
    <row r="96" spans="1:17" x14ac:dyDescent="0.55000000000000004">
      <c r="A96" s="1" t="s">
        <v>70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979500</v>
      </c>
      <c r="L96" s="6"/>
      <c r="M96" s="6">
        <v>920694321712</v>
      </c>
      <c r="N96" s="6"/>
      <c r="O96" s="6">
        <v>920317228825</v>
      </c>
      <c r="P96" s="6"/>
      <c r="Q96" s="6">
        <f t="shared" si="3"/>
        <v>377092887</v>
      </c>
    </row>
    <row r="97" spans="1:19" x14ac:dyDescent="0.55000000000000004">
      <c r="A97" s="1" t="s">
        <v>223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726612</v>
      </c>
      <c r="L97" s="6"/>
      <c r="M97" s="6">
        <v>719318005347</v>
      </c>
      <c r="N97" s="6"/>
      <c r="O97" s="6">
        <v>690254651601</v>
      </c>
      <c r="P97" s="6"/>
      <c r="Q97" s="6">
        <f t="shared" si="3"/>
        <v>29063353746</v>
      </c>
    </row>
    <row r="98" spans="1:19" x14ac:dyDescent="0.55000000000000004">
      <c r="A98" s="1" t="s">
        <v>225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2"/>
        <v>0</v>
      </c>
      <c r="J98" s="6"/>
      <c r="K98" s="6">
        <v>3900000</v>
      </c>
      <c r="L98" s="6"/>
      <c r="M98" s="6">
        <v>3860850386250</v>
      </c>
      <c r="N98" s="6"/>
      <c r="O98" s="6">
        <v>3775818086400</v>
      </c>
      <c r="P98" s="6"/>
      <c r="Q98" s="6">
        <f t="shared" si="3"/>
        <v>85032299850</v>
      </c>
    </row>
    <row r="99" spans="1:19" x14ac:dyDescent="0.55000000000000004">
      <c r="A99" s="1" t="s">
        <v>220</v>
      </c>
      <c r="C99" s="6">
        <v>0</v>
      </c>
      <c r="D99" s="6"/>
      <c r="E99" s="6">
        <v>0</v>
      </c>
      <c r="F99" s="6"/>
      <c r="G99" s="6">
        <v>0</v>
      </c>
      <c r="H99" s="6"/>
      <c r="I99" s="6">
        <f t="shared" si="2"/>
        <v>0</v>
      </c>
      <c r="J99" s="6"/>
      <c r="K99" s="6">
        <v>1000000</v>
      </c>
      <c r="L99" s="6"/>
      <c r="M99" s="6">
        <v>989961637500</v>
      </c>
      <c r="N99" s="6"/>
      <c r="O99" s="6">
        <v>972962296250</v>
      </c>
      <c r="P99" s="6"/>
      <c r="Q99" s="6">
        <f t="shared" si="3"/>
        <v>16999341250</v>
      </c>
    </row>
    <row r="100" spans="1:19" x14ac:dyDescent="0.55000000000000004">
      <c r="A100" s="1" t="s">
        <v>75</v>
      </c>
      <c r="C100" s="6">
        <v>0</v>
      </c>
      <c r="D100" s="6"/>
      <c r="E100" s="6">
        <v>0</v>
      </c>
      <c r="F100" s="6"/>
      <c r="G100" s="6">
        <v>0</v>
      </c>
      <c r="H100" s="6"/>
      <c r="I100" s="6">
        <f t="shared" si="2"/>
        <v>0</v>
      </c>
      <c r="J100" s="6"/>
      <c r="K100" s="6">
        <v>3700000</v>
      </c>
      <c r="L100" s="6"/>
      <c r="M100" s="6">
        <v>3570361643125</v>
      </c>
      <c r="N100" s="6"/>
      <c r="O100" s="6">
        <v>3532398125000</v>
      </c>
      <c r="P100" s="6"/>
      <c r="Q100" s="6">
        <f t="shared" si="3"/>
        <v>37963518125</v>
      </c>
    </row>
    <row r="101" spans="1:19" x14ac:dyDescent="0.55000000000000004">
      <c r="A101" s="1" t="s">
        <v>174</v>
      </c>
      <c r="C101" s="6">
        <v>0</v>
      </c>
      <c r="D101" s="6"/>
      <c r="E101" s="6">
        <v>0</v>
      </c>
      <c r="F101" s="6"/>
      <c r="G101" s="6">
        <v>0</v>
      </c>
      <c r="H101" s="6"/>
      <c r="I101" s="6">
        <f t="shared" si="2"/>
        <v>0</v>
      </c>
      <c r="J101" s="6"/>
      <c r="K101" s="6">
        <v>1998800</v>
      </c>
      <c r="L101" s="6"/>
      <c r="M101" s="6">
        <v>1898512594186</v>
      </c>
      <c r="N101" s="6"/>
      <c r="O101" s="6">
        <v>1768869453652</v>
      </c>
      <c r="P101" s="6"/>
      <c r="Q101" s="6">
        <f t="shared" si="3"/>
        <v>129643140534</v>
      </c>
    </row>
    <row r="102" spans="1:19" x14ac:dyDescent="0.55000000000000004">
      <c r="A102" s="1" t="s">
        <v>208</v>
      </c>
      <c r="C102" s="6">
        <v>0</v>
      </c>
      <c r="D102" s="6"/>
      <c r="E102" s="6">
        <v>0</v>
      </c>
      <c r="F102" s="6"/>
      <c r="G102" s="6">
        <v>0</v>
      </c>
      <c r="H102" s="6"/>
      <c r="I102" s="6">
        <f t="shared" si="2"/>
        <v>0</v>
      </c>
      <c r="J102" s="6"/>
      <c r="K102" s="6">
        <v>2999900</v>
      </c>
      <c r="L102" s="6"/>
      <c r="M102" s="6">
        <v>2828454104556</v>
      </c>
      <c r="N102" s="6"/>
      <c r="O102" s="6">
        <v>2780199583091</v>
      </c>
      <c r="P102" s="6"/>
      <c r="Q102" s="6">
        <f t="shared" si="3"/>
        <v>48254521465</v>
      </c>
    </row>
    <row r="103" spans="1:19" x14ac:dyDescent="0.55000000000000004">
      <c r="A103" s="1" t="s">
        <v>162</v>
      </c>
      <c r="C103" s="6">
        <v>0</v>
      </c>
      <c r="D103" s="6"/>
      <c r="E103" s="6">
        <v>0</v>
      </c>
      <c r="F103" s="6"/>
      <c r="G103" s="6">
        <v>134394096004</v>
      </c>
      <c r="H103" s="6"/>
      <c r="I103" s="6">
        <f t="shared" si="2"/>
        <v>-134394096004</v>
      </c>
      <c r="J103" s="6"/>
      <c r="K103" s="6">
        <v>0</v>
      </c>
      <c r="L103" s="6"/>
      <c r="M103" s="6">
        <v>0</v>
      </c>
      <c r="N103" s="6"/>
      <c r="O103" s="6">
        <v>0</v>
      </c>
      <c r="P103" s="6"/>
      <c r="Q103" s="6">
        <f t="shared" si="3"/>
        <v>0</v>
      </c>
    </row>
    <row r="104" spans="1:19" x14ac:dyDescent="0.55000000000000004">
      <c r="A104" s="1" t="s">
        <v>87</v>
      </c>
      <c r="C104" s="6">
        <v>0</v>
      </c>
      <c r="D104" s="6"/>
      <c r="E104" s="6">
        <v>0</v>
      </c>
      <c r="F104" s="6"/>
      <c r="G104" s="6">
        <v>79166206441</v>
      </c>
      <c r="H104" s="6"/>
      <c r="I104" s="6">
        <f t="shared" si="2"/>
        <v>-79166206441</v>
      </c>
      <c r="J104" s="6"/>
      <c r="K104" s="6">
        <v>0</v>
      </c>
      <c r="L104" s="6"/>
      <c r="M104" s="6">
        <v>0</v>
      </c>
      <c r="N104" s="6"/>
      <c r="O104" s="6">
        <v>0</v>
      </c>
      <c r="P104" s="6"/>
      <c r="Q104" s="6">
        <f t="shared" si="3"/>
        <v>0</v>
      </c>
    </row>
    <row r="105" spans="1:19" x14ac:dyDescent="0.55000000000000004">
      <c r="A105" s="1" t="s">
        <v>105</v>
      </c>
      <c r="C105" s="6">
        <v>0</v>
      </c>
      <c r="D105" s="6"/>
      <c r="E105" s="6">
        <v>0</v>
      </c>
      <c r="F105" s="6"/>
      <c r="G105" s="6">
        <v>63786215021</v>
      </c>
      <c r="H105" s="6"/>
      <c r="I105" s="6">
        <f t="shared" si="2"/>
        <v>-63786215021</v>
      </c>
      <c r="J105" s="6"/>
      <c r="K105" s="6">
        <v>0</v>
      </c>
      <c r="L105" s="6"/>
      <c r="M105" s="6">
        <v>0</v>
      </c>
      <c r="N105" s="6"/>
      <c r="O105" s="6">
        <v>0</v>
      </c>
      <c r="P105" s="6"/>
      <c r="Q105" s="6">
        <f t="shared" si="3"/>
        <v>0</v>
      </c>
    </row>
    <row r="106" spans="1:19" ht="24.75" thickBot="1" x14ac:dyDescent="0.6">
      <c r="E106" s="15">
        <f>SUM(E8:E105)</f>
        <v>150873278657682</v>
      </c>
      <c r="G106" s="15">
        <f>SUM(G8:G105)</f>
        <v>150168616084450</v>
      </c>
      <c r="I106" s="15">
        <f>SUM(I8:I105)</f>
        <v>704662573232</v>
      </c>
      <c r="M106" s="15">
        <f>SUM(M8:M105)</f>
        <v>166228054933620</v>
      </c>
      <c r="O106" s="15">
        <f>SUM(O8:O105)</f>
        <v>162301644246468</v>
      </c>
      <c r="Q106" s="15">
        <f>SUM(Q8:Q105)</f>
        <v>3926410687152</v>
      </c>
    </row>
    <row r="107" spans="1:19" ht="24.75" thickTop="1" x14ac:dyDescent="0.55000000000000004"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9" x14ac:dyDescent="0.55000000000000004">
      <c r="G108" s="5"/>
      <c r="H108" s="4"/>
      <c r="I108" s="5"/>
      <c r="J108" s="4"/>
      <c r="K108" s="4"/>
      <c r="L108" s="4"/>
      <c r="M108" s="4"/>
      <c r="N108" s="4"/>
      <c r="O108" s="5"/>
      <c r="P108" s="4"/>
      <c r="Q108" s="5"/>
    </row>
    <row r="109" spans="1:19" x14ac:dyDescent="0.55000000000000004"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>
        <f t="shared" ref="R109" si="4">R108-R107</f>
        <v>0</v>
      </c>
      <c r="S109" s="5"/>
    </row>
    <row r="110" spans="1:19" x14ac:dyDescent="0.55000000000000004"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9" x14ac:dyDescent="0.55000000000000004"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9" x14ac:dyDescent="0.55000000000000004">
      <c r="G112" s="5"/>
      <c r="H112" s="4"/>
      <c r="I112" s="5"/>
      <c r="J112" s="4"/>
      <c r="K112" s="4"/>
      <c r="L112" s="4"/>
      <c r="M112" s="4"/>
      <c r="N112" s="4"/>
      <c r="O112" s="5"/>
      <c r="P112" s="4"/>
      <c r="Q112" s="5"/>
    </row>
    <row r="113" spans="7:17" x14ac:dyDescent="0.55000000000000004"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63"/>
  <sheetViews>
    <sheetView rightToLeft="1" zoomScaleNormal="100" workbookViewId="0">
      <selection activeCell="K60" sqref="K60"/>
    </sheetView>
  </sheetViews>
  <sheetFormatPr defaultRowHeight="24" x14ac:dyDescent="0.55000000000000004"/>
  <cols>
    <col min="1" max="1" width="33.28515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261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3</v>
      </c>
      <c r="C6" s="24" t="s">
        <v>263</v>
      </c>
      <c r="D6" s="24" t="s">
        <v>263</v>
      </c>
      <c r="E6" s="24" t="s">
        <v>263</v>
      </c>
      <c r="F6" s="24" t="s">
        <v>263</v>
      </c>
      <c r="G6" s="24" t="s">
        <v>263</v>
      </c>
      <c r="H6" s="24" t="s">
        <v>263</v>
      </c>
      <c r="I6" s="24" t="s">
        <v>263</v>
      </c>
      <c r="K6" s="24" t="s">
        <v>264</v>
      </c>
      <c r="L6" s="24" t="s">
        <v>264</v>
      </c>
      <c r="M6" s="24" t="s">
        <v>264</v>
      </c>
      <c r="N6" s="24" t="s">
        <v>264</v>
      </c>
      <c r="O6" s="24" t="s">
        <v>264</v>
      </c>
      <c r="P6" s="24" t="s">
        <v>264</v>
      </c>
      <c r="Q6" s="24" t="s">
        <v>264</v>
      </c>
    </row>
    <row r="7" spans="1:17" ht="24.75" x14ac:dyDescent="0.55000000000000004">
      <c r="A7" s="24" t="s">
        <v>3</v>
      </c>
      <c r="C7" s="24" t="s">
        <v>7</v>
      </c>
      <c r="E7" s="24" t="s">
        <v>300</v>
      </c>
      <c r="G7" s="24" t="s">
        <v>301</v>
      </c>
      <c r="I7" s="24" t="s">
        <v>303</v>
      </c>
      <c r="K7" s="24" t="s">
        <v>7</v>
      </c>
      <c r="M7" s="24" t="s">
        <v>300</v>
      </c>
      <c r="O7" s="24" t="s">
        <v>301</v>
      </c>
      <c r="Q7" s="24" t="s">
        <v>303</v>
      </c>
    </row>
    <row r="8" spans="1:17" x14ac:dyDescent="0.55000000000000004">
      <c r="A8" s="1" t="s">
        <v>44</v>
      </c>
      <c r="C8" s="6">
        <v>5500000</v>
      </c>
      <c r="D8" s="6"/>
      <c r="E8" s="6">
        <v>68723266831</v>
      </c>
      <c r="F8" s="6"/>
      <c r="G8" s="6">
        <v>66065543277</v>
      </c>
      <c r="H8" s="6"/>
      <c r="I8" s="6">
        <f>E8-G8</f>
        <v>2657723554</v>
      </c>
      <c r="J8" s="6"/>
      <c r="K8" s="6">
        <v>8200000</v>
      </c>
      <c r="L8" s="6"/>
      <c r="M8" s="6">
        <v>94850362849</v>
      </c>
      <c r="N8" s="6"/>
      <c r="O8" s="6">
        <v>92043110228</v>
      </c>
      <c r="P8" s="6"/>
      <c r="Q8" s="6">
        <f>M8-O8</f>
        <v>2807252621</v>
      </c>
    </row>
    <row r="9" spans="1:17" x14ac:dyDescent="0.55000000000000004">
      <c r="A9" s="1" t="s">
        <v>17</v>
      </c>
      <c r="C9" s="6">
        <v>620000</v>
      </c>
      <c r="D9" s="6"/>
      <c r="E9" s="6">
        <v>5901485003</v>
      </c>
      <c r="F9" s="6"/>
      <c r="G9" s="6">
        <v>5776269120</v>
      </c>
      <c r="H9" s="6"/>
      <c r="I9" s="6">
        <f t="shared" ref="I9:I55" si="0">E9-G9</f>
        <v>125215883</v>
      </c>
      <c r="J9" s="6"/>
      <c r="K9" s="6">
        <v>620000</v>
      </c>
      <c r="L9" s="6"/>
      <c r="M9" s="6">
        <v>5901485003</v>
      </c>
      <c r="N9" s="6"/>
      <c r="O9" s="6">
        <v>5776269120</v>
      </c>
      <c r="P9" s="6"/>
      <c r="Q9" s="6">
        <f t="shared" ref="Q9:Q55" si="1">M9-O9</f>
        <v>125215883</v>
      </c>
    </row>
    <row r="10" spans="1:17" x14ac:dyDescent="0.55000000000000004">
      <c r="A10" s="1" t="s">
        <v>30</v>
      </c>
      <c r="C10" s="6">
        <v>240000</v>
      </c>
      <c r="D10" s="6"/>
      <c r="E10" s="6">
        <v>5496569087</v>
      </c>
      <c r="F10" s="6"/>
      <c r="G10" s="6">
        <v>5622306528</v>
      </c>
      <c r="H10" s="6"/>
      <c r="I10" s="6">
        <f t="shared" si="0"/>
        <v>-125737441</v>
      </c>
      <c r="J10" s="6"/>
      <c r="K10" s="6">
        <v>283000</v>
      </c>
      <c r="L10" s="6"/>
      <c r="M10" s="6">
        <v>6309959458</v>
      </c>
      <c r="N10" s="6"/>
      <c r="O10" s="6">
        <v>6441951227</v>
      </c>
      <c r="P10" s="6"/>
      <c r="Q10" s="6">
        <f t="shared" si="1"/>
        <v>-131991769</v>
      </c>
    </row>
    <row r="11" spans="1:17" x14ac:dyDescent="0.55000000000000004">
      <c r="A11" s="1" t="s">
        <v>28</v>
      </c>
      <c r="C11" s="6">
        <v>2100000</v>
      </c>
      <c r="D11" s="6"/>
      <c r="E11" s="6">
        <v>5228517443</v>
      </c>
      <c r="F11" s="6"/>
      <c r="G11" s="6">
        <v>2103987629</v>
      </c>
      <c r="H11" s="6"/>
      <c r="I11" s="6">
        <f t="shared" si="0"/>
        <v>3124529814</v>
      </c>
      <c r="J11" s="6"/>
      <c r="K11" s="6">
        <v>2100000</v>
      </c>
      <c r="L11" s="6"/>
      <c r="M11" s="6">
        <v>5228517443</v>
      </c>
      <c r="N11" s="6"/>
      <c r="O11" s="6">
        <v>2103987629</v>
      </c>
      <c r="P11" s="6"/>
      <c r="Q11" s="6">
        <f t="shared" si="1"/>
        <v>3124529814</v>
      </c>
    </row>
    <row r="12" spans="1:17" x14ac:dyDescent="0.55000000000000004">
      <c r="A12" s="1" t="s">
        <v>31</v>
      </c>
      <c r="C12" s="6">
        <v>440000</v>
      </c>
      <c r="D12" s="6"/>
      <c r="E12" s="6">
        <v>2238127749</v>
      </c>
      <c r="F12" s="6"/>
      <c r="G12" s="6">
        <v>2427065428</v>
      </c>
      <c r="H12" s="6"/>
      <c r="I12" s="6">
        <f t="shared" si="0"/>
        <v>-188937679</v>
      </c>
      <c r="J12" s="6"/>
      <c r="K12" s="6">
        <v>5903946</v>
      </c>
      <c r="L12" s="6"/>
      <c r="M12" s="6">
        <v>34971033860</v>
      </c>
      <c r="N12" s="6"/>
      <c r="O12" s="6">
        <v>35106948949</v>
      </c>
      <c r="P12" s="6"/>
      <c r="Q12" s="6">
        <f t="shared" si="1"/>
        <v>-135915089</v>
      </c>
    </row>
    <row r="13" spans="1:17" x14ac:dyDescent="0.55000000000000004">
      <c r="A13" s="1" t="s">
        <v>23</v>
      </c>
      <c r="C13" s="6">
        <v>1286285</v>
      </c>
      <c r="D13" s="6"/>
      <c r="E13" s="6">
        <v>62677986777</v>
      </c>
      <c r="F13" s="6"/>
      <c r="G13" s="6">
        <v>60989959799</v>
      </c>
      <c r="H13" s="6"/>
      <c r="I13" s="6">
        <f t="shared" si="0"/>
        <v>1688026978</v>
      </c>
      <c r="J13" s="6"/>
      <c r="K13" s="6">
        <v>1286285</v>
      </c>
      <c r="L13" s="6"/>
      <c r="M13" s="6">
        <v>62677986777</v>
      </c>
      <c r="N13" s="6"/>
      <c r="O13" s="6">
        <v>60989959799</v>
      </c>
      <c r="P13" s="6"/>
      <c r="Q13" s="6">
        <f t="shared" si="1"/>
        <v>1688026978</v>
      </c>
    </row>
    <row r="14" spans="1:17" x14ac:dyDescent="0.55000000000000004">
      <c r="A14" s="1" t="s">
        <v>22</v>
      </c>
      <c r="C14" s="6">
        <v>556111</v>
      </c>
      <c r="D14" s="6"/>
      <c r="E14" s="6">
        <v>7203188615</v>
      </c>
      <c r="F14" s="6"/>
      <c r="G14" s="6">
        <v>7116878682</v>
      </c>
      <c r="H14" s="6"/>
      <c r="I14" s="6">
        <f t="shared" si="0"/>
        <v>86309933</v>
      </c>
      <c r="J14" s="6"/>
      <c r="K14" s="6">
        <v>556111</v>
      </c>
      <c r="L14" s="6"/>
      <c r="M14" s="6">
        <v>7203188615</v>
      </c>
      <c r="N14" s="6"/>
      <c r="O14" s="6">
        <v>7116878682</v>
      </c>
      <c r="P14" s="6"/>
      <c r="Q14" s="6">
        <f t="shared" si="1"/>
        <v>86309933</v>
      </c>
    </row>
    <row r="15" spans="1:17" x14ac:dyDescent="0.55000000000000004">
      <c r="A15" s="1" t="s">
        <v>304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325403</v>
      </c>
      <c r="L15" s="6"/>
      <c r="M15" s="6">
        <v>7135122758</v>
      </c>
      <c r="N15" s="6"/>
      <c r="O15" s="6">
        <v>6924863349</v>
      </c>
      <c r="P15" s="6"/>
      <c r="Q15" s="6">
        <f t="shared" si="1"/>
        <v>210259409</v>
      </c>
    </row>
    <row r="16" spans="1:17" x14ac:dyDescent="0.55000000000000004">
      <c r="A16" s="1" t="s">
        <v>305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1394767</v>
      </c>
      <c r="L16" s="6"/>
      <c r="M16" s="6">
        <v>6356754088</v>
      </c>
      <c r="N16" s="6"/>
      <c r="O16" s="6">
        <v>7787248054</v>
      </c>
      <c r="P16" s="6"/>
      <c r="Q16" s="6">
        <f t="shared" si="1"/>
        <v>-1430493966</v>
      </c>
    </row>
    <row r="17" spans="1:17" x14ac:dyDescent="0.55000000000000004">
      <c r="A17" s="1" t="s">
        <v>32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430587</v>
      </c>
      <c r="L17" s="6"/>
      <c r="M17" s="6">
        <v>5527677790</v>
      </c>
      <c r="N17" s="6"/>
      <c r="O17" s="6">
        <v>6343937225</v>
      </c>
      <c r="P17" s="6"/>
      <c r="Q17" s="6">
        <f t="shared" si="1"/>
        <v>-816259435</v>
      </c>
    </row>
    <row r="18" spans="1:17" x14ac:dyDescent="0.55000000000000004">
      <c r="A18" s="1" t="s">
        <v>306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11135896</v>
      </c>
      <c r="L18" s="6"/>
      <c r="M18" s="6">
        <v>91376159267</v>
      </c>
      <c r="N18" s="6"/>
      <c r="O18" s="6">
        <v>68390568751</v>
      </c>
      <c r="P18" s="6"/>
      <c r="Q18" s="6">
        <f t="shared" si="1"/>
        <v>22985590516</v>
      </c>
    </row>
    <row r="19" spans="1:17" x14ac:dyDescent="0.55000000000000004">
      <c r="A19" s="1" t="s">
        <v>42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8892875</v>
      </c>
      <c r="L19" s="6"/>
      <c r="M19" s="6">
        <v>91667690117</v>
      </c>
      <c r="N19" s="6"/>
      <c r="O19" s="6">
        <v>127582184964</v>
      </c>
      <c r="P19" s="6"/>
      <c r="Q19" s="6">
        <f t="shared" si="1"/>
        <v>-35914494847</v>
      </c>
    </row>
    <row r="20" spans="1:17" x14ac:dyDescent="0.55000000000000004">
      <c r="A20" s="1" t="s">
        <v>307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42924347</v>
      </c>
      <c r="L20" s="6"/>
      <c r="M20" s="6">
        <v>371645680760</v>
      </c>
      <c r="N20" s="6"/>
      <c r="O20" s="6">
        <v>275664503403</v>
      </c>
      <c r="P20" s="6"/>
      <c r="Q20" s="6">
        <f t="shared" si="1"/>
        <v>95981177357</v>
      </c>
    </row>
    <row r="21" spans="1:17" x14ac:dyDescent="0.55000000000000004">
      <c r="A21" s="1" t="s">
        <v>308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5383718</v>
      </c>
      <c r="L21" s="6"/>
      <c r="M21" s="6">
        <v>87946810029</v>
      </c>
      <c r="N21" s="6"/>
      <c r="O21" s="6">
        <v>87946810029</v>
      </c>
      <c r="P21" s="6"/>
      <c r="Q21" s="6">
        <f t="shared" si="1"/>
        <v>0</v>
      </c>
    </row>
    <row r="22" spans="1:17" x14ac:dyDescent="0.55000000000000004">
      <c r="A22" s="1" t="s">
        <v>36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467118</v>
      </c>
      <c r="L22" s="6"/>
      <c r="M22" s="6">
        <v>100703219378</v>
      </c>
      <c r="N22" s="6"/>
      <c r="O22" s="6">
        <v>105225514046</v>
      </c>
      <c r="P22" s="6"/>
      <c r="Q22" s="6">
        <f t="shared" si="1"/>
        <v>-4522294668</v>
      </c>
    </row>
    <row r="23" spans="1:17" x14ac:dyDescent="0.55000000000000004">
      <c r="A23" s="1" t="s">
        <v>20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3394</v>
      </c>
      <c r="L23" s="6"/>
      <c r="M23" s="6">
        <v>583239751</v>
      </c>
      <c r="N23" s="6"/>
      <c r="O23" s="6">
        <v>589862192</v>
      </c>
      <c r="P23" s="6"/>
      <c r="Q23" s="6">
        <f t="shared" si="1"/>
        <v>-6622441</v>
      </c>
    </row>
    <row r="24" spans="1:17" x14ac:dyDescent="0.55000000000000004">
      <c r="A24" s="1" t="s">
        <v>34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1758540</v>
      </c>
      <c r="L24" s="6"/>
      <c r="M24" s="6">
        <v>16327127686</v>
      </c>
      <c r="N24" s="6"/>
      <c r="O24" s="6">
        <v>16341297819</v>
      </c>
      <c r="P24" s="6"/>
      <c r="Q24" s="6">
        <f t="shared" si="1"/>
        <v>-14170133</v>
      </c>
    </row>
    <row r="25" spans="1:17" x14ac:dyDescent="0.55000000000000004">
      <c r="A25" s="1" t="s">
        <v>162</v>
      </c>
      <c r="C25" s="6">
        <v>5850000</v>
      </c>
      <c r="D25" s="6"/>
      <c r="E25" s="6">
        <v>5850000000000</v>
      </c>
      <c r="F25" s="6"/>
      <c r="G25" s="6">
        <v>5715379216496</v>
      </c>
      <c r="H25" s="6"/>
      <c r="I25" s="6">
        <f t="shared" si="0"/>
        <v>134620783504</v>
      </c>
      <c r="J25" s="6"/>
      <c r="K25" s="6">
        <v>6050000</v>
      </c>
      <c r="L25" s="6"/>
      <c r="M25" s="6">
        <v>6047793193750</v>
      </c>
      <c r="N25" s="6"/>
      <c r="O25" s="6">
        <v>5910776796547</v>
      </c>
      <c r="P25" s="6"/>
      <c r="Q25" s="6">
        <f t="shared" si="1"/>
        <v>137016397203</v>
      </c>
    </row>
    <row r="26" spans="1:17" x14ac:dyDescent="0.55000000000000004">
      <c r="A26" s="1" t="s">
        <v>210</v>
      </c>
      <c r="C26" s="6">
        <v>50000</v>
      </c>
      <c r="D26" s="6"/>
      <c r="E26" s="6">
        <v>48797359038</v>
      </c>
      <c r="F26" s="6"/>
      <c r="G26" s="6">
        <v>46142500000</v>
      </c>
      <c r="H26" s="6"/>
      <c r="I26" s="6">
        <f t="shared" si="0"/>
        <v>2654859038</v>
      </c>
      <c r="J26" s="6"/>
      <c r="K26" s="6">
        <v>50000</v>
      </c>
      <c r="L26" s="6"/>
      <c r="M26" s="6">
        <v>48797359038</v>
      </c>
      <c r="N26" s="6"/>
      <c r="O26" s="6">
        <v>46142500000</v>
      </c>
      <c r="P26" s="6"/>
      <c r="Q26" s="6">
        <f t="shared" si="1"/>
        <v>2654859038</v>
      </c>
    </row>
    <row r="27" spans="1:17" x14ac:dyDescent="0.55000000000000004">
      <c r="A27" s="1" t="s">
        <v>177</v>
      </c>
      <c r="C27" s="6">
        <v>450000</v>
      </c>
      <c r="D27" s="6"/>
      <c r="E27" s="6">
        <v>448232375000</v>
      </c>
      <c r="F27" s="6"/>
      <c r="G27" s="6">
        <v>443064331667</v>
      </c>
      <c r="H27" s="6"/>
      <c r="I27" s="6">
        <f t="shared" si="0"/>
        <v>5168043333</v>
      </c>
      <c r="J27" s="6"/>
      <c r="K27" s="6">
        <v>5577891</v>
      </c>
      <c r="L27" s="6"/>
      <c r="M27" s="6">
        <v>5504484256093</v>
      </c>
      <c r="N27" s="6"/>
      <c r="O27" s="6">
        <v>5485735847469</v>
      </c>
      <c r="P27" s="6"/>
      <c r="Q27" s="6">
        <f t="shared" si="1"/>
        <v>18748408624</v>
      </c>
    </row>
    <row r="28" spans="1:17" x14ac:dyDescent="0.55000000000000004">
      <c r="A28" s="1" t="s">
        <v>87</v>
      </c>
      <c r="C28" s="6">
        <v>817550</v>
      </c>
      <c r="D28" s="6"/>
      <c r="E28" s="6">
        <v>817550000000</v>
      </c>
      <c r="F28" s="6"/>
      <c r="G28" s="6">
        <v>729677426603</v>
      </c>
      <c r="H28" s="6"/>
      <c r="I28" s="6">
        <f t="shared" si="0"/>
        <v>87872573397</v>
      </c>
      <c r="J28" s="6"/>
      <c r="K28" s="6">
        <v>867550</v>
      </c>
      <c r="L28" s="6"/>
      <c r="M28" s="6">
        <v>863328226026</v>
      </c>
      <c r="N28" s="6"/>
      <c r="O28" s="6">
        <v>774298312593</v>
      </c>
      <c r="P28" s="6"/>
      <c r="Q28" s="6">
        <f t="shared" si="1"/>
        <v>89029913433</v>
      </c>
    </row>
    <row r="29" spans="1:17" x14ac:dyDescent="0.55000000000000004">
      <c r="A29" s="1" t="s">
        <v>205</v>
      </c>
      <c r="C29" s="6">
        <v>2500</v>
      </c>
      <c r="D29" s="6"/>
      <c r="E29" s="6">
        <v>2449905063</v>
      </c>
      <c r="F29" s="6"/>
      <c r="G29" s="6">
        <v>2334909519</v>
      </c>
      <c r="H29" s="6"/>
      <c r="I29" s="6">
        <f t="shared" si="0"/>
        <v>114995544</v>
      </c>
      <c r="J29" s="6"/>
      <c r="K29" s="6">
        <v>39000</v>
      </c>
      <c r="L29" s="6"/>
      <c r="M29" s="6">
        <v>37870365476</v>
      </c>
      <c r="N29" s="6"/>
      <c r="O29" s="6">
        <v>36424588495</v>
      </c>
      <c r="P29" s="6"/>
      <c r="Q29" s="6">
        <f t="shared" si="1"/>
        <v>1445776981</v>
      </c>
    </row>
    <row r="30" spans="1:17" x14ac:dyDescent="0.55000000000000004">
      <c r="A30" s="1" t="s">
        <v>185</v>
      </c>
      <c r="C30" s="6">
        <v>100</v>
      </c>
      <c r="D30" s="6"/>
      <c r="E30" s="6">
        <v>99996125</v>
      </c>
      <c r="F30" s="6"/>
      <c r="G30" s="6">
        <v>95512099</v>
      </c>
      <c r="H30" s="6"/>
      <c r="I30" s="6">
        <f t="shared" si="0"/>
        <v>4484026</v>
      </c>
      <c r="J30" s="6"/>
      <c r="K30" s="6">
        <v>300200</v>
      </c>
      <c r="L30" s="6"/>
      <c r="M30" s="6">
        <v>287622570813</v>
      </c>
      <c r="N30" s="6"/>
      <c r="O30" s="6">
        <v>286727320485</v>
      </c>
      <c r="P30" s="6"/>
      <c r="Q30" s="6">
        <f t="shared" si="1"/>
        <v>895250328</v>
      </c>
    </row>
    <row r="31" spans="1:17" x14ac:dyDescent="0.55000000000000004">
      <c r="A31" s="1" t="s">
        <v>105</v>
      </c>
      <c r="C31" s="6">
        <v>1458538</v>
      </c>
      <c r="D31" s="6"/>
      <c r="E31" s="6">
        <v>1458538000000</v>
      </c>
      <c r="F31" s="6"/>
      <c r="G31" s="6">
        <v>1372631358777</v>
      </c>
      <c r="H31" s="6"/>
      <c r="I31" s="6">
        <f t="shared" si="0"/>
        <v>85906641223</v>
      </c>
      <c r="J31" s="6"/>
      <c r="K31" s="6">
        <v>1458538</v>
      </c>
      <c r="L31" s="6"/>
      <c r="M31" s="6">
        <v>1458538000000</v>
      </c>
      <c r="N31" s="6"/>
      <c r="O31" s="6">
        <v>1372631358777</v>
      </c>
      <c r="P31" s="6"/>
      <c r="Q31" s="6">
        <f t="shared" si="1"/>
        <v>85906641223</v>
      </c>
    </row>
    <row r="32" spans="1:17" x14ac:dyDescent="0.55000000000000004">
      <c r="A32" s="1" t="s">
        <v>180</v>
      </c>
      <c r="C32" s="6">
        <v>380000</v>
      </c>
      <c r="D32" s="6"/>
      <c r="E32" s="6">
        <v>377800553697</v>
      </c>
      <c r="F32" s="6"/>
      <c r="G32" s="6">
        <v>367550193362</v>
      </c>
      <c r="H32" s="6"/>
      <c r="I32" s="6">
        <f t="shared" si="0"/>
        <v>10250360335</v>
      </c>
      <c r="J32" s="6"/>
      <c r="K32" s="6">
        <v>3838500</v>
      </c>
      <c r="L32" s="6"/>
      <c r="M32" s="6">
        <v>3768556046953</v>
      </c>
      <c r="N32" s="6"/>
      <c r="O32" s="6">
        <v>3679444002004</v>
      </c>
      <c r="P32" s="6"/>
      <c r="Q32" s="6">
        <f t="shared" si="1"/>
        <v>89112044949</v>
      </c>
    </row>
    <row r="33" spans="1:17" x14ac:dyDescent="0.55000000000000004">
      <c r="A33" s="1" t="s">
        <v>286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1510000</v>
      </c>
      <c r="L33" s="6"/>
      <c r="M33" s="6">
        <v>1510000000000</v>
      </c>
      <c r="N33" s="6"/>
      <c r="O33" s="6">
        <v>1464643242875</v>
      </c>
      <c r="P33" s="6"/>
      <c r="Q33" s="6">
        <f t="shared" si="1"/>
        <v>45356757125</v>
      </c>
    </row>
    <row r="34" spans="1:17" x14ac:dyDescent="0.55000000000000004">
      <c r="A34" s="1" t="s">
        <v>285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990000</v>
      </c>
      <c r="L34" s="6"/>
      <c r="M34" s="6">
        <v>990000000000</v>
      </c>
      <c r="N34" s="6"/>
      <c r="O34" s="6">
        <v>976547657311</v>
      </c>
      <c r="P34" s="6"/>
      <c r="Q34" s="6">
        <f t="shared" si="1"/>
        <v>13452342689</v>
      </c>
    </row>
    <row r="35" spans="1:17" x14ac:dyDescent="0.55000000000000004">
      <c r="A35" s="1" t="s">
        <v>283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3000</v>
      </c>
      <c r="L35" s="6"/>
      <c r="M35" s="6">
        <v>3000000000</v>
      </c>
      <c r="N35" s="6"/>
      <c r="O35" s="6">
        <v>2969887912</v>
      </c>
      <c r="P35" s="6"/>
      <c r="Q35" s="6">
        <f t="shared" si="1"/>
        <v>30112088</v>
      </c>
    </row>
    <row r="36" spans="1:17" x14ac:dyDescent="0.55000000000000004">
      <c r="A36" s="1" t="s">
        <v>281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2290000</v>
      </c>
      <c r="L36" s="6"/>
      <c r="M36" s="6">
        <v>2289999205004</v>
      </c>
      <c r="N36" s="6"/>
      <c r="O36" s="6">
        <v>2274264655363</v>
      </c>
      <c r="P36" s="6"/>
      <c r="Q36" s="6">
        <f t="shared" si="1"/>
        <v>15734549641</v>
      </c>
    </row>
    <row r="37" spans="1:17" x14ac:dyDescent="0.55000000000000004">
      <c r="A37" s="1" t="s">
        <v>309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3982007</v>
      </c>
      <c r="L37" s="6"/>
      <c r="M37" s="6">
        <v>3982007000000</v>
      </c>
      <c r="N37" s="6"/>
      <c r="O37" s="6">
        <v>3819002617670</v>
      </c>
      <c r="P37" s="6"/>
      <c r="Q37" s="6">
        <f t="shared" si="1"/>
        <v>163004382330</v>
      </c>
    </row>
    <row r="38" spans="1:17" x14ac:dyDescent="0.55000000000000004">
      <c r="A38" s="1" t="s">
        <v>223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2700</v>
      </c>
      <c r="L38" s="6"/>
      <c r="M38" s="6">
        <v>2699895375</v>
      </c>
      <c r="N38" s="6"/>
      <c r="O38" s="6">
        <v>2564900601</v>
      </c>
      <c r="P38" s="6"/>
      <c r="Q38" s="6">
        <f t="shared" si="1"/>
        <v>134994774</v>
      </c>
    </row>
    <row r="39" spans="1:17" x14ac:dyDescent="0.55000000000000004">
      <c r="A39" s="1" t="s">
        <v>310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4972068</v>
      </c>
      <c r="L39" s="6"/>
      <c r="M39" s="6">
        <v>4968064280000</v>
      </c>
      <c r="N39" s="6"/>
      <c r="O39" s="6">
        <v>4706474312221</v>
      </c>
      <c r="P39" s="6"/>
      <c r="Q39" s="6">
        <f t="shared" si="1"/>
        <v>261589967779</v>
      </c>
    </row>
    <row r="40" spans="1:17" x14ac:dyDescent="0.55000000000000004">
      <c r="A40" s="1" t="s">
        <v>136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3750</v>
      </c>
      <c r="L40" s="6"/>
      <c r="M40" s="6">
        <v>3138001605</v>
      </c>
      <c r="N40" s="6"/>
      <c r="O40" s="6">
        <v>2955962687</v>
      </c>
      <c r="P40" s="6"/>
      <c r="Q40" s="6">
        <f t="shared" si="1"/>
        <v>182038918</v>
      </c>
    </row>
    <row r="41" spans="1:17" x14ac:dyDescent="0.55000000000000004">
      <c r="A41" s="1" t="s">
        <v>277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7823000</v>
      </c>
      <c r="L41" s="6"/>
      <c r="M41" s="6">
        <v>7823000000000</v>
      </c>
      <c r="N41" s="6"/>
      <c r="O41" s="6">
        <v>7666242921575</v>
      </c>
      <c r="P41" s="6"/>
      <c r="Q41" s="6">
        <f t="shared" si="1"/>
        <v>156757078425</v>
      </c>
    </row>
    <row r="42" spans="1:17" x14ac:dyDescent="0.55000000000000004">
      <c r="A42" s="1" t="s">
        <v>130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17126</v>
      </c>
      <c r="L42" s="6"/>
      <c r="M42" s="6">
        <v>14318322486</v>
      </c>
      <c r="N42" s="6"/>
      <c r="O42" s="6">
        <v>13416332727</v>
      </c>
      <c r="P42" s="6"/>
      <c r="Q42" s="6">
        <f t="shared" si="1"/>
        <v>901989759</v>
      </c>
    </row>
    <row r="43" spans="1:17" x14ac:dyDescent="0.55000000000000004">
      <c r="A43" s="1" t="s">
        <v>311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1217849</v>
      </c>
      <c r="L43" s="6"/>
      <c r="M43" s="6">
        <v>1217849000000</v>
      </c>
      <c r="N43" s="6"/>
      <c r="O43" s="6">
        <v>1204952781471</v>
      </c>
      <c r="P43" s="6"/>
      <c r="Q43" s="6">
        <f t="shared" si="1"/>
        <v>12896218529</v>
      </c>
    </row>
    <row r="44" spans="1:17" x14ac:dyDescent="0.55000000000000004">
      <c r="A44" s="1" t="s">
        <v>279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5819000</v>
      </c>
      <c r="L44" s="6"/>
      <c r="M44" s="6">
        <v>5819000000000</v>
      </c>
      <c r="N44" s="6"/>
      <c r="O44" s="6">
        <v>5789680641181</v>
      </c>
      <c r="P44" s="6"/>
      <c r="Q44" s="6">
        <f t="shared" si="1"/>
        <v>29319358819</v>
      </c>
    </row>
    <row r="45" spans="1:17" x14ac:dyDescent="0.55000000000000004">
      <c r="A45" s="1" t="s">
        <v>312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1804112</v>
      </c>
      <c r="L45" s="6"/>
      <c r="M45" s="6">
        <v>1804112000000</v>
      </c>
      <c r="N45" s="6"/>
      <c r="O45" s="6">
        <v>1746338000348</v>
      </c>
      <c r="P45" s="6"/>
      <c r="Q45" s="6">
        <f t="shared" si="1"/>
        <v>57773999652</v>
      </c>
    </row>
    <row r="46" spans="1:17" x14ac:dyDescent="0.55000000000000004">
      <c r="A46" s="1" t="s">
        <v>275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2910155</v>
      </c>
      <c r="L46" s="6"/>
      <c r="M46" s="6">
        <v>2910154969000</v>
      </c>
      <c r="N46" s="6"/>
      <c r="O46" s="6">
        <v>2851841386863</v>
      </c>
      <c r="P46" s="6"/>
      <c r="Q46" s="6">
        <f t="shared" si="1"/>
        <v>58313582137</v>
      </c>
    </row>
    <row r="47" spans="1:17" x14ac:dyDescent="0.55000000000000004">
      <c r="A47" s="1" t="s">
        <v>208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100</v>
      </c>
      <c r="L47" s="6"/>
      <c r="M47" s="6">
        <v>96996243</v>
      </c>
      <c r="N47" s="6"/>
      <c r="O47" s="6">
        <v>92676409</v>
      </c>
      <c r="P47" s="6"/>
      <c r="Q47" s="6">
        <f t="shared" si="1"/>
        <v>4319834</v>
      </c>
    </row>
    <row r="48" spans="1:17" x14ac:dyDescent="0.55000000000000004">
      <c r="A48" s="1" t="s">
        <v>313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802694</v>
      </c>
      <c r="L48" s="6"/>
      <c r="M48" s="6">
        <v>802694000000</v>
      </c>
      <c r="N48" s="6"/>
      <c r="O48" s="6">
        <v>790701613137</v>
      </c>
      <c r="P48" s="6"/>
      <c r="Q48" s="6">
        <f t="shared" si="1"/>
        <v>11992386863</v>
      </c>
    </row>
    <row r="49" spans="1:19" x14ac:dyDescent="0.55000000000000004">
      <c r="A49" s="1" t="s">
        <v>194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1000</v>
      </c>
      <c r="L49" s="6"/>
      <c r="M49" s="6">
        <v>999961250</v>
      </c>
      <c r="N49" s="6"/>
      <c r="O49" s="6">
        <v>963119678</v>
      </c>
      <c r="P49" s="6"/>
      <c r="Q49" s="6">
        <f t="shared" si="1"/>
        <v>36841572</v>
      </c>
    </row>
    <row r="50" spans="1:19" x14ac:dyDescent="0.55000000000000004">
      <c r="A50" s="1" t="s">
        <v>273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4000000</v>
      </c>
      <c r="L50" s="6"/>
      <c r="M50" s="6">
        <v>4029069500000</v>
      </c>
      <c r="N50" s="6"/>
      <c r="O50" s="6">
        <v>3979417791585</v>
      </c>
      <c r="P50" s="6"/>
      <c r="Q50" s="6">
        <f t="shared" si="1"/>
        <v>49651708415</v>
      </c>
    </row>
    <row r="51" spans="1:19" x14ac:dyDescent="0.55000000000000004">
      <c r="A51" s="1" t="s">
        <v>288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1275000</v>
      </c>
      <c r="L51" s="6"/>
      <c r="M51" s="6">
        <v>1275000000000</v>
      </c>
      <c r="N51" s="6"/>
      <c r="O51" s="6">
        <v>1274950593750</v>
      </c>
      <c r="P51" s="6"/>
      <c r="Q51" s="6">
        <f t="shared" si="1"/>
        <v>49406250</v>
      </c>
    </row>
    <row r="52" spans="1:19" x14ac:dyDescent="0.55000000000000004">
      <c r="A52" s="1" t="s">
        <v>200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2000</v>
      </c>
      <c r="L52" s="6"/>
      <c r="M52" s="6">
        <v>1919925600</v>
      </c>
      <c r="N52" s="6"/>
      <c r="O52" s="6">
        <v>1906042138</v>
      </c>
      <c r="P52" s="6"/>
      <c r="Q52" s="6">
        <f t="shared" si="1"/>
        <v>13883462</v>
      </c>
    </row>
    <row r="53" spans="1:19" x14ac:dyDescent="0.55000000000000004">
      <c r="A53" s="1" t="s">
        <v>219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2000</v>
      </c>
      <c r="L53" s="6"/>
      <c r="M53" s="6">
        <v>1859927925</v>
      </c>
      <c r="N53" s="6"/>
      <c r="O53" s="6">
        <v>1879639160</v>
      </c>
      <c r="P53" s="6"/>
      <c r="Q53" s="6">
        <f t="shared" si="1"/>
        <v>-19711235</v>
      </c>
    </row>
    <row r="54" spans="1:19" x14ac:dyDescent="0.55000000000000004">
      <c r="A54" s="1" t="s">
        <v>314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1391012</v>
      </c>
      <c r="L54" s="6"/>
      <c r="M54" s="6">
        <v>1391012000000</v>
      </c>
      <c r="N54" s="6"/>
      <c r="O54" s="6">
        <v>1338732903558</v>
      </c>
      <c r="P54" s="6"/>
      <c r="Q54" s="6">
        <f t="shared" si="1"/>
        <v>52279096442</v>
      </c>
    </row>
    <row r="55" spans="1:19" x14ac:dyDescent="0.55000000000000004">
      <c r="A55" s="1" t="s">
        <v>271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1000000</v>
      </c>
      <c r="L55" s="6"/>
      <c r="M55" s="6">
        <v>1005533750000</v>
      </c>
      <c r="N55" s="6"/>
      <c r="O55" s="6">
        <v>999961250000</v>
      </c>
      <c r="P55" s="6"/>
      <c r="Q55" s="6">
        <f t="shared" si="1"/>
        <v>5572500000</v>
      </c>
    </row>
    <row r="56" spans="1:19" ht="24.75" thickBot="1" x14ac:dyDescent="0.6">
      <c r="C56" s="6"/>
      <c r="D56" s="6"/>
      <c r="E56" s="8">
        <f>SUM(E8:E55)</f>
        <v>9160937330428</v>
      </c>
      <c r="F56" s="6"/>
      <c r="G56" s="8">
        <f>SUM(G8:G55)</f>
        <v>8826977458986</v>
      </c>
      <c r="H56" s="6"/>
      <c r="I56" s="8">
        <f>SUM(I8:I55)</f>
        <v>333959871442</v>
      </c>
      <c r="J56" s="6"/>
      <c r="K56" s="6"/>
      <c r="L56" s="6"/>
      <c r="M56" s="8">
        <f>SUM(M8:M55)</f>
        <v>60858930768266</v>
      </c>
      <c r="N56" s="6"/>
      <c r="O56" s="8">
        <f>SUM(O8:O55)</f>
        <v>59415057552056</v>
      </c>
      <c r="P56" s="6"/>
      <c r="Q56" s="8">
        <f>SUM(Q8:Q55)</f>
        <v>1443873216210</v>
      </c>
    </row>
    <row r="57" spans="1:19" ht="24.75" thickTop="1" x14ac:dyDescent="0.55000000000000004"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>
        <f>SUM(R8:R24)</f>
        <v>0</v>
      </c>
      <c r="S57" s="7"/>
    </row>
    <row r="58" spans="1:19" x14ac:dyDescent="0.55000000000000004">
      <c r="G58" s="3"/>
      <c r="I58" s="3"/>
      <c r="O58" s="3"/>
      <c r="Q58" s="3"/>
    </row>
    <row r="59" spans="1:19" x14ac:dyDescent="0.55000000000000004"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1" spans="1:19" x14ac:dyDescent="0.55000000000000004"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9" x14ac:dyDescent="0.55000000000000004">
      <c r="G62" s="3"/>
      <c r="I62" s="3"/>
      <c r="O62" s="3"/>
      <c r="Q62" s="3"/>
    </row>
    <row r="63" spans="1:19" x14ac:dyDescent="0.55000000000000004"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2"/>
  <sheetViews>
    <sheetView rightToLeft="1" topLeftCell="A16" workbookViewId="0">
      <selection activeCell="G52" sqref="G52"/>
    </sheetView>
  </sheetViews>
  <sheetFormatPr defaultRowHeight="24" x14ac:dyDescent="0.55000000000000004"/>
  <cols>
    <col min="1" max="1" width="33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 x14ac:dyDescent="0.55000000000000004">
      <c r="A3" s="22" t="s">
        <v>261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 x14ac:dyDescent="0.55000000000000004">
      <c r="A6" s="23" t="s">
        <v>3</v>
      </c>
      <c r="C6" s="24" t="s">
        <v>263</v>
      </c>
      <c r="D6" s="24" t="s">
        <v>263</v>
      </c>
      <c r="E6" s="24" t="s">
        <v>263</v>
      </c>
      <c r="F6" s="24" t="s">
        <v>263</v>
      </c>
      <c r="G6" s="24" t="s">
        <v>263</v>
      </c>
      <c r="H6" s="24" t="s">
        <v>263</v>
      </c>
      <c r="I6" s="24" t="s">
        <v>263</v>
      </c>
      <c r="J6" s="24" t="s">
        <v>263</v>
      </c>
      <c r="K6" s="24" t="s">
        <v>263</v>
      </c>
      <c r="M6" s="24" t="s">
        <v>264</v>
      </c>
      <c r="N6" s="24" t="s">
        <v>264</v>
      </c>
      <c r="O6" s="24" t="s">
        <v>264</v>
      </c>
      <c r="P6" s="24" t="s">
        <v>264</v>
      </c>
      <c r="Q6" s="24" t="s">
        <v>264</v>
      </c>
      <c r="R6" s="24" t="s">
        <v>264</v>
      </c>
      <c r="S6" s="24" t="s">
        <v>264</v>
      </c>
      <c r="T6" s="24" t="s">
        <v>264</v>
      </c>
      <c r="U6" s="24" t="s">
        <v>264</v>
      </c>
    </row>
    <row r="7" spans="1:21" ht="24.75" x14ac:dyDescent="0.55000000000000004">
      <c r="A7" s="24" t="s">
        <v>3</v>
      </c>
      <c r="C7" s="24" t="s">
        <v>315</v>
      </c>
      <c r="E7" s="24" t="s">
        <v>316</v>
      </c>
      <c r="G7" s="24" t="s">
        <v>317</v>
      </c>
      <c r="I7" s="24" t="s">
        <v>243</v>
      </c>
      <c r="K7" s="24" t="s">
        <v>318</v>
      </c>
      <c r="M7" s="24" t="s">
        <v>315</v>
      </c>
      <c r="O7" s="24" t="s">
        <v>316</v>
      </c>
      <c r="Q7" s="24" t="s">
        <v>317</v>
      </c>
      <c r="S7" s="24" t="s">
        <v>243</v>
      </c>
      <c r="U7" s="24" t="s">
        <v>318</v>
      </c>
    </row>
    <row r="8" spans="1:21" x14ac:dyDescent="0.55000000000000004">
      <c r="A8" s="1" t="s">
        <v>44</v>
      </c>
      <c r="C8" s="7">
        <v>0</v>
      </c>
      <c r="D8" s="7"/>
      <c r="E8" s="7">
        <v>-1635625358</v>
      </c>
      <c r="F8" s="7"/>
      <c r="G8" s="7">
        <v>2657723554</v>
      </c>
      <c r="H8" s="7"/>
      <c r="I8" s="7">
        <f>C8+E8+G8</f>
        <v>1022098196</v>
      </c>
      <c r="J8" s="7"/>
      <c r="K8" s="9">
        <f>I8/$I$50</f>
        <v>1.449792954770072E-2</v>
      </c>
      <c r="L8" s="7"/>
      <c r="M8" s="7">
        <v>0</v>
      </c>
      <c r="N8" s="7"/>
      <c r="O8" s="7">
        <v>18392061554</v>
      </c>
      <c r="P8" s="7"/>
      <c r="Q8" s="7">
        <v>2807252621</v>
      </c>
      <c r="R8" s="7"/>
      <c r="S8" s="7">
        <f>M8+O8+Q8</f>
        <v>21199314175</v>
      </c>
      <c r="T8" s="7"/>
      <c r="U8" s="9">
        <f>S8/$S$50</f>
        <v>0.10909525925661526</v>
      </c>
    </row>
    <row r="9" spans="1:21" x14ac:dyDescent="0.55000000000000004">
      <c r="A9" s="1" t="s">
        <v>17</v>
      </c>
      <c r="C9" s="7">
        <v>0</v>
      </c>
      <c r="D9" s="7"/>
      <c r="E9" s="7">
        <v>-819763969</v>
      </c>
      <c r="F9" s="7"/>
      <c r="G9" s="7">
        <v>125215883</v>
      </c>
      <c r="H9" s="7"/>
      <c r="I9" s="7">
        <f t="shared" ref="I9:I49" si="0">C9+E9+G9</f>
        <v>-694548086</v>
      </c>
      <c r="J9" s="7"/>
      <c r="K9" s="9">
        <f t="shared" ref="K9:K49" si="1">I9/$I$50</f>
        <v>-9.8518021631635675E-3</v>
      </c>
      <c r="L9" s="7"/>
      <c r="M9" s="7">
        <v>0</v>
      </c>
      <c r="N9" s="7"/>
      <c r="O9" s="7">
        <v>14223452386</v>
      </c>
      <c r="P9" s="7"/>
      <c r="Q9" s="7">
        <v>125215883</v>
      </c>
      <c r="R9" s="7"/>
      <c r="S9" s="7">
        <f t="shared" ref="S9:S49" si="2">M9+O9+Q9</f>
        <v>14348668269</v>
      </c>
      <c r="T9" s="7"/>
      <c r="U9" s="9">
        <f t="shared" ref="U9:U49" si="3">S9/$S$50</f>
        <v>7.3840675781848678E-2</v>
      </c>
    </row>
    <row r="10" spans="1:21" x14ac:dyDescent="0.55000000000000004">
      <c r="A10" s="1" t="s">
        <v>30</v>
      </c>
      <c r="C10" s="7">
        <v>0</v>
      </c>
      <c r="D10" s="7"/>
      <c r="E10" s="7">
        <v>821034436</v>
      </c>
      <c r="F10" s="7"/>
      <c r="G10" s="7">
        <v>-125737441</v>
      </c>
      <c r="H10" s="7"/>
      <c r="I10" s="7">
        <f t="shared" si="0"/>
        <v>695296995</v>
      </c>
      <c r="J10" s="7"/>
      <c r="K10" s="9">
        <f t="shared" si="1"/>
        <v>9.8624250465246099E-3</v>
      </c>
      <c r="L10" s="7"/>
      <c r="M10" s="7">
        <v>0</v>
      </c>
      <c r="N10" s="7"/>
      <c r="O10" s="7">
        <v>-2229381694</v>
      </c>
      <c r="P10" s="7"/>
      <c r="Q10" s="7">
        <v>-131991769</v>
      </c>
      <c r="R10" s="7"/>
      <c r="S10" s="7">
        <f t="shared" si="2"/>
        <v>-2361373463</v>
      </c>
      <c r="T10" s="7"/>
      <c r="U10" s="9">
        <f t="shared" si="3"/>
        <v>-1.2152027561885803E-2</v>
      </c>
    </row>
    <row r="11" spans="1:21" x14ac:dyDescent="0.55000000000000004">
      <c r="A11" s="1" t="s">
        <v>28</v>
      </c>
      <c r="C11" s="7">
        <v>0</v>
      </c>
      <c r="D11" s="7"/>
      <c r="E11" s="7">
        <v>-1085109714</v>
      </c>
      <c r="F11" s="7"/>
      <c r="G11" s="7">
        <v>3124529814</v>
      </c>
      <c r="H11" s="7"/>
      <c r="I11" s="7">
        <f t="shared" si="0"/>
        <v>2039420100</v>
      </c>
      <c r="J11" s="7"/>
      <c r="K11" s="9">
        <f t="shared" si="1"/>
        <v>2.8928109885798834E-2</v>
      </c>
      <c r="L11" s="7"/>
      <c r="M11" s="7">
        <v>0</v>
      </c>
      <c r="N11" s="7"/>
      <c r="O11" s="7">
        <v>9918221001</v>
      </c>
      <c r="P11" s="7"/>
      <c r="Q11" s="7">
        <v>3124529814</v>
      </c>
      <c r="R11" s="7"/>
      <c r="S11" s="7">
        <f t="shared" si="2"/>
        <v>13042750815</v>
      </c>
      <c r="T11" s="7"/>
      <c r="U11" s="9">
        <f t="shared" si="3"/>
        <v>6.7120203504501111E-2</v>
      </c>
    </row>
    <row r="12" spans="1:21" x14ac:dyDescent="0.55000000000000004">
      <c r="A12" s="1" t="s">
        <v>31</v>
      </c>
      <c r="C12" s="7">
        <v>0</v>
      </c>
      <c r="D12" s="7"/>
      <c r="E12" s="7">
        <v>582097931</v>
      </c>
      <c r="F12" s="7"/>
      <c r="G12" s="7">
        <v>-188937679</v>
      </c>
      <c r="H12" s="7"/>
      <c r="I12" s="7">
        <f t="shared" si="0"/>
        <v>393160252</v>
      </c>
      <c r="J12" s="7"/>
      <c r="K12" s="9">
        <f t="shared" si="1"/>
        <v>5.5767730113988586E-3</v>
      </c>
      <c r="L12" s="7"/>
      <c r="M12" s="7">
        <v>0</v>
      </c>
      <c r="N12" s="7"/>
      <c r="O12" s="7">
        <v>-6933870538</v>
      </c>
      <c r="P12" s="7"/>
      <c r="Q12" s="7">
        <v>-135915089</v>
      </c>
      <c r="R12" s="7"/>
      <c r="S12" s="7">
        <f t="shared" si="2"/>
        <v>-7069785627</v>
      </c>
      <c r="T12" s="7"/>
      <c r="U12" s="9">
        <f t="shared" si="3"/>
        <v>-3.6382313573889817E-2</v>
      </c>
    </row>
    <row r="13" spans="1:21" x14ac:dyDescent="0.55000000000000004">
      <c r="A13" s="1" t="s">
        <v>23</v>
      </c>
      <c r="C13" s="7">
        <v>0</v>
      </c>
      <c r="D13" s="7"/>
      <c r="E13" s="7">
        <v>-843499169</v>
      </c>
      <c r="F13" s="7"/>
      <c r="G13" s="7">
        <v>1688026978</v>
      </c>
      <c r="H13" s="7"/>
      <c r="I13" s="7">
        <f t="shared" si="0"/>
        <v>844527809</v>
      </c>
      <c r="J13" s="7"/>
      <c r="K13" s="9">
        <f t="shared" si="1"/>
        <v>1.1979186269844516E-2</v>
      </c>
      <c r="L13" s="7"/>
      <c r="M13" s="7">
        <v>0</v>
      </c>
      <c r="N13" s="7"/>
      <c r="O13" s="7">
        <v>1744153880</v>
      </c>
      <c r="P13" s="7"/>
      <c r="Q13" s="7">
        <v>1688026978</v>
      </c>
      <c r="R13" s="7"/>
      <c r="S13" s="7">
        <f t="shared" si="2"/>
        <v>3432180858</v>
      </c>
      <c r="T13" s="7"/>
      <c r="U13" s="9">
        <f t="shared" si="3"/>
        <v>1.7662583677384564E-2</v>
      </c>
    </row>
    <row r="14" spans="1:21" x14ac:dyDescent="0.55000000000000004">
      <c r="A14" s="1" t="s">
        <v>22</v>
      </c>
      <c r="C14" s="7">
        <v>0</v>
      </c>
      <c r="D14" s="7"/>
      <c r="E14" s="7">
        <v>1489141387</v>
      </c>
      <c r="F14" s="7"/>
      <c r="G14" s="7">
        <v>86309933</v>
      </c>
      <c r="H14" s="7"/>
      <c r="I14" s="7">
        <f t="shared" si="0"/>
        <v>1575451320</v>
      </c>
      <c r="J14" s="7"/>
      <c r="K14" s="9">
        <f t="shared" si="1"/>
        <v>2.2346954854807415E-2</v>
      </c>
      <c r="L14" s="7"/>
      <c r="M14" s="7">
        <v>0</v>
      </c>
      <c r="N14" s="7"/>
      <c r="O14" s="7">
        <v>10958749463</v>
      </c>
      <c r="P14" s="7"/>
      <c r="Q14" s="7">
        <v>86309933</v>
      </c>
      <c r="R14" s="7"/>
      <c r="S14" s="7">
        <f t="shared" si="2"/>
        <v>11045059396</v>
      </c>
      <c r="T14" s="7"/>
      <c r="U14" s="9">
        <f t="shared" si="3"/>
        <v>5.6839745303285706E-2</v>
      </c>
    </row>
    <row r="15" spans="1:21" x14ac:dyDescent="0.55000000000000004">
      <c r="A15" s="1" t="s">
        <v>304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9">
        <f t="shared" si="1"/>
        <v>0</v>
      </c>
      <c r="L15" s="7"/>
      <c r="M15" s="7">
        <v>0</v>
      </c>
      <c r="N15" s="7"/>
      <c r="O15" s="7">
        <v>0</v>
      </c>
      <c r="P15" s="7"/>
      <c r="Q15" s="7">
        <v>210259409</v>
      </c>
      <c r="R15" s="7"/>
      <c r="S15" s="7">
        <f t="shared" si="2"/>
        <v>210259409</v>
      </c>
      <c r="T15" s="7"/>
      <c r="U15" s="9">
        <f t="shared" si="3"/>
        <v>1.0820305103571919E-3</v>
      </c>
    </row>
    <row r="16" spans="1:21" x14ac:dyDescent="0.55000000000000004">
      <c r="A16" s="1" t="s">
        <v>305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9">
        <f t="shared" si="1"/>
        <v>0</v>
      </c>
      <c r="L16" s="7"/>
      <c r="M16" s="7">
        <v>0</v>
      </c>
      <c r="N16" s="7"/>
      <c r="O16" s="7">
        <v>0</v>
      </c>
      <c r="P16" s="7"/>
      <c r="Q16" s="7">
        <v>-1430493966</v>
      </c>
      <c r="R16" s="7"/>
      <c r="S16" s="7">
        <f t="shared" si="2"/>
        <v>-1430493966</v>
      </c>
      <c r="T16" s="7"/>
      <c r="U16" s="9">
        <f t="shared" si="3"/>
        <v>-7.361564095777819E-3</v>
      </c>
    </row>
    <row r="17" spans="1:21" x14ac:dyDescent="0.55000000000000004">
      <c r="A17" s="1" t="s">
        <v>32</v>
      </c>
      <c r="C17" s="7">
        <v>0</v>
      </c>
      <c r="D17" s="7"/>
      <c r="E17" s="7">
        <v>38896591</v>
      </c>
      <c r="F17" s="7"/>
      <c r="G17" s="7">
        <v>0</v>
      </c>
      <c r="H17" s="7"/>
      <c r="I17" s="7">
        <f t="shared" si="0"/>
        <v>38896591</v>
      </c>
      <c r="J17" s="7"/>
      <c r="K17" s="9">
        <f t="shared" si="1"/>
        <v>5.5172784588666845E-4</v>
      </c>
      <c r="L17" s="7"/>
      <c r="M17" s="7">
        <v>0</v>
      </c>
      <c r="N17" s="7"/>
      <c r="O17" s="7">
        <v>-31974604631</v>
      </c>
      <c r="P17" s="7"/>
      <c r="Q17" s="7">
        <v>-816259435</v>
      </c>
      <c r="R17" s="7"/>
      <c r="S17" s="7">
        <f t="shared" si="2"/>
        <v>-32790864066</v>
      </c>
      <c r="T17" s="7"/>
      <c r="U17" s="9">
        <f t="shared" si="3"/>
        <v>-0.16874733715430204</v>
      </c>
    </row>
    <row r="18" spans="1:21" x14ac:dyDescent="0.55000000000000004">
      <c r="A18" s="1" t="s">
        <v>306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9">
        <f t="shared" si="1"/>
        <v>0</v>
      </c>
      <c r="L18" s="7"/>
      <c r="M18" s="7">
        <v>0</v>
      </c>
      <c r="N18" s="7"/>
      <c r="O18" s="7">
        <v>0</v>
      </c>
      <c r="P18" s="7"/>
      <c r="Q18" s="7">
        <v>22985590516</v>
      </c>
      <c r="R18" s="7"/>
      <c r="S18" s="7">
        <f t="shared" si="2"/>
        <v>22985590516</v>
      </c>
      <c r="T18" s="7"/>
      <c r="U18" s="9">
        <f t="shared" si="3"/>
        <v>0.11828773967917371</v>
      </c>
    </row>
    <row r="19" spans="1:21" x14ac:dyDescent="0.55000000000000004">
      <c r="A19" s="1" t="s">
        <v>42</v>
      </c>
      <c r="C19" s="7">
        <v>0</v>
      </c>
      <c r="D19" s="7"/>
      <c r="E19" s="7">
        <v>2765426208</v>
      </c>
      <c r="F19" s="7"/>
      <c r="G19" s="7">
        <v>0</v>
      </c>
      <c r="H19" s="7"/>
      <c r="I19" s="7">
        <f t="shared" si="0"/>
        <v>2765426208</v>
      </c>
      <c r="J19" s="7"/>
      <c r="K19" s="9">
        <f t="shared" si="1"/>
        <v>3.9226127675260229E-2</v>
      </c>
      <c r="L19" s="7"/>
      <c r="M19" s="7">
        <v>0</v>
      </c>
      <c r="N19" s="7"/>
      <c r="O19" s="7">
        <v>-13439363317</v>
      </c>
      <c r="P19" s="7"/>
      <c r="Q19" s="7">
        <v>-35914494847</v>
      </c>
      <c r="R19" s="7"/>
      <c r="S19" s="7">
        <f t="shared" si="2"/>
        <v>-49353858164</v>
      </c>
      <c r="T19" s="7"/>
      <c r="U19" s="9">
        <f t="shared" si="3"/>
        <v>-0.25398330848199707</v>
      </c>
    </row>
    <row r="20" spans="1:21" x14ac:dyDescent="0.55000000000000004">
      <c r="A20" s="1" t="s">
        <v>307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9">
        <f t="shared" si="1"/>
        <v>0</v>
      </c>
      <c r="L20" s="7"/>
      <c r="M20" s="7">
        <v>0</v>
      </c>
      <c r="N20" s="7"/>
      <c r="O20" s="7">
        <v>0</v>
      </c>
      <c r="P20" s="7"/>
      <c r="Q20" s="7">
        <v>95981177357</v>
      </c>
      <c r="R20" s="7"/>
      <c r="S20" s="7">
        <f t="shared" si="2"/>
        <v>95981177357</v>
      </c>
      <c r="T20" s="7"/>
      <c r="U20" s="9">
        <f t="shared" si="3"/>
        <v>0.49393538588458064</v>
      </c>
    </row>
    <row r="21" spans="1:21" x14ac:dyDescent="0.55000000000000004">
      <c r="A21" s="1" t="s">
        <v>308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9">
        <f t="shared" si="1"/>
        <v>0</v>
      </c>
      <c r="L21" s="7"/>
      <c r="M21" s="7">
        <v>0</v>
      </c>
      <c r="N21" s="7"/>
      <c r="O21" s="7">
        <v>0</v>
      </c>
      <c r="P21" s="7"/>
      <c r="Q21" s="7">
        <v>0</v>
      </c>
      <c r="R21" s="7"/>
      <c r="S21" s="7">
        <f t="shared" si="2"/>
        <v>0</v>
      </c>
      <c r="T21" s="7"/>
      <c r="U21" s="9">
        <f t="shared" si="3"/>
        <v>0</v>
      </c>
    </row>
    <row r="22" spans="1:21" x14ac:dyDescent="0.55000000000000004">
      <c r="A22" s="1" t="s">
        <v>36</v>
      </c>
      <c r="C22" s="7">
        <v>0</v>
      </c>
      <c r="D22" s="7"/>
      <c r="E22" s="7">
        <v>3262819470</v>
      </c>
      <c r="F22" s="7"/>
      <c r="G22" s="7">
        <v>0</v>
      </c>
      <c r="H22" s="7"/>
      <c r="I22" s="7">
        <f t="shared" si="0"/>
        <v>3262819470</v>
      </c>
      <c r="J22" s="7"/>
      <c r="K22" s="9">
        <f t="shared" si="1"/>
        <v>4.6281391541489622E-2</v>
      </c>
      <c r="L22" s="7"/>
      <c r="M22" s="7">
        <v>0</v>
      </c>
      <c r="N22" s="7"/>
      <c r="O22" s="7">
        <v>-1365638793</v>
      </c>
      <c r="P22" s="7"/>
      <c r="Q22" s="7">
        <v>-4522294668</v>
      </c>
      <c r="R22" s="7"/>
      <c r="S22" s="7">
        <f t="shared" si="2"/>
        <v>-5887933461</v>
      </c>
      <c r="T22" s="7"/>
      <c r="U22" s="9">
        <f t="shared" si="3"/>
        <v>-3.0300302269731093E-2</v>
      </c>
    </row>
    <row r="23" spans="1:21" x14ac:dyDescent="0.55000000000000004">
      <c r="A23" s="1" t="s">
        <v>20</v>
      </c>
      <c r="C23" s="7">
        <v>0</v>
      </c>
      <c r="D23" s="7"/>
      <c r="E23" s="7">
        <v>-52252035</v>
      </c>
      <c r="F23" s="7"/>
      <c r="G23" s="7">
        <v>0</v>
      </c>
      <c r="H23" s="7"/>
      <c r="I23" s="7">
        <f t="shared" si="0"/>
        <v>-52252035</v>
      </c>
      <c r="J23" s="7"/>
      <c r="K23" s="9">
        <f t="shared" si="1"/>
        <v>-7.4116784974150582E-4</v>
      </c>
      <c r="L23" s="7"/>
      <c r="M23" s="7">
        <v>0</v>
      </c>
      <c r="N23" s="7"/>
      <c r="O23" s="7">
        <v>-87481117</v>
      </c>
      <c r="P23" s="7"/>
      <c r="Q23" s="7">
        <v>-6622441</v>
      </c>
      <c r="R23" s="7"/>
      <c r="S23" s="7">
        <f t="shared" si="2"/>
        <v>-94103558</v>
      </c>
      <c r="T23" s="7"/>
      <c r="U23" s="9">
        <f t="shared" si="3"/>
        <v>-4.8427283883960509E-4</v>
      </c>
    </row>
    <row r="24" spans="1:21" x14ac:dyDescent="0.55000000000000004">
      <c r="A24" s="1" t="s">
        <v>34</v>
      </c>
      <c r="C24" s="7">
        <v>0</v>
      </c>
      <c r="D24" s="7"/>
      <c r="E24" s="7">
        <v>13740887504</v>
      </c>
      <c r="F24" s="7"/>
      <c r="G24" s="7">
        <v>0</v>
      </c>
      <c r="H24" s="7"/>
      <c r="I24" s="7">
        <f t="shared" si="0"/>
        <v>13740887504</v>
      </c>
      <c r="J24" s="7"/>
      <c r="K24" s="9">
        <f t="shared" si="1"/>
        <v>0.1949073188226948</v>
      </c>
      <c r="L24" s="7"/>
      <c r="M24" s="7">
        <v>0</v>
      </c>
      <c r="N24" s="7"/>
      <c r="O24" s="7">
        <v>44809878167</v>
      </c>
      <c r="P24" s="7"/>
      <c r="Q24" s="7">
        <v>-14170133</v>
      </c>
      <c r="R24" s="7"/>
      <c r="S24" s="7">
        <f t="shared" si="2"/>
        <v>44795708034</v>
      </c>
      <c r="T24" s="7"/>
      <c r="U24" s="9">
        <f t="shared" si="3"/>
        <v>0.23052629633254978</v>
      </c>
    </row>
    <row r="25" spans="1:21" x14ac:dyDescent="0.55000000000000004">
      <c r="A25" s="1" t="s">
        <v>33</v>
      </c>
      <c r="C25" s="7">
        <v>0</v>
      </c>
      <c r="D25" s="7"/>
      <c r="E25" s="7">
        <v>-1256102148</v>
      </c>
      <c r="F25" s="7"/>
      <c r="G25" s="7">
        <v>0</v>
      </c>
      <c r="H25" s="7"/>
      <c r="I25" s="7">
        <f t="shared" si="0"/>
        <v>-1256102148</v>
      </c>
      <c r="J25" s="7"/>
      <c r="K25" s="9">
        <f t="shared" si="1"/>
        <v>-1.7817153496296301E-2</v>
      </c>
      <c r="L25" s="7"/>
      <c r="M25" s="7">
        <v>78187662020</v>
      </c>
      <c r="N25" s="7"/>
      <c r="O25" s="7">
        <v>-86770292768</v>
      </c>
      <c r="P25" s="7"/>
      <c r="Q25" s="7">
        <v>0</v>
      </c>
      <c r="R25" s="7"/>
      <c r="S25" s="7">
        <f t="shared" si="2"/>
        <v>-8582630748</v>
      </c>
      <c r="T25" s="7"/>
      <c r="U25" s="9">
        <f t="shared" si="3"/>
        <v>-4.4167670653282247E-2</v>
      </c>
    </row>
    <row r="26" spans="1:21" x14ac:dyDescent="0.55000000000000004">
      <c r="A26" s="1" t="s">
        <v>45</v>
      </c>
      <c r="C26" s="7">
        <v>0</v>
      </c>
      <c r="D26" s="7"/>
      <c r="E26" s="7">
        <v>116209086</v>
      </c>
      <c r="F26" s="7"/>
      <c r="G26" s="7">
        <v>0</v>
      </c>
      <c r="H26" s="7"/>
      <c r="I26" s="7">
        <f t="shared" si="0"/>
        <v>116209086</v>
      </c>
      <c r="J26" s="7"/>
      <c r="K26" s="9">
        <f t="shared" si="1"/>
        <v>1.6483652434024E-3</v>
      </c>
      <c r="L26" s="7"/>
      <c r="M26" s="7">
        <v>48455293360</v>
      </c>
      <c r="N26" s="7"/>
      <c r="O26" s="7">
        <v>-48547282936</v>
      </c>
      <c r="P26" s="7"/>
      <c r="Q26" s="7">
        <v>0</v>
      </c>
      <c r="R26" s="7"/>
      <c r="S26" s="7">
        <f t="shared" si="2"/>
        <v>-91989576</v>
      </c>
      <c r="T26" s="7"/>
      <c r="U26" s="9">
        <f t="shared" si="3"/>
        <v>-4.7339392962348573E-4</v>
      </c>
    </row>
    <row r="27" spans="1:21" x14ac:dyDescent="0.55000000000000004">
      <c r="A27" s="1" t="s">
        <v>21</v>
      </c>
      <c r="C27" s="7">
        <v>0</v>
      </c>
      <c r="D27" s="7"/>
      <c r="E27" s="7">
        <v>-279248909</v>
      </c>
      <c r="F27" s="7"/>
      <c r="G27" s="7">
        <v>0</v>
      </c>
      <c r="H27" s="7"/>
      <c r="I27" s="7">
        <f t="shared" si="0"/>
        <v>-279248909</v>
      </c>
      <c r="J27" s="7"/>
      <c r="K27" s="9">
        <f t="shared" si="1"/>
        <v>-3.961000053417851E-3</v>
      </c>
      <c r="L27" s="7"/>
      <c r="M27" s="7">
        <v>14153791500</v>
      </c>
      <c r="N27" s="7"/>
      <c r="O27" s="7">
        <v>-13569755716</v>
      </c>
      <c r="P27" s="7"/>
      <c r="Q27" s="7">
        <v>0</v>
      </c>
      <c r="R27" s="7"/>
      <c r="S27" s="7">
        <f t="shared" si="2"/>
        <v>584035784</v>
      </c>
      <c r="T27" s="7"/>
      <c r="U27" s="9">
        <f t="shared" si="3"/>
        <v>3.0055470070705979E-3</v>
      </c>
    </row>
    <row r="28" spans="1:21" x14ac:dyDescent="0.55000000000000004">
      <c r="A28" s="1" t="s">
        <v>25</v>
      </c>
      <c r="C28" s="7">
        <v>0</v>
      </c>
      <c r="D28" s="7"/>
      <c r="E28" s="7">
        <v>-527900643</v>
      </c>
      <c r="F28" s="7"/>
      <c r="G28" s="7">
        <v>0</v>
      </c>
      <c r="H28" s="7"/>
      <c r="I28" s="7">
        <f t="shared" si="0"/>
        <v>-527900643</v>
      </c>
      <c r="J28" s="7"/>
      <c r="K28" s="9">
        <f t="shared" si="1"/>
        <v>-7.4879951460161947E-3</v>
      </c>
      <c r="L28" s="7"/>
      <c r="M28" s="7">
        <v>18823500000</v>
      </c>
      <c r="N28" s="7"/>
      <c r="O28" s="7">
        <v>-17268017651</v>
      </c>
      <c r="P28" s="7"/>
      <c r="Q28" s="7">
        <v>0</v>
      </c>
      <c r="R28" s="7"/>
      <c r="S28" s="7">
        <f t="shared" si="2"/>
        <v>1555482349</v>
      </c>
      <c r="T28" s="7"/>
      <c r="U28" s="9">
        <f t="shared" si="3"/>
        <v>8.0047754720934932E-3</v>
      </c>
    </row>
    <row r="29" spans="1:21" x14ac:dyDescent="0.55000000000000004">
      <c r="A29" s="1" t="s">
        <v>48</v>
      </c>
      <c r="C29" s="7">
        <v>0</v>
      </c>
      <c r="D29" s="7"/>
      <c r="E29" s="7">
        <v>-1645891524</v>
      </c>
      <c r="F29" s="7"/>
      <c r="G29" s="7">
        <v>0</v>
      </c>
      <c r="H29" s="7"/>
      <c r="I29" s="7">
        <f t="shared" si="0"/>
        <v>-1645891524</v>
      </c>
      <c r="J29" s="7"/>
      <c r="K29" s="9">
        <f t="shared" si="1"/>
        <v>-2.3346112390662872E-2</v>
      </c>
      <c r="L29" s="7"/>
      <c r="M29" s="7">
        <v>0</v>
      </c>
      <c r="N29" s="7"/>
      <c r="O29" s="7">
        <v>5010943023</v>
      </c>
      <c r="P29" s="7"/>
      <c r="Q29" s="7">
        <v>0</v>
      </c>
      <c r="R29" s="7"/>
      <c r="S29" s="7">
        <f t="shared" si="2"/>
        <v>5010943023</v>
      </c>
      <c r="T29" s="7"/>
      <c r="U29" s="9">
        <f t="shared" si="3"/>
        <v>2.5787161023302887E-2</v>
      </c>
    </row>
    <row r="30" spans="1:21" x14ac:dyDescent="0.55000000000000004">
      <c r="A30" s="1" t="s">
        <v>27</v>
      </c>
      <c r="C30" s="7">
        <v>0</v>
      </c>
      <c r="D30" s="7"/>
      <c r="E30" s="7">
        <v>3157688498</v>
      </c>
      <c r="F30" s="7"/>
      <c r="G30" s="7">
        <v>0</v>
      </c>
      <c r="H30" s="7"/>
      <c r="I30" s="7">
        <f t="shared" si="0"/>
        <v>3157688498</v>
      </c>
      <c r="J30" s="7"/>
      <c r="K30" s="9">
        <f t="shared" si="1"/>
        <v>4.4790163564273532E-2</v>
      </c>
      <c r="L30" s="7"/>
      <c r="M30" s="7">
        <v>0</v>
      </c>
      <c r="N30" s="7"/>
      <c r="O30" s="7">
        <v>7569545318</v>
      </c>
      <c r="P30" s="7"/>
      <c r="Q30" s="7">
        <v>0</v>
      </c>
      <c r="R30" s="7"/>
      <c r="S30" s="7">
        <f t="shared" si="2"/>
        <v>7569545318</v>
      </c>
      <c r="T30" s="7"/>
      <c r="U30" s="9">
        <f t="shared" si="3"/>
        <v>3.8954161540554096E-2</v>
      </c>
    </row>
    <row r="31" spans="1:21" x14ac:dyDescent="0.55000000000000004">
      <c r="A31" s="1" t="s">
        <v>24</v>
      </c>
      <c r="C31" s="7">
        <v>0</v>
      </c>
      <c r="D31" s="7"/>
      <c r="E31" s="7">
        <v>-341858474</v>
      </c>
      <c r="F31" s="7"/>
      <c r="G31" s="7">
        <v>0</v>
      </c>
      <c r="H31" s="7"/>
      <c r="I31" s="7">
        <f t="shared" si="0"/>
        <v>-341858474</v>
      </c>
      <c r="J31" s="7"/>
      <c r="K31" s="9">
        <f t="shared" si="1"/>
        <v>-4.8490840613287589E-3</v>
      </c>
      <c r="L31" s="7"/>
      <c r="M31" s="7">
        <v>0</v>
      </c>
      <c r="N31" s="7"/>
      <c r="O31" s="7">
        <v>-704183396</v>
      </c>
      <c r="P31" s="7"/>
      <c r="Q31" s="7">
        <v>0</v>
      </c>
      <c r="R31" s="7"/>
      <c r="S31" s="7">
        <f t="shared" si="2"/>
        <v>-704183396</v>
      </c>
      <c r="T31" s="7"/>
      <c r="U31" s="9">
        <f t="shared" si="3"/>
        <v>-3.6238469563991812E-3</v>
      </c>
    </row>
    <row r="32" spans="1:21" x14ac:dyDescent="0.55000000000000004">
      <c r="A32" s="1" t="s">
        <v>16</v>
      </c>
      <c r="C32" s="7">
        <v>0</v>
      </c>
      <c r="D32" s="7"/>
      <c r="E32" s="7">
        <v>372806522</v>
      </c>
      <c r="F32" s="7"/>
      <c r="G32" s="7">
        <v>0</v>
      </c>
      <c r="H32" s="7"/>
      <c r="I32" s="7">
        <f t="shared" si="0"/>
        <v>372806522</v>
      </c>
      <c r="J32" s="7"/>
      <c r="K32" s="9">
        <f t="shared" si="1"/>
        <v>5.2880659725568465E-3</v>
      </c>
      <c r="L32" s="7"/>
      <c r="M32" s="7">
        <v>0</v>
      </c>
      <c r="N32" s="7"/>
      <c r="O32" s="7">
        <v>3020205103</v>
      </c>
      <c r="P32" s="7"/>
      <c r="Q32" s="7">
        <v>0</v>
      </c>
      <c r="R32" s="7"/>
      <c r="S32" s="7">
        <f t="shared" si="2"/>
        <v>3020205103</v>
      </c>
      <c r="T32" s="7"/>
      <c r="U32" s="9">
        <f t="shared" si="3"/>
        <v>1.5542486704994427E-2</v>
      </c>
    </row>
    <row r="33" spans="1:21" x14ac:dyDescent="0.55000000000000004">
      <c r="A33" s="1" t="s">
        <v>47</v>
      </c>
      <c r="C33" s="7">
        <v>0</v>
      </c>
      <c r="D33" s="7"/>
      <c r="E33" s="7">
        <v>5129138706</v>
      </c>
      <c r="F33" s="7"/>
      <c r="G33" s="7">
        <v>0</v>
      </c>
      <c r="H33" s="7"/>
      <c r="I33" s="7">
        <f t="shared" si="0"/>
        <v>5129138706</v>
      </c>
      <c r="J33" s="7"/>
      <c r="K33" s="9">
        <f t="shared" si="1"/>
        <v>7.2754156000851444E-2</v>
      </c>
      <c r="L33" s="7"/>
      <c r="M33" s="7">
        <v>0</v>
      </c>
      <c r="N33" s="7"/>
      <c r="O33" s="7">
        <v>26365492721</v>
      </c>
      <c r="P33" s="7"/>
      <c r="Q33" s="7">
        <v>0</v>
      </c>
      <c r="R33" s="7"/>
      <c r="S33" s="7">
        <f t="shared" si="2"/>
        <v>26365492721</v>
      </c>
      <c r="T33" s="7"/>
      <c r="U33" s="9">
        <f t="shared" si="3"/>
        <v>0.13568128855875583</v>
      </c>
    </row>
    <row r="34" spans="1:21" x14ac:dyDescent="0.55000000000000004">
      <c r="A34" s="1" t="s">
        <v>43</v>
      </c>
      <c r="C34" s="7">
        <v>0</v>
      </c>
      <c r="D34" s="7"/>
      <c r="E34" s="7">
        <v>1274078611</v>
      </c>
      <c r="F34" s="7"/>
      <c r="G34" s="7">
        <v>0</v>
      </c>
      <c r="H34" s="7"/>
      <c r="I34" s="7">
        <f t="shared" si="0"/>
        <v>1274078611</v>
      </c>
      <c r="J34" s="7"/>
      <c r="K34" s="9">
        <f t="shared" si="1"/>
        <v>1.8072140243275012E-2</v>
      </c>
      <c r="L34" s="7"/>
      <c r="M34" s="7">
        <v>0</v>
      </c>
      <c r="N34" s="7"/>
      <c r="O34" s="7">
        <v>-6434362914</v>
      </c>
      <c r="P34" s="7"/>
      <c r="Q34" s="7">
        <v>0</v>
      </c>
      <c r="R34" s="7"/>
      <c r="S34" s="7">
        <f t="shared" si="2"/>
        <v>-6434362914</v>
      </c>
      <c r="T34" s="7"/>
      <c r="U34" s="9">
        <f t="shared" si="3"/>
        <v>-3.3112320731667276E-2</v>
      </c>
    </row>
    <row r="35" spans="1:21" x14ac:dyDescent="0.55000000000000004">
      <c r="A35" s="1" t="s">
        <v>50</v>
      </c>
      <c r="C35" s="7">
        <v>0</v>
      </c>
      <c r="D35" s="7"/>
      <c r="E35" s="7">
        <v>-51178193</v>
      </c>
      <c r="F35" s="7"/>
      <c r="G35" s="7">
        <v>0</v>
      </c>
      <c r="H35" s="7"/>
      <c r="I35" s="7">
        <f t="shared" si="0"/>
        <v>-51178193</v>
      </c>
      <c r="J35" s="7"/>
      <c r="K35" s="9">
        <f t="shared" si="1"/>
        <v>-7.2593596133558788E-4</v>
      </c>
      <c r="L35" s="7"/>
      <c r="M35" s="7">
        <v>0</v>
      </c>
      <c r="N35" s="7"/>
      <c r="O35" s="7">
        <v>-51178193</v>
      </c>
      <c r="P35" s="7"/>
      <c r="Q35" s="7">
        <v>0</v>
      </c>
      <c r="R35" s="7"/>
      <c r="S35" s="7">
        <f t="shared" si="2"/>
        <v>-51178193</v>
      </c>
      <c r="T35" s="7"/>
      <c r="U35" s="9">
        <f t="shared" si="3"/>
        <v>-2.633716443621739E-4</v>
      </c>
    </row>
    <row r="36" spans="1:21" x14ac:dyDescent="0.55000000000000004">
      <c r="A36" s="1" t="s">
        <v>26</v>
      </c>
      <c r="C36" s="7">
        <v>0</v>
      </c>
      <c r="D36" s="7"/>
      <c r="E36" s="7">
        <v>1033404762</v>
      </c>
      <c r="F36" s="7"/>
      <c r="G36" s="7">
        <v>0</v>
      </c>
      <c r="H36" s="7"/>
      <c r="I36" s="7">
        <f t="shared" si="0"/>
        <v>1033404762</v>
      </c>
      <c r="J36" s="7"/>
      <c r="K36" s="9">
        <f t="shared" si="1"/>
        <v>1.4658307286293684E-2</v>
      </c>
      <c r="L36" s="7"/>
      <c r="M36" s="7">
        <v>0</v>
      </c>
      <c r="N36" s="7"/>
      <c r="O36" s="7">
        <v>5319956268</v>
      </c>
      <c r="P36" s="7"/>
      <c r="Q36" s="7">
        <v>0</v>
      </c>
      <c r="R36" s="7"/>
      <c r="S36" s="7">
        <f t="shared" si="2"/>
        <v>5319956268</v>
      </c>
      <c r="T36" s="7"/>
      <c r="U36" s="9">
        <f t="shared" si="3"/>
        <v>2.7377395490263089E-2</v>
      </c>
    </row>
    <row r="37" spans="1:21" x14ac:dyDescent="0.55000000000000004">
      <c r="A37" s="1" t="s">
        <v>46</v>
      </c>
      <c r="C37" s="7">
        <v>0</v>
      </c>
      <c r="D37" s="7"/>
      <c r="E37" s="7">
        <v>793040046</v>
      </c>
      <c r="F37" s="7"/>
      <c r="G37" s="7">
        <v>0</v>
      </c>
      <c r="H37" s="7"/>
      <c r="I37" s="7">
        <f t="shared" si="0"/>
        <v>793040046</v>
      </c>
      <c r="J37" s="7"/>
      <c r="K37" s="9">
        <f t="shared" si="1"/>
        <v>1.1248859219602163E-2</v>
      </c>
      <c r="L37" s="7"/>
      <c r="M37" s="7">
        <v>0</v>
      </c>
      <c r="N37" s="7"/>
      <c r="O37" s="7">
        <v>7374679645</v>
      </c>
      <c r="P37" s="7"/>
      <c r="Q37" s="7">
        <v>0</v>
      </c>
      <c r="R37" s="7"/>
      <c r="S37" s="7">
        <f t="shared" si="2"/>
        <v>7374679645</v>
      </c>
      <c r="T37" s="7"/>
      <c r="U37" s="9">
        <f t="shared" si="3"/>
        <v>3.7951349801426226E-2</v>
      </c>
    </row>
    <row r="38" spans="1:21" x14ac:dyDescent="0.55000000000000004">
      <c r="A38" s="1" t="s">
        <v>18</v>
      </c>
      <c r="C38" s="7">
        <v>0</v>
      </c>
      <c r="D38" s="7"/>
      <c r="E38" s="7">
        <v>-493085812</v>
      </c>
      <c r="F38" s="7"/>
      <c r="G38" s="7">
        <v>0</v>
      </c>
      <c r="H38" s="7"/>
      <c r="I38" s="7">
        <f t="shared" si="0"/>
        <v>-493085812</v>
      </c>
      <c r="J38" s="7"/>
      <c r="K38" s="9">
        <f t="shared" si="1"/>
        <v>-6.9941649357404814E-3</v>
      </c>
      <c r="L38" s="7"/>
      <c r="M38" s="7">
        <v>0</v>
      </c>
      <c r="N38" s="7"/>
      <c r="O38" s="7">
        <v>2734856557</v>
      </c>
      <c r="P38" s="7"/>
      <c r="Q38" s="7">
        <v>0</v>
      </c>
      <c r="R38" s="7"/>
      <c r="S38" s="7">
        <f t="shared" si="2"/>
        <v>2734856557</v>
      </c>
      <c r="T38" s="7"/>
      <c r="U38" s="9">
        <f t="shared" si="3"/>
        <v>1.4074034784928092E-2</v>
      </c>
    </row>
    <row r="39" spans="1:21" x14ac:dyDescent="0.55000000000000004">
      <c r="A39" s="1" t="s">
        <v>41</v>
      </c>
      <c r="C39" s="7">
        <v>0</v>
      </c>
      <c r="D39" s="7"/>
      <c r="E39" s="7">
        <v>4234146750</v>
      </c>
      <c r="F39" s="7"/>
      <c r="G39" s="7">
        <v>0</v>
      </c>
      <c r="H39" s="7"/>
      <c r="I39" s="7">
        <f t="shared" si="0"/>
        <v>4234146750</v>
      </c>
      <c r="J39" s="7"/>
      <c r="K39" s="9">
        <f t="shared" si="1"/>
        <v>6.0059162139569973E-2</v>
      </c>
      <c r="L39" s="7"/>
      <c r="M39" s="7">
        <v>0</v>
      </c>
      <c r="N39" s="7"/>
      <c r="O39" s="7">
        <v>4159033031</v>
      </c>
      <c r="P39" s="7"/>
      <c r="Q39" s="7">
        <v>0</v>
      </c>
      <c r="R39" s="7"/>
      <c r="S39" s="7">
        <f t="shared" si="2"/>
        <v>4159033031</v>
      </c>
      <c r="T39" s="7"/>
      <c r="U39" s="9">
        <f t="shared" si="3"/>
        <v>2.1403087997481002E-2</v>
      </c>
    </row>
    <row r="40" spans="1:21" x14ac:dyDescent="0.55000000000000004">
      <c r="A40" s="1" t="s">
        <v>37</v>
      </c>
      <c r="C40" s="7">
        <v>0</v>
      </c>
      <c r="D40" s="7"/>
      <c r="E40" s="7">
        <v>7366772892</v>
      </c>
      <c r="F40" s="7"/>
      <c r="G40" s="7">
        <v>0</v>
      </c>
      <c r="H40" s="7"/>
      <c r="I40" s="7">
        <f t="shared" si="0"/>
        <v>7366772892</v>
      </c>
      <c r="J40" s="7"/>
      <c r="K40" s="9">
        <f t="shared" si="1"/>
        <v>0.10449382926229867</v>
      </c>
      <c r="L40" s="7"/>
      <c r="M40" s="7">
        <v>0</v>
      </c>
      <c r="N40" s="7"/>
      <c r="O40" s="7">
        <v>7857564502</v>
      </c>
      <c r="P40" s="7"/>
      <c r="Q40" s="7">
        <v>0</v>
      </c>
      <c r="R40" s="7"/>
      <c r="S40" s="7">
        <f t="shared" si="2"/>
        <v>7857564502</v>
      </c>
      <c r="T40" s="7"/>
      <c r="U40" s="9">
        <f t="shared" si="3"/>
        <v>4.0436357015840446E-2</v>
      </c>
    </row>
    <row r="41" spans="1:21" x14ac:dyDescent="0.55000000000000004">
      <c r="A41" s="1" t="s">
        <v>51</v>
      </c>
      <c r="C41" s="7">
        <v>0</v>
      </c>
      <c r="D41" s="7"/>
      <c r="E41" s="7">
        <v>-499818322</v>
      </c>
      <c r="F41" s="7"/>
      <c r="G41" s="7">
        <v>0</v>
      </c>
      <c r="H41" s="7"/>
      <c r="I41" s="7">
        <f t="shared" si="0"/>
        <v>-499818322</v>
      </c>
      <c r="J41" s="7"/>
      <c r="K41" s="9">
        <f t="shared" si="1"/>
        <v>-7.0896620768578214E-3</v>
      </c>
      <c r="L41" s="7"/>
      <c r="M41" s="7">
        <v>0</v>
      </c>
      <c r="N41" s="7"/>
      <c r="O41" s="7">
        <v>-499818322</v>
      </c>
      <c r="P41" s="7"/>
      <c r="Q41" s="7">
        <v>0</v>
      </c>
      <c r="R41" s="7"/>
      <c r="S41" s="7">
        <f t="shared" si="2"/>
        <v>-499818322</v>
      </c>
      <c r="T41" s="7"/>
      <c r="U41" s="9">
        <f t="shared" si="3"/>
        <v>-2.5721496917150343E-3</v>
      </c>
    </row>
    <row r="42" spans="1:21" x14ac:dyDescent="0.55000000000000004">
      <c r="A42" s="1" t="s">
        <v>49</v>
      </c>
      <c r="C42" s="7">
        <v>0</v>
      </c>
      <c r="D42" s="7"/>
      <c r="E42" s="7">
        <v>-54912651</v>
      </c>
      <c r="F42" s="7"/>
      <c r="G42" s="7">
        <v>0</v>
      </c>
      <c r="H42" s="7"/>
      <c r="I42" s="7">
        <f t="shared" si="0"/>
        <v>-54912651</v>
      </c>
      <c r="J42" s="7"/>
      <c r="K42" s="9">
        <f t="shared" si="1"/>
        <v>-7.7890729930950536E-4</v>
      </c>
      <c r="L42" s="7"/>
      <c r="M42" s="7">
        <v>0</v>
      </c>
      <c r="N42" s="7"/>
      <c r="O42" s="7">
        <v>-54912651</v>
      </c>
      <c r="P42" s="7"/>
      <c r="Q42" s="7">
        <v>0</v>
      </c>
      <c r="R42" s="7"/>
      <c r="S42" s="7">
        <f t="shared" si="2"/>
        <v>-54912651</v>
      </c>
      <c r="T42" s="7"/>
      <c r="U42" s="9">
        <f t="shared" si="3"/>
        <v>-2.8258979738022741E-4</v>
      </c>
    </row>
    <row r="43" spans="1:21" x14ac:dyDescent="0.55000000000000004">
      <c r="A43" s="1" t="s">
        <v>38</v>
      </c>
      <c r="C43" s="7">
        <v>0</v>
      </c>
      <c r="D43" s="7"/>
      <c r="E43" s="7">
        <v>6062650014</v>
      </c>
      <c r="F43" s="7"/>
      <c r="G43" s="7">
        <v>0</v>
      </c>
      <c r="H43" s="7"/>
      <c r="I43" s="7">
        <f t="shared" si="0"/>
        <v>6062650014</v>
      </c>
      <c r="J43" s="7"/>
      <c r="K43" s="9">
        <f t="shared" si="1"/>
        <v>8.5995526769659589E-2</v>
      </c>
      <c r="L43" s="7"/>
      <c r="M43" s="7">
        <v>0</v>
      </c>
      <c r="N43" s="7"/>
      <c r="O43" s="7">
        <v>4861602609</v>
      </c>
      <c r="P43" s="7"/>
      <c r="Q43" s="7">
        <v>0</v>
      </c>
      <c r="R43" s="7"/>
      <c r="S43" s="7">
        <f t="shared" si="2"/>
        <v>4861602609</v>
      </c>
      <c r="T43" s="7"/>
      <c r="U43" s="9">
        <f t="shared" si="3"/>
        <v>2.5018629973273282E-2</v>
      </c>
    </row>
    <row r="44" spans="1:21" x14ac:dyDescent="0.55000000000000004">
      <c r="A44" s="1" t="s">
        <v>40</v>
      </c>
      <c r="C44" s="7">
        <v>0</v>
      </c>
      <c r="D44" s="7"/>
      <c r="E44" s="7">
        <v>4057846205</v>
      </c>
      <c r="F44" s="7"/>
      <c r="G44" s="7">
        <v>0</v>
      </c>
      <c r="H44" s="7"/>
      <c r="I44" s="7">
        <f t="shared" si="0"/>
        <v>4057846205</v>
      </c>
      <c r="J44" s="7"/>
      <c r="K44" s="9">
        <f t="shared" si="1"/>
        <v>5.7558430907840803E-2</v>
      </c>
      <c r="L44" s="7"/>
      <c r="M44" s="7">
        <v>0</v>
      </c>
      <c r="N44" s="7"/>
      <c r="O44" s="7">
        <v>-22803742735</v>
      </c>
      <c r="P44" s="7"/>
      <c r="Q44" s="7">
        <v>0</v>
      </c>
      <c r="R44" s="7"/>
      <c r="S44" s="7">
        <f t="shared" si="2"/>
        <v>-22803742735</v>
      </c>
      <c r="T44" s="7"/>
      <c r="U44" s="9">
        <f t="shared" si="3"/>
        <v>-0.11735192021588037</v>
      </c>
    </row>
    <row r="45" spans="1:21" x14ac:dyDescent="0.55000000000000004">
      <c r="A45" s="1" t="s">
        <v>39</v>
      </c>
      <c r="C45" s="7">
        <v>0</v>
      </c>
      <c r="D45" s="7"/>
      <c r="E45" s="7">
        <v>6864389737</v>
      </c>
      <c r="F45" s="7"/>
      <c r="G45" s="7">
        <v>0</v>
      </c>
      <c r="H45" s="7"/>
      <c r="I45" s="7">
        <f t="shared" si="0"/>
        <v>6864389737</v>
      </c>
      <c r="J45" s="7"/>
      <c r="K45" s="9">
        <f t="shared" si="1"/>
        <v>9.7367786367745304E-2</v>
      </c>
      <c r="L45" s="7"/>
      <c r="M45" s="7">
        <v>0</v>
      </c>
      <c r="N45" s="7"/>
      <c r="O45" s="7">
        <v>9224835492</v>
      </c>
      <c r="P45" s="7"/>
      <c r="Q45" s="7">
        <v>0</v>
      </c>
      <c r="R45" s="7"/>
      <c r="S45" s="7">
        <f t="shared" si="2"/>
        <v>9224835492</v>
      </c>
      <c r="T45" s="7"/>
      <c r="U45" s="9">
        <f t="shared" si="3"/>
        <v>4.7472564975058494E-2</v>
      </c>
    </row>
    <row r="46" spans="1:21" x14ac:dyDescent="0.55000000000000004">
      <c r="A46" s="1" t="s">
        <v>29</v>
      </c>
      <c r="C46" s="7">
        <v>0</v>
      </c>
      <c r="D46" s="7"/>
      <c r="E46" s="7">
        <v>6834855190</v>
      </c>
      <c r="F46" s="7"/>
      <c r="G46" s="7">
        <v>0</v>
      </c>
      <c r="H46" s="7"/>
      <c r="I46" s="7">
        <f t="shared" si="0"/>
        <v>6834855190</v>
      </c>
      <c r="J46" s="7"/>
      <c r="K46" s="9">
        <f t="shared" si="1"/>
        <v>9.6948854230593531E-2</v>
      </c>
      <c r="L46" s="7"/>
      <c r="M46" s="7">
        <v>0</v>
      </c>
      <c r="N46" s="7"/>
      <c r="O46" s="7">
        <v>12951227782</v>
      </c>
      <c r="P46" s="7"/>
      <c r="Q46" s="7">
        <v>0</v>
      </c>
      <c r="R46" s="7"/>
      <c r="S46" s="7">
        <f t="shared" si="2"/>
        <v>12951227782</v>
      </c>
      <c r="T46" s="7"/>
      <c r="U46" s="9">
        <f t="shared" si="3"/>
        <v>6.6649210484129653E-2</v>
      </c>
    </row>
    <row r="47" spans="1:21" x14ac:dyDescent="0.55000000000000004">
      <c r="A47" s="1" t="s">
        <v>15</v>
      </c>
      <c r="C47" s="7">
        <v>0</v>
      </c>
      <c r="D47" s="7"/>
      <c r="E47" s="7">
        <v>2941217307</v>
      </c>
      <c r="F47" s="7"/>
      <c r="G47" s="7">
        <v>0</v>
      </c>
      <c r="H47" s="7"/>
      <c r="I47" s="7">
        <f t="shared" si="0"/>
        <v>2941217307</v>
      </c>
      <c r="J47" s="7"/>
      <c r="K47" s="9">
        <f t="shared" si="1"/>
        <v>4.1719632681324129E-2</v>
      </c>
      <c r="L47" s="7"/>
      <c r="M47" s="7">
        <v>0</v>
      </c>
      <c r="N47" s="7"/>
      <c r="O47" s="7">
        <v>3147911535</v>
      </c>
      <c r="P47" s="7"/>
      <c r="Q47" s="7">
        <v>0</v>
      </c>
      <c r="R47" s="7"/>
      <c r="S47" s="7">
        <f t="shared" si="2"/>
        <v>3147911535</v>
      </c>
      <c r="T47" s="7"/>
      <c r="U47" s="9">
        <f t="shared" si="3"/>
        <v>1.619968562156161E-2</v>
      </c>
    </row>
    <row r="48" spans="1:21" x14ac:dyDescent="0.55000000000000004">
      <c r="A48" s="1" t="s">
        <v>35</v>
      </c>
      <c r="C48" s="7">
        <v>0</v>
      </c>
      <c r="D48" s="7"/>
      <c r="E48" s="7">
        <v>-219834591</v>
      </c>
      <c r="F48" s="7"/>
      <c r="G48" s="7">
        <v>0</v>
      </c>
      <c r="H48" s="7"/>
      <c r="I48" s="7">
        <f t="shared" si="0"/>
        <v>-219834591</v>
      </c>
      <c r="J48" s="7"/>
      <c r="K48" s="9">
        <f t="shared" si="1"/>
        <v>-3.1182389568228945E-3</v>
      </c>
      <c r="L48" s="7"/>
      <c r="M48" s="7">
        <v>0</v>
      </c>
      <c r="N48" s="7"/>
      <c r="O48" s="7">
        <v>85363720</v>
      </c>
      <c r="P48" s="7"/>
      <c r="Q48" s="7">
        <v>0</v>
      </c>
      <c r="R48" s="7"/>
      <c r="S48" s="7">
        <f t="shared" si="2"/>
        <v>85363720</v>
      </c>
      <c r="T48" s="7"/>
      <c r="U48" s="9">
        <f t="shared" si="3"/>
        <v>4.3929615305628693E-4</v>
      </c>
    </row>
    <row r="49" spans="1:21" x14ac:dyDescent="0.55000000000000004">
      <c r="A49" s="1" t="s">
        <v>19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9">
        <f t="shared" si="1"/>
        <v>0</v>
      </c>
      <c r="L49" s="7"/>
      <c r="M49" s="7">
        <v>0</v>
      </c>
      <c r="N49" s="7"/>
      <c r="O49" s="7">
        <v>3667084399</v>
      </c>
      <c r="P49" s="7"/>
      <c r="Q49" s="7">
        <v>0</v>
      </c>
      <c r="R49" s="7"/>
      <c r="S49" s="7">
        <f t="shared" si="2"/>
        <v>3667084399</v>
      </c>
      <c r="T49" s="7"/>
      <c r="U49" s="9">
        <f t="shared" si="3"/>
        <v>1.8871437062647059E-2</v>
      </c>
    </row>
    <row r="50" spans="1:21" ht="24.75" thickBot="1" x14ac:dyDescent="0.6">
      <c r="C50" s="15">
        <f>SUM(C8:C49)</f>
        <v>0</v>
      </c>
      <c r="D50" s="7"/>
      <c r="E50" s="15">
        <f>SUM(E8:E49)</f>
        <v>63132466341</v>
      </c>
      <c r="F50" s="7"/>
      <c r="G50" s="15">
        <f>SUM(G8:G49)</f>
        <v>7367131042</v>
      </c>
      <c r="H50" s="7"/>
      <c r="I50" s="15">
        <f>SUM(I8:I49)</f>
        <v>70499597383</v>
      </c>
      <c r="J50" s="7"/>
      <c r="K50" s="10">
        <f>SUM(K8:K49)</f>
        <v>1</v>
      </c>
      <c r="L50" s="7"/>
      <c r="M50" s="15">
        <f>SUM(M8:M49)</f>
        <v>159620246880</v>
      </c>
      <c r="N50" s="7"/>
      <c r="O50" s="15">
        <f>SUM(O8:O49)</f>
        <v>-49337069216</v>
      </c>
      <c r="P50" s="7"/>
      <c r="Q50" s="15">
        <f>SUM(Q8:Q49)</f>
        <v>84036120163</v>
      </c>
      <c r="R50" s="7"/>
      <c r="S50" s="15">
        <f>SUM(S8:S49)</f>
        <v>194319297827</v>
      </c>
      <c r="T50" s="7"/>
      <c r="U50" s="10">
        <f>SUM(U8:U49)</f>
        <v>0.99999999999999989</v>
      </c>
    </row>
    <row r="51" spans="1:21" ht="24.75" thickTop="1" x14ac:dyDescent="0.55000000000000004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55000000000000004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6"/>
  <sheetViews>
    <sheetView rightToLeft="1" workbookViewId="0">
      <selection activeCell="O86" sqref="A86:O86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261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265</v>
      </c>
      <c r="C6" s="24" t="s">
        <v>263</v>
      </c>
      <c r="D6" s="24" t="s">
        <v>263</v>
      </c>
      <c r="E6" s="24" t="s">
        <v>263</v>
      </c>
      <c r="F6" s="24" t="s">
        <v>263</v>
      </c>
      <c r="G6" s="24" t="s">
        <v>263</v>
      </c>
      <c r="H6" s="24" t="s">
        <v>263</v>
      </c>
      <c r="I6" s="24" t="s">
        <v>263</v>
      </c>
      <c r="K6" s="24" t="s">
        <v>264</v>
      </c>
      <c r="L6" s="24" t="s">
        <v>264</v>
      </c>
      <c r="M6" s="24" t="s">
        <v>264</v>
      </c>
      <c r="N6" s="24" t="s">
        <v>264</v>
      </c>
      <c r="O6" s="24" t="s">
        <v>264</v>
      </c>
      <c r="P6" s="24" t="s">
        <v>264</v>
      </c>
      <c r="Q6" s="24" t="s">
        <v>264</v>
      </c>
    </row>
    <row r="7" spans="1:17" ht="24.75" x14ac:dyDescent="0.55000000000000004">
      <c r="A7" s="24" t="s">
        <v>265</v>
      </c>
      <c r="C7" s="24" t="s">
        <v>319</v>
      </c>
      <c r="E7" s="24" t="s">
        <v>316</v>
      </c>
      <c r="G7" s="24" t="s">
        <v>317</v>
      </c>
      <c r="I7" s="24" t="s">
        <v>320</v>
      </c>
      <c r="K7" s="24" t="s">
        <v>319</v>
      </c>
      <c r="M7" s="24" t="s">
        <v>316</v>
      </c>
      <c r="O7" s="24" t="s">
        <v>317</v>
      </c>
      <c r="Q7" s="24" t="s">
        <v>320</v>
      </c>
    </row>
    <row r="8" spans="1:17" x14ac:dyDescent="0.55000000000000004">
      <c r="A8" s="1" t="s">
        <v>162</v>
      </c>
      <c r="C8" s="6">
        <v>79006064337</v>
      </c>
      <c r="D8" s="6"/>
      <c r="E8" s="6">
        <v>-134394096004</v>
      </c>
      <c r="F8" s="6"/>
      <c r="G8" s="6">
        <v>134620783504</v>
      </c>
      <c r="H8" s="6"/>
      <c r="I8" s="6">
        <f>C8+E8+G8</f>
        <v>79232751837</v>
      </c>
      <c r="J8" s="6"/>
      <c r="K8" s="6">
        <v>547265178775</v>
      </c>
      <c r="L8" s="6"/>
      <c r="M8" s="6">
        <v>0</v>
      </c>
      <c r="N8" s="6"/>
      <c r="O8" s="6">
        <v>137016397203</v>
      </c>
      <c r="P8" s="6"/>
      <c r="Q8" s="6">
        <f>K8+M8+O8</f>
        <v>684281575978</v>
      </c>
    </row>
    <row r="9" spans="1:17" x14ac:dyDescent="0.55000000000000004">
      <c r="A9" s="1" t="s">
        <v>210</v>
      </c>
      <c r="C9" s="6">
        <v>91457211372</v>
      </c>
      <c r="D9" s="6"/>
      <c r="E9" s="6">
        <v>119247267080</v>
      </c>
      <c r="F9" s="6"/>
      <c r="G9" s="6">
        <v>2654859038</v>
      </c>
      <c r="H9" s="6"/>
      <c r="I9" s="6">
        <f t="shared" ref="I9:I72" si="0">C9+E9+G9</f>
        <v>213359337490</v>
      </c>
      <c r="J9" s="6"/>
      <c r="K9" s="6">
        <v>446167275299</v>
      </c>
      <c r="L9" s="6"/>
      <c r="M9" s="6">
        <v>-12362203794</v>
      </c>
      <c r="N9" s="6"/>
      <c r="O9" s="6">
        <v>2654859038</v>
      </c>
      <c r="P9" s="6"/>
      <c r="Q9" s="6">
        <f t="shared" ref="Q9:Q72" si="1">K9+M9+O9</f>
        <v>436459930543</v>
      </c>
    </row>
    <row r="10" spans="1:17" x14ac:dyDescent="0.55000000000000004">
      <c r="A10" s="1" t="s">
        <v>177</v>
      </c>
      <c r="C10" s="6">
        <v>46554220689</v>
      </c>
      <c r="D10" s="6"/>
      <c r="E10" s="6">
        <v>-6918230832</v>
      </c>
      <c r="F10" s="6"/>
      <c r="G10" s="6">
        <v>5168043333</v>
      </c>
      <c r="H10" s="6"/>
      <c r="I10" s="6">
        <f t="shared" si="0"/>
        <v>44804033190</v>
      </c>
      <c r="J10" s="6"/>
      <c r="K10" s="6">
        <v>560575897054</v>
      </c>
      <c r="L10" s="6"/>
      <c r="M10" s="6">
        <v>52749342396</v>
      </c>
      <c r="N10" s="6"/>
      <c r="O10" s="6">
        <v>18748408624</v>
      </c>
      <c r="P10" s="6"/>
      <c r="Q10" s="6">
        <f t="shared" si="1"/>
        <v>632073648074</v>
      </c>
    </row>
    <row r="11" spans="1:17" x14ac:dyDescent="0.55000000000000004">
      <c r="A11" s="1" t="s">
        <v>87</v>
      </c>
      <c r="C11" s="6">
        <v>0</v>
      </c>
      <c r="D11" s="6"/>
      <c r="E11" s="6">
        <v>-79166206441</v>
      </c>
      <c r="F11" s="6"/>
      <c r="G11" s="6">
        <v>87872573397</v>
      </c>
      <c r="H11" s="6"/>
      <c r="I11" s="6">
        <f t="shared" si="0"/>
        <v>8706366956</v>
      </c>
      <c r="J11" s="6"/>
      <c r="K11" s="6">
        <v>0</v>
      </c>
      <c r="L11" s="6"/>
      <c r="M11" s="6">
        <v>0</v>
      </c>
      <c r="N11" s="6"/>
      <c r="O11" s="6">
        <v>89029913433</v>
      </c>
      <c r="P11" s="6"/>
      <c r="Q11" s="6">
        <f t="shared" si="1"/>
        <v>89029913433</v>
      </c>
    </row>
    <row r="12" spans="1:17" x14ac:dyDescent="0.55000000000000004">
      <c r="A12" s="1" t="s">
        <v>205</v>
      </c>
      <c r="C12" s="6">
        <v>115022417242</v>
      </c>
      <c r="D12" s="6"/>
      <c r="E12" s="6">
        <v>46015188843</v>
      </c>
      <c r="F12" s="6"/>
      <c r="G12" s="6">
        <v>114995544</v>
      </c>
      <c r="H12" s="6"/>
      <c r="I12" s="6">
        <f t="shared" si="0"/>
        <v>161152601629</v>
      </c>
      <c r="J12" s="6"/>
      <c r="K12" s="6">
        <v>745539902763</v>
      </c>
      <c r="L12" s="6"/>
      <c r="M12" s="6">
        <v>215901914479</v>
      </c>
      <c r="N12" s="6"/>
      <c r="O12" s="6">
        <v>1445776981</v>
      </c>
      <c r="P12" s="6"/>
      <c r="Q12" s="6">
        <f t="shared" si="1"/>
        <v>962887594223</v>
      </c>
    </row>
    <row r="13" spans="1:17" x14ac:dyDescent="0.55000000000000004">
      <c r="A13" s="1" t="s">
        <v>185</v>
      </c>
      <c r="C13" s="6">
        <v>63473973412</v>
      </c>
      <c r="D13" s="6"/>
      <c r="E13" s="6">
        <v>-2484103</v>
      </c>
      <c r="F13" s="6"/>
      <c r="G13" s="6">
        <v>4484026</v>
      </c>
      <c r="H13" s="6"/>
      <c r="I13" s="6">
        <f t="shared" si="0"/>
        <v>63475973335</v>
      </c>
      <c r="J13" s="6"/>
      <c r="K13" s="6">
        <v>435834132769</v>
      </c>
      <c r="L13" s="6"/>
      <c r="M13" s="6">
        <v>116747907443</v>
      </c>
      <c r="N13" s="6"/>
      <c r="O13" s="6">
        <v>895250328</v>
      </c>
      <c r="P13" s="6"/>
      <c r="Q13" s="6">
        <f t="shared" si="1"/>
        <v>553477290540</v>
      </c>
    </row>
    <row r="14" spans="1:17" x14ac:dyDescent="0.55000000000000004">
      <c r="A14" s="1" t="s">
        <v>105</v>
      </c>
      <c r="C14" s="6">
        <v>0</v>
      </c>
      <c r="D14" s="6"/>
      <c r="E14" s="6">
        <v>-63786215021</v>
      </c>
      <c r="F14" s="6"/>
      <c r="G14" s="6">
        <v>85906641223</v>
      </c>
      <c r="H14" s="6"/>
      <c r="I14" s="6">
        <f t="shared" si="0"/>
        <v>22120426202</v>
      </c>
      <c r="J14" s="6"/>
      <c r="K14" s="6">
        <v>0</v>
      </c>
      <c r="L14" s="6"/>
      <c r="M14" s="6">
        <v>0</v>
      </c>
      <c r="N14" s="6"/>
      <c r="O14" s="6">
        <v>85906641223</v>
      </c>
      <c r="P14" s="6"/>
      <c r="Q14" s="6">
        <f t="shared" si="1"/>
        <v>85906641223</v>
      </c>
    </row>
    <row r="15" spans="1:17" x14ac:dyDescent="0.55000000000000004">
      <c r="A15" s="1" t="s">
        <v>180</v>
      </c>
      <c r="C15" s="6">
        <v>100755587825</v>
      </c>
      <c r="D15" s="6"/>
      <c r="E15" s="6">
        <v>3004520055</v>
      </c>
      <c r="F15" s="6"/>
      <c r="G15" s="6">
        <v>10250360335</v>
      </c>
      <c r="H15" s="6"/>
      <c r="I15" s="6">
        <f t="shared" si="0"/>
        <v>114010468215</v>
      </c>
      <c r="J15" s="6"/>
      <c r="K15" s="6">
        <v>665807612386</v>
      </c>
      <c r="L15" s="6"/>
      <c r="M15" s="6">
        <v>240196691414</v>
      </c>
      <c r="N15" s="6"/>
      <c r="O15" s="6">
        <v>89112044949</v>
      </c>
      <c r="P15" s="6"/>
      <c r="Q15" s="6">
        <f t="shared" si="1"/>
        <v>995116348749</v>
      </c>
    </row>
    <row r="16" spans="1:17" x14ac:dyDescent="0.55000000000000004">
      <c r="A16" s="1" t="s">
        <v>286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71129835074</v>
      </c>
      <c r="L16" s="6"/>
      <c r="M16" s="6">
        <v>0</v>
      </c>
      <c r="N16" s="6"/>
      <c r="O16" s="6">
        <v>45356757125</v>
      </c>
      <c r="P16" s="6"/>
      <c r="Q16" s="6">
        <f t="shared" si="1"/>
        <v>116486592199</v>
      </c>
    </row>
    <row r="17" spans="1:17" x14ac:dyDescent="0.55000000000000004">
      <c r="A17" s="1" t="s">
        <v>285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61337803280</v>
      </c>
      <c r="L17" s="6"/>
      <c r="M17" s="6">
        <v>0</v>
      </c>
      <c r="N17" s="6"/>
      <c r="O17" s="6">
        <v>13452342689</v>
      </c>
      <c r="P17" s="6"/>
      <c r="Q17" s="6">
        <f t="shared" si="1"/>
        <v>74790145969</v>
      </c>
    </row>
    <row r="18" spans="1:17" x14ac:dyDescent="0.55000000000000004">
      <c r="A18" s="1" t="s">
        <v>283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185872132</v>
      </c>
      <c r="L18" s="6"/>
      <c r="M18" s="6">
        <v>0</v>
      </c>
      <c r="N18" s="6"/>
      <c r="O18" s="6">
        <v>30112088</v>
      </c>
      <c r="P18" s="6"/>
      <c r="Q18" s="6">
        <f t="shared" si="1"/>
        <v>215984220</v>
      </c>
    </row>
    <row r="19" spans="1:17" x14ac:dyDescent="0.55000000000000004">
      <c r="A19" s="1" t="s">
        <v>281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128022699954</v>
      </c>
      <c r="L19" s="6"/>
      <c r="M19" s="6">
        <v>0</v>
      </c>
      <c r="N19" s="6"/>
      <c r="O19" s="6">
        <v>15734549641</v>
      </c>
      <c r="P19" s="6"/>
      <c r="Q19" s="6">
        <f t="shared" si="1"/>
        <v>143757249595</v>
      </c>
    </row>
    <row r="20" spans="1:17" x14ac:dyDescent="0.55000000000000004">
      <c r="A20" s="1" t="s">
        <v>309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163004382330</v>
      </c>
      <c r="P20" s="6"/>
      <c r="Q20" s="6">
        <f t="shared" si="1"/>
        <v>163004382330</v>
      </c>
    </row>
    <row r="21" spans="1:17" x14ac:dyDescent="0.55000000000000004">
      <c r="A21" s="1" t="s">
        <v>223</v>
      </c>
      <c r="C21" s="6">
        <v>11178473920</v>
      </c>
      <c r="D21" s="6"/>
      <c r="E21" s="6">
        <v>0</v>
      </c>
      <c r="F21" s="6"/>
      <c r="G21" s="6">
        <v>0</v>
      </c>
      <c r="H21" s="6"/>
      <c r="I21" s="6">
        <f t="shared" si="0"/>
        <v>11178473920</v>
      </c>
      <c r="J21" s="6"/>
      <c r="K21" s="6">
        <v>75370618342</v>
      </c>
      <c r="L21" s="6"/>
      <c r="M21" s="6">
        <v>29063353746</v>
      </c>
      <c r="N21" s="6"/>
      <c r="O21" s="6">
        <v>134994774</v>
      </c>
      <c r="P21" s="6"/>
      <c r="Q21" s="6">
        <f t="shared" si="1"/>
        <v>104568966862</v>
      </c>
    </row>
    <row r="22" spans="1:17" x14ac:dyDescent="0.55000000000000004">
      <c r="A22" s="1" t="s">
        <v>310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0</v>
      </c>
      <c r="L22" s="6"/>
      <c r="M22" s="6">
        <v>0</v>
      </c>
      <c r="N22" s="6"/>
      <c r="O22" s="6">
        <v>261589967779</v>
      </c>
      <c r="P22" s="6"/>
      <c r="Q22" s="6">
        <f t="shared" si="1"/>
        <v>261589967779</v>
      </c>
    </row>
    <row r="23" spans="1:17" x14ac:dyDescent="0.55000000000000004">
      <c r="A23" s="1" t="s">
        <v>136</v>
      </c>
      <c r="C23" s="6">
        <v>0</v>
      </c>
      <c r="D23" s="6"/>
      <c r="E23" s="6">
        <v>21985394775</v>
      </c>
      <c r="F23" s="6"/>
      <c r="G23" s="6">
        <v>0</v>
      </c>
      <c r="H23" s="6"/>
      <c r="I23" s="6">
        <f t="shared" si="0"/>
        <v>21985394775</v>
      </c>
      <c r="J23" s="6"/>
      <c r="K23" s="6">
        <v>0</v>
      </c>
      <c r="L23" s="6"/>
      <c r="M23" s="6">
        <v>174927564971</v>
      </c>
      <c r="N23" s="6"/>
      <c r="O23" s="6">
        <v>182038918</v>
      </c>
      <c r="P23" s="6"/>
      <c r="Q23" s="6">
        <f t="shared" si="1"/>
        <v>175109603889</v>
      </c>
    </row>
    <row r="24" spans="1:17" x14ac:dyDescent="0.55000000000000004">
      <c r="A24" s="1" t="s">
        <v>277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137783927055</v>
      </c>
      <c r="L24" s="6"/>
      <c r="M24" s="6">
        <v>0</v>
      </c>
      <c r="N24" s="6"/>
      <c r="O24" s="6">
        <v>156757078425</v>
      </c>
      <c r="P24" s="6"/>
      <c r="Q24" s="6">
        <f t="shared" si="1"/>
        <v>294541005480</v>
      </c>
    </row>
    <row r="25" spans="1:17" x14ac:dyDescent="0.55000000000000004">
      <c r="A25" s="1" t="s">
        <v>130</v>
      </c>
      <c r="C25" s="6">
        <v>0</v>
      </c>
      <c r="D25" s="6"/>
      <c r="E25" s="6">
        <v>45295422450</v>
      </c>
      <c r="F25" s="6"/>
      <c r="G25" s="6">
        <v>0</v>
      </c>
      <c r="H25" s="6"/>
      <c r="I25" s="6">
        <f t="shared" si="0"/>
        <v>45295422450</v>
      </c>
      <c r="J25" s="6"/>
      <c r="K25" s="6">
        <v>0</v>
      </c>
      <c r="L25" s="6"/>
      <c r="M25" s="6">
        <v>281636263143</v>
      </c>
      <c r="N25" s="6"/>
      <c r="O25" s="6">
        <v>901989759</v>
      </c>
      <c r="P25" s="6"/>
      <c r="Q25" s="6">
        <f t="shared" si="1"/>
        <v>282538252902</v>
      </c>
    </row>
    <row r="26" spans="1:17" x14ac:dyDescent="0.55000000000000004">
      <c r="A26" s="1" t="s">
        <v>311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0</v>
      </c>
      <c r="L26" s="6"/>
      <c r="M26" s="6">
        <v>0</v>
      </c>
      <c r="N26" s="6"/>
      <c r="O26" s="6">
        <v>12896218529</v>
      </c>
      <c r="P26" s="6"/>
      <c r="Q26" s="6">
        <f t="shared" si="1"/>
        <v>12896218529</v>
      </c>
    </row>
    <row r="27" spans="1:17" x14ac:dyDescent="0.55000000000000004">
      <c r="A27" s="1" t="s">
        <v>279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9792659588</v>
      </c>
      <c r="L27" s="6"/>
      <c r="M27" s="6">
        <v>0</v>
      </c>
      <c r="N27" s="6"/>
      <c r="O27" s="6">
        <v>29319358819</v>
      </c>
      <c r="P27" s="6"/>
      <c r="Q27" s="6">
        <f t="shared" si="1"/>
        <v>39112018407</v>
      </c>
    </row>
    <row r="28" spans="1:17" x14ac:dyDescent="0.55000000000000004">
      <c r="A28" s="1" t="s">
        <v>312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0</v>
      </c>
      <c r="L28" s="6"/>
      <c r="M28" s="6">
        <v>0</v>
      </c>
      <c r="N28" s="6"/>
      <c r="O28" s="6">
        <v>57773999652</v>
      </c>
      <c r="P28" s="6"/>
      <c r="Q28" s="6">
        <f t="shared" si="1"/>
        <v>57773999652</v>
      </c>
    </row>
    <row r="29" spans="1:17" x14ac:dyDescent="0.55000000000000004">
      <c r="A29" s="1" t="s">
        <v>275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103167749741</v>
      </c>
      <c r="L29" s="6"/>
      <c r="M29" s="6">
        <v>0</v>
      </c>
      <c r="N29" s="6"/>
      <c r="O29" s="6">
        <v>58313582137</v>
      </c>
      <c r="P29" s="6"/>
      <c r="Q29" s="6">
        <f t="shared" si="1"/>
        <v>161481331878</v>
      </c>
    </row>
    <row r="30" spans="1:17" x14ac:dyDescent="0.55000000000000004">
      <c r="A30" s="1" t="s">
        <v>208</v>
      </c>
      <c r="C30" s="6">
        <v>46218043822</v>
      </c>
      <c r="D30" s="6"/>
      <c r="E30" s="6">
        <v>0</v>
      </c>
      <c r="F30" s="6"/>
      <c r="G30" s="6">
        <v>0</v>
      </c>
      <c r="H30" s="6"/>
      <c r="I30" s="6">
        <f t="shared" si="0"/>
        <v>46218043822</v>
      </c>
      <c r="J30" s="6"/>
      <c r="K30" s="6">
        <v>297656999738</v>
      </c>
      <c r="L30" s="6"/>
      <c r="M30" s="6">
        <v>48254521465</v>
      </c>
      <c r="N30" s="6"/>
      <c r="O30" s="6">
        <v>4319834</v>
      </c>
      <c r="P30" s="6"/>
      <c r="Q30" s="6">
        <f t="shared" si="1"/>
        <v>345915841037</v>
      </c>
    </row>
    <row r="31" spans="1:17" x14ac:dyDescent="0.55000000000000004">
      <c r="A31" s="1" t="s">
        <v>313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0</v>
      </c>
      <c r="L31" s="6"/>
      <c r="M31" s="6">
        <v>0</v>
      </c>
      <c r="N31" s="6"/>
      <c r="O31" s="6">
        <v>11992386863</v>
      </c>
      <c r="P31" s="6"/>
      <c r="Q31" s="6">
        <f t="shared" si="1"/>
        <v>11992386863</v>
      </c>
    </row>
    <row r="32" spans="1:17" x14ac:dyDescent="0.55000000000000004">
      <c r="A32" s="1" t="s">
        <v>194</v>
      </c>
      <c r="C32" s="6">
        <v>18933610530</v>
      </c>
      <c r="D32" s="6"/>
      <c r="E32" s="6">
        <v>3646640355</v>
      </c>
      <c r="F32" s="6"/>
      <c r="G32" s="6">
        <v>0</v>
      </c>
      <c r="H32" s="6"/>
      <c r="I32" s="6">
        <f t="shared" si="0"/>
        <v>22580250885</v>
      </c>
      <c r="J32" s="6"/>
      <c r="K32" s="6">
        <v>134310677585</v>
      </c>
      <c r="L32" s="6"/>
      <c r="M32" s="6">
        <v>24636023795</v>
      </c>
      <c r="N32" s="6"/>
      <c r="O32" s="6">
        <v>36841572</v>
      </c>
      <c r="P32" s="6"/>
      <c r="Q32" s="6">
        <f t="shared" si="1"/>
        <v>158983542952</v>
      </c>
    </row>
    <row r="33" spans="1:17" x14ac:dyDescent="0.55000000000000004">
      <c r="A33" s="1" t="s">
        <v>273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242130324815</v>
      </c>
      <c r="L33" s="6"/>
      <c r="M33" s="6">
        <v>0</v>
      </c>
      <c r="N33" s="6"/>
      <c r="O33" s="6">
        <v>49651708415</v>
      </c>
      <c r="P33" s="6"/>
      <c r="Q33" s="6">
        <f t="shared" si="1"/>
        <v>291782033230</v>
      </c>
    </row>
    <row r="34" spans="1:17" x14ac:dyDescent="0.55000000000000004">
      <c r="A34" s="1" t="s">
        <v>288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12747065441</v>
      </c>
      <c r="L34" s="6"/>
      <c r="M34" s="6">
        <v>0</v>
      </c>
      <c r="N34" s="6"/>
      <c r="O34" s="6">
        <v>49406250</v>
      </c>
      <c r="P34" s="6"/>
      <c r="Q34" s="6">
        <f t="shared" si="1"/>
        <v>12796471691</v>
      </c>
    </row>
    <row r="35" spans="1:17" x14ac:dyDescent="0.55000000000000004">
      <c r="A35" s="1" t="s">
        <v>200</v>
      </c>
      <c r="C35" s="6">
        <v>99854402284</v>
      </c>
      <c r="D35" s="6"/>
      <c r="E35" s="6">
        <v>38248308821</v>
      </c>
      <c r="F35" s="6"/>
      <c r="G35" s="6">
        <v>0</v>
      </c>
      <c r="H35" s="6"/>
      <c r="I35" s="6">
        <f t="shared" si="0"/>
        <v>138102711105</v>
      </c>
      <c r="J35" s="6"/>
      <c r="K35" s="6">
        <v>590635684489</v>
      </c>
      <c r="L35" s="6"/>
      <c r="M35" s="6">
        <v>98315435731</v>
      </c>
      <c r="N35" s="6"/>
      <c r="O35" s="6">
        <v>13883462</v>
      </c>
      <c r="P35" s="6"/>
      <c r="Q35" s="6">
        <f t="shared" si="1"/>
        <v>688965003682</v>
      </c>
    </row>
    <row r="36" spans="1:17" x14ac:dyDescent="0.55000000000000004">
      <c r="A36" s="1" t="s">
        <v>219</v>
      </c>
      <c r="C36" s="6">
        <v>106461794386</v>
      </c>
      <c r="D36" s="6"/>
      <c r="E36" s="6">
        <v>11363807880</v>
      </c>
      <c r="F36" s="6"/>
      <c r="G36" s="6">
        <v>0</v>
      </c>
      <c r="H36" s="6"/>
      <c r="I36" s="6">
        <f t="shared" si="0"/>
        <v>117825602266</v>
      </c>
      <c r="J36" s="6"/>
      <c r="K36" s="6">
        <v>668567797207</v>
      </c>
      <c r="L36" s="6"/>
      <c r="M36" s="6">
        <v>75800165092</v>
      </c>
      <c r="N36" s="6"/>
      <c r="O36" s="6">
        <v>-19711235</v>
      </c>
      <c r="P36" s="6"/>
      <c r="Q36" s="6">
        <f t="shared" si="1"/>
        <v>744348251064</v>
      </c>
    </row>
    <row r="37" spans="1:17" x14ac:dyDescent="0.55000000000000004">
      <c r="A37" s="1" t="s">
        <v>314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0</v>
      </c>
      <c r="L37" s="6"/>
      <c r="M37" s="6">
        <v>0</v>
      </c>
      <c r="N37" s="6"/>
      <c r="O37" s="6">
        <v>52279096442</v>
      </c>
      <c r="P37" s="6"/>
      <c r="Q37" s="6">
        <f t="shared" si="1"/>
        <v>52279096442</v>
      </c>
    </row>
    <row r="38" spans="1:17" x14ac:dyDescent="0.55000000000000004">
      <c r="A38" s="1" t="s">
        <v>271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12551793135</v>
      </c>
      <c r="L38" s="6"/>
      <c r="M38" s="6">
        <v>0</v>
      </c>
      <c r="N38" s="6"/>
      <c r="O38" s="6">
        <v>5572500000</v>
      </c>
      <c r="P38" s="6"/>
      <c r="Q38" s="6">
        <f t="shared" si="1"/>
        <v>18124293135</v>
      </c>
    </row>
    <row r="39" spans="1:17" x14ac:dyDescent="0.55000000000000004">
      <c r="A39" s="1" t="s">
        <v>213</v>
      </c>
      <c r="C39" s="6">
        <v>83732517976</v>
      </c>
      <c r="D39" s="6"/>
      <c r="E39" s="6">
        <v>6509747737</v>
      </c>
      <c r="F39" s="6"/>
      <c r="G39" s="6">
        <v>0</v>
      </c>
      <c r="H39" s="6"/>
      <c r="I39" s="6">
        <f t="shared" si="0"/>
        <v>90242265713</v>
      </c>
      <c r="J39" s="6"/>
      <c r="K39" s="6">
        <v>471362008318</v>
      </c>
      <c r="L39" s="6"/>
      <c r="M39" s="6">
        <v>-88961413342</v>
      </c>
      <c r="N39" s="6"/>
      <c r="O39" s="6">
        <v>0</v>
      </c>
      <c r="P39" s="6"/>
      <c r="Q39" s="6">
        <f t="shared" si="1"/>
        <v>382400594976</v>
      </c>
    </row>
    <row r="40" spans="1:17" x14ac:dyDescent="0.55000000000000004">
      <c r="A40" s="1" t="s">
        <v>168</v>
      </c>
      <c r="C40" s="6">
        <v>76896986302</v>
      </c>
      <c r="D40" s="6"/>
      <c r="E40" s="6">
        <v>4984806832</v>
      </c>
      <c r="F40" s="6"/>
      <c r="G40" s="6">
        <v>0</v>
      </c>
      <c r="H40" s="6"/>
      <c r="I40" s="6">
        <f t="shared" si="0"/>
        <v>81881793134</v>
      </c>
      <c r="J40" s="6"/>
      <c r="K40" s="6">
        <v>351946793904</v>
      </c>
      <c r="L40" s="6"/>
      <c r="M40" s="6">
        <v>27168573550</v>
      </c>
      <c r="N40" s="6"/>
      <c r="O40" s="6">
        <v>0</v>
      </c>
      <c r="P40" s="6"/>
      <c r="Q40" s="6">
        <f t="shared" si="1"/>
        <v>379115367454</v>
      </c>
    </row>
    <row r="41" spans="1:17" x14ac:dyDescent="0.55000000000000004">
      <c r="A41" s="1" t="s">
        <v>202</v>
      </c>
      <c r="C41" s="6">
        <v>95708661748</v>
      </c>
      <c r="D41" s="6"/>
      <c r="E41" s="6">
        <v>57950754322</v>
      </c>
      <c r="F41" s="6"/>
      <c r="G41" s="6">
        <v>0</v>
      </c>
      <c r="H41" s="6"/>
      <c r="I41" s="6">
        <f t="shared" si="0"/>
        <v>153659416070</v>
      </c>
      <c r="J41" s="6"/>
      <c r="K41" s="6">
        <v>647180899200</v>
      </c>
      <c r="L41" s="6"/>
      <c r="M41" s="6">
        <v>57950754322</v>
      </c>
      <c r="N41" s="6"/>
      <c r="O41" s="6">
        <v>0</v>
      </c>
      <c r="P41" s="6"/>
      <c r="Q41" s="6">
        <f t="shared" si="1"/>
        <v>705131653522</v>
      </c>
    </row>
    <row r="42" spans="1:17" x14ac:dyDescent="0.55000000000000004">
      <c r="A42" s="1" t="s">
        <v>216</v>
      </c>
      <c r="C42" s="6">
        <v>98403411962</v>
      </c>
      <c r="D42" s="6"/>
      <c r="E42" s="6">
        <v>20044323857</v>
      </c>
      <c r="F42" s="6"/>
      <c r="G42" s="6">
        <v>0</v>
      </c>
      <c r="H42" s="6"/>
      <c r="I42" s="6">
        <f t="shared" si="0"/>
        <v>118447735819</v>
      </c>
      <c r="J42" s="6"/>
      <c r="K42" s="6">
        <v>651704690891</v>
      </c>
      <c r="L42" s="6"/>
      <c r="M42" s="6">
        <v>58700732669</v>
      </c>
      <c r="N42" s="6"/>
      <c r="O42" s="6">
        <v>0</v>
      </c>
      <c r="P42" s="6"/>
      <c r="Q42" s="6">
        <f t="shared" si="1"/>
        <v>710405423560</v>
      </c>
    </row>
    <row r="43" spans="1:17" x14ac:dyDescent="0.55000000000000004">
      <c r="A43" s="1" t="s">
        <v>197</v>
      </c>
      <c r="C43" s="6">
        <v>17788905167</v>
      </c>
      <c r="D43" s="6"/>
      <c r="E43" s="6">
        <v>3061700555</v>
      </c>
      <c r="F43" s="6"/>
      <c r="G43" s="6">
        <v>0</v>
      </c>
      <c r="H43" s="6"/>
      <c r="I43" s="6">
        <f t="shared" si="0"/>
        <v>20850605722</v>
      </c>
      <c r="J43" s="6"/>
      <c r="K43" s="6">
        <v>115437750341</v>
      </c>
      <c r="L43" s="6"/>
      <c r="M43" s="6">
        <v>17479684436</v>
      </c>
      <c r="N43" s="6"/>
      <c r="O43" s="6">
        <v>0</v>
      </c>
      <c r="P43" s="6"/>
      <c r="Q43" s="6">
        <f t="shared" si="1"/>
        <v>132917434777</v>
      </c>
    </row>
    <row r="44" spans="1:17" x14ac:dyDescent="0.55000000000000004">
      <c r="A44" s="1" t="s">
        <v>191</v>
      </c>
      <c r="C44" s="6">
        <v>61835641399</v>
      </c>
      <c r="D44" s="6"/>
      <c r="E44" s="6">
        <v>-43216310839</v>
      </c>
      <c r="F44" s="6"/>
      <c r="G44" s="6">
        <v>0</v>
      </c>
      <c r="H44" s="6"/>
      <c r="I44" s="6">
        <f t="shared" si="0"/>
        <v>18619330560</v>
      </c>
      <c r="J44" s="6"/>
      <c r="K44" s="6">
        <v>434482708238</v>
      </c>
      <c r="L44" s="6"/>
      <c r="M44" s="6">
        <v>6765975466</v>
      </c>
      <c r="N44" s="6"/>
      <c r="O44" s="6">
        <v>0</v>
      </c>
      <c r="P44" s="6"/>
      <c r="Q44" s="6">
        <f t="shared" si="1"/>
        <v>441248683704</v>
      </c>
    </row>
    <row r="45" spans="1:17" x14ac:dyDescent="0.55000000000000004">
      <c r="A45" s="1" t="s">
        <v>188</v>
      </c>
      <c r="C45" s="6">
        <v>1405609476</v>
      </c>
      <c r="D45" s="6"/>
      <c r="E45" s="6">
        <v>-2989984133</v>
      </c>
      <c r="F45" s="6"/>
      <c r="G45" s="6">
        <v>0</v>
      </c>
      <c r="H45" s="6"/>
      <c r="I45" s="6">
        <f t="shared" si="0"/>
        <v>-1584374657</v>
      </c>
      <c r="J45" s="6"/>
      <c r="K45" s="6">
        <v>9790205194</v>
      </c>
      <c r="L45" s="6"/>
      <c r="M45" s="6">
        <v>-1190053883</v>
      </c>
      <c r="N45" s="6"/>
      <c r="O45" s="6">
        <v>0</v>
      </c>
      <c r="P45" s="6"/>
      <c r="Q45" s="6">
        <f t="shared" si="1"/>
        <v>8600151311</v>
      </c>
    </row>
    <row r="46" spans="1:17" x14ac:dyDescent="0.55000000000000004">
      <c r="A46" s="1" t="s">
        <v>182</v>
      </c>
      <c r="C46" s="6">
        <v>6836332982</v>
      </c>
      <c r="D46" s="6"/>
      <c r="E46" s="6">
        <v>-5139800825</v>
      </c>
      <c r="F46" s="6"/>
      <c r="G46" s="6">
        <v>0</v>
      </c>
      <c r="H46" s="6"/>
      <c r="I46" s="6">
        <f t="shared" si="0"/>
        <v>1696532157</v>
      </c>
      <c r="J46" s="6"/>
      <c r="K46" s="6">
        <v>46287477585</v>
      </c>
      <c r="L46" s="6"/>
      <c r="M46" s="6">
        <v>4099841125</v>
      </c>
      <c r="N46" s="6"/>
      <c r="O46" s="6">
        <v>0</v>
      </c>
      <c r="P46" s="6"/>
      <c r="Q46" s="6">
        <f t="shared" si="1"/>
        <v>50387318710</v>
      </c>
    </row>
    <row r="47" spans="1:17" x14ac:dyDescent="0.55000000000000004">
      <c r="A47" s="1" t="s">
        <v>174</v>
      </c>
      <c r="C47" s="6">
        <v>29309670651</v>
      </c>
      <c r="D47" s="6"/>
      <c r="E47" s="6">
        <v>0</v>
      </c>
      <c r="F47" s="6"/>
      <c r="G47" s="6">
        <v>0</v>
      </c>
      <c r="H47" s="6"/>
      <c r="I47" s="6">
        <f t="shared" si="0"/>
        <v>29309670651</v>
      </c>
      <c r="J47" s="6"/>
      <c r="K47" s="6">
        <v>206384453395</v>
      </c>
      <c r="L47" s="6"/>
      <c r="M47" s="6">
        <v>129643140534</v>
      </c>
      <c r="N47" s="6"/>
      <c r="O47" s="6">
        <v>0</v>
      </c>
      <c r="P47" s="6"/>
      <c r="Q47" s="6">
        <f t="shared" si="1"/>
        <v>336027593929</v>
      </c>
    </row>
    <row r="48" spans="1:17" x14ac:dyDescent="0.55000000000000004">
      <c r="A48" s="1" t="s">
        <v>75</v>
      </c>
      <c r="C48" s="6">
        <v>57921928767</v>
      </c>
      <c r="D48" s="6"/>
      <c r="E48" s="6">
        <v>0</v>
      </c>
      <c r="F48" s="6"/>
      <c r="G48" s="6">
        <v>0</v>
      </c>
      <c r="H48" s="6"/>
      <c r="I48" s="6">
        <f t="shared" si="0"/>
        <v>57921928767</v>
      </c>
      <c r="J48" s="6"/>
      <c r="K48" s="6">
        <v>160329754516</v>
      </c>
      <c r="L48" s="6"/>
      <c r="M48" s="6">
        <v>37963518125</v>
      </c>
      <c r="N48" s="6"/>
      <c r="O48" s="6">
        <v>0</v>
      </c>
      <c r="P48" s="6"/>
      <c r="Q48" s="6">
        <f t="shared" si="1"/>
        <v>198293272641</v>
      </c>
    </row>
    <row r="49" spans="1:17" x14ac:dyDescent="0.55000000000000004">
      <c r="A49" s="1" t="s">
        <v>226</v>
      </c>
      <c r="C49" s="6">
        <v>16079599969</v>
      </c>
      <c r="D49" s="6"/>
      <c r="E49" s="6">
        <v>4491825935</v>
      </c>
      <c r="F49" s="6"/>
      <c r="G49" s="6">
        <v>0</v>
      </c>
      <c r="H49" s="6"/>
      <c r="I49" s="6">
        <f t="shared" si="0"/>
        <v>20571425904</v>
      </c>
      <c r="J49" s="6"/>
      <c r="K49" s="6">
        <v>104274048648</v>
      </c>
      <c r="L49" s="6"/>
      <c r="M49" s="6">
        <v>25507011565</v>
      </c>
      <c r="N49" s="6"/>
      <c r="O49" s="6">
        <v>0</v>
      </c>
      <c r="P49" s="6"/>
      <c r="Q49" s="6">
        <f t="shared" si="1"/>
        <v>129781060213</v>
      </c>
    </row>
    <row r="50" spans="1:17" x14ac:dyDescent="0.55000000000000004">
      <c r="A50" s="1" t="s">
        <v>220</v>
      </c>
      <c r="C50" s="6">
        <v>15384378347</v>
      </c>
      <c r="D50" s="6"/>
      <c r="E50" s="6">
        <v>0</v>
      </c>
      <c r="F50" s="6"/>
      <c r="G50" s="6">
        <v>0</v>
      </c>
      <c r="H50" s="6"/>
      <c r="I50" s="6">
        <f t="shared" si="0"/>
        <v>15384378347</v>
      </c>
      <c r="J50" s="6"/>
      <c r="K50" s="6">
        <v>103634312140</v>
      </c>
      <c r="L50" s="6"/>
      <c r="M50" s="6">
        <v>16999341250</v>
      </c>
      <c r="N50" s="6"/>
      <c r="O50" s="6">
        <v>0</v>
      </c>
      <c r="P50" s="6"/>
      <c r="Q50" s="6">
        <f t="shared" si="1"/>
        <v>120633653390</v>
      </c>
    </row>
    <row r="51" spans="1:17" x14ac:dyDescent="0.55000000000000004">
      <c r="A51" s="1" t="s">
        <v>225</v>
      </c>
      <c r="C51" s="6">
        <v>59999075565</v>
      </c>
      <c r="D51" s="6"/>
      <c r="E51" s="6">
        <v>0</v>
      </c>
      <c r="F51" s="6"/>
      <c r="G51" s="6">
        <v>0</v>
      </c>
      <c r="H51" s="6"/>
      <c r="I51" s="6">
        <f t="shared" si="0"/>
        <v>59999075565</v>
      </c>
      <c r="J51" s="6"/>
      <c r="K51" s="6">
        <v>392801958320</v>
      </c>
      <c r="L51" s="6"/>
      <c r="M51" s="6">
        <v>85032299850</v>
      </c>
      <c r="N51" s="6"/>
      <c r="O51" s="6">
        <v>0</v>
      </c>
      <c r="P51" s="6"/>
      <c r="Q51" s="6">
        <f t="shared" si="1"/>
        <v>477834258170</v>
      </c>
    </row>
    <row r="52" spans="1:17" x14ac:dyDescent="0.55000000000000004">
      <c r="A52" s="1" t="s">
        <v>224</v>
      </c>
      <c r="C52" s="6">
        <v>26153443195</v>
      </c>
      <c r="D52" s="6"/>
      <c r="E52" s="6">
        <v>-13769466412</v>
      </c>
      <c r="F52" s="6"/>
      <c r="G52" s="6">
        <v>0</v>
      </c>
      <c r="H52" s="6"/>
      <c r="I52" s="6">
        <f t="shared" si="0"/>
        <v>12383976783</v>
      </c>
      <c r="J52" s="6"/>
      <c r="K52" s="6">
        <v>173647468541</v>
      </c>
      <c r="L52" s="6"/>
      <c r="M52" s="6">
        <v>22715153904</v>
      </c>
      <c r="N52" s="6"/>
      <c r="O52" s="6">
        <v>0</v>
      </c>
      <c r="P52" s="6"/>
      <c r="Q52" s="6">
        <f t="shared" si="1"/>
        <v>196362622445</v>
      </c>
    </row>
    <row r="53" spans="1:17" x14ac:dyDescent="0.55000000000000004">
      <c r="A53" s="1" t="s">
        <v>229</v>
      </c>
      <c r="C53" s="6">
        <v>105465718291</v>
      </c>
      <c r="D53" s="6"/>
      <c r="E53" s="6">
        <v>15349089200</v>
      </c>
      <c r="F53" s="6"/>
      <c r="G53" s="6">
        <v>0</v>
      </c>
      <c r="H53" s="6"/>
      <c r="I53" s="6">
        <f t="shared" si="0"/>
        <v>120814807491</v>
      </c>
      <c r="J53" s="6"/>
      <c r="K53" s="6">
        <v>765783194362</v>
      </c>
      <c r="L53" s="6"/>
      <c r="M53" s="6">
        <v>91608094049</v>
      </c>
      <c r="N53" s="6"/>
      <c r="O53" s="6">
        <v>0</v>
      </c>
      <c r="P53" s="6"/>
      <c r="Q53" s="6">
        <f t="shared" si="1"/>
        <v>857391288411</v>
      </c>
    </row>
    <row r="54" spans="1:17" x14ac:dyDescent="0.55000000000000004">
      <c r="A54" s="1" t="s">
        <v>165</v>
      </c>
      <c r="C54" s="6">
        <v>47949563608</v>
      </c>
      <c r="D54" s="6"/>
      <c r="E54" s="6">
        <v>25950132753</v>
      </c>
      <c r="F54" s="6"/>
      <c r="G54" s="6">
        <v>0</v>
      </c>
      <c r="H54" s="6"/>
      <c r="I54" s="6">
        <f t="shared" si="0"/>
        <v>73899696361</v>
      </c>
      <c r="J54" s="6"/>
      <c r="K54" s="6">
        <v>168880379084</v>
      </c>
      <c r="L54" s="6"/>
      <c r="M54" s="6">
        <v>71381327359</v>
      </c>
      <c r="N54" s="6"/>
      <c r="O54" s="6">
        <v>0</v>
      </c>
      <c r="P54" s="6"/>
      <c r="Q54" s="6">
        <f t="shared" si="1"/>
        <v>240261706443</v>
      </c>
    </row>
    <row r="55" spans="1:17" x14ac:dyDescent="0.55000000000000004">
      <c r="A55" s="1" t="s">
        <v>74</v>
      </c>
      <c r="C55" s="6">
        <v>13895355</v>
      </c>
      <c r="D55" s="6"/>
      <c r="E55" s="6">
        <v>0</v>
      </c>
      <c r="F55" s="6"/>
      <c r="G55" s="6">
        <v>0</v>
      </c>
      <c r="H55" s="6"/>
      <c r="I55" s="6">
        <f t="shared" si="0"/>
        <v>13895355</v>
      </c>
      <c r="J55" s="6"/>
      <c r="K55" s="6">
        <v>92697266</v>
      </c>
      <c r="L55" s="6"/>
      <c r="M55" s="6">
        <v>13999458</v>
      </c>
      <c r="N55" s="6"/>
      <c r="O55" s="6">
        <v>0</v>
      </c>
      <c r="P55" s="6"/>
      <c r="Q55" s="6">
        <f t="shared" si="1"/>
        <v>106696724</v>
      </c>
    </row>
    <row r="56" spans="1:17" x14ac:dyDescent="0.55000000000000004">
      <c r="A56" s="1" t="s">
        <v>70</v>
      </c>
      <c r="C56" s="6">
        <v>13610502772</v>
      </c>
      <c r="D56" s="6"/>
      <c r="E56" s="6">
        <v>0</v>
      </c>
      <c r="F56" s="6"/>
      <c r="G56" s="6">
        <v>0</v>
      </c>
      <c r="H56" s="6"/>
      <c r="I56" s="6">
        <f t="shared" si="0"/>
        <v>13610502772</v>
      </c>
      <c r="J56" s="6"/>
      <c r="K56" s="6">
        <v>90798238325</v>
      </c>
      <c r="L56" s="6"/>
      <c r="M56" s="6">
        <v>377092887</v>
      </c>
      <c r="N56" s="6"/>
      <c r="O56" s="6">
        <v>0</v>
      </c>
      <c r="P56" s="6"/>
      <c r="Q56" s="6">
        <f t="shared" si="1"/>
        <v>91175331212</v>
      </c>
    </row>
    <row r="57" spans="1:17" x14ac:dyDescent="0.55000000000000004">
      <c r="A57" s="1" t="s">
        <v>171</v>
      </c>
      <c r="C57" s="6">
        <v>13262310053</v>
      </c>
      <c r="D57" s="6"/>
      <c r="E57" s="6">
        <v>10089609013</v>
      </c>
      <c r="F57" s="6"/>
      <c r="G57" s="6">
        <v>0</v>
      </c>
      <c r="H57" s="6"/>
      <c r="I57" s="6">
        <f t="shared" si="0"/>
        <v>23351919066</v>
      </c>
      <c r="J57" s="6"/>
      <c r="K57" s="6">
        <v>51883218056</v>
      </c>
      <c r="L57" s="6"/>
      <c r="M57" s="6">
        <v>-10701290338</v>
      </c>
      <c r="N57" s="6"/>
      <c r="O57" s="6">
        <v>0</v>
      </c>
      <c r="P57" s="6"/>
      <c r="Q57" s="6">
        <f t="shared" si="1"/>
        <v>41181927718</v>
      </c>
    </row>
    <row r="58" spans="1:17" x14ac:dyDescent="0.55000000000000004">
      <c r="A58" s="1" t="s">
        <v>96</v>
      </c>
      <c r="C58" s="6">
        <v>0</v>
      </c>
      <c r="D58" s="6"/>
      <c r="E58" s="6">
        <v>24586139779</v>
      </c>
      <c r="F58" s="6"/>
      <c r="G58" s="6">
        <v>0</v>
      </c>
      <c r="H58" s="6"/>
      <c r="I58" s="6">
        <f t="shared" si="0"/>
        <v>24586139779</v>
      </c>
      <c r="J58" s="6"/>
      <c r="K58" s="6">
        <v>0</v>
      </c>
      <c r="L58" s="6"/>
      <c r="M58" s="6">
        <v>133588294232</v>
      </c>
      <c r="N58" s="6"/>
      <c r="O58" s="6">
        <v>0</v>
      </c>
      <c r="P58" s="6"/>
      <c r="Q58" s="6">
        <f t="shared" si="1"/>
        <v>133588294232</v>
      </c>
    </row>
    <row r="59" spans="1:17" x14ac:dyDescent="0.55000000000000004">
      <c r="A59" s="1" t="s">
        <v>99</v>
      </c>
      <c r="C59" s="6">
        <v>0</v>
      </c>
      <c r="D59" s="6"/>
      <c r="E59" s="6">
        <v>11861809754</v>
      </c>
      <c r="F59" s="6"/>
      <c r="G59" s="6">
        <v>0</v>
      </c>
      <c r="H59" s="6"/>
      <c r="I59" s="6">
        <f t="shared" si="0"/>
        <v>11861809754</v>
      </c>
      <c r="J59" s="6"/>
      <c r="K59" s="6">
        <v>0</v>
      </c>
      <c r="L59" s="6"/>
      <c r="M59" s="6">
        <v>76782726118</v>
      </c>
      <c r="N59" s="6"/>
      <c r="O59" s="6">
        <v>0</v>
      </c>
      <c r="P59" s="6"/>
      <c r="Q59" s="6">
        <f t="shared" si="1"/>
        <v>76782726118</v>
      </c>
    </row>
    <row r="60" spans="1:17" x14ac:dyDescent="0.55000000000000004">
      <c r="A60" s="1" t="s">
        <v>90</v>
      </c>
      <c r="C60" s="6">
        <v>0</v>
      </c>
      <c r="D60" s="6"/>
      <c r="E60" s="6">
        <v>44385345217</v>
      </c>
      <c r="F60" s="6"/>
      <c r="G60" s="6">
        <v>0</v>
      </c>
      <c r="H60" s="6"/>
      <c r="I60" s="6">
        <f t="shared" si="0"/>
        <v>44385345217</v>
      </c>
      <c r="J60" s="6"/>
      <c r="K60" s="6">
        <v>0</v>
      </c>
      <c r="L60" s="6"/>
      <c r="M60" s="6">
        <v>262161626003</v>
      </c>
      <c r="N60" s="6"/>
      <c r="O60" s="6">
        <v>0</v>
      </c>
      <c r="P60" s="6"/>
      <c r="Q60" s="6">
        <f t="shared" si="1"/>
        <v>262161626003</v>
      </c>
    </row>
    <row r="61" spans="1:17" x14ac:dyDescent="0.55000000000000004">
      <c r="A61" s="1" t="s">
        <v>102</v>
      </c>
      <c r="C61" s="6">
        <v>0</v>
      </c>
      <c r="D61" s="6"/>
      <c r="E61" s="6">
        <v>10788647135</v>
      </c>
      <c r="F61" s="6"/>
      <c r="G61" s="6">
        <v>0</v>
      </c>
      <c r="H61" s="6"/>
      <c r="I61" s="6">
        <f t="shared" si="0"/>
        <v>10788647135</v>
      </c>
      <c r="J61" s="6"/>
      <c r="K61" s="6">
        <v>0</v>
      </c>
      <c r="L61" s="6"/>
      <c r="M61" s="6">
        <v>60777138467</v>
      </c>
      <c r="N61" s="6"/>
      <c r="O61" s="6">
        <v>0</v>
      </c>
      <c r="P61" s="6"/>
      <c r="Q61" s="6">
        <f t="shared" si="1"/>
        <v>60777138467</v>
      </c>
    </row>
    <row r="62" spans="1:17" x14ac:dyDescent="0.55000000000000004">
      <c r="A62" s="1" t="s">
        <v>108</v>
      </c>
      <c r="C62" s="6">
        <v>0</v>
      </c>
      <c r="D62" s="6"/>
      <c r="E62" s="6">
        <v>30061121409</v>
      </c>
      <c r="F62" s="6"/>
      <c r="G62" s="6">
        <v>0</v>
      </c>
      <c r="H62" s="6"/>
      <c r="I62" s="6">
        <f t="shared" si="0"/>
        <v>30061121409</v>
      </c>
      <c r="J62" s="6"/>
      <c r="K62" s="6">
        <v>0</v>
      </c>
      <c r="L62" s="6"/>
      <c r="M62" s="6">
        <v>197219313538</v>
      </c>
      <c r="N62" s="6"/>
      <c r="O62" s="6">
        <v>0</v>
      </c>
      <c r="P62" s="6"/>
      <c r="Q62" s="6">
        <f t="shared" si="1"/>
        <v>197219313538</v>
      </c>
    </row>
    <row r="63" spans="1:17" x14ac:dyDescent="0.55000000000000004">
      <c r="A63" s="1" t="s">
        <v>119</v>
      </c>
      <c r="C63" s="6">
        <v>0</v>
      </c>
      <c r="D63" s="6"/>
      <c r="E63" s="6">
        <v>6928423588</v>
      </c>
      <c r="F63" s="6"/>
      <c r="G63" s="6">
        <v>0</v>
      </c>
      <c r="H63" s="6"/>
      <c r="I63" s="6">
        <f t="shared" si="0"/>
        <v>6928423588</v>
      </c>
      <c r="J63" s="6"/>
      <c r="K63" s="6">
        <v>0</v>
      </c>
      <c r="L63" s="6"/>
      <c r="M63" s="6">
        <v>17312540188</v>
      </c>
      <c r="N63" s="6"/>
      <c r="O63" s="6">
        <v>0</v>
      </c>
      <c r="P63" s="6"/>
      <c r="Q63" s="6">
        <f t="shared" si="1"/>
        <v>17312540188</v>
      </c>
    </row>
    <row r="64" spans="1:17" x14ac:dyDescent="0.55000000000000004">
      <c r="A64" s="1" t="s">
        <v>122</v>
      </c>
      <c r="C64" s="6">
        <v>0</v>
      </c>
      <c r="D64" s="6"/>
      <c r="E64" s="6">
        <v>8098858936</v>
      </c>
      <c r="F64" s="6"/>
      <c r="G64" s="6">
        <v>0</v>
      </c>
      <c r="H64" s="6"/>
      <c r="I64" s="6">
        <f t="shared" si="0"/>
        <v>8098858936</v>
      </c>
      <c r="J64" s="6"/>
      <c r="K64" s="6">
        <v>0</v>
      </c>
      <c r="L64" s="6"/>
      <c r="M64" s="6">
        <v>20080283245</v>
      </c>
      <c r="N64" s="6"/>
      <c r="O64" s="6">
        <v>0</v>
      </c>
      <c r="P64" s="6"/>
      <c r="Q64" s="6">
        <f t="shared" si="1"/>
        <v>20080283245</v>
      </c>
    </row>
    <row r="65" spans="1:17" x14ac:dyDescent="0.55000000000000004">
      <c r="A65" s="1" t="s">
        <v>126</v>
      </c>
      <c r="C65" s="6">
        <v>0</v>
      </c>
      <c r="D65" s="6"/>
      <c r="E65" s="6">
        <v>49227031806</v>
      </c>
      <c r="F65" s="6"/>
      <c r="G65" s="6">
        <v>0</v>
      </c>
      <c r="H65" s="6"/>
      <c r="I65" s="6">
        <f t="shared" si="0"/>
        <v>49227031806</v>
      </c>
      <c r="J65" s="6"/>
      <c r="K65" s="6">
        <v>0</v>
      </c>
      <c r="L65" s="6"/>
      <c r="M65" s="6">
        <v>242728694029</v>
      </c>
      <c r="N65" s="6"/>
      <c r="O65" s="6">
        <v>0</v>
      </c>
      <c r="P65" s="6"/>
      <c r="Q65" s="6">
        <f t="shared" si="1"/>
        <v>242728694029</v>
      </c>
    </row>
    <row r="66" spans="1:17" x14ac:dyDescent="0.55000000000000004">
      <c r="A66" s="1" t="s">
        <v>145</v>
      </c>
      <c r="C66" s="6">
        <v>0</v>
      </c>
      <c r="D66" s="6"/>
      <c r="E66" s="6">
        <v>87690551</v>
      </c>
      <c r="F66" s="6"/>
      <c r="G66" s="6">
        <v>0</v>
      </c>
      <c r="H66" s="6"/>
      <c r="I66" s="6">
        <f t="shared" si="0"/>
        <v>87690551</v>
      </c>
      <c r="J66" s="6"/>
      <c r="K66" s="6">
        <v>0</v>
      </c>
      <c r="L66" s="6"/>
      <c r="M66" s="6">
        <v>1196687003</v>
      </c>
      <c r="N66" s="6"/>
      <c r="O66" s="6">
        <v>0</v>
      </c>
      <c r="P66" s="6"/>
      <c r="Q66" s="6">
        <f t="shared" si="1"/>
        <v>1196687003</v>
      </c>
    </row>
    <row r="67" spans="1:17" x14ac:dyDescent="0.55000000000000004">
      <c r="A67" s="1" t="s">
        <v>151</v>
      </c>
      <c r="C67" s="6">
        <v>0</v>
      </c>
      <c r="D67" s="6"/>
      <c r="E67" s="6">
        <v>12036747651</v>
      </c>
      <c r="F67" s="6"/>
      <c r="G67" s="6">
        <v>0</v>
      </c>
      <c r="H67" s="6"/>
      <c r="I67" s="6">
        <f t="shared" si="0"/>
        <v>12036747651</v>
      </c>
      <c r="J67" s="6"/>
      <c r="K67" s="6">
        <v>0</v>
      </c>
      <c r="L67" s="6"/>
      <c r="M67" s="6">
        <v>37862032076</v>
      </c>
      <c r="N67" s="6"/>
      <c r="O67" s="6">
        <v>0</v>
      </c>
      <c r="P67" s="6"/>
      <c r="Q67" s="6">
        <f t="shared" si="1"/>
        <v>37862032076</v>
      </c>
    </row>
    <row r="68" spans="1:17" x14ac:dyDescent="0.55000000000000004">
      <c r="A68" s="1" t="s">
        <v>157</v>
      </c>
      <c r="C68" s="6">
        <v>0</v>
      </c>
      <c r="D68" s="6"/>
      <c r="E68" s="6">
        <v>44728202755</v>
      </c>
      <c r="F68" s="6"/>
      <c r="G68" s="6">
        <v>0</v>
      </c>
      <c r="H68" s="6"/>
      <c r="I68" s="6">
        <f t="shared" si="0"/>
        <v>44728202755</v>
      </c>
      <c r="J68" s="6"/>
      <c r="K68" s="6">
        <v>0</v>
      </c>
      <c r="L68" s="6"/>
      <c r="M68" s="6">
        <v>75180307323</v>
      </c>
      <c r="N68" s="6"/>
      <c r="O68" s="6">
        <v>0</v>
      </c>
      <c r="P68" s="6"/>
      <c r="Q68" s="6">
        <f t="shared" si="1"/>
        <v>75180307323</v>
      </c>
    </row>
    <row r="69" spans="1:17" x14ac:dyDescent="0.55000000000000004">
      <c r="A69" s="1" t="s">
        <v>116</v>
      </c>
      <c r="C69" s="6">
        <v>0</v>
      </c>
      <c r="D69" s="6"/>
      <c r="E69" s="6">
        <v>14126759858</v>
      </c>
      <c r="F69" s="6"/>
      <c r="G69" s="6">
        <v>0</v>
      </c>
      <c r="H69" s="6"/>
      <c r="I69" s="6">
        <f t="shared" si="0"/>
        <v>14126759858</v>
      </c>
      <c r="J69" s="6"/>
      <c r="K69" s="6">
        <v>0</v>
      </c>
      <c r="L69" s="6"/>
      <c r="M69" s="6">
        <v>96375430468</v>
      </c>
      <c r="N69" s="6"/>
      <c r="O69" s="6">
        <v>0</v>
      </c>
      <c r="P69" s="6"/>
      <c r="Q69" s="6">
        <f t="shared" si="1"/>
        <v>96375430468</v>
      </c>
    </row>
    <row r="70" spans="1:17" x14ac:dyDescent="0.55000000000000004">
      <c r="A70" s="1" t="s">
        <v>140</v>
      </c>
      <c r="C70" s="6">
        <v>0</v>
      </c>
      <c r="D70" s="6"/>
      <c r="E70" s="6">
        <v>31322544391</v>
      </c>
      <c r="F70" s="6"/>
      <c r="G70" s="6">
        <v>0</v>
      </c>
      <c r="H70" s="6"/>
      <c r="I70" s="6">
        <f t="shared" si="0"/>
        <v>31322544391</v>
      </c>
      <c r="J70" s="6"/>
      <c r="K70" s="6">
        <v>0</v>
      </c>
      <c r="L70" s="6"/>
      <c r="M70" s="6">
        <v>173180994816</v>
      </c>
      <c r="N70" s="6"/>
      <c r="O70" s="6">
        <v>0</v>
      </c>
      <c r="P70" s="6"/>
      <c r="Q70" s="6">
        <f t="shared" si="1"/>
        <v>173180994816</v>
      </c>
    </row>
    <row r="71" spans="1:17" x14ac:dyDescent="0.55000000000000004">
      <c r="A71" s="1" t="s">
        <v>159</v>
      </c>
      <c r="C71" s="6">
        <v>0</v>
      </c>
      <c r="D71" s="6"/>
      <c r="E71" s="6">
        <v>17254385760</v>
      </c>
      <c r="F71" s="6"/>
      <c r="G71" s="6">
        <v>0</v>
      </c>
      <c r="H71" s="6"/>
      <c r="I71" s="6">
        <f t="shared" si="0"/>
        <v>17254385760</v>
      </c>
      <c r="J71" s="6"/>
      <c r="K71" s="6">
        <v>0</v>
      </c>
      <c r="L71" s="6"/>
      <c r="M71" s="6">
        <v>48248892432</v>
      </c>
      <c r="N71" s="6"/>
      <c r="O71" s="6">
        <v>0</v>
      </c>
      <c r="P71" s="6"/>
      <c r="Q71" s="6">
        <f t="shared" si="1"/>
        <v>48248892432</v>
      </c>
    </row>
    <row r="72" spans="1:17" x14ac:dyDescent="0.55000000000000004">
      <c r="A72" s="1" t="s">
        <v>81</v>
      </c>
      <c r="C72" s="6">
        <v>0</v>
      </c>
      <c r="D72" s="6"/>
      <c r="E72" s="6">
        <v>41762121459</v>
      </c>
      <c r="F72" s="6"/>
      <c r="G72" s="6">
        <v>0</v>
      </c>
      <c r="H72" s="6"/>
      <c r="I72" s="6">
        <f t="shared" si="0"/>
        <v>41762121459</v>
      </c>
      <c r="J72" s="6"/>
      <c r="K72" s="6">
        <v>0</v>
      </c>
      <c r="L72" s="6"/>
      <c r="M72" s="6">
        <v>117108222001</v>
      </c>
      <c r="N72" s="6"/>
      <c r="O72" s="6">
        <v>0</v>
      </c>
      <c r="P72" s="6"/>
      <c r="Q72" s="6">
        <f t="shared" si="1"/>
        <v>117108222001</v>
      </c>
    </row>
    <row r="73" spans="1:17" x14ac:dyDescent="0.55000000000000004">
      <c r="A73" s="1" t="s">
        <v>84</v>
      </c>
      <c r="C73" s="6">
        <v>0</v>
      </c>
      <c r="D73" s="6"/>
      <c r="E73" s="6">
        <v>73420714644</v>
      </c>
      <c r="F73" s="6"/>
      <c r="G73" s="6">
        <v>0</v>
      </c>
      <c r="H73" s="6"/>
      <c r="I73" s="6">
        <f t="shared" ref="I73:I84" si="2">C73+E73+G73</f>
        <v>73420714644</v>
      </c>
      <c r="J73" s="6"/>
      <c r="K73" s="6">
        <v>0</v>
      </c>
      <c r="L73" s="6"/>
      <c r="M73" s="6">
        <v>189960096116</v>
      </c>
      <c r="N73" s="6"/>
      <c r="O73" s="6">
        <v>0</v>
      </c>
      <c r="P73" s="6"/>
      <c r="Q73" s="6">
        <f t="shared" ref="Q73:Q84" si="3">K73+M73+O73</f>
        <v>189960096116</v>
      </c>
    </row>
    <row r="74" spans="1:17" x14ac:dyDescent="0.55000000000000004">
      <c r="A74" s="1" t="s">
        <v>93</v>
      </c>
      <c r="C74" s="6">
        <v>0</v>
      </c>
      <c r="D74" s="6"/>
      <c r="E74" s="6">
        <v>60117804994</v>
      </c>
      <c r="F74" s="6"/>
      <c r="G74" s="6">
        <v>0</v>
      </c>
      <c r="H74" s="6"/>
      <c r="I74" s="6">
        <f t="shared" si="2"/>
        <v>60117804994</v>
      </c>
      <c r="J74" s="6"/>
      <c r="K74" s="6">
        <v>0</v>
      </c>
      <c r="L74" s="6"/>
      <c r="M74" s="6">
        <v>127754243086</v>
      </c>
      <c r="N74" s="6"/>
      <c r="O74" s="6">
        <v>0</v>
      </c>
      <c r="P74" s="6"/>
      <c r="Q74" s="6">
        <f t="shared" si="3"/>
        <v>127754243086</v>
      </c>
    </row>
    <row r="75" spans="1:17" x14ac:dyDescent="0.55000000000000004">
      <c r="A75" s="1" t="s">
        <v>111</v>
      </c>
      <c r="C75" s="6">
        <v>0</v>
      </c>
      <c r="D75" s="6"/>
      <c r="E75" s="6">
        <v>911788658</v>
      </c>
      <c r="F75" s="6"/>
      <c r="G75" s="6">
        <v>0</v>
      </c>
      <c r="H75" s="6"/>
      <c r="I75" s="6">
        <f t="shared" si="2"/>
        <v>911788658</v>
      </c>
      <c r="J75" s="6"/>
      <c r="K75" s="6">
        <v>0</v>
      </c>
      <c r="L75" s="6"/>
      <c r="M75" s="6">
        <v>3531440482</v>
      </c>
      <c r="N75" s="6"/>
      <c r="O75" s="6">
        <v>0</v>
      </c>
      <c r="P75" s="6"/>
      <c r="Q75" s="6">
        <f t="shared" si="3"/>
        <v>3531440482</v>
      </c>
    </row>
    <row r="76" spans="1:17" x14ac:dyDescent="0.55000000000000004">
      <c r="A76" s="1" t="s">
        <v>133</v>
      </c>
      <c r="C76" s="6">
        <v>0</v>
      </c>
      <c r="D76" s="6"/>
      <c r="E76" s="6">
        <v>13281353848</v>
      </c>
      <c r="F76" s="6"/>
      <c r="G76" s="6">
        <v>0</v>
      </c>
      <c r="H76" s="6"/>
      <c r="I76" s="6">
        <f t="shared" si="2"/>
        <v>13281353848</v>
      </c>
      <c r="J76" s="6"/>
      <c r="K76" s="6">
        <v>0</v>
      </c>
      <c r="L76" s="6"/>
      <c r="M76" s="6">
        <v>90927385306</v>
      </c>
      <c r="N76" s="6"/>
      <c r="O76" s="6">
        <v>0</v>
      </c>
      <c r="P76" s="6"/>
      <c r="Q76" s="6">
        <f t="shared" si="3"/>
        <v>90927385306</v>
      </c>
    </row>
    <row r="77" spans="1:17" x14ac:dyDescent="0.55000000000000004">
      <c r="A77" s="1" t="s">
        <v>143</v>
      </c>
      <c r="C77" s="6">
        <v>0</v>
      </c>
      <c r="D77" s="6"/>
      <c r="E77" s="6">
        <v>8474189332</v>
      </c>
      <c r="F77" s="6"/>
      <c r="G77" s="6">
        <v>0</v>
      </c>
      <c r="H77" s="6"/>
      <c r="I77" s="6">
        <f t="shared" si="2"/>
        <v>8474189332</v>
      </c>
      <c r="J77" s="6"/>
      <c r="K77" s="6">
        <v>0</v>
      </c>
      <c r="L77" s="6"/>
      <c r="M77" s="6">
        <v>14909952249</v>
      </c>
      <c r="N77" s="6"/>
      <c r="O77" s="6">
        <v>0</v>
      </c>
      <c r="P77" s="6"/>
      <c r="Q77" s="6">
        <f t="shared" si="3"/>
        <v>14909952249</v>
      </c>
    </row>
    <row r="78" spans="1:17" x14ac:dyDescent="0.55000000000000004">
      <c r="A78" s="1" t="s">
        <v>113</v>
      </c>
      <c r="C78" s="6">
        <v>0</v>
      </c>
      <c r="D78" s="6"/>
      <c r="E78" s="6">
        <v>9665485072</v>
      </c>
      <c r="F78" s="6"/>
      <c r="G78" s="6">
        <v>0</v>
      </c>
      <c r="H78" s="6"/>
      <c r="I78" s="6">
        <f t="shared" si="2"/>
        <v>9665485072</v>
      </c>
      <c r="J78" s="6"/>
      <c r="K78" s="6">
        <v>0</v>
      </c>
      <c r="L78" s="6"/>
      <c r="M78" s="6">
        <v>21451873973</v>
      </c>
      <c r="N78" s="6"/>
      <c r="O78" s="6">
        <v>0</v>
      </c>
      <c r="P78" s="6"/>
      <c r="Q78" s="6">
        <f t="shared" si="3"/>
        <v>21451873973</v>
      </c>
    </row>
    <row r="79" spans="1:17" x14ac:dyDescent="0.55000000000000004">
      <c r="A79" s="1" t="s">
        <v>139</v>
      </c>
      <c r="C79" s="6">
        <v>0</v>
      </c>
      <c r="D79" s="6"/>
      <c r="E79" s="6">
        <v>19790567886</v>
      </c>
      <c r="F79" s="6"/>
      <c r="G79" s="6">
        <v>0</v>
      </c>
      <c r="H79" s="6"/>
      <c r="I79" s="6">
        <f t="shared" si="2"/>
        <v>19790567886</v>
      </c>
      <c r="J79" s="6"/>
      <c r="K79" s="6">
        <v>0</v>
      </c>
      <c r="L79" s="6"/>
      <c r="M79" s="6">
        <v>36122372361</v>
      </c>
      <c r="N79" s="6"/>
      <c r="O79" s="6">
        <v>0</v>
      </c>
      <c r="P79" s="6"/>
      <c r="Q79" s="6">
        <f t="shared" si="3"/>
        <v>36122372361</v>
      </c>
    </row>
    <row r="80" spans="1:17" x14ac:dyDescent="0.55000000000000004">
      <c r="A80" s="1" t="s">
        <v>128</v>
      </c>
      <c r="C80" s="6">
        <v>0</v>
      </c>
      <c r="D80" s="6"/>
      <c r="E80" s="6">
        <v>1701535683</v>
      </c>
      <c r="F80" s="6"/>
      <c r="G80" s="6">
        <v>0</v>
      </c>
      <c r="H80" s="6"/>
      <c r="I80" s="6">
        <f t="shared" si="2"/>
        <v>1701535683</v>
      </c>
      <c r="J80" s="6"/>
      <c r="K80" s="6">
        <v>0</v>
      </c>
      <c r="L80" s="6"/>
      <c r="M80" s="6">
        <v>3323443903</v>
      </c>
      <c r="N80" s="6"/>
      <c r="O80" s="6">
        <v>0</v>
      </c>
      <c r="P80" s="6"/>
      <c r="Q80" s="6">
        <f t="shared" si="3"/>
        <v>3323443903</v>
      </c>
    </row>
    <row r="81" spans="1:17" x14ac:dyDescent="0.55000000000000004">
      <c r="A81" s="1" t="s">
        <v>124</v>
      </c>
      <c r="C81" s="6">
        <v>0</v>
      </c>
      <c r="D81" s="6"/>
      <c r="E81" s="6">
        <v>9044935058</v>
      </c>
      <c r="F81" s="6"/>
      <c r="G81" s="6">
        <v>0</v>
      </c>
      <c r="H81" s="6"/>
      <c r="I81" s="6">
        <f t="shared" si="2"/>
        <v>9044935058</v>
      </c>
      <c r="J81" s="6"/>
      <c r="K81" s="6">
        <v>0</v>
      </c>
      <c r="L81" s="6"/>
      <c r="M81" s="6">
        <v>11018523937</v>
      </c>
      <c r="N81" s="6"/>
      <c r="O81" s="6">
        <v>0</v>
      </c>
      <c r="P81" s="6"/>
      <c r="Q81" s="6">
        <f t="shared" si="3"/>
        <v>11018523937</v>
      </c>
    </row>
    <row r="82" spans="1:17" x14ac:dyDescent="0.55000000000000004">
      <c r="A82" s="1" t="s">
        <v>148</v>
      </c>
      <c r="C82" s="6">
        <v>0</v>
      </c>
      <c r="D82" s="6"/>
      <c r="E82" s="6">
        <v>3572278969</v>
      </c>
      <c r="F82" s="6"/>
      <c r="G82" s="6">
        <v>0</v>
      </c>
      <c r="H82" s="6"/>
      <c r="I82" s="6">
        <f t="shared" si="2"/>
        <v>3572278969</v>
      </c>
      <c r="J82" s="6"/>
      <c r="K82" s="6">
        <v>0</v>
      </c>
      <c r="L82" s="6"/>
      <c r="M82" s="6">
        <v>10465172528</v>
      </c>
      <c r="N82" s="6"/>
      <c r="O82" s="6">
        <v>0</v>
      </c>
      <c r="P82" s="6"/>
      <c r="Q82" s="6">
        <f t="shared" si="3"/>
        <v>10465172528</v>
      </c>
    </row>
    <row r="83" spans="1:17" x14ac:dyDescent="0.55000000000000004">
      <c r="A83" s="1" t="s">
        <v>154</v>
      </c>
      <c r="C83" s="6">
        <v>0</v>
      </c>
      <c r="D83" s="6"/>
      <c r="E83" s="6">
        <v>5487344690</v>
      </c>
      <c r="F83" s="6"/>
      <c r="G83" s="6">
        <v>0</v>
      </c>
      <c r="H83" s="6"/>
      <c r="I83" s="6">
        <f t="shared" si="2"/>
        <v>5487344690</v>
      </c>
      <c r="J83" s="6"/>
      <c r="K83" s="6">
        <v>0</v>
      </c>
      <c r="L83" s="6"/>
      <c r="M83" s="6">
        <v>7097769236</v>
      </c>
      <c r="N83" s="6"/>
      <c r="O83" s="6">
        <v>0</v>
      </c>
      <c r="P83" s="6"/>
      <c r="Q83" s="6">
        <f t="shared" si="3"/>
        <v>7097769236</v>
      </c>
    </row>
    <row r="84" spans="1:17" x14ac:dyDescent="0.55000000000000004">
      <c r="A84" s="1" t="s">
        <v>78</v>
      </c>
      <c r="C84" s="6">
        <v>0</v>
      </c>
      <c r="D84" s="6"/>
      <c r="E84" s="6">
        <v>950532155</v>
      </c>
      <c r="F84" s="6"/>
      <c r="G84" s="6">
        <v>0</v>
      </c>
      <c r="H84" s="6"/>
      <c r="I84" s="6">
        <f t="shared" si="2"/>
        <v>950532155</v>
      </c>
      <c r="J84" s="6"/>
      <c r="K84" s="6">
        <v>0</v>
      </c>
      <c r="L84" s="6"/>
      <c r="M84" s="6">
        <v>961538385</v>
      </c>
      <c r="N84" s="6"/>
      <c r="O84" s="6">
        <v>0</v>
      </c>
      <c r="P84" s="6"/>
      <c r="Q84" s="6">
        <f t="shared" si="3"/>
        <v>961538385</v>
      </c>
    </row>
    <row r="85" spans="1:17" ht="24.75" thickBot="1" x14ac:dyDescent="0.6">
      <c r="C85" s="15">
        <f>SUM(C8:C84)</f>
        <v>1606673953404</v>
      </c>
      <c r="E85" s="15">
        <f>SUM(E8:E84)</f>
        <v>641530106891</v>
      </c>
      <c r="G85" s="15">
        <f>SUM(G8:G84)</f>
        <v>326592740400</v>
      </c>
      <c r="I85" s="15">
        <f>SUM(I8:I84)</f>
        <v>2574796800695</v>
      </c>
      <c r="K85" s="15">
        <f>SUM(K8:K84)</f>
        <v>10893283762946</v>
      </c>
      <c r="M85" s="15">
        <f>SUM(M8:M84)</f>
        <v>3975747756368</v>
      </c>
      <c r="O85" s="15">
        <f>SUM(O8:O84)</f>
        <v>1359837096047</v>
      </c>
      <c r="Q85" s="15">
        <f>SUM(Q8:Q84)</f>
        <v>16228868615361</v>
      </c>
    </row>
    <row r="86" spans="1:17" ht="24.75" thickTop="1" x14ac:dyDescent="0.55000000000000004">
      <c r="C86" s="7"/>
      <c r="E86" s="7"/>
      <c r="G86" s="7"/>
      <c r="K86" s="7"/>
      <c r="M86" s="7"/>
      <c r="O86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K9" sqref="K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x14ac:dyDescent="0.55000000000000004">
      <c r="A3" s="22" t="s">
        <v>261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 x14ac:dyDescent="0.55000000000000004">
      <c r="A6" s="24" t="s">
        <v>321</v>
      </c>
      <c r="B6" s="24" t="s">
        <v>321</v>
      </c>
      <c r="C6" s="24" t="s">
        <v>321</v>
      </c>
      <c r="E6" s="24" t="s">
        <v>263</v>
      </c>
      <c r="F6" s="24" t="s">
        <v>263</v>
      </c>
      <c r="G6" s="24" t="s">
        <v>263</v>
      </c>
      <c r="I6" s="24" t="s">
        <v>264</v>
      </c>
      <c r="J6" s="24" t="s">
        <v>264</v>
      </c>
      <c r="K6" s="24" t="s">
        <v>264</v>
      </c>
    </row>
    <row r="7" spans="1:11" ht="24.75" x14ac:dyDescent="0.55000000000000004">
      <c r="A7" s="24" t="s">
        <v>322</v>
      </c>
      <c r="C7" s="24" t="s">
        <v>240</v>
      </c>
      <c r="E7" s="24" t="s">
        <v>323</v>
      </c>
      <c r="G7" s="24" t="s">
        <v>324</v>
      </c>
      <c r="I7" s="24" t="s">
        <v>323</v>
      </c>
      <c r="K7" s="24" t="s">
        <v>324</v>
      </c>
    </row>
    <row r="8" spans="1:11" x14ac:dyDescent="0.55000000000000004">
      <c r="A8" s="1" t="s">
        <v>246</v>
      </c>
      <c r="C8" s="4" t="s">
        <v>247</v>
      </c>
      <c r="D8" s="4"/>
      <c r="E8" s="5">
        <v>29445079</v>
      </c>
      <c r="F8" s="4"/>
      <c r="G8" s="9">
        <f>E8/$E$13</f>
        <v>3.9852474553955932E-4</v>
      </c>
      <c r="H8" s="4"/>
      <c r="I8" s="5">
        <v>12523068584</v>
      </c>
      <c r="J8" s="4"/>
      <c r="K8" s="9">
        <f>I8/$I$13</f>
        <v>2.9210258589013011E-2</v>
      </c>
    </row>
    <row r="9" spans="1:11" x14ac:dyDescent="0.55000000000000004">
      <c r="A9" s="1" t="s">
        <v>250</v>
      </c>
      <c r="C9" s="4" t="s">
        <v>251</v>
      </c>
      <c r="D9" s="4"/>
      <c r="E9" s="5">
        <v>16530284</v>
      </c>
      <c r="F9" s="4"/>
      <c r="G9" s="9">
        <f t="shared" ref="G9:G12" si="0">E9/$E$13</f>
        <v>2.2372931058519657E-4</v>
      </c>
      <c r="H9" s="4"/>
      <c r="I9" s="5">
        <v>41319901347</v>
      </c>
      <c r="J9" s="4"/>
      <c r="K9" s="9">
        <f t="shared" ref="K9:K12" si="1">I9/$I$13</f>
        <v>9.6379333477455073E-2</v>
      </c>
    </row>
    <row r="10" spans="1:11" x14ac:dyDescent="0.55000000000000004">
      <c r="A10" s="1" t="s">
        <v>253</v>
      </c>
      <c r="C10" s="4" t="s">
        <v>254</v>
      </c>
      <c r="D10" s="4"/>
      <c r="E10" s="5">
        <v>256543466</v>
      </c>
      <c r="F10" s="4"/>
      <c r="G10" s="9">
        <f t="shared" si="0"/>
        <v>3.4721903618423504E-3</v>
      </c>
      <c r="H10" s="4"/>
      <c r="I10" s="5">
        <v>58595744771</v>
      </c>
      <c r="J10" s="4"/>
      <c r="K10" s="9">
        <f t="shared" si="1"/>
        <v>0.13667551570894734</v>
      </c>
    </row>
    <row r="11" spans="1:11" x14ac:dyDescent="0.55000000000000004">
      <c r="A11" s="1" t="s">
        <v>253</v>
      </c>
      <c r="C11" s="4" t="s">
        <v>256</v>
      </c>
      <c r="D11" s="4"/>
      <c r="E11" s="5">
        <v>18801855437</v>
      </c>
      <c r="F11" s="4"/>
      <c r="G11" s="9">
        <f t="shared" si="0"/>
        <v>0.25447391918024759</v>
      </c>
      <c r="H11" s="4"/>
      <c r="I11" s="5">
        <v>123666439664</v>
      </c>
      <c r="J11" s="4"/>
      <c r="K11" s="9">
        <f t="shared" si="1"/>
        <v>0.28845395656327227</v>
      </c>
    </row>
    <row r="12" spans="1:11" x14ac:dyDescent="0.55000000000000004">
      <c r="A12" s="1" t="s">
        <v>253</v>
      </c>
      <c r="C12" s="4" t="s">
        <v>259</v>
      </c>
      <c r="D12" s="4"/>
      <c r="E12" s="5">
        <v>54780821897</v>
      </c>
      <c r="F12" s="4"/>
      <c r="G12" s="9">
        <f t="shared" si="0"/>
        <v>0.74143163640178533</v>
      </c>
      <c r="H12" s="4"/>
      <c r="I12" s="5">
        <v>192616438284</v>
      </c>
      <c r="J12" s="4"/>
      <c r="K12" s="9">
        <f t="shared" si="1"/>
        <v>0.44928093566131233</v>
      </c>
    </row>
    <row r="13" spans="1:11" ht="24.75" thickBot="1" x14ac:dyDescent="0.6">
      <c r="C13" s="4"/>
      <c r="D13" s="4"/>
      <c r="E13" s="11">
        <f>SUM(E8:E12)</f>
        <v>73885196163</v>
      </c>
      <c r="F13" s="4"/>
      <c r="G13" s="10">
        <f>SUM(G8:G12)</f>
        <v>1</v>
      </c>
      <c r="H13" s="4"/>
      <c r="I13" s="11">
        <f>SUM(I8:I12)</f>
        <v>428721592650</v>
      </c>
      <c r="J13" s="4"/>
      <c r="K13" s="12">
        <f>SUM(K8:K12)</f>
        <v>1</v>
      </c>
    </row>
    <row r="14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8" sqref="A18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2" t="s">
        <v>0</v>
      </c>
      <c r="B2" s="22"/>
      <c r="C2" s="22"/>
      <c r="D2" s="22"/>
      <c r="E2" s="22"/>
    </row>
    <row r="3" spans="1:5" ht="24.75" x14ac:dyDescent="0.55000000000000004">
      <c r="A3" s="22" t="s">
        <v>261</v>
      </c>
      <c r="B3" s="22"/>
      <c r="C3" s="22"/>
      <c r="D3" s="22"/>
      <c r="E3" s="22"/>
    </row>
    <row r="4" spans="1:5" ht="24.75" x14ac:dyDescent="0.55000000000000004">
      <c r="A4" s="22" t="s">
        <v>2</v>
      </c>
      <c r="B4" s="22"/>
      <c r="C4" s="22"/>
      <c r="D4" s="22"/>
      <c r="E4" s="22"/>
    </row>
    <row r="5" spans="1:5" ht="24.75" x14ac:dyDescent="0.6">
      <c r="C5" s="23" t="s">
        <v>263</v>
      </c>
      <c r="E5" s="2" t="s">
        <v>333</v>
      </c>
    </row>
    <row r="6" spans="1:5" ht="24.75" x14ac:dyDescent="0.55000000000000004">
      <c r="A6" s="23" t="s">
        <v>325</v>
      </c>
      <c r="C6" s="24"/>
      <c r="E6" s="24" t="s">
        <v>338</v>
      </c>
    </row>
    <row r="7" spans="1:5" ht="24.75" x14ac:dyDescent="0.55000000000000004">
      <c r="A7" s="24" t="s">
        <v>325</v>
      </c>
      <c r="C7" s="24" t="s">
        <v>243</v>
      </c>
      <c r="E7" s="24" t="s">
        <v>243</v>
      </c>
    </row>
    <row r="8" spans="1:5" x14ac:dyDescent="0.55000000000000004">
      <c r="A8" s="1" t="s">
        <v>334</v>
      </c>
      <c r="C8" s="6">
        <v>-3700</v>
      </c>
      <c r="D8" s="16"/>
      <c r="E8" s="5">
        <v>28312297625</v>
      </c>
    </row>
    <row r="9" spans="1:5" x14ac:dyDescent="0.55000000000000004">
      <c r="A9" s="1" t="s">
        <v>335</v>
      </c>
      <c r="C9" s="6">
        <v>0</v>
      </c>
      <c r="D9" s="16"/>
      <c r="E9" s="5">
        <v>71768173</v>
      </c>
    </row>
    <row r="10" spans="1:5" ht="25.5" thickBot="1" x14ac:dyDescent="0.65">
      <c r="A10" s="2" t="s">
        <v>270</v>
      </c>
      <c r="C10" s="8">
        <f>SUM(C8:C9)</f>
        <v>-3700</v>
      </c>
      <c r="D10" s="16"/>
      <c r="E10" s="11">
        <f>SUM(E8:E9)</f>
        <v>28384065798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E13" sqref="E13"/>
    </sheetView>
  </sheetViews>
  <sheetFormatPr defaultRowHeight="24" x14ac:dyDescent="0.55000000000000004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8.42578125" style="1" bestFit="1" customWidth="1"/>
    <col min="10" max="16384" width="9.140625" style="1"/>
  </cols>
  <sheetData>
    <row r="2" spans="1:9" ht="24.75" x14ac:dyDescent="0.55000000000000004">
      <c r="A2" s="22" t="s">
        <v>0</v>
      </c>
      <c r="B2" s="22"/>
      <c r="C2" s="22"/>
      <c r="D2" s="22"/>
      <c r="E2" s="22"/>
      <c r="F2" s="22"/>
      <c r="G2" s="22"/>
    </row>
    <row r="3" spans="1:9" ht="24.75" x14ac:dyDescent="0.55000000000000004">
      <c r="A3" s="22" t="s">
        <v>261</v>
      </c>
      <c r="B3" s="22"/>
      <c r="C3" s="22"/>
      <c r="D3" s="22"/>
      <c r="E3" s="22"/>
      <c r="F3" s="22"/>
      <c r="G3" s="22"/>
    </row>
    <row r="4" spans="1:9" ht="24.75" x14ac:dyDescent="0.55000000000000004">
      <c r="A4" s="22" t="s">
        <v>2</v>
      </c>
      <c r="B4" s="22"/>
      <c r="C4" s="22"/>
      <c r="D4" s="22"/>
      <c r="E4" s="22"/>
      <c r="F4" s="22"/>
      <c r="G4" s="22"/>
    </row>
    <row r="6" spans="1:9" ht="24.75" x14ac:dyDescent="0.55000000000000004">
      <c r="A6" s="24" t="s">
        <v>265</v>
      </c>
      <c r="C6" s="24" t="s">
        <v>243</v>
      </c>
      <c r="E6" s="24" t="s">
        <v>318</v>
      </c>
      <c r="G6" s="24" t="s">
        <v>13</v>
      </c>
    </row>
    <row r="7" spans="1:9" x14ac:dyDescent="0.55000000000000004">
      <c r="A7" s="1" t="s">
        <v>326</v>
      </c>
      <c r="C7" s="5">
        <f>'سرمایه‌گذاری در سهام'!I50</f>
        <v>70499597383</v>
      </c>
      <c r="D7" s="4"/>
      <c r="E7" s="9">
        <f>C7/$C$12</f>
        <v>2.5887726333165422E-2</v>
      </c>
      <c r="F7" s="4"/>
      <c r="G7" s="9">
        <v>3.8651396536058645E-4</v>
      </c>
      <c r="I7" s="3"/>
    </row>
    <row r="8" spans="1:9" x14ac:dyDescent="0.55000000000000004">
      <c r="A8" s="1" t="s">
        <v>327</v>
      </c>
      <c r="C8" s="5">
        <f>'سرمایه‌گذاری در اوراق بهادار'!I85</f>
        <v>2574796800695</v>
      </c>
      <c r="D8" s="4"/>
      <c r="E8" s="9">
        <f t="shared" ref="E8:E11" si="0">C8/$C$12</f>
        <v>0.94547539864355479</v>
      </c>
      <c r="F8" s="4"/>
      <c r="G8" s="9">
        <v>1.4116320636950948E-2</v>
      </c>
      <c r="I8" s="3"/>
    </row>
    <row r="9" spans="1:9" x14ac:dyDescent="0.55000000000000004">
      <c r="A9" s="1" t="s">
        <v>328</v>
      </c>
      <c r="C9" s="5">
        <f>'درآمد سپرده بانکی'!E13</f>
        <v>73885196163</v>
      </c>
      <c r="D9" s="4"/>
      <c r="E9" s="9">
        <f t="shared" si="0"/>
        <v>2.7130931371832399E-2</v>
      </c>
      <c r="F9" s="4"/>
      <c r="G9" s="9">
        <v>4.0507550696016029E-4</v>
      </c>
      <c r="I9" s="3"/>
    </row>
    <row r="10" spans="1:9" x14ac:dyDescent="0.55000000000000004">
      <c r="A10" s="1" t="s">
        <v>341</v>
      </c>
      <c r="C10" s="5">
        <f>'درآمد سود صندوق'!C9</f>
        <v>4101114000</v>
      </c>
      <c r="D10" s="4"/>
      <c r="E10" s="9">
        <f t="shared" si="0"/>
        <v>1.5059450101017804E-3</v>
      </c>
      <c r="F10" s="4"/>
      <c r="G10" s="9">
        <v>2.2484353008774061E-5</v>
      </c>
      <c r="I10" s="3"/>
    </row>
    <row r="11" spans="1:9" x14ac:dyDescent="0.55000000000000004">
      <c r="A11" s="1" t="s">
        <v>325</v>
      </c>
      <c r="C11" s="6">
        <f>'سایر درآمدها'!C10</f>
        <v>-3700</v>
      </c>
      <c r="D11" s="4"/>
      <c r="E11" s="9">
        <f t="shared" si="0"/>
        <v>-1.3586543893626432E-9</v>
      </c>
      <c r="F11" s="4"/>
      <c r="G11" s="9">
        <v>-2.0285245943532423E-11</v>
      </c>
      <c r="I11" s="3"/>
    </row>
    <row r="12" spans="1:9" ht="24.75" thickBot="1" x14ac:dyDescent="0.6">
      <c r="C12" s="11">
        <f>SUM(C7:C11)</f>
        <v>2723282704541</v>
      </c>
      <c r="D12" s="4"/>
      <c r="E12" s="10">
        <f>SUM(E7:E11)</f>
        <v>0.99999999999999989</v>
      </c>
      <c r="F12" s="4"/>
      <c r="G12" s="10">
        <f>SUM(G7:G11)</f>
        <v>1.4930394441995225E-2</v>
      </c>
      <c r="I12" s="3"/>
    </row>
    <row r="13" spans="1:9" ht="24.75" thickTop="1" x14ac:dyDescent="0.55000000000000004">
      <c r="C13" s="4"/>
      <c r="D13" s="4"/>
      <c r="E13" s="4"/>
      <c r="F13" s="4"/>
      <c r="G13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8"/>
  <sheetViews>
    <sheetView rightToLeft="1" topLeftCell="B1" workbookViewId="0">
      <selection activeCell="E54" sqref="E54:Y55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.28515625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 x14ac:dyDescent="0.55000000000000004">
      <c r="A6" s="23" t="s">
        <v>3</v>
      </c>
      <c r="C6" s="24" t="s">
        <v>329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 x14ac:dyDescent="0.55000000000000004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 x14ac:dyDescent="0.55000000000000004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x14ac:dyDescent="0.55000000000000004">
      <c r="A9" s="1" t="s">
        <v>15</v>
      </c>
      <c r="C9" s="6">
        <v>10453000</v>
      </c>
      <c r="D9" s="6"/>
      <c r="E9" s="6">
        <v>285234925984</v>
      </c>
      <c r="F9" s="6"/>
      <c r="G9" s="6">
        <v>266166608874.452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10453000</v>
      </c>
      <c r="R9" s="6"/>
      <c r="S9" s="6">
        <v>27220</v>
      </c>
      <c r="T9" s="6"/>
      <c r="U9" s="6">
        <v>285234925984</v>
      </c>
      <c r="V9" s="6"/>
      <c r="W9" s="6">
        <v>283043133709.52002</v>
      </c>
      <c r="X9" s="6"/>
      <c r="Y9" s="9">
        <v>1.5517836702502016E-3</v>
      </c>
    </row>
    <row r="10" spans="1:25" x14ac:dyDescent="0.55000000000000004">
      <c r="A10" s="1" t="s">
        <v>16</v>
      </c>
      <c r="C10" s="6">
        <v>96586767</v>
      </c>
      <c r="D10" s="6"/>
      <c r="E10" s="6">
        <v>490477684630</v>
      </c>
      <c r="F10" s="6"/>
      <c r="G10" s="6">
        <v>578412504520.38599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96586767</v>
      </c>
      <c r="R10" s="6"/>
      <c r="S10" s="6">
        <v>6520</v>
      </c>
      <c r="T10" s="6"/>
      <c r="U10" s="6">
        <v>490477684630</v>
      </c>
      <c r="V10" s="6"/>
      <c r="W10" s="6">
        <v>626453410211.448</v>
      </c>
      <c r="X10" s="6"/>
      <c r="Y10" s="9">
        <v>3.4345301346767102E-3</v>
      </c>
    </row>
    <row r="11" spans="1:25" x14ac:dyDescent="0.55000000000000004">
      <c r="A11" s="1" t="s">
        <v>17</v>
      </c>
      <c r="C11" s="6">
        <v>133000000</v>
      </c>
      <c r="D11" s="6"/>
      <c r="E11" s="6">
        <v>808117977770</v>
      </c>
      <c r="F11" s="6"/>
      <c r="G11" s="6">
        <v>1172219429360</v>
      </c>
      <c r="H11" s="6"/>
      <c r="I11" s="6">
        <v>0</v>
      </c>
      <c r="J11" s="6"/>
      <c r="K11" s="6">
        <v>0</v>
      </c>
      <c r="L11" s="6"/>
      <c r="M11" s="6">
        <v>-620000</v>
      </c>
      <c r="N11" s="6"/>
      <c r="O11" s="6">
        <v>5901485003</v>
      </c>
      <c r="P11" s="6"/>
      <c r="Q11" s="6">
        <v>132380000</v>
      </c>
      <c r="R11" s="6"/>
      <c r="S11" s="6">
        <v>9010</v>
      </c>
      <c r="T11" s="6"/>
      <c r="U11" s="6">
        <v>804350811261</v>
      </c>
      <c r="V11" s="6"/>
      <c r="W11" s="6">
        <v>1186508135413.6001</v>
      </c>
      <c r="X11" s="6"/>
      <c r="Y11" s="9">
        <v>6.5050295515856624E-3</v>
      </c>
    </row>
    <row r="12" spans="1:25" x14ac:dyDescent="0.55000000000000004">
      <c r="A12" s="1" t="s">
        <v>18</v>
      </c>
      <c r="C12" s="6">
        <v>34000000</v>
      </c>
      <c r="D12" s="6"/>
      <c r="E12" s="6">
        <v>156462260221</v>
      </c>
      <c r="F12" s="6"/>
      <c r="G12" s="6">
        <v>197521928320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34000000</v>
      </c>
      <c r="R12" s="6"/>
      <c r="S12" s="6">
        <v>5590</v>
      </c>
      <c r="T12" s="6"/>
      <c r="U12" s="6">
        <v>156462260221</v>
      </c>
      <c r="V12" s="6"/>
      <c r="W12" s="6">
        <v>189066366320</v>
      </c>
      <c r="X12" s="6"/>
      <c r="Y12" s="9">
        <v>1.0365561460678905E-3</v>
      </c>
    </row>
    <row r="13" spans="1:25" x14ac:dyDescent="0.55000000000000004">
      <c r="A13" s="1" t="s">
        <v>19</v>
      </c>
      <c r="C13" s="6">
        <v>42820342</v>
      </c>
      <c r="D13" s="6"/>
      <c r="E13" s="6">
        <v>450322411315</v>
      </c>
      <c r="F13" s="6"/>
      <c r="G13" s="6">
        <v>565638621429.62695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42820342</v>
      </c>
      <c r="R13" s="6"/>
      <c r="S13" s="6">
        <v>13279</v>
      </c>
      <c r="T13" s="6"/>
      <c r="U13" s="6">
        <v>450322411315</v>
      </c>
      <c r="V13" s="6"/>
      <c r="W13" s="6">
        <v>565638621429.62695</v>
      </c>
      <c r="X13" s="6"/>
      <c r="Y13" s="9">
        <v>3.1011131218542194E-3</v>
      </c>
    </row>
    <row r="14" spans="1:25" x14ac:dyDescent="0.55000000000000004">
      <c r="A14" s="1" t="s">
        <v>20</v>
      </c>
      <c r="C14" s="6">
        <v>11661854</v>
      </c>
      <c r="D14" s="6"/>
      <c r="E14" s="6">
        <v>27939141618</v>
      </c>
      <c r="F14" s="6"/>
      <c r="G14" s="6">
        <v>25893177166.506802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11661854</v>
      </c>
      <c r="R14" s="6"/>
      <c r="S14" s="6">
        <v>2692</v>
      </c>
      <c r="T14" s="6"/>
      <c r="U14" s="6">
        <v>27939141618</v>
      </c>
      <c r="V14" s="6"/>
      <c r="W14" s="6">
        <v>31229584647.059299</v>
      </c>
      <c r="X14" s="6"/>
      <c r="Y14" s="9">
        <v>1.7121616358917895E-4</v>
      </c>
    </row>
    <row r="15" spans="1:25" x14ac:dyDescent="0.55000000000000004">
      <c r="A15" s="1" t="s">
        <v>21</v>
      </c>
      <c r="C15" s="6">
        <v>1048429</v>
      </c>
      <c r="D15" s="6"/>
      <c r="E15" s="6">
        <v>97752551579</v>
      </c>
      <c r="F15" s="6"/>
      <c r="G15" s="6">
        <v>186426921607.35501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1048429</v>
      </c>
      <c r="R15" s="6"/>
      <c r="S15" s="6">
        <v>175070</v>
      </c>
      <c r="T15" s="6"/>
      <c r="U15" s="6">
        <v>97752551579</v>
      </c>
      <c r="V15" s="6"/>
      <c r="W15" s="6">
        <v>182588873654.823</v>
      </c>
      <c r="X15" s="6"/>
      <c r="Y15" s="9">
        <v>1.0010432996326087E-3</v>
      </c>
    </row>
    <row r="16" spans="1:25" x14ac:dyDescent="0.55000000000000004">
      <c r="A16" s="1" t="s">
        <v>22</v>
      </c>
      <c r="C16" s="6">
        <v>97089963</v>
      </c>
      <c r="D16" s="6"/>
      <c r="E16" s="6">
        <v>1049935379272</v>
      </c>
      <c r="F16" s="6"/>
      <c r="G16" s="6">
        <v>1220801241152.23</v>
      </c>
      <c r="H16" s="6"/>
      <c r="I16" s="6">
        <v>0</v>
      </c>
      <c r="J16" s="6"/>
      <c r="K16" s="6">
        <v>0</v>
      </c>
      <c r="L16" s="6"/>
      <c r="M16" s="6">
        <v>-556111</v>
      </c>
      <c r="N16" s="6"/>
      <c r="O16" s="6">
        <v>7203188615</v>
      </c>
      <c r="P16" s="6"/>
      <c r="Q16" s="6">
        <v>96533852</v>
      </c>
      <c r="R16" s="6"/>
      <c r="S16" s="6">
        <v>12550</v>
      </c>
      <c r="T16" s="6"/>
      <c r="U16" s="6">
        <v>1043921569038</v>
      </c>
      <c r="V16" s="6"/>
      <c r="W16" s="6">
        <v>1205166121422.8899</v>
      </c>
      <c r="X16" s="6"/>
      <c r="Y16" s="9">
        <v>6.6073219394260484E-3</v>
      </c>
    </row>
    <row r="17" spans="1:25" x14ac:dyDescent="0.55000000000000004">
      <c r="A17" s="1" t="s">
        <v>23</v>
      </c>
      <c r="C17" s="6">
        <v>21610695</v>
      </c>
      <c r="D17" s="6"/>
      <c r="E17" s="6">
        <v>748907789365</v>
      </c>
      <c r="F17" s="6"/>
      <c r="G17" s="6">
        <v>1048658502897.42</v>
      </c>
      <c r="H17" s="6"/>
      <c r="I17" s="6">
        <v>0</v>
      </c>
      <c r="J17" s="6"/>
      <c r="K17" s="6">
        <v>0</v>
      </c>
      <c r="L17" s="6"/>
      <c r="M17" s="6">
        <v>-1286285</v>
      </c>
      <c r="N17" s="6"/>
      <c r="O17" s="6">
        <v>62677986777</v>
      </c>
      <c r="P17" s="6"/>
      <c r="Q17" s="6">
        <v>20324410</v>
      </c>
      <c r="R17" s="6"/>
      <c r="S17" s="6">
        <v>48000</v>
      </c>
      <c r="T17" s="6"/>
      <c r="U17" s="6">
        <v>704332228225</v>
      </c>
      <c r="V17" s="6"/>
      <c r="W17" s="6">
        <v>970471391256.95996</v>
      </c>
      <c r="X17" s="6"/>
      <c r="Y17" s="9">
        <v>5.320608338597166E-3</v>
      </c>
    </row>
    <row r="18" spans="1:25" x14ac:dyDescent="0.55000000000000004">
      <c r="A18" s="1" t="s">
        <v>24</v>
      </c>
      <c r="C18" s="6">
        <v>2010777</v>
      </c>
      <c r="D18" s="6"/>
      <c r="E18" s="6">
        <v>105004293245</v>
      </c>
      <c r="F18" s="6"/>
      <c r="G18" s="6">
        <v>150919968434.32999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2010777</v>
      </c>
      <c r="R18" s="6"/>
      <c r="S18" s="6">
        <v>78710</v>
      </c>
      <c r="T18" s="6"/>
      <c r="U18" s="6">
        <v>105004293245</v>
      </c>
      <c r="V18" s="6"/>
      <c r="W18" s="6">
        <v>157440831218.901</v>
      </c>
      <c r="X18" s="6"/>
      <c r="Y18" s="9">
        <v>8.6316918454853629E-4</v>
      </c>
    </row>
    <row r="19" spans="1:25" x14ac:dyDescent="0.55000000000000004">
      <c r="A19" s="1" t="s">
        <v>25</v>
      </c>
      <c r="C19" s="6">
        <v>2002500</v>
      </c>
      <c r="D19" s="6"/>
      <c r="E19" s="6">
        <v>99511931457</v>
      </c>
      <c r="F19" s="6"/>
      <c r="G19" s="6">
        <v>178884377514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2002500</v>
      </c>
      <c r="R19" s="6"/>
      <c r="S19" s="6">
        <v>79800</v>
      </c>
      <c r="T19" s="6"/>
      <c r="U19" s="6">
        <v>99511931457</v>
      </c>
      <c r="V19" s="6"/>
      <c r="W19" s="6">
        <v>158964068214</v>
      </c>
      <c r="X19" s="6"/>
      <c r="Y19" s="9">
        <v>8.7152032970417702E-4</v>
      </c>
    </row>
    <row r="20" spans="1:25" x14ac:dyDescent="0.55000000000000004">
      <c r="A20" s="1" t="s">
        <v>26</v>
      </c>
      <c r="C20" s="6">
        <v>20442772</v>
      </c>
      <c r="D20" s="6"/>
      <c r="E20" s="6">
        <v>369048818667</v>
      </c>
      <c r="F20" s="6"/>
      <c r="G20" s="6">
        <v>393906328531.25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20442772</v>
      </c>
      <c r="R20" s="6"/>
      <c r="S20" s="6">
        <v>20030</v>
      </c>
      <c r="T20" s="6"/>
      <c r="U20" s="6">
        <v>369048818667</v>
      </c>
      <c r="V20" s="6"/>
      <c r="W20" s="6">
        <v>407328020675.32001</v>
      </c>
      <c r="X20" s="6"/>
      <c r="Y20" s="9">
        <v>2.2331754267813854E-3</v>
      </c>
    </row>
    <row r="21" spans="1:25" x14ac:dyDescent="0.55000000000000004">
      <c r="A21" s="1" t="s">
        <v>27</v>
      </c>
      <c r="C21" s="6">
        <v>37601092</v>
      </c>
      <c r="D21" s="6"/>
      <c r="E21" s="6">
        <v>292061268408</v>
      </c>
      <c r="F21" s="6"/>
      <c r="G21" s="6">
        <v>436510672440.25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37601092</v>
      </c>
      <c r="R21" s="6"/>
      <c r="S21" s="6">
        <v>12620</v>
      </c>
      <c r="T21" s="6"/>
      <c r="U21" s="6">
        <v>292061268408</v>
      </c>
      <c r="V21" s="6"/>
      <c r="W21" s="6">
        <v>472044960256.72302</v>
      </c>
      <c r="X21" s="6"/>
      <c r="Y21" s="9">
        <v>2.5879859770844903E-3</v>
      </c>
    </row>
    <row r="22" spans="1:25" x14ac:dyDescent="0.55000000000000004">
      <c r="A22" s="1" t="s">
        <v>28</v>
      </c>
      <c r="C22" s="6">
        <v>8938796</v>
      </c>
      <c r="D22" s="6"/>
      <c r="E22" s="6">
        <v>19674289996</v>
      </c>
      <c r="F22" s="6"/>
      <c r="G22" s="6">
        <v>30677620712.066399</v>
      </c>
      <c r="H22" s="6"/>
      <c r="I22" s="6">
        <v>0</v>
      </c>
      <c r="J22" s="6"/>
      <c r="K22" s="6">
        <v>0</v>
      </c>
      <c r="L22" s="6"/>
      <c r="M22" s="6">
        <v>-2100000</v>
      </c>
      <c r="N22" s="6"/>
      <c r="O22" s="6">
        <v>5228517443</v>
      </c>
      <c r="P22" s="6"/>
      <c r="Q22" s="6">
        <v>6838796</v>
      </c>
      <c r="R22" s="6"/>
      <c r="S22" s="6">
        <v>2419</v>
      </c>
      <c r="T22" s="6"/>
      <c r="U22" s="6">
        <v>15052189996</v>
      </c>
      <c r="V22" s="6"/>
      <c r="W22" s="6">
        <v>16456560471.5445</v>
      </c>
      <c r="X22" s="6"/>
      <c r="Y22" s="9">
        <v>9.0223074743214622E-5</v>
      </c>
    </row>
    <row r="23" spans="1:25" x14ac:dyDescent="0.55000000000000004">
      <c r="A23" s="1" t="s">
        <v>29</v>
      </c>
      <c r="C23" s="6">
        <v>2642606</v>
      </c>
      <c r="D23" s="6"/>
      <c r="E23" s="6">
        <v>18595447959</v>
      </c>
      <c r="F23" s="6"/>
      <c r="G23" s="6">
        <v>56387555277.596397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2642606</v>
      </c>
      <c r="R23" s="6"/>
      <c r="S23" s="6">
        <v>24050</v>
      </c>
      <c r="T23" s="6"/>
      <c r="U23" s="6">
        <v>18595447959</v>
      </c>
      <c r="V23" s="6"/>
      <c r="W23" s="6">
        <v>63222410462.759598</v>
      </c>
      <c r="X23" s="6"/>
      <c r="Y23" s="9">
        <v>3.4661679604865836E-4</v>
      </c>
    </row>
    <row r="24" spans="1:25" x14ac:dyDescent="0.55000000000000004">
      <c r="A24" s="1" t="s">
        <v>30</v>
      </c>
      <c r="C24" s="6">
        <v>11722203</v>
      </c>
      <c r="D24" s="6"/>
      <c r="E24" s="6">
        <v>208808538628</v>
      </c>
      <c r="F24" s="6"/>
      <c r="G24" s="6">
        <v>223073386643.55701</v>
      </c>
      <c r="H24" s="6"/>
      <c r="I24" s="6">
        <v>0</v>
      </c>
      <c r="J24" s="6"/>
      <c r="K24" s="6">
        <v>0</v>
      </c>
      <c r="L24" s="6"/>
      <c r="M24" s="6">
        <v>-240000</v>
      </c>
      <c r="N24" s="6"/>
      <c r="O24" s="6">
        <v>5496569087</v>
      </c>
      <c r="P24" s="6"/>
      <c r="Q24" s="6">
        <v>11482203</v>
      </c>
      <c r="R24" s="6"/>
      <c r="S24" s="6">
        <v>22970</v>
      </c>
      <c r="T24" s="6"/>
      <c r="U24" s="6">
        <v>204533399451</v>
      </c>
      <c r="V24" s="6"/>
      <c r="W24" s="6">
        <v>262367337761.18701</v>
      </c>
      <c r="X24" s="6"/>
      <c r="Y24" s="9">
        <v>1.4384286416312215E-3</v>
      </c>
    </row>
    <row r="25" spans="1:25" x14ac:dyDescent="0.55000000000000004">
      <c r="A25" s="1" t="s">
        <v>31</v>
      </c>
      <c r="C25" s="6">
        <v>13408196</v>
      </c>
      <c r="D25" s="6"/>
      <c r="E25" s="6">
        <v>42943821248</v>
      </c>
      <c r="F25" s="6"/>
      <c r="G25" s="6">
        <v>59354535883.338402</v>
      </c>
      <c r="H25" s="6"/>
      <c r="I25" s="6">
        <v>0</v>
      </c>
      <c r="J25" s="6"/>
      <c r="K25" s="6">
        <v>0</v>
      </c>
      <c r="L25" s="6"/>
      <c r="M25" s="6">
        <v>-440000</v>
      </c>
      <c r="N25" s="6"/>
      <c r="O25" s="6">
        <v>2238127749</v>
      </c>
      <c r="P25" s="6"/>
      <c r="Q25" s="6">
        <v>12968196</v>
      </c>
      <c r="R25" s="6"/>
      <c r="S25" s="6">
        <v>5020</v>
      </c>
      <c r="T25" s="6"/>
      <c r="U25" s="6">
        <v>41534587571</v>
      </c>
      <c r="V25" s="6"/>
      <c r="W25" s="6">
        <v>64759999321.986198</v>
      </c>
      <c r="X25" s="6"/>
      <c r="Y25" s="9">
        <v>3.5504662528364406E-4</v>
      </c>
    </row>
    <row r="26" spans="1:25" x14ac:dyDescent="0.55000000000000004">
      <c r="A26" s="1" t="s">
        <v>32</v>
      </c>
      <c r="C26" s="6">
        <v>26413139</v>
      </c>
      <c r="D26" s="6"/>
      <c r="E26" s="6">
        <v>232643999494</v>
      </c>
      <c r="F26" s="6"/>
      <c r="G26" s="6">
        <v>377572484440.75598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26413139</v>
      </c>
      <c r="R26" s="6"/>
      <c r="S26" s="6">
        <v>14960</v>
      </c>
      <c r="T26" s="6"/>
      <c r="U26" s="6">
        <v>232643999494</v>
      </c>
      <c r="V26" s="6"/>
      <c r="W26" s="6">
        <v>393074764595.24799</v>
      </c>
      <c r="X26" s="6"/>
      <c r="Y26" s="9">
        <v>2.1550319659488421E-3</v>
      </c>
    </row>
    <row r="27" spans="1:25" x14ac:dyDescent="0.55000000000000004">
      <c r="A27" s="1" t="s">
        <v>33</v>
      </c>
      <c r="C27" s="6">
        <v>45423097</v>
      </c>
      <c r="D27" s="6"/>
      <c r="E27" s="6">
        <v>546163692153</v>
      </c>
      <c r="F27" s="6"/>
      <c r="G27" s="6">
        <v>643443300696.10803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45423097</v>
      </c>
      <c r="R27" s="6"/>
      <c r="S27" s="6">
        <v>14770</v>
      </c>
      <c r="T27" s="6"/>
      <c r="U27" s="6">
        <v>546163692153</v>
      </c>
      <c r="V27" s="6"/>
      <c r="W27" s="6">
        <v>667391681972.01697</v>
      </c>
      <c r="X27" s="6"/>
      <c r="Y27" s="9">
        <v>3.6589741647216588E-3</v>
      </c>
    </row>
    <row r="28" spans="1:25" x14ac:dyDescent="0.55000000000000004">
      <c r="A28" s="1" t="s">
        <v>34</v>
      </c>
      <c r="C28" s="6">
        <v>94020030</v>
      </c>
      <c r="D28" s="6"/>
      <c r="E28" s="6">
        <v>632282833712</v>
      </c>
      <c r="F28" s="6"/>
      <c r="G28" s="6">
        <v>747292661332.448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94020030</v>
      </c>
      <c r="R28" s="6"/>
      <c r="S28" s="6">
        <v>8450</v>
      </c>
      <c r="T28" s="6"/>
      <c r="U28" s="6">
        <v>632282833712</v>
      </c>
      <c r="V28" s="6"/>
      <c r="W28" s="6">
        <v>790315768242.70203</v>
      </c>
      <c r="X28" s="6"/>
      <c r="Y28" s="9">
        <v>4.3329053329337792E-3</v>
      </c>
    </row>
    <row r="29" spans="1:25" x14ac:dyDescent="0.55000000000000004">
      <c r="A29" s="1" t="s">
        <v>35</v>
      </c>
      <c r="C29" s="6">
        <v>4800000</v>
      </c>
      <c r="D29" s="6"/>
      <c r="E29" s="6">
        <v>48012360000</v>
      </c>
      <c r="F29" s="6"/>
      <c r="G29" s="6">
        <v>52017170880</v>
      </c>
      <c r="H29" s="6"/>
      <c r="I29" s="6">
        <v>18471747</v>
      </c>
      <c r="J29" s="6"/>
      <c r="K29" s="6">
        <v>207914098839</v>
      </c>
      <c r="L29" s="6"/>
      <c r="M29" s="6">
        <v>0</v>
      </c>
      <c r="N29" s="6"/>
      <c r="O29" s="6">
        <v>0</v>
      </c>
      <c r="P29" s="6"/>
      <c r="Q29" s="6">
        <v>23271747</v>
      </c>
      <c r="R29" s="6"/>
      <c r="S29" s="6">
        <v>11190</v>
      </c>
      <c r="T29" s="6"/>
      <c r="U29" s="6">
        <v>255926458839</v>
      </c>
      <c r="V29" s="6"/>
      <c r="W29" s="6">
        <v>260336631838.05499</v>
      </c>
      <c r="X29" s="6"/>
      <c r="Y29" s="9">
        <v>1.4272952986339998E-3</v>
      </c>
    </row>
    <row r="30" spans="1:25" x14ac:dyDescent="0.55000000000000004">
      <c r="A30" s="1" t="s">
        <v>36</v>
      </c>
      <c r="C30" s="6">
        <v>8742299</v>
      </c>
      <c r="D30" s="6"/>
      <c r="E30" s="6">
        <v>2028467546266</v>
      </c>
      <c r="F30" s="6"/>
      <c r="G30" s="6">
        <v>2373710654372.3701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8742299</v>
      </c>
      <c r="R30" s="6"/>
      <c r="S30" s="6">
        <v>280266</v>
      </c>
      <c r="T30" s="6"/>
      <c r="U30" s="6">
        <v>2028467546266</v>
      </c>
      <c r="V30" s="6"/>
      <c r="W30" s="6">
        <v>2447259595642.7998</v>
      </c>
      <c r="X30" s="6"/>
      <c r="Y30" s="9">
        <v>1.341709805007673E-2</v>
      </c>
    </row>
    <row r="31" spans="1:25" x14ac:dyDescent="0.55000000000000004">
      <c r="A31" s="1" t="s">
        <v>37</v>
      </c>
      <c r="C31" s="6">
        <v>5825716</v>
      </c>
      <c r="D31" s="6"/>
      <c r="E31" s="6">
        <v>949998671622</v>
      </c>
      <c r="F31" s="6"/>
      <c r="G31" s="6">
        <v>1194475660060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5825716</v>
      </c>
      <c r="R31" s="6"/>
      <c r="S31" s="6">
        <v>211353</v>
      </c>
      <c r="T31" s="6"/>
      <c r="U31" s="6">
        <v>949998671622</v>
      </c>
      <c r="V31" s="6"/>
      <c r="W31" s="6">
        <v>1231282533748</v>
      </c>
      <c r="X31" s="6"/>
      <c r="Y31" s="9">
        <v>6.7505051413659298E-3</v>
      </c>
    </row>
    <row r="32" spans="1:25" x14ac:dyDescent="0.55000000000000004">
      <c r="A32" s="1" t="s">
        <v>38</v>
      </c>
      <c r="C32" s="6">
        <v>4101114</v>
      </c>
      <c r="D32" s="6"/>
      <c r="E32" s="6">
        <v>899999837780</v>
      </c>
      <c r="F32" s="6"/>
      <c r="G32" s="6">
        <v>992686897042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4101114</v>
      </c>
      <c r="R32" s="6"/>
      <c r="S32" s="6">
        <v>258756</v>
      </c>
      <c r="T32" s="6"/>
      <c r="U32" s="6">
        <v>899999837780</v>
      </c>
      <c r="V32" s="6"/>
      <c r="W32" s="6">
        <v>1061187804184</v>
      </c>
      <c r="X32" s="6"/>
      <c r="Y32" s="9">
        <v>5.817960973013396E-3</v>
      </c>
    </row>
    <row r="33" spans="1:25" x14ac:dyDescent="0.55000000000000004">
      <c r="A33" s="1" t="s">
        <v>39</v>
      </c>
      <c r="C33" s="6">
        <v>483611</v>
      </c>
      <c r="D33" s="6"/>
      <c r="E33" s="6">
        <v>1299996480476</v>
      </c>
      <c r="F33" s="6"/>
      <c r="G33" s="6">
        <v>1756440312008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483611</v>
      </c>
      <c r="R33" s="6"/>
      <c r="S33" s="6">
        <v>3744331</v>
      </c>
      <c r="T33" s="6"/>
      <c r="U33" s="6">
        <v>1299996480476</v>
      </c>
      <c r="V33" s="6"/>
      <c r="W33" s="6">
        <v>1810799639241</v>
      </c>
      <c r="X33" s="6"/>
      <c r="Y33" s="9">
        <v>9.9277070368820192E-3</v>
      </c>
    </row>
    <row r="34" spans="1:25" x14ac:dyDescent="0.55000000000000004">
      <c r="A34" s="1" t="s">
        <v>40</v>
      </c>
      <c r="C34" s="6">
        <v>2387020</v>
      </c>
      <c r="D34" s="6"/>
      <c r="E34" s="6">
        <v>1399996561661</v>
      </c>
      <c r="F34" s="6"/>
      <c r="G34" s="6">
        <v>1689396675860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2387020</v>
      </c>
      <c r="R34" s="6"/>
      <c r="S34" s="6">
        <v>735647</v>
      </c>
      <c r="T34" s="6"/>
      <c r="U34" s="6">
        <v>1399996561661</v>
      </c>
      <c r="V34" s="6"/>
      <c r="W34" s="6">
        <v>1756004081940</v>
      </c>
      <c r="X34" s="6"/>
      <c r="Y34" s="9">
        <v>9.627290454053989E-3</v>
      </c>
    </row>
    <row r="35" spans="1:25" x14ac:dyDescent="0.55000000000000004">
      <c r="A35" s="1" t="s">
        <v>41</v>
      </c>
      <c r="C35" s="6">
        <v>1500000</v>
      </c>
      <c r="D35" s="6"/>
      <c r="E35" s="6">
        <v>49881813750</v>
      </c>
      <c r="F35" s="6"/>
      <c r="G35" s="6">
        <v>49806700031.25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1500000</v>
      </c>
      <c r="R35" s="6"/>
      <c r="S35" s="6">
        <v>36043</v>
      </c>
      <c r="T35" s="6"/>
      <c r="U35" s="6">
        <v>49881813750</v>
      </c>
      <c r="V35" s="6"/>
      <c r="W35" s="6">
        <v>54040846781.25</v>
      </c>
      <c r="X35" s="6"/>
      <c r="Y35" s="9">
        <v>2.9627888323092126E-4</v>
      </c>
    </row>
    <row r="36" spans="1:25" x14ac:dyDescent="0.55000000000000004">
      <c r="A36" s="1" t="s">
        <v>42</v>
      </c>
      <c r="C36" s="6">
        <v>49752722</v>
      </c>
      <c r="D36" s="6"/>
      <c r="E36" s="6">
        <v>481361990190</v>
      </c>
      <c r="F36" s="6"/>
      <c r="G36" s="6">
        <v>615688127731.13696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49752722</v>
      </c>
      <c r="R36" s="6"/>
      <c r="S36" s="6">
        <v>15750</v>
      </c>
      <c r="T36" s="6"/>
      <c r="U36" s="6">
        <v>481361990190</v>
      </c>
      <c r="V36" s="6"/>
      <c r="W36" s="6">
        <v>779508682617.79797</v>
      </c>
      <c r="X36" s="6"/>
      <c r="Y36" s="9">
        <v>4.2736554978435107E-3</v>
      </c>
    </row>
    <row r="37" spans="1:25" x14ac:dyDescent="0.55000000000000004">
      <c r="A37" s="1" t="s">
        <v>43</v>
      </c>
      <c r="C37" s="6">
        <v>173030500</v>
      </c>
      <c r="D37" s="6"/>
      <c r="E37" s="6">
        <v>1107341591272</v>
      </c>
      <c r="F37" s="6"/>
      <c r="G37" s="6">
        <v>1037919156172.38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173030500</v>
      </c>
      <c r="R37" s="6"/>
      <c r="S37" s="6">
        <v>6170</v>
      </c>
      <c r="T37" s="6"/>
      <c r="U37" s="6">
        <v>1107341591272</v>
      </c>
      <c r="V37" s="6"/>
      <c r="W37" s="6">
        <v>1062016781688.8199</v>
      </c>
      <c r="X37" s="6"/>
      <c r="Y37" s="9">
        <v>5.8225058412747282E-3</v>
      </c>
    </row>
    <row r="38" spans="1:25" x14ac:dyDescent="0.55000000000000004">
      <c r="A38" s="1" t="s">
        <v>44</v>
      </c>
      <c r="C38" s="6">
        <v>198300000</v>
      </c>
      <c r="D38" s="6"/>
      <c r="E38" s="6">
        <v>1869990420423</v>
      </c>
      <c r="F38" s="6"/>
      <c r="G38" s="6">
        <v>2382940514208</v>
      </c>
      <c r="H38" s="6"/>
      <c r="I38" s="6">
        <v>0</v>
      </c>
      <c r="J38" s="6"/>
      <c r="K38" s="6">
        <v>0</v>
      </c>
      <c r="L38" s="6"/>
      <c r="M38" s="6">
        <v>-5500000</v>
      </c>
      <c r="N38" s="6"/>
      <c r="O38" s="6">
        <v>68723266831</v>
      </c>
      <c r="P38" s="6"/>
      <c r="Q38" s="6">
        <v>192800000</v>
      </c>
      <c r="R38" s="6"/>
      <c r="S38" s="6">
        <v>12550</v>
      </c>
      <c r="T38" s="6"/>
      <c r="U38" s="6">
        <v>1818124826328</v>
      </c>
      <c r="V38" s="6"/>
      <c r="W38" s="6">
        <v>2406990122080</v>
      </c>
      <c r="X38" s="6"/>
      <c r="Y38" s="9">
        <v>1.3196320705417819E-2</v>
      </c>
    </row>
    <row r="39" spans="1:25" x14ac:dyDescent="0.55000000000000004">
      <c r="A39" s="1" t="s">
        <v>45</v>
      </c>
      <c r="C39" s="6">
        <v>13726712</v>
      </c>
      <c r="D39" s="6"/>
      <c r="E39" s="6">
        <v>376240740723</v>
      </c>
      <c r="F39" s="6"/>
      <c r="G39" s="6">
        <v>420162773027.16101</v>
      </c>
      <c r="H39" s="6"/>
      <c r="I39" s="6">
        <v>2107439</v>
      </c>
      <c r="J39" s="6"/>
      <c r="K39" s="6">
        <v>66620210780</v>
      </c>
      <c r="L39" s="6"/>
      <c r="M39" s="6">
        <v>0</v>
      </c>
      <c r="N39" s="6"/>
      <c r="O39" s="6">
        <v>0</v>
      </c>
      <c r="P39" s="6"/>
      <c r="Q39" s="6">
        <v>15834151</v>
      </c>
      <c r="R39" s="6"/>
      <c r="S39" s="6">
        <v>31000</v>
      </c>
      <c r="T39" s="6"/>
      <c r="U39" s="6">
        <v>442860951503</v>
      </c>
      <c r="V39" s="6"/>
      <c r="W39" s="6">
        <v>488292471815.73199</v>
      </c>
      <c r="X39" s="6"/>
      <c r="Y39" s="9">
        <v>2.6770629413939181E-3</v>
      </c>
    </row>
    <row r="40" spans="1:25" x14ac:dyDescent="0.55000000000000004">
      <c r="A40" s="1" t="s">
        <v>46</v>
      </c>
      <c r="C40" s="6">
        <v>18868466</v>
      </c>
      <c r="D40" s="6"/>
      <c r="E40" s="6">
        <v>382716341954</v>
      </c>
      <c r="F40" s="6"/>
      <c r="G40" s="6">
        <v>467556257544.422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18868466</v>
      </c>
      <c r="R40" s="6"/>
      <c r="S40" s="6">
        <v>26930</v>
      </c>
      <c r="T40" s="6"/>
      <c r="U40" s="6">
        <v>382716341954</v>
      </c>
      <c r="V40" s="6"/>
      <c r="W40" s="6">
        <v>505471297297.12097</v>
      </c>
      <c r="X40" s="6"/>
      <c r="Y40" s="9">
        <v>2.7712458332617555E-3</v>
      </c>
    </row>
    <row r="41" spans="1:25" x14ac:dyDescent="0.55000000000000004">
      <c r="A41" s="1" t="s">
        <v>47</v>
      </c>
      <c r="C41" s="6">
        <v>78369692</v>
      </c>
      <c r="D41" s="6"/>
      <c r="E41" s="6">
        <v>927842676705</v>
      </c>
      <c r="F41" s="6"/>
      <c r="G41" s="6">
        <v>1245800404498.5801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78369692</v>
      </c>
      <c r="R41" s="6"/>
      <c r="S41" s="6">
        <v>16960</v>
      </c>
      <c r="T41" s="6"/>
      <c r="U41" s="6">
        <v>927842676705</v>
      </c>
      <c r="V41" s="6"/>
      <c r="W41" s="6">
        <v>1322201180243.8</v>
      </c>
      <c r="X41" s="6"/>
      <c r="Y41" s="9">
        <v>7.2489665211011691E-3</v>
      </c>
    </row>
    <row r="42" spans="1:25" x14ac:dyDescent="0.55000000000000004">
      <c r="A42" s="1" t="s">
        <v>48</v>
      </c>
      <c r="C42" s="6">
        <v>124000000</v>
      </c>
      <c r="D42" s="6"/>
      <c r="E42" s="6">
        <v>759848909958</v>
      </c>
      <c r="F42" s="6"/>
      <c r="G42" s="6">
        <v>933772580960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124000000</v>
      </c>
      <c r="R42" s="6"/>
      <c r="S42" s="6">
        <v>7540</v>
      </c>
      <c r="T42" s="6"/>
      <c r="U42" s="6">
        <v>759848909958</v>
      </c>
      <c r="V42" s="6"/>
      <c r="W42" s="6">
        <v>930072029120</v>
      </c>
      <c r="X42" s="6"/>
      <c r="Y42" s="9">
        <v>5.0991188799728243E-3</v>
      </c>
    </row>
    <row r="43" spans="1:25" x14ac:dyDescent="0.55000000000000004">
      <c r="A43" s="1" t="s">
        <v>49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804474</v>
      </c>
      <c r="J43" s="6"/>
      <c r="K43" s="6">
        <v>9294673279</v>
      </c>
      <c r="L43" s="6"/>
      <c r="M43" s="6">
        <v>0</v>
      </c>
      <c r="N43" s="6"/>
      <c r="O43" s="6">
        <v>0</v>
      </c>
      <c r="P43" s="6"/>
      <c r="Q43" s="6">
        <v>804474</v>
      </c>
      <c r="R43" s="6"/>
      <c r="S43" s="6">
        <v>11530</v>
      </c>
      <c r="T43" s="6"/>
      <c r="U43" s="6">
        <v>9294673279</v>
      </c>
      <c r="V43" s="6"/>
      <c r="W43" s="6">
        <v>9227092460.4698391</v>
      </c>
      <c r="X43" s="6"/>
      <c r="Y43" s="9">
        <v>5.0587524298471461E-5</v>
      </c>
    </row>
    <row r="44" spans="1:25" x14ac:dyDescent="0.55000000000000004">
      <c r="A44" s="1" t="s">
        <v>50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440602</v>
      </c>
      <c r="J44" s="6"/>
      <c r="K44" s="6">
        <v>8579558804</v>
      </c>
      <c r="L44" s="6"/>
      <c r="M44" s="6">
        <v>0</v>
      </c>
      <c r="N44" s="6"/>
      <c r="O44" s="6">
        <v>0</v>
      </c>
      <c r="P44" s="6"/>
      <c r="Q44" s="6">
        <v>440602</v>
      </c>
      <c r="R44" s="6"/>
      <c r="S44" s="6">
        <v>19230</v>
      </c>
      <c r="T44" s="6"/>
      <c r="U44" s="6">
        <v>8579558804</v>
      </c>
      <c r="V44" s="6"/>
      <c r="W44" s="6">
        <v>8428480784.66712</v>
      </c>
      <c r="X44" s="6"/>
      <c r="Y44" s="9">
        <v>4.6209136661435048E-5</v>
      </c>
    </row>
    <row r="45" spans="1:25" x14ac:dyDescent="0.55000000000000004">
      <c r="A45" s="1" t="s">
        <v>51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84800000</v>
      </c>
      <c r="J45" s="6"/>
      <c r="K45" s="6">
        <v>90692214640</v>
      </c>
      <c r="L45" s="6"/>
      <c r="M45" s="6">
        <v>0</v>
      </c>
      <c r="N45" s="6"/>
      <c r="O45" s="6">
        <v>0</v>
      </c>
      <c r="P45" s="6"/>
      <c r="Q45" s="6">
        <v>84800000</v>
      </c>
      <c r="R45" s="6"/>
      <c r="S45" s="6">
        <v>1040</v>
      </c>
      <c r="T45" s="6"/>
      <c r="U45" s="6">
        <v>90692214640</v>
      </c>
      <c r="V45" s="6"/>
      <c r="W45" s="6">
        <v>87730932224</v>
      </c>
      <c r="X45" s="6"/>
      <c r="Y45" s="9">
        <v>4.8098473973492268E-4</v>
      </c>
    </row>
    <row r="46" spans="1:25" ht="24.75" thickBot="1" x14ac:dyDescent="0.6">
      <c r="C46" s="8">
        <f>SUM(C9:C45)</f>
        <v>1396784110</v>
      </c>
      <c r="D46" s="6"/>
      <c r="E46" s="8">
        <f>SUM(E9:E45)</f>
        <v>19263584999501</v>
      </c>
      <c r="F46" s="6"/>
      <c r="G46" s="8">
        <f>SUM(G9:G45)</f>
        <v>23772135711628.977</v>
      </c>
      <c r="H46" s="6"/>
      <c r="I46" s="6"/>
      <c r="J46" s="6"/>
      <c r="K46" s="8">
        <f>SUM(K9:K45)</f>
        <v>383100756342</v>
      </c>
      <c r="L46" s="6"/>
      <c r="M46" s="6"/>
      <c r="N46" s="6"/>
      <c r="O46" s="8">
        <f>SUM(O9:O45)</f>
        <v>157469141505</v>
      </c>
      <c r="P46" s="6"/>
      <c r="Q46" s="6"/>
      <c r="R46" s="6"/>
      <c r="S46" s="6"/>
      <c r="T46" s="6"/>
      <c r="U46" s="8">
        <f>SUM(U9:U45)</f>
        <v>19530157151011</v>
      </c>
      <c r="V46" s="6"/>
      <c r="W46" s="8">
        <f>SUM(W9:W45)</f>
        <v>24914382244965.828</v>
      </c>
      <c r="X46" s="6"/>
      <c r="Y46" s="10">
        <f>SUM(Y9:Y45)</f>
        <v>0.13659307334332685</v>
      </c>
    </row>
    <row r="47" spans="1:25" ht="24.75" thickTop="1" x14ac:dyDescent="0.55000000000000004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55000000000000004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2"/>
  <sheetViews>
    <sheetView rightToLeft="1" workbookViewId="0">
      <selection activeCell="C6" sqref="C6:I6"/>
    </sheetView>
  </sheetViews>
  <sheetFormatPr defaultRowHeight="24" x14ac:dyDescent="0.55000000000000004"/>
  <cols>
    <col min="1" max="1" width="34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3</v>
      </c>
      <c r="C6" s="24" t="s">
        <v>329</v>
      </c>
      <c r="D6" s="24" t="s">
        <v>4</v>
      </c>
      <c r="E6" s="24" t="s">
        <v>4</v>
      </c>
      <c r="F6" s="24" t="s">
        <v>4</v>
      </c>
      <c r="G6" s="24" t="s">
        <v>4</v>
      </c>
      <c r="H6" s="24" t="s">
        <v>4</v>
      </c>
      <c r="I6" s="24" t="s">
        <v>4</v>
      </c>
      <c r="K6" s="24" t="s">
        <v>6</v>
      </c>
      <c r="L6" s="24" t="s">
        <v>6</v>
      </c>
      <c r="M6" s="24" t="s">
        <v>6</v>
      </c>
      <c r="N6" s="24" t="s">
        <v>6</v>
      </c>
      <c r="O6" s="24" t="s">
        <v>6</v>
      </c>
      <c r="P6" s="24" t="s">
        <v>6</v>
      </c>
      <c r="Q6" s="24" t="s">
        <v>6</v>
      </c>
    </row>
    <row r="7" spans="1:17" ht="24.75" x14ac:dyDescent="0.55000000000000004">
      <c r="A7" s="24" t="s">
        <v>3</v>
      </c>
      <c r="C7" s="24" t="s">
        <v>52</v>
      </c>
      <c r="E7" s="24" t="s">
        <v>53</v>
      </c>
      <c r="G7" s="24" t="s">
        <v>54</v>
      </c>
      <c r="I7" s="24" t="s">
        <v>55</v>
      </c>
      <c r="K7" s="24" t="s">
        <v>52</v>
      </c>
      <c r="M7" s="24" t="s">
        <v>53</v>
      </c>
      <c r="O7" s="24" t="s">
        <v>54</v>
      </c>
      <c r="Q7" s="24" t="s">
        <v>55</v>
      </c>
    </row>
    <row r="8" spans="1:17" x14ac:dyDescent="0.55000000000000004">
      <c r="A8" s="1" t="s">
        <v>56</v>
      </c>
      <c r="C8" s="5">
        <v>1568605</v>
      </c>
      <c r="D8" s="4"/>
      <c r="E8" s="5">
        <v>28750</v>
      </c>
      <c r="F8" s="4"/>
      <c r="G8" s="4" t="s">
        <v>57</v>
      </c>
      <c r="H8" s="4"/>
      <c r="I8" s="5">
        <v>1</v>
      </c>
      <c r="J8" s="4"/>
      <c r="K8" s="5">
        <v>1568605</v>
      </c>
      <c r="L8" s="4"/>
      <c r="M8" s="5">
        <v>28750</v>
      </c>
      <c r="N8" s="4"/>
      <c r="O8" s="4" t="s">
        <v>57</v>
      </c>
      <c r="P8" s="4"/>
      <c r="Q8" s="5">
        <v>1</v>
      </c>
    </row>
    <row r="9" spans="1:17" x14ac:dyDescent="0.55000000000000004">
      <c r="A9" s="1" t="s">
        <v>58</v>
      </c>
      <c r="C9" s="5">
        <v>16203546</v>
      </c>
      <c r="D9" s="4"/>
      <c r="E9" s="5">
        <v>6937</v>
      </c>
      <c r="F9" s="4"/>
      <c r="G9" s="4" t="s">
        <v>59</v>
      </c>
      <c r="H9" s="4"/>
      <c r="I9" s="5">
        <v>1</v>
      </c>
      <c r="J9" s="4"/>
      <c r="K9" s="5">
        <v>16203546</v>
      </c>
      <c r="L9" s="4"/>
      <c r="M9" s="5">
        <v>6937</v>
      </c>
      <c r="N9" s="4"/>
      <c r="O9" s="4" t="s">
        <v>59</v>
      </c>
      <c r="P9" s="4"/>
      <c r="Q9" s="5">
        <v>1</v>
      </c>
    </row>
    <row r="10" spans="1:17" x14ac:dyDescent="0.55000000000000004">
      <c r="A10" s="1" t="s">
        <v>60</v>
      </c>
      <c r="C10" s="5">
        <v>2642606</v>
      </c>
      <c r="D10" s="4"/>
      <c r="E10" s="5">
        <v>7491</v>
      </c>
      <c r="F10" s="4"/>
      <c r="G10" s="4" t="s">
        <v>61</v>
      </c>
      <c r="H10" s="4"/>
      <c r="I10" s="5">
        <v>1</v>
      </c>
      <c r="J10" s="4"/>
      <c r="K10" s="5">
        <v>2642606</v>
      </c>
      <c r="L10" s="4"/>
      <c r="M10" s="5">
        <v>7577</v>
      </c>
      <c r="N10" s="4"/>
      <c r="O10" s="4" t="s">
        <v>61</v>
      </c>
      <c r="P10" s="4"/>
      <c r="Q10" s="5">
        <v>1</v>
      </c>
    </row>
    <row r="11" spans="1:17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2"/>
  <sheetViews>
    <sheetView rightToLeft="1" topLeftCell="L1" workbookViewId="0">
      <selection activeCell="AK72" sqref="AK72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4.75" x14ac:dyDescent="0.55000000000000004">
      <c r="A6" s="24" t="s">
        <v>62</v>
      </c>
      <c r="B6" s="24" t="s">
        <v>62</v>
      </c>
      <c r="C6" s="24" t="s">
        <v>62</v>
      </c>
      <c r="D6" s="24" t="s">
        <v>62</v>
      </c>
      <c r="E6" s="24" t="s">
        <v>62</v>
      </c>
      <c r="F6" s="24" t="s">
        <v>62</v>
      </c>
      <c r="G6" s="24" t="s">
        <v>62</v>
      </c>
      <c r="H6" s="24" t="s">
        <v>62</v>
      </c>
      <c r="I6" s="24" t="s">
        <v>62</v>
      </c>
      <c r="J6" s="24" t="s">
        <v>62</v>
      </c>
      <c r="K6" s="24" t="s">
        <v>62</v>
      </c>
      <c r="L6" s="24" t="s">
        <v>62</v>
      </c>
      <c r="M6" s="24" t="s">
        <v>62</v>
      </c>
      <c r="O6" s="24" t="s">
        <v>329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 x14ac:dyDescent="0.55000000000000004">
      <c r="A7" s="23" t="s">
        <v>63</v>
      </c>
      <c r="C7" s="23" t="s">
        <v>64</v>
      </c>
      <c r="E7" s="23" t="s">
        <v>65</v>
      </c>
      <c r="G7" s="23" t="s">
        <v>66</v>
      </c>
      <c r="I7" s="23" t="s">
        <v>67</v>
      </c>
      <c r="K7" s="23" t="s">
        <v>68</v>
      </c>
      <c r="M7" s="23" t="s">
        <v>55</v>
      </c>
      <c r="O7" s="23" t="s">
        <v>7</v>
      </c>
      <c r="Q7" s="23" t="s">
        <v>8</v>
      </c>
      <c r="S7" s="23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3" t="s">
        <v>7</v>
      </c>
      <c r="AE7" s="23" t="s">
        <v>69</v>
      </c>
      <c r="AG7" s="23" t="s">
        <v>8</v>
      </c>
      <c r="AI7" s="23" t="s">
        <v>9</v>
      </c>
      <c r="AK7" s="23" t="s">
        <v>13</v>
      </c>
    </row>
    <row r="8" spans="1:37" ht="24.75" x14ac:dyDescent="0.55000000000000004">
      <c r="A8" s="24" t="s">
        <v>63</v>
      </c>
      <c r="C8" s="24" t="s">
        <v>64</v>
      </c>
      <c r="E8" s="24" t="s">
        <v>65</v>
      </c>
      <c r="G8" s="24" t="s">
        <v>66</v>
      </c>
      <c r="I8" s="24" t="s">
        <v>67</v>
      </c>
      <c r="K8" s="24" t="s">
        <v>68</v>
      </c>
      <c r="M8" s="24" t="s">
        <v>55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69</v>
      </c>
      <c r="AG8" s="24" t="s">
        <v>8</v>
      </c>
      <c r="AI8" s="24" t="s">
        <v>9</v>
      </c>
      <c r="AK8" s="24" t="s">
        <v>13</v>
      </c>
    </row>
    <row r="9" spans="1:37" x14ac:dyDescent="0.55000000000000004">
      <c r="A9" s="1" t="s">
        <v>70</v>
      </c>
      <c r="C9" s="4" t="s">
        <v>71</v>
      </c>
      <c r="D9" s="4"/>
      <c r="E9" s="4" t="s">
        <v>71</v>
      </c>
      <c r="F9" s="4"/>
      <c r="G9" s="4" t="s">
        <v>72</v>
      </c>
      <c r="H9" s="4"/>
      <c r="I9" s="4" t="s">
        <v>73</v>
      </c>
      <c r="J9" s="4"/>
      <c r="K9" s="5">
        <v>16</v>
      </c>
      <c r="L9" s="4"/>
      <c r="M9" s="5">
        <v>16</v>
      </c>
      <c r="N9" s="4"/>
      <c r="O9" s="5">
        <v>979500</v>
      </c>
      <c r="P9" s="4"/>
      <c r="Q9" s="5">
        <v>920346325000</v>
      </c>
      <c r="R9" s="4"/>
      <c r="S9" s="5">
        <v>920694321712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4"/>
      <c r="AC9" s="5">
        <v>979500</v>
      </c>
      <c r="AD9" s="4"/>
      <c r="AE9" s="5">
        <v>940000</v>
      </c>
      <c r="AF9" s="4"/>
      <c r="AG9" s="5">
        <v>920346325000</v>
      </c>
      <c r="AH9" s="4"/>
      <c r="AI9" s="5">
        <v>920694321712</v>
      </c>
      <c r="AJ9" s="4"/>
      <c r="AK9" s="9">
        <v>5.0477056093896442E-3</v>
      </c>
    </row>
    <row r="10" spans="1:37" x14ac:dyDescent="0.55000000000000004">
      <c r="A10" s="1" t="s">
        <v>74</v>
      </c>
      <c r="C10" s="4" t="s">
        <v>71</v>
      </c>
      <c r="D10" s="4"/>
      <c r="E10" s="4" t="s">
        <v>71</v>
      </c>
      <c r="F10" s="4"/>
      <c r="G10" s="4" t="s">
        <v>72</v>
      </c>
      <c r="H10" s="4"/>
      <c r="I10" s="4" t="s">
        <v>73</v>
      </c>
      <c r="J10" s="4"/>
      <c r="K10" s="5">
        <v>16</v>
      </c>
      <c r="L10" s="4"/>
      <c r="M10" s="5">
        <v>16</v>
      </c>
      <c r="N10" s="4"/>
      <c r="O10" s="5">
        <v>1000</v>
      </c>
      <c r="P10" s="4"/>
      <c r="Q10" s="5">
        <v>790022434</v>
      </c>
      <c r="R10" s="4"/>
      <c r="S10" s="5">
        <v>984961831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1000</v>
      </c>
      <c r="AD10" s="4"/>
      <c r="AE10" s="5">
        <v>985000</v>
      </c>
      <c r="AF10" s="4"/>
      <c r="AG10" s="5">
        <v>790022434</v>
      </c>
      <c r="AH10" s="4"/>
      <c r="AI10" s="5">
        <v>984961831</v>
      </c>
      <c r="AJ10" s="4"/>
      <c r="AK10" s="9">
        <v>5.400052158601897E-6</v>
      </c>
    </row>
    <row r="11" spans="1:37" x14ac:dyDescent="0.55000000000000004">
      <c r="A11" s="1" t="s">
        <v>75</v>
      </c>
      <c r="C11" s="4" t="s">
        <v>71</v>
      </c>
      <c r="D11" s="4"/>
      <c r="E11" s="4" t="s">
        <v>71</v>
      </c>
      <c r="F11" s="4"/>
      <c r="G11" s="4" t="s">
        <v>76</v>
      </c>
      <c r="H11" s="4"/>
      <c r="I11" s="4" t="s">
        <v>77</v>
      </c>
      <c r="J11" s="4"/>
      <c r="K11" s="5">
        <v>18</v>
      </c>
      <c r="L11" s="4"/>
      <c r="M11" s="5">
        <v>18</v>
      </c>
      <c r="N11" s="4"/>
      <c r="O11" s="5">
        <v>3700000</v>
      </c>
      <c r="P11" s="4"/>
      <c r="Q11" s="5">
        <v>3532398125000</v>
      </c>
      <c r="R11" s="4"/>
      <c r="S11" s="5">
        <v>3570361643125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v>3700000</v>
      </c>
      <c r="AD11" s="4"/>
      <c r="AE11" s="5">
        <v>965000</v>
      </c>
      <c r="AF11" s="4"/>
      <c r="AG11" s="5">
        <v>3532398125000</v>
      </c>
      <c r="AH11" s="4"/>
      <c r="AI11" s="5">
        <v>3570361643125</v>
      </c>
      <c r="AJ11" s="4"/>
      <c r="AK11" s="9">
        <v>1.9574503794093288E-2</v>
      </c>
    </row>
    <row r="12" spans="1:37" x14ac:dyDescent="0.55000000000000004">
      <c r="A12" s="1" t="s">
        <v>78</v>
      </c>
      <c r="C12" s="4" t="s">
        <v>71</v>
      </c>
      <c r="D12" s="4"/>
      <c r="E12" s="4" t="s">
        <v>71</v>
      </c>
      <c r="F12" s="4"/>
      <c r="G12" s="4" t="s">
        <v>79</v>
      </c>
      <c r="H12" s="4"/>
      <c r="I12" s="4" t="s">
        <v>80</v>
      </c>
      <c r="J12" s="4"/>
      <c r="K12" s="5">
        <v>0</v>
      </c>
      <c r="L12" s="4"/>
      <c r="M12" s="5">
        <v>0</v>
      </c>
      <c r="N12" s="4"/>
      <c r="O12" s="5">
        <v>89761</v>
      </c>
      <c r="P12" s="4"/>
      <c r="Q12" s="5">
        <v>50723535370</v>
      </c>
      <c r="R12" s="4"/>
      <c r="S12" s="5">
        <v>50734541600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4"/>
      <c r="AC12" s="5">
        <v>89761</v>
      </c>
      <c r="AD12" s="4"/>
      <c r="AE12" s="5">
        <v>575830</v>
      </c>
      <c r="AF12" s="4"/>
      <c r="AG12" s="5">
        <v>50723535370</v>
      </c>
      <c r="AH12" s="4"/>
      <c r="AI12" s="5">
        <v>51685073755</v>
      </c>
      <c r="AJ12" s="4"/>
      <c r="AK12" s="9">
        <v>2.8336336019723995E-4</v>
      </c>
    </row>
    <row r="13" spans="1:37" x14ac:dyDescent="0.55000000000000004">
      <c r="A13" s="1" t="s">
        <v>81</v>
      </c>
      <c r="C13" s="4" t="s">
        <v>71</v>
      </c>
      <c r="D13" s="4"/>
      <c r="E13" s="4" t="s">
        <v>71</v>
      </c>
      <c r="F13" s="4"/>
      <c r="G13" s="4" t="s">
        <v>82</v>
      </c>
      <c r="H13" s="4"/>
      <c r="I13" s="4" t="s">
        <v>83</v>
      </c>
      <c r="J13" s="4"/>
      <c r="K13" s="5">
        <v>0</v>
      </c>
      <c r="L13" s="4"/>
      <c r="M13" s="5">
        <v>0</v>
      </c>
      <c r="N13" s="4"/>
      <c r="O13" s="5">
        <v>3137731</v>
      </c>
      <c r="P13" s="4"/>
      <c r="Q13" s="5">
        <v>2228552651184</v>
      </c>
      <c r="R13" s="4"/>
      <c r="S13" s="5">
        <v>2305484020522</v>
      </c>
      <c r="T13" s="4"/>
      <c r="U13" s="5">
        <v>20300</v>
      </c>
      <c r="V13" s="4"/>
      <c r="W13" s="5">
        <v>15185301354</v>
      </c>
      <c r="X13" s="4"/>
      <c r="Y13" s="5">
        <v>0</v>
      </c>
      <c r="Z13" s="4"/>
      <c r="AA13" s="5">
        <v>0</v>
      </c>
      <c r="AB13" s="4"/>
      <c r="AC13" s="5">
        <v>3158031</v>
      </c>
      <c r="AD13" s="4"/>
      <c r="AE13" s="5">
        <v>748100</v>
      </c>
      <c r="AF13" s="4"/>
      <c r="AG13" s="5">
        <v>2243737952537</v>
      </c>
      <c r="AH13" s="4"/>
      <c r="AI13" s="5">
        <v>2362431443334</v>
      </c>
      <c r="AJ13" s="4"/>
      <c r="AK13" s="9">
        <v>1.2952027798044451E-2</v>
      </c>
    </row>
    <row r="14" spans="1:37" x14ac:dyDescent="0.55000000000000004">
      <c r="A14" s="1" t="s">
        <v>84</v>
      </c>
      <c r="C14" s="4" t="s">
        <v>71</v>
      </c>
      <c r="D14" s="4"/>
      <c r="E14" s="4" t="s">
        <v>71</v>
      </c>
      <c r="F14" s="4"/>
      <c r="G14" s="4" t="s">
        <v>85</v>
      </c>
      <c r="H14" s="4"/>
      <c r="I14" s="4" t="s">
        <v>86</v>
      </c>
      <c r="J14" s="4"/>
      <c r="K14" s="5">
        <v>0</v>
      </c>
      <c r="L14" s="4"/>
      <c r="M14" s="5">
        <v>0</v>
      </c>
      <c r="N14" s="4"/>
      <c r="O14" s="5">
        <v>4950998</v>
      </c>
      <c r="P14" s="4"/>
      <c r="Q14" s="5">
        <v>3457280090594</v>
      </c>
      <c r="R14" s="4"/>
      <c r="S14" s="5">
        <v>3575175152314</v>
      </c>
      <c r="T14" s="4"/>
      <c r="U14" s="5">
        <v>500</v>
      </c>
      <c r="V14" s="4"/>
      <c r="W14" s="5">
        <v>368211264</v>
      </c>
      <c r="X14" s="4"/>
      <c r="Y14" s="5">
        <v>0</v>
      </c>
      <c r="Z14" s="4"/>
      <c r="AA14" s="5">
        <v>0</v>
      </c>
      <c r="AB14" s="4"/>
      <c r="AC14" s="5">
        <v>4951498</v>
      </c>
      <c r="AD14" s="4"/>
      <c r="AE14" s="5">
        <v>736970</v>
      </c>
      <c r="AF14" s="4"/>
      <c r="AG14" s="5">
        <v>3457648301858</v>
      </c>
      <c r="AH14" s="4"/>
      <c r="AI14" s="5">
        <v>3648964078222</v>
      </c>
      <c r="AJ14" s="4"/>
      <c r="AK14" s="9">
        <v>2.0005441558337392E-2</v>
      </c>
    </row>
    <row r="15" spans="1:37" x14ac:dyDescent="0.55000000000000004">
      <c r="A15" s="1" t="s">
        <v>87</v>
      </c>
      <c r="C15" s="4" t="s">
        <v>71</v>
      </c>
      <c r="D15" s="4"/>
      <c r="E15" s="4" t="s">
        <v>71</v>
      </c>
      <c r="F15" s="4"/>
      <c r="G15" s="4" t="s">
        <v>88</v>
      </c>
      <c r="H15" s="4"/>
      <c r="I15" s="4" t="s">
        <v>89</v>
      </c>
      <c r="J15" s="4"/>
      <c r="K15" s="5">
        <v>0</v>
      </c>
      <c r="L15" s="4"/>
      <c r="M15" s="5">
        <v>0</v>
      </c>
      <c r="N15" s="4"/>
      <c r="O15" s="5">
        <v>817550</v>
      </c>
      <c r="P15" s="4"/>
      <c r="Q15" s="5">
        <v>696399323353</v>
      </c>
      <c r="R15" s="4"/>
      <c r="S15" s="5">
        <v>808843633044</v>
      </c>
      <c r="T15" s="4"/>
      <c r="U15" s="5">
        <v>0</v>
      </c>
      <c r="V15" s="4"/>
      <c r="W15" s="5">
        <v>0</v>
      </c>
      <c r="X15" s="4"/>
      <c r="Y15" s="5">
        <v>817550</v>
      </c>
      <c r="Z15" s="4"/>
      <c r="AA15" s="5">
        <v>817550000000</v>
      </c>
      <c r="AB15" s="4"/>
      <c r="AC15" s="5">
        <v>0</v>
      </c>
      <c r="AD15" s="4"/>
      <c r="AE15" s="5">
        <v>0</v>
      </c>
      <c r="AF15" s="4"/>
      <c r="AG15" s="5">
        <v>0</v>
      </c>
      <c r="AH15" s="4"/>
      <c r="AI15" s="5">
        <v>0</v>
      </c>
      <c r="AJ15" s="4"/>
      <c r="AK15" s="9">
        <v>0</v>
      </c>
    </row>
    <row r="16" spans="1:37" x14ac:dyDescent="0.55000000000000004">
      <c r="A16" s="1" t="s">
        <v>90</v>
      </c>
      <c r="C16" s="4" t="s">
        <v>71</v>
      </c>
      <c r="D16" s="4"/>
      <c r="E16" s="4" t="s">
        <v>71</v>
      </c>
      <c r="F16" s="4"/>
      <c r="G16" s="4" t="s">
        <v>91</v>
      </c>
      <c r="H16" s="4"/>
      <c r="I16" s="4" t="s">
        <v>92</v>
      </c>
      <c r="J16" s="4"/>
      <c r="K16" s="5">
        <v>0</v>
      </c>
      <c r="L16" s="4"/>
      <c r="M16" s="5">
        <v>0</v>
      </c>
      <c r="N16" s="4"/>
      <c r="O16" s="5">
        <v>2339116</v>
      </c>
      <c r="P16" s="4"/>
      <c r="Q16" s="5">
        <v>1810876336370</v>
      </c>
      <c r="R16" s="4"/>
      <c r="S16" s="5">
        <v>2274000454267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4"/>
      <c r="AC16" s="5">
        <v>2339116</v>
      </c>
      <c r="AD16" s="4"/>
      <c r="AE16" s="5">
        <v>991176</v>
      </c>
      <c r="AF16" s="4"/>
      <c r="AG16" s="5">
        <v>1810876336370</v>
      </c>
      <c r="AH16" s="4"/>
      <c r="AI16" s="5">
        <v>2318385799484</v>
      </c>
      <c r="AJ16" s="4"/>
      <c r="AK16" s="9">
        <v>1.2710547603925941E-2</v>
      </c>
    </row>
    <row r="17" spans="1:37" x14ac:dyDescent="0.55000000000000004">
      <c r="A17" s="1" t="s">
        <v>93</v>
      </c>
      <c r="C17" s="4" t="s">
        <v>71</v>
      </c>
      <c r="D17" s="4"/>
      <c r="E17" s="4" t="s">
        <v>71</v>
      </c>
      <c r="F17" s="4"/>
      <c r="G17" s="4" t="s">
        <v>94</v>
      </c>
      <c r="H17" s="4"/>
      <c r="I17" s="4" t="s">
        <v>95</v>
      </c>
      <c r="J17" s="4"/>
      <c r="K17" s="5">
        <v>0</v>
      </c>
      <c r="L17" s="4"/>
      <c r="M17" s="5">
        <v>0</v>
      </c>
      <c r="N17" s="4"/>
      <c r="O17" s="5">
        <v>4175961</v>
      </c>
      <c r="P17" s="4"/>
      <c r="Q17" s="5">
        <v>2869077852289</v>
      </c>
      <c r="R17" s="4"/>
      <c r="S17" s="5">
        <v>2936714290381</v>
      </c>
      <c r="T17" s="4"/>
      <c r="U17" s="5">
        <v>85000</v>
      </c>
      <c r="V17" s="4"/>
      <c r="W17" s="5">
        <v>60842857559</v>
      </c>
      <c r="X17" s="4"/>
      <c r="Y17" s="5">
        <v>0</v>
      </c>
      <c r="Z17" s="4"/>
      <c r="AA17" s="5">
        <v>0</v>
      </c>
      <c r="AB17" s="4"/>
      <c r="AC17" s="5">
        <v>4260961</v>
      </c>
      <c r="AD17" s="4"/>
      <c r="AE17" s="5">
        <v>717630</v>
      </c>
      <c r="AF17" s="4"/>
      <c r="AG17" s="5">
        <v>2929920709848</v>
      </c>
      <c r="AH17" s="4"/>
      <c r="AI17" s="5">
        <v>3057674952934</v>
      </c>
      <c r="AJ17" s="4"/>
      <c r="AK17" s="9">
        <v>1.6763699577201384E-2</v>
      </c>
    </row>
    <row r="18" spans="1:37" x14ac:dyDescent="0.55000000000000004">
      <c r="A18" s="1" t="s">
        <v>96</v>
      </c>
      <c r="C18" s="4" t="s">
        <v>71</v>
      </c>
      <c r="D18" s="4"/>
      <c r="E18" s="4" t="s">
        <v>71</v>
      </c>
      <c r="F18" s="4"/>
      <c r="G18" s="4" t="s">
        <v>97</v>
      </c>
      <c r="H18" s="4"/>
      <c r="I18" s="4" t="s">
        <v>98</v>
      </c>
      <c r="J18" s="4"/>
      <c r="K18" s="5">
        <v>0</v>
      </c>
      <c r="L18" s="4"/>
      <c r="M18" s="5">
        <v>0</v>
      </c>
      <c r="N18" s="4"/>
      <c r="O18" s="5">
        <v>1429023</v>
      </c>
      <c r="P18" s="4"/>
      <c r="Q18" s="5">
        <v>1254806971824</v>
      </c>
      <c r="R18" s="4"/>
      <c r="S18" s="5">
        <v>1376638830918</v>
      </c>
      <c r="T18" s="4"/>
      <c r="U18" s="5">
        <v>62115</v>
      </c>
      <c r="V18" s="4"/>
      <c r="W18" s="5">
        <v>59945669604</v>
      </c>
      <c r="X18" s="4"/>
      <c r="Y18" s="5">
        <v>0</v>
      </c>
      <c r="Z18" s="4"/>
      <c r="AA18" s="5">
        <v>0</v>
      </c>
      <c r="AB18" s="4"/>
      <c r="AC18" s="5">
        <v>1491138</v>
      </c>
      <c r="AD18" s="4"/>
      <c r="AE18" s="5">
        <v>979941</v>
      </c>
      <c r="AF18" s="4"/>
      <c r="AG18" s="5">
        <v>1314752641428</v>
      </c>
      <c r="AH18" s="4"/>
      <c r="AI18" s="5">
        <v>1461170640301</v>
      </c>
      <c r="AJ18" s="4"/>
      <c r="AK18" s="9">
        <v>8.0108664335066301E-3</v>
      </c>
    </row>
    <row r="19" spans="1:37" x14ac:dyDescent="0.55000000000000004">
      <c r="A19" s="1" t="s">
        <v>99</v>
      </c>
      <c r="C19" s="4" t="s">
        <v>71</v>
      </c>
      <c r="D19" s="4"/>
      <c r="E19" s="4" t="s">
        <v>71</v>
      </c>
      <c r="F19" s="4"/>
      <c r="G19" s="4" t="s">
        <v>100</v>
      </c>
      <c r="H19" s="4"/>
      <c r="I19" s="4" t="s">
        <v>101</v>
      </c>
      <c r="J19" s="4"/>
      <c r="K19" s="5">
        <v>0</v>
      </c>
      <c r="L19" s="4"/>
      <c r="M19" s="5">
        <v>0</v>
      </c>
      <c r="N19" s="4"/>
      <c r="O19" s="5">
        <v>719651</v>
      </c>
      <c r="P19" s="4"/>
      <c r="Q19" s="5">
        <v>590897188720</v>
      </c>
      <c r="R19" s="4"/>
      <c r="S19" s="5">
        <v>682310655087</v>
      </c>
      <c r="T19" s="4"/>
      <c r="U19" s="5">
        <v>4266</v>
      </c>
      <c r="V19" s="4"/>
      <c r="W19" s="5">
        <v>4056067939</v>
      </c>
      <c r="X19" s="4"/>
      <c r="Y19" s="5">
        <v>0</v>
      </c>
      <c r="Z19" s="4"/>
      <c r="AA19" s="5">
        <v>0</v>
      </c>
      <c r="AB19" s="4"/>
      <c r="AC19" s="5">
        <v>723917</v>
      </c>
      <c r="AD19" s="4"/>
      <c r="AE19" s="5">
        <v>964552</v>
      </c>
      <c r="AF19" s="4"/>
      <c r="AG19" s="5">
        <v>594953256658</v>
      </c>
      <c r="AH19" s="4"/>
      <c r="AI19" s="5">
        <v>698228532779</v>
      </c>
      <c r="AJ19" s="4"/>
      <c r="AK19" s="9">
        <v>3.8280371654631907E-3</v>
      </c>
    </row>
    <row r="20" spans="1:37" x14ac:dyDescent="0.55000000000000004">
      <c r="A20" s="1" t="s">
        <v>102</v>
      </c>
      <c r="C20" s="4" t="s">
        <v>71</v>
      </c>
      <c r="D20" s="4"/>
      <c r="E20" s="4" t="s">
        <v>71</v>
      </c>
      <c r="F20" s="4"/>
      <c r="G20" s="4" t="s">
        <v>103</v>
      </c>
      <c r="H20" s="4"/>
      <c r="I20" s="4" t="s">
        <v>104</v>
      </c>
      <c r="J20" s="4"/>
      <c r="K20" s="5">
        <v>0</v>
      </c>
      <c r="L20" s="4"/>
      <c r="M20" s="5">
        <v>0</v>
      </c>
      <c r="N20" s="4"/>
      <c r="O20" s="5">
        <v>610530</v>
      </c>
      <c r="P20" s="4"/>
      <c r="Q20" s="5">
        <v>523330074873</v>
      </c>
      <c r="R20" s="4"/>
      <c r="S20" s="5">
        <v>576788076695</v>
      </c>
      <c r="T20" s="4"/>
      <c r="U20" s="5">
        <v>48670</v>
      </c>
      <c r="V20" s="4"/>
      <c r="W20" s="5">
        <v>46145688074</v>
      </c>
      <c r="X20" s="4"/>
      <c r="Y20" s="5">
        <v>0</v>
      </c>
      <c r="Z20" s="4"/>
      <c r="AA20" s="5">
        <v>0</v>
      </c>
      <c r="AB20" s="4"/>
      <c r="AC20" s="5">
        <v>659200</v>
      </c>
      <c r="AD20" s="4"/>
      <c r="AE20" s="5">
        <v>961388</v>
      </c>
      <c r="AF20" s="4"/>
      <c r="AG20" s="5">
        <v>569475762947</v>
      </c>
      <c r="AH20" s="4"/>
      <c r="AI20" s="5">
        <v>633722411904</v>
      </c>
      <c r="AJ20" s="4"/>
      <c r="AK20" s="9">
        <v>3.4743824284868105E-3</v>
      </c>
    </row>
    <row r="21" spans="1:37" x14ac:dyDescent="0.55000000000000004">
      <c r="A21" s="1" t="s">
        <v>105</v>
      </c>
      <c r="C21" s="4" t="s">
        <v>71</v>
      </c>
      <c r="D21" s="4"/>
      <c r="E21" s="4" t="s">
        <v>71</v>
      </c>
      <c r="F21" s="4"/>
      <c r="G21" s="4" t="s">
        <v>106</v>
      </c>
      <c r="H21" s="4"/>
      <c r="I21" s="4" t="s">
        <v>107</v>
      </c>
      <c r="J21" s="4"/>
      <c r="K21" s="5">
        <v>0</v>
      </c>
      <c r="L21" s="4"/>
      <c r="M21" s="5">
        <v>0</v>
      </c>
      <c r="N21" s="4"/>
      <c r="O21" s="5">
        <v>1458538</v>
      </c>
      <c r="P21" s="4"/>
      <c r="Q21" s="5">
        <v>1373289258823</v>
      </c>
      <c r="R21" s="4"/>
      <c r="S21" s="5">
        <v>1436417573798</v>
      </c>
      <c r="T21" s="4"/>
      <c r="U21" s="5">
        <v>0</v>
      </c>
      <c r="V21" s="4"/>
      <c r="W21" s="5">
        <v>0</v>
      </c>
      <c r="X21" s="4"/>
      <c r="Y21" s="5">
        <v>1458538</v>
      </c>
      <c r="Z21" s="4"/>
      <c r="AA21" s="5">
        <v>1458538000000</v>
      </c>
      <c r="AB21" s="4"/>
      <c r="AC21" s="5">
        <v>0</v>
      </c>
      <c r="AD21" s="4"/>
      <c r="AE21" s="5">
        <v>0</v>
      </c>
      <c r="AF21" s="4"/>
      <c r="AG21" s="5">
        <v>0</v>
      </c>
      <c r="AH21" s="4"/>
      <c r="AI21" s="5">
        <v>0</v>
      </c>
      <c r="AJ21" s="4"/>
      <c r="AK21" s="9">
        <v>0</v>
      </c>
    </row>
    <row r="22" spans="1:37" x14ac:dyDescent="0.55000000000000004">
      <c r="A22" s="1" t="s">
        <v>108</v>
      </c>
      <c r="C22" s="4" t="s">
        <v>71</v>
      </c>
      <c r="D22" s="4"/>
      <c r="E22" s="4" t="s">
        <v>71</v>
      </c>
      <c r="F22" s="4"/>
      <c r="G22" s="4" t="s">
        <v>109</v>
      </c>
      <c r="H22" s="4"/>
      <c r="I22" s="4" t="s">
        <v>110</v>
      </c>
      <c r="J22" s="4"/>
      <c r="K22" s="5">
        <v>0</v>
      </c>
      <c r="L22" s="4"/>
      <c r="M22" s="5">
        <v>0</v>
      </c>
      <c r="N22" s="4"/>
      <c r="O22" s="5">
        <v>2052096</v>
      </c>
      <c r="P22" s="4"/>
      <c r="Q22" s="5">
        <v>1710643066898</v>
      </c>
      <c r="R22" s="4"/>
      <c r="S22" s="5">
        <v>1902978524244</v>
      </c>
      <c r="T22" s="4"/>
      <c r="U22" s="5">
        <v>3200</v>
      </c>
      <c r="V22" s="4"/>
      <c r="W22" s="5">
        <v>2974162907</v>
      </c>
      <c r="X22" s="4"/>
      <c r="Y22" s="5">
        <v>0</v>
      </c>
      <c r="Z22" s="4"/>
      <c r="AA22" s="5">
        <v>0</v>
      </c>
      <c r="AB22" s="4"/>
      <c r="AC22" s="5">
        <v>2055296</v>
      </c>
      <c r="AD22" s="4"/>
      <c r="AE22" s="5">
        <v>942000</v>
      </c>
      <c r="AF22" s="4"/>
      <c r="AG22" s="5">
        <v>1713617229802</v>
      </c>
      <c r="AH22" s="4"/>
      <c r="AI22" s="5">
        <v>1936013808557</v>
      </c>
      <c r="AJ22" s="4"/>
      <c r="AK22" s="9">
        <v>1.0614193582879362E-2</v>
      </c>
    </row>
    <row r="23" spans="1:37" x14ac:dyDescent="0.55000000000000004">
      <c r="A23" s="1" t="s">
        <v>111</v>
      </c>
      <c r="C23" s="4" t="s">
        <v>71</v>
      </c>
      <c r="D23" s="4"/>
      <c r="E23" s="4" t="s">
        <v>71</v>
      </c>
      <c r="F23" s="4"/>
      <c r="G23" s="4" t="s">
        <v>106</v>
      </c>
      <c r="H23" s="4"/>
      <c r="I23" s="4" t="s">
        <v>112</v>
      </c>
      <c r="J23" s="4"/>
      <c r="K23" s="5">
        <v>0</v>
      </c>
      <c r="L23" s="4"/>
      <c r="M23" s="5">
        <v>0</v>
      </c>
      <c r="N23" s="4"/>
      <c r="O23" s="5">
        <v>46151</v>
      </c>
      <c r="P23" s="4"/>
      <c r="Q23" s="5">
        <v>42116794008</v>
      </c>
      <c r="R23" s="4"/>
      <c r="S23" s="5">
        <v>44736445832</v>
      </c>
      <c r="T23" s="4"/>
      <c r="U23" s="5">
        <v>5028</v>
      </c>
      <c r="V23" s="4"/>
      <c r="W23" s="5">
        <v>4861485201</v>
      </c>
      <c r="X23" s="4"/>
      <c r="Y23" s="5">
        <v>0</v>
      </c>
      <c r="Z23" s="4"/>
      <c r="AA23" s="5">
        <v>0</v>
      </c>
      <c r="AB23" s="4"/>
      <c r="AC23" s="5">
        <v>51179</v>
      </c>
      <c r="AD23" s="4"/>
      <c r="AE23" s="5">
        <v>986961</v>
      </c>
      <c r="AF23" s="4"/>
      <c r="AG23" s="5">
        <v>46978279209</v>
      </c>
      <c r="AH23" s="4"/>
      <c r="AI23" s="5">
        <v>50509719691</v>
      </c>
      <c r="AJ23" s="4"/>
      <c r="AK23" s="9">
        <v>2.769194828299507E-4</v>
      </c>
    </row>
    <row r="24" spans="1:37" x14ac:dyDescent="0.55000000000000004">
      <c r="A24" s="1" t="s">
        <v>113</v>
      </c>
      <c r="C24" s="4" t="s">
        <v>71</v>
      </c>
      <c r="D24" s="4"/>
      <c r="E24" s="4" t="s">
        <v>71</v>
      </c>
      <c r="F24" s="4"/>
      <c r="G24" s="4" t="s">
        <v>114</v>
      </c>
      <c r="H24" s="4"/>
      <c r="I24" s="4" t="s">
        <v>115</v>
      </c>
      <c r="J24" s="4"/>
      <c r="K24" s="5">
        <v>0</v>
      </c>
      <c r="L24" s="4"/>
      <c r="M24" s="5">
        <v>0</v>
      </c>
      <c r="N24" s="4"/>
      <c r="O24" s="5">
        <v>842877</v>
      </c>
      <c r="P24" s="4"/>
      <c r="Q24" s="5">
        <v>484438215383</v>
      </c>
      <c r="R24" s="4"/>
      <c r="S24" s="5">
        <v>496224604301</v>
      </c>
      <c r="T24" s="4"/>
      <c r="U24" s="5">
        <v>84386</v>
      </c>
      <c r="V24" s="4"/>
      <c r="W24" s="5">
        <v>49676553312</v>
      </c>
      <c r="X24" s="4"/>
      <c r="Y24" s="5">
        <v>0</v>
      </c>
      <c r="Z24" s="4"/>
      <c r="AA24" s="5">
        <v>0</v>
      </c>
      <c r="AB24" s="4"/>
      <c r="AC24" s="5">
        <v>927263</v>
      </c>
      <c r="AD24" s="4"/>
      <c r="AE24" s="5">
        <v>599170</v>
      </c>
      <c r="AF24" s="4"/>
      <c r="AG24" s="5">
        <v>534114768695</v>
      </c>
      <c r="AH24" s="4"/>
      <c r="AI24" s="5">
        <v>555566642668</v>
      </c>
      <c r="AJ24" s="4"/>
      <c r="AK24" s="9">
        <v>3.0458935093359389E-3</v>
      </c>
    </row>
    <row r="25" spans="1:37" x14ac:dyDescent="0.55000000000000004">
      <c r="A25" s="1" t="s">
        <v>116</v>
      </c>
      <c r="C25" s="4" t="s">
        <v>71</v>
      </c>
      <c r="D25" s="4"/>
      <c r="E25" s="4" t="s">
        <v>71</v>
      </c>
      <c r="F25" s="4"/>
      <c r="G25" s="4" t="s">
        <v>117</v>
      </c>
      <c r="H25" s="4"/>
      <c r="I25" s="4" t="s">
        <v>118</v>
      </c>
      <c r="J25" s="4"/>
      <c r="K25" s="5">
        <v>0</v>
      </c>
      <c r="L25" s="4"/>
      <c r="M25" s="5">
        <v>0</v>
      </c>
      <c r="N25" s="4"/>
      <c r="O25" s="5">
        <v>1039819</v>
      </c>
      <c r="P25" s="4"/>
      <c r="Q25" s="5">
        <v>867817518795</v>
      </c>
      <c r="R25" s="4"/>
      <c r="S25" s="5">
        <v>960703536345</v>
      </c>
      <c r="T25" s="4"/>
      <c r="U25" s="5">
        <v>18557</v>
      </c>
      <c r="V25" s="4"/>
      <c r="W25" s="5">
        <v>17200004735</v>
      </c>
      <c r="X25" s="4"/>
      <c r="Y25" s="5">
        <v>0</v>
      </c>
      <c r="Z25" s="4"/>
      <c r="AA25" s="5">
        <v>0</v>
      </c>
      <c r="AB25" s="4"/>
      <c r="AC25" s="5">
        <v>1058376</v>
      </c>
      <c r="AD25" s="4"/>
      <c r="AE25" s="5">
        <v>937350</v>
      </c>
      <c r="AF25" s="4"/>
      <c r="AG25" s="5">
        <v>885017523528</v>
      </c>
      <c r="AH25" s="4"/>
      <c r="AI25" s="5">
        <v>992030300936</v>
      </c>
      <c r="AJ25" s="4"/>
      <c r="AK25" s="9">
        <v>5.4388050372765522E-3</v>
      </c>
    </row>
    <row r="26" spans="1:37" x14ac:dyDescent="0.55000000000000004">
      <c r="A26" s="1" t="s">
        <v>119</v>
      </c>
      <c r="C26" s="4" t="s">
        <v>71</v>
      </c>
      <c r="D26" s="4"/>
      <c r="E26" s="4" t="s">
        <v>71</v>
      </c>
      <c r="F26" s="4"/>
      <c r="G26" s="4" t="s">
        <v>120</v>
      </c>
      <c r="H26" s="4"/>
      <c r="I26" s="4" t="s">
        <v>121</v>
      </c>
      <c r="J26" s="4"/>
      <c r="K26" s="5">
        <v>0</v>
      </c>
      <c r="L26" s="4"/>
      <c r="M26" s="5">
        <v>0</v>
      </c>
      <c r="N26" s="4"/>
      <c r="O26" s="5">
        <v>398475</v>
      </c>
      <c r="P26" s="4"/>
      <c r="Q26" s="5">
        <v>281288280656</v>
      </c>
      <c r="R26" s="4"/>
      <c r="S26" s="5">
        <v>291672397256</v>
      </c>
      <c r="T26" s="4"/>
      <c r="U26" s="5">
        <v>75400</v>
      </c>
      <c r="V26" s="4"/>
      <c r="W26" s="5">
        <v>56512081747</v>
      </c>
      <c r="X26" s="4"/>
      <c r="Y26" s="5">
        <v>0</v>
      </c>
      <c r="Z26" s="4"/>
      <c r="AA26" s="5">
        <v>0</v>
      </c>
      <c r="AB26" s="4"/>
      <c r="AC26" s="5">
        <v>473875</v>
      </c>
      <c r="AD26" s="4"/>
      <c r="AE26" s="5">
        <v>749410</v>
      </c>
      <c r="AF26" s="4"/>
      <c r="AG26" s="5">
        <v>337800362403</v>
      </c>
      <c r="AH26" s="4"/>
      <c r="AI26" s="5">
        <v>355112902591</v>
      </c>
      <c r="AJ26" s="4"/>
      <c r="AK26" s="9">
        <v>1.9469060991297586E-3</v>
      </c>
    </row>
    <row r="27" spans="1:37" x14ac:dyDescent="0.55000000000000004">
      <c r="A27" s="1" t="s">
        <v>122</v>
      </c>
      <c r="C27" s="4" t="s">
        <v>71</v>
      </c>
      <c r="D27" s="4"/>
      <c r="E27" s="4" t="s">
        <v>71</v>
      </c>
      <c r="F27" s="4"/>
      <c r="G27" s="4" t="s">
        <v>123</v>
      </c>
      <c r="H27" s="4"/>
      <c r="I27" s="4" t="s">
        <v>86</v>
      </c>
      <c r="J27" s="4"/>
      <c r="K27" s="5">
        <v>0</v>
      </c>
      <c r="L27" s="4"/>
      <c r="M27" s="5">
        <v>0</v>
      </c>
      <c r="N27" s="4"/>
      <c r="O27" s="5">
        <v>521475</v>
      </c>
      <c r="P27" s="4"/>
      <c r="Q27" s="5">
        <v>364717518041</v>
      </c>
      <c r="R27" s="4"/>
      <c r="S27" s="5">
        <v>376698942350</v>
      </c>
      <c r="T27" s="4"/>
      <c r="U27" s="5">
        <v>700</v>
      </c>
      <c r="V27" s="4"/>
      <c r="W27" s="5">
        <v>515864981</v>
      </c>
      <c r="X27" s="4"/>
      <c r="Y27" s="5">
        <v>0</v>
      </c>
      <c r="Z27" s="4"/>
      <c r="AA27" s="5">
        <v>0</v>
      </c>
      <c r="AB27" s="4"/>
      <c r="AC27" s="5">
        <v>522175</v>
      </c>
      <c r="AD27" s="4"/>
      <c r="AE27" s="5">
        <v>737930</v>
      </c>
      <c r="AF27" s="4"/>
      <c r="AG27" s="5">
        <v>365233383021</v>
      </c>
      <c r="AH27" s="4"/>
      <c r="AI27" s="5">
        <v>385313666266</v>
      </c>
      <c r="AJ27" s="4"/>
      <c r="AK27" s="9">
        <v>2.1124817528675628E-3</v>
      </c>
    </row>
    <row r="28" spans="1:37" x14ac:dyDescent="0.55000000000000004">
      <c r="A28" s="1" t="s">
        <v>124</v>
      </c>
      <c r="C28" s="4" t="s">
        <v>71</v>
      </c>
      <c r="D28" s="4"/>
      <c r="E28" s="4" t="s">
        <v>71</v>
      </c>
      <c r="F28" s="4"/>
      <c r="G28" s="4" t="s">
        <v>114</v>
      </c>
      <c r="H28" s="4"/>
      <c r="I28" s="4" t="s">
        <v>125</v>
      </c>
      <c r="J28" s="4"/>
      <c r="K28" s="5">
        <v>0</v>
      </c>
      <c r="L28" s="4"/>
      <c r="M28" s="5">
        <v>0</v>
      </c>
      <c r="N28" s="4"/>
      <c r="O28" s="5">
        <v>861213</v>
      </c>
      <c r="P28" s="4"/>
      <c r="Q28" s="5">
        <v>487650088618</v>
      </c>
      <c r="R28" s="4"/>
      <c r="S28" s="5">
        <v>489623677497</v>
      </c>
      <c r="T28" s="4"/>
      <c r="U28" s="5">
        <v>108359</v>
      </c>
      <c r="V28" s="4"/>
      <c r="W28" s="5">
        <v>61605943324</v>
      </c>
      <c r="X28" s="4"/>
      <c r="Y28" s="5">
        <v>0</v>
      </c>
      <c r="Z28" s="4"/>
      <c r="AA28" s="5">
        <v>0</v>
      </c>
      <c r="AB28" s="4"/>
      <c r="AC28" s="5">
        <v>969572</v>
      </c>
      <c r="AD28" s="4"/>
      <c r="AE28" s="5">
        <v>577880</v>
      </c>
      <c r="AF28" s="4"/>
      <c r="AG28" s="5">
        <v>549256031942</v>
      </c>
      <c r="AH28" s="4"/>
      <c r="AI28" s="5">
        <v>560274555879</v>
      </c>
      <c r="AJ28" s="4"/>
      <c r="AK28" s="9">
        <v>3.0717046383537607E-3</v>
      </c>
    </row>
    <row r="29" spans="1:37" x14ac:dyDescent="0.55000000000000004">
      <c r="A29" s="1" t="s">
        <v>126</v>
      </c>
      <c r="C29" s="4" t="s">
        <v>71</v>
      </c>
      <c r="D29" s="4"/>
      <c r="E29" s="4" t="s">
        <v>71</v>
      </c>
      <c r="F29" s="4"/>
      <c r="G29" s="4" t="s">
        <v>127</v>
      </c>
      <c r="H29" s="4"/>
      <c r="I29" s="4" t="s">
        <v>73</v>
      </c>
      <c r="J29" s="4"/>
      <c r="K29" s="5">
        <v>0</v>
      </c>
      <c r="L29" s="4"/>
      <c r="M29" s="5">
        <v>0</v>
      </c>
      <c r="N29" s="4"/>
      <c r="O29" s="5">
        <v>3664757</v>
      </c>
      <c r="P29" s="4"/>
      <c r="Q29" s="5">
        <v>2968224202021</v>
      </c>
      <c r="R29" s="4"/>
      <c r="S29" s="5">
        <v>3172054089770</v>
      </c>
      <c r="T29" s="4"/>
      <c r="U29" s="5">
        <v>50694</v>
      </c>
      <c r="V29" s="4"/>
      <c r="W29" s="5">
        <v>43990764605</v>
      </c>
      <c r="X29" s="4"/>
      <c r="Y29" s="5">
        <v>0</v>
      </c>
      <c r="Z29" s="4"/>
      <c r="AA29" s="5">
        <v>0</v>
      </c>
      <c r="AB29" s="4"/>
      <c r="AC29" s="5">
        <v>3715451</v>
      </c>
      <c r="AD29" s="4"/>
      <c r="AE29" s="5">
        <v>878870</v>
      </c>
      <c r="AF29" s="4"/>
      <c r="AG29" s="5">
        <v>3012214966626</v>
      </c>
      <c r="AH29" s="4"/>
      <c r="AI29" s="5">
        <v>3265271886181</v>
      </c>
      <c r="AJ29" s="4"/>
      <c r="AK29" s="9">
        <v>1.79018495361307E-2</v>
      </c>
    </row>
    <row r="30" spans="1:37" x14ac:dyDescent="0.55000000000000004">
      <c r="A30" s="1" t="s">
        <v>128</v>
      </c>
      <c r="C30" s="4" t="s">
        <v>71</v>
      </c>
      <c r="D30" s="4"/>
      <c r="E30" s="4" t="s">
        <v>71</v>
      </c>
      <c r="F30" s="4"/>
      <c r="G30" s="4" t="s">
        <v>114</v>
      </c>
      <c r="H30" s="4"/>
      <c r="I30" s="4" t="s">
        <v>129</v>
      </c>
      <c r="J30" s="4"/>
      <c r="K30" s="5">
        <v>0</v>
      </c>
      <c r="L30" s="4"/>
      <c r="M30" s="5">
        <v>0</v>
      </c>
      <c r="N30" s="4"/>
      <c r="O30" s="5">
        <v>133311</v>
      </c>
      <c r="P30" s="4"/>
      <c r="Q30" s="5">
        <v>82540730201</v>
      </c>
      <c r="R30" s="4"/>
      <c r="S30" s="5">
        <v>84162638421</v>
      </c>
      <c r="T30" s="4"/>
      <c r="U30" s="5">
        <v>3318</v>
      </c>
      <c r="V30" s="4"/>
      <c r="W30" s="5">
        <v>2095533815</v>
      </c>
      <c r="X30" s="4"/>
      <c r="Y30" s="5">
        <v>0</v>
      </c>
      <c r="Z30" s="4"/>
      <c r="AA30" s="5">
        <v>0</v>
      </c>
      <c r="AB30" s="4"/>
      <c r="AC30" s="5">
        <v>136629</v>
      </c>
      <c r="AD30" s="4"/>
      <c r="AE30" s="5">
        <v>643810</v>
      </c>
      <c r="AF30" s="4"/>
      <c r="AG30" s="5">
        <v>84636264016</v>
      </c>
      <c r="AH30" s="4"/>
      <c r="AI30" s="5">
        <v>87959707919</v>
      </c>
      <c r="AJ30" s="4"/>
      <c r="AK30" s="9">
        <v>4.8223900223194366E-4</v>
      </c>
    </row>
    <row r="31" spans="1:37" x14ac:dyDescent="0.55000000000000004">
      <c r="A31" s="1" t="s">
        <v>130</v>
      </c>
      <c r="C31" s="4" t="s">
        <v>71</v>
      </c>
      <c r="D31" s="4"/>
      <c r="E31" s="4" t="s">
        <v>71</v>
      </c>
      <c r="F31" s="4"/>
      <c r="G31" s="4" t="s">
        <v>131</v>
      </c>
      <c r="H31" s="4"/>
      <c r="I31" s="4" t="s">
        <v>132</v>
      </c>
      <c r="J31" s="4"/>
      <c r="K31" s="5">
        <v>0</v>
      </c>
      <c r="L31" s="4"/>
      <c r="M31" s="5">
        <v>0</v>
      </c>
      <c r="N31" s="4"/>
      <c r="O31" s="5">
        <v>4064770</v>
      </c>
      <c r="P31" s="4"/>
      <c r="Q31" s="5">
        <v>3197707612419</v>
      </c>
      <c r="R31" s="4"/>
      <c r="S31" s="5">
        <v>3478251492331</v>
      </c>
      <c r="T31" s="4"/>
      <c r="U31" s="5">
        <v>56497</v>
      </c>
      <c r="V31" s="4"/>
      <c r="W31" s="5">
        <v>48505260425</v>
      </c>
      <c r="X31" s="4"/>
      <c r="Y31" s="5">
        <v>0</v>
      </c>
      <c r="Z31" s="4"/>
      <c r="AA31" s="5">
        <v>0</v>
      </c>
      <c r="AB31" s="4"/>
      <c r="AC31" s="5">
        <v>4121267</v>
      </c>
      <c r="AD31" s="4"/>
      <c r="AE31" s="5">
        <v>866770</v>
      </c>
      <c r="AF31" s="4"/>
      <c r="AG31" s="5">
        <v>3246212872842</v>
      </c>
      <c r="AH31" s="4"/>
      <c r="AI31" s="5">
        <v>3572052175204</v>
      </c>
      <c r="AJ31" s="4"/>
      <c r="AK31" s="9">
        <v>1.9583772134363003E-2</v>
      </c>
    </row>
    <row r="32" spans="1:37" x14ac:dyDescent="0.55000000000000004">
      <c r="A32" s="1" t="s">
        <v>133</v>
      </c>
      <c r="C32" s="4" t="s">
        <v>71</v>
      </c>
      <c r="D32" s="4"/>
      <c r="E32" s="4" t="s">
        <v>71</v>
      </c>
      <c r="F32" s="4"/>
      <c r="G32" s="4" t="s">
        <v>134</v>
      </c>
      <c r="H32" s="4"/>
      <c r="I32" s="4" t="s">
        <v>135</v>
      </c>
      <c r="J32" s="4"/>
      <c r="K32" s="5">
        <v>0</v>
      </c>
      <c r="L32" s="4"/>
      <c r="M32" s="5">
        <v>0</v>
      </c>
      <c r="N32" s="4"/>
      <c r="O32" s="5">
        <v>1052446</v>
      </c>
      <c r="P32" s="4"/>
      <c r="Q32" s="5">
        <v>584501583388</v>
      </c>
      <c r="R32" s="4"/>
      <c r="S32" s="5">
        <v>651965032375</v>
      </c>
      <c r="T32" s="4"/>
      <c r="U32" s="5">
        <v>0</v>
      </c>
      <c r="V32" s="4"/>
      <c r="W32" s="5">
        <v>0</v>
      </c>
      <c r="X32" s="4"/>
      <c r="Y32" s="5">
        <v>0</v>
      </c>
      <c r="Z32" s="4"/>
      <c r="AA32" s="5">
        <v>0</v>
      </c>
      <c r="AB32" s="4"/>
      <c r="AC32" s="5">
        <v>1052446</v>
      </c>
      <c r="AD32" s="4"/>
      <c r="AE32" s="5">
        <v>632120</v>
      </c>
      <c r="AF32" s="4"/>
      <c r="AG32" s="5">
        <v>584501583388</v>
      </c>
      <c r="AH32" s="4"/>
      <c r="AI32" s="5">
        <v>665246386223</v>
      </c>
      <c r="AJ32" s="4"/>
      <c r="AK32" s="9">
        <v>3.6472125831296526E-3</v>
      </c>
    </row>
    <row r="33" spans="1:37" x14ac:dyDescent="0.55000000000000004">
      <c r="A33" s="1" t="s">
        <v>136</v>
      </c>
      <c r="C33" s="4" t="s">
        <v>71</v>
      </c>
      <c r="D33" s="4"/>
      <c r="E33" s="4" t="s">
        <v>71</v>
      </c>
      <c r="F33" s="4"/>
      <c r="G33" s="4" t="s">
        <v>137</v>
      </c>
      <c r="H33" s="4"/>
      <c r="I33" s="4" t="s">
        <v>138</v>
      </c>
      <c r="J33" s="4"/>
      <c r="K33" s="5">
        <v>0</v>
      </c>
      <c r="L33" s="4"/>
      <c r="M33" s="5">
        <v>0</v>
      </c>
      <c r="N33" s="4"/>
      <c r="O33" s="5">
        <v>3146429</v>
      </c>
      <c r="P33" s="4"/>
      <c r="Q33" s="5">
        <v>2493249934355</v>
      </c>
      <c r="R33" s="4"/>
      <c r="S33" s="5">
        <v>2657937291558</v>
      </c>
      <c r="T33" s="4"/>
      <c r="U33" s="5">
        <v>35851</v>
      </c>
      <c r="V33" s="4"/>
      <c r="W33" s="5">
        <v>30192877420</v>
      </c>
      <c r="X33" s="4"/>
      <c r="Y33" s="5">
        <v>0</v>
      </c>
      <c r="Z33" s="4"/>
      <c r="AA33" s="5">
        <v>0</v>
      </c>
      <c r="AB33" s="4"/>
      <c r="AC33" s="5">
        <v>3182280</v>
      </c>
      <c r="AD33" s="4"/>
      <c r="AE33" s="5">
        <v>851660</v>
      </c>
      <c r="AF33" s="4"/>
      <c r="AG33" s="5">
        <v>2523442811774</v>
      </c>
      <c r="AH33" s="4"/>
      <c r="AI33" s="5">
        <v>2710115563752</v>
      </c>
      <c r="AJ33" s="4"/>
      <c r="AK33" s="9">
        <v>1.4858205607055228E-2</v>
      </c>
    </row>
    <row r="34" spans="1:37" x14ac:dyDescent="0.55000000000000004">
      <c r="A34" s="1" t="s">
        <v>139</v>
      </c>
      <c r="C34" s="4" t="s">
        <v>71</v>
      </c>
      <c r="D34" s="4"/>
      <c r="E34" s="4" t="s">
        <v>71</v>
      </c>
      <c r="F34" s="4"/>
      <c r="G34" s="4" t="s">
        <v>114</v>
      </c>
      <c r="H34" s="4"/>
      <c r="I34" s="4" t="s">
        <v>125</v>
      </c>
      <c r="J34" s="4"/>
      <c r="K34" s="5">
        <v>0</v>
      </c>
      <c r="L34" s="4"/>
      <c r="M34" s="5">
        <v>0</v>
      </c>
      <c r="N34" s="4"/>
      <c r="O34" s="5">
        <v>1832531</v>
      </c>
      <c r="P34" s="4"/>
      <c r="Q34" s="5">
        <v>1096924288317</v>
      </c>
      <c r="R34" s="4"/>
      <c r="S34" s="5">
        <v>1113256092774</v>
      </c>
      <c r="T34" s="4"/>
      <c r="U34" s="5">
        <v>0</v>
      </c>
      <c r="V34" s="4"/>
      <c r="W34" s="5">
        <v>0</v>
      </c>
      <c r="X34" s="4"/>
      <c r="Y34" s="5">
        <v>0</v>
      </c>
      <c r="Z34" s="4"/>
      <c r="AA34" s="5">
        <v>0</v>
      </c>
      <c r="AB34" s="4"/>
      <c r="AC34" s="5">
        <v>1832531</v>
      </c>
      <c r="AD34" s="4"/>
      <c r="AE34" s="5">
        <v>618320</v>
      </c>
      <c r="AF34" s="4"/>
      <c r="AG34" s="5">
        <v>1096924288317</v>
      </c>
      <c r="AH34" s="4"/>
      <c r="AI34" s="5">
        <v>1133046660660</v>
      </c>
      <c r="AJ34" s="4"/>
      <c r="AK34" s="9">
        <v>6.2119270748611415E-3</v>
      </c>
    </row>
    <row r="35" spans="1:37" x14ac:dyDescent="0.55000000000000004">
      <c r="A35" s="1" t="s">
        <v>140</v>
      </c>
      <c r="C35" s="4" t="s">
        <v>71</v>
      </c>
      <c r="D35" s="4"/>
      <c r="E35" s="4" t="s">
        <v>71</v>
      </c>
      <c r="F35" s="4"/>
      <c r="G35" s="4" t="s">
        <v>141</v>
      </c>
      <c r="H35" s="4"/>
      <c r="I35" s="4" t="s">
        <v>142</v>
      </c>
      <c r="J35" s="4"/>
      <c r="K35" s="5">
        <v>0</v>
      </c>
      <c r="L35" s="4"/>
      <c r="M35" s="5">
        <v>0</v>
      </c>
      <c r="N35" s="4"/>
      <c r="O35" s="5">
        <v>2981000</v>
      </c>
      <c r="P35" s="4"/>
      <c r="Q35" s="5">
        <v>2277539945723</v>
      </c>
      <c r="R35" s="4"/>
      <c r="S35" s="5">
        <v>2427036148704</v>
      </c>
      <c r="T35" s="4"/>
      <c r="U35" s="5">
        <v>253195</v>
      </c>
      <c r="V35" s="4"/>
      <c r="W35" s="5">
        <v>206547059757</v>
      </c>
      <c r="X35" s="4"/>
      <c r="Y35" s="5">
        <v>0</v>
      </c>
      <c r="Z35" s="4"/>
      <c r="AA35" s="5">
        <v>0</v>
      </c>
      <c r="AB35" s="4"/>
      <c r="AC35" s="5">
        <v>3234195</v>
      </c>
      <c r="AD35" s="4"/>
      <c r="AE35" s="5">
        <v>824010</v>
      </c>
      <c r="AF35" s="4"/>
      <c r="AG35" s="5">
        <v>2484087005478</v>
      </c>
      <c r="AH35" s="4"/>
      <c r="AI35" s="5">
        <v>2664905752850</v>
      </c>
      <c r="AJ35" s="4"/>
      <c r="AK35" s="9">
        <v>1.4610342868350454E-2</v>
      </c>
    </row>
    <row r="36" spans="1:37" x14ac:dyDescent="0.55000000000000004">
      <c r="A36" s="1" t="s">
        <v>143</v>
      </c>
      <c r="C36" s="4" t="s">
        <v>71</v>
      </c>
      <c r="D36" s="4"/>
      <c r="E36" s="4" t="s">
        <v>71</v>
      </c>
      <c r="F36" s="4"/>
      <c r="G36" s="4" t="s">
        <v>114</v>
      </c>
      <c r="H36" s="4"/>
      <c r="I36" s="4" t="s">
        <v>144</v>
      </c>
      <c r="J36" s="4"/>
      <c r="K36" s="5">
        <v>0</v>
      </c>
      <c r="L36" s="4"/>
      <c r="M36" s="5">
        <v>0</v>
      </c>
      <c r="N36" s="4"/>
      <c r="O36" s="5">
        <v>771814</v>
      </c>
      <c r="P36" s="4"/>
      <c r="Q36" s="5">
        <v>455075688541</v>
      </c>
      <c r="R36" s="4"/>
      <c r="S36" s="5">
        <v>461511451458</v>
      </c>
      <c r="T36" s="4"/>
      <c r="U36" s="5">
        <v>0</v>
      </c>
      <c r="V36" s="4"/>
      <c r="W36" s="5">
        <v>0</v>
      </c>
      <c r="X36" s="4"/>
      <c r="Y36" s="5">
        <v>0</v>
      </c>
      <c r="Z36" s="4"/>
      <c r="AA36" s="5">
        <v>0</v>
      </c>
      <c r="AB36" s="4"/>
      <c r="AC36" s="5">
        <v>771814</v>
      </c>
      <c r="AD36" s="4"/>
      <c r="AE36" s="5">
        <v>608960</v>
      </c>
      <c r="AF36" s="4"/>
      <c r="AG36" s="5">
        <v>455075688541</v>
      </c>
      <c r="AH36" s="4"/>
      <c r="AI36" s="5">
        <v>469985640790</v>
      </c>
      <c r="AJ36" s="4"/>
      <c r="AK36" s="9">
        <v>2.5766957603659013E-3</v>
      </c>
    </row>
    <row r="37" spans="1:37" x14ac:dyDescent="0.55000000000000004">
      <c r="A37" s="1" t="s">
        <v>145</v>
      </c>
      <c r="C37" s="4" t="s">
        <v>71</v>
      </c>
      <c r="D37" s="4"/>
      <c r="E37" s="4" t="s">
        <v>71</v>
      </c>
      <c r="F37" s="4"/>
      <c r="G37" s="4" t="s">
        <v>146</v>
      </c>
      <c r="H37" s="4"/>
      <c r="I37" s="4" t="s">
        <v>147</v>
      </c>
      <c r="J37" s="4"/>
      <c r="K37" s="5">
        <v>0</v>
      </c>
      <c r="L37" s="4"/>
      <c r="M37" s="5">
        <v>0</v>
      </c>
      <c r="N37" s="4"/>
      <c r="O37" s="5">
        <v>22201</v>
      </c>
      <c r="P37" s="4"/>
      <c r="Q37" s="5">
        <v>16717715736</v>
      </c>
      <c r="R37" s="4"/>
      <c r="S37" s="5">
        <v>17826712188</v>
      </c>
      <c r="T37" s="4"/>
      <c r="U37" s="5">
        <v>0</v>
      </c>
      <c r="V37" s="4"/>
      <c r="W37" s="5">
        <v>0</v>
      </c>
      <c r="X37" s="4"/>
      <c r="Y37" s="5">
        <v>0</v>
      </c>
      <c r="Z37" s="4"/>
      <c r="AA37" s="5">
        <v>0</v>
      </c>
      <c r="AB37" s="4"/>
      <c r="AC37" s="5">
        <v>22201</v>
      </c>
      <c r="AD37" s="4"/>
      <c r="AE37" s="5">
        <v>806950</v>
      </c>
      <c r="AF37" s="4"/>
      <c r="AG37" s="5">
        <v>16717715736</v>
      </c>
      <c r="AH37" s="4"/>
      <c r="AI37" s="5">
        <v>17914402739</v>
      </c>
      <c r="AJ37" s="4"/>
      <c r="AK37" s="9">
        <v>9.8215693376244828E-5</v>
      </c>
    </row>
    <row r="38" spans="1:37" x14ac:dyDescent="0.55000000000000004">
      <c r="A38" s="1" t="s">
        <v>148</v>
      </c>
      <c r="C38" s="4" t="s">
        <v>71</v>
      </c>
      <c r="D38" s="4"/>
      <c r="E38" s="4" t="s">
        <v>71</v>
      </c>
      <c r="F38" s="4"/>
      <c r="G38" s="4" t="s">
        <v>149</v>
      </c>
      <c r="H38" s="4"/>
      <c r="I38" s="4" t="s">
        <v>150</v>
      </c>
      <c r="J38" s="4"/>
      <c r="K38" s="5">
        <v>0</v>
      </c>
      <c r="L38" s="4"/>
      <c r="M38" s="5">
        <v>0</v>
      </c>
      <c r="N38" s="4"/>
      <c r="O38" s="5">
        <v>350237</v>
      </c>
      <c r="P38" s="4"/>
      <c r="Q38" s="5">
        <v>197038706515</v>
      </c>
      <c r="R38" s="4"/>
      <c r="S38" s="5">
        <v>203931600074</v>
      </c>
      <c r="T38" s="4"/>
      <c r="U38" s="5">
        <v>0</v>
      </c>
      <c r="V38" s="4"/>
      <c r="W38" s="5">
        <v>0</v>
      </c>
      <c r="X38" s="4"/>
      <c r="Y38" s="5">
        <v>0</v>
      </c>
      <c r="Z38" s="4"/>
      <c r="AA38" s="5">
        <v>0</v>
      </c>
      <c r="AB38" s="4"/>
      <c r="AC38" s="5">
        <v>350237</v>
      </c>
      <c r="AD38" s="4"/>
      <c r="AE38" s="5">
        <v>592490</v>
      </c>
      <c r="AF38" s="4"/>
      <c r="AG38" s="5">
        <v>197038706515</v>
      </c>
      <c r="AH38" s="4"/>
      <c r="AI38" s="5">
        <v>207503879043</v>
      </c>
      <c r="AJ38" s="4"/>
      <c r="AK38" s="9">
        <v>1.1376397893579076E-3</v>
      </c>
    </row>
    <row r="39" spans="1:37" x14ac:dyDescent="0.55000000000000004">
      <c r="A39" s="1" t="s">
        <v>151</v>
      </c>
      <c r="C39" s="4" t="s">
        <v>71</v>
      </c>
      <c r="D39" s="4"/>
      <c r="E39" s="4" t="s">
        <v>71</v>
      </c>
      <c r="F39" s="4"/>
      <c r="G39" s="4" t="s">
        <v>152</v>
      </c>
      <c r="H39" s="4"/>
      <c r="I39" s="4" t="s">
        <v>153</v>
      </c>
      <c r="J39" s="4"/>
      <c r="K39" s="5">
        <v>0</v>
      </c>
      <c r="L39" s="4"/>
      <c r="M39" s="5">
        <v>0</v>
      </c>
      <c r="N39" s="4"/>
      <c r="O39" s="5">
        <v>1167529</v>
      </c>
      <c r="P39" s="4"/>
      <c r="Q39" s="5">
        <v>849545014578</v>
      </c>
      <c r="R39" s="4"/>
      <c r="S39" s="5">
        <v>876535130857</v>
      </c>
      <c r="T39" s="4"/>
      <c r="U39" s="5">
        <v>100</v>
      </c>
      <c r="V39" s="4"/>
      <c r="W39" s="5">
        <v>76116947</v>
      </c>
      <c r="X39" s="4"/>
      <c r="Y39" s="5">
        <v>0</v>
      </c>
      <c r="Z39" s="4"/>
      <c r="AA39" s="5">
        <v>0</v>
      </c>
      <c r="AB39" s="4"/>
      <c r="AC39" s="5">
        <v>1167629</v>
      </c>
      <c r="AD39" s="4"/>
      <c r="AE39" s="5">
        <v>761100</v>
      </c>
      <c r="AF39" s="4"/>
      <c r="AG39" s="5">
        <v>849621131525</v>
      </c>
      <c r="AH39" s="4"/>
      <c r="AI39" s="5">
        <v>888647995455</v>
      </c>
      <c r="AJ39" s="4"/>
      <c r="AK39" s="9">
        <v>4.8720116608193939E-3</v>
      </c>
    </row>
    <row r="40" spans="1:37" x14ac:dyDescent="0.55000000000000004">
      <c r="A40" s="1" t="s">
        <v>154</v>
      </c>
      <c r="C40" s="4" t="s">
        <v>71</v>
      </c>
      <c r="D40" s="4"/>
      <c r="E40" s="4" t="s">
        <v>71</v>
      </c>
      <c r="F40" s="4"/>
      <c r="G40" s="4" t="s">
        <v>155</v>
      </c>
      <c r="H40" s="4"/>
      <c r="I40" s="4" t="s">
        <v>156</v>
      </c>
      <c r="J40" s="4"/>
      <c r="K40" s="5">
        <v>0</v>
      </c>
      <c r="L40" s="4"/>
      <c r="M40" s="5">
        <v>0</v>
      </c>
      <c r="N40" s="4"/>
      <c r="O40" s="5">
        <v>462678</v>
      </c>
      <c r="P40" s="4"/>
      <c r="Q40" s="5">
        <v>266436314320</v>
      </c>
      <c r="R40" s="4"/>
      <c r="S40" s="5">
        <v>268046738866</v>
      </c>
      <c r="T40" s="4"/>
      <c r="U40" s="5">
        <v>60694</v>
      </c>
      <c r="V40" s="4"/>
      <c r="W40" s="5">
        <v>35212029748</v>
      </c>
      <c r="X40" s="4"/>
      <c r="Y40" s="5">
        <v>0</v>
      </c>
      <c r="Z40" s="4"/>
      <c r="AA40" s="5">
        <v>0</v>
      </c>
      <c r="AB40" s="4"/>
      <c r="AC40" s="5">
        <v>523372</v>
      </c>
      <c r="AD40" s="4"/>
      <c r="AE40" s="5">
        <v>589940</v>
      </c>
      <c r="AF40" s="4"/>
      <c r="AG40" s="5">
        <v>301648344068</v>
      </c>
      <c r="AH40" s="4"/>
      <c r="AI40" s="5">
        <v>308746113304</v>
      </c>
      <c r="AJ40" s="4"/>
      <c r="AK40" s="9">
        <v>1.692700227697667E-3</v>
      </c>
    </row>
    <row r="41" spans="1:37" x14ac:dyDescent="0.55000000000000004">
      <c r="A41" s="1" t="s">
        <v>157</v>
      </c>
      <c r="C41" s="4" t="s">
        <v>71</v>
      </c>
      <c r="D41" s="4"/>
      <c r="E41" s="4" t="s">
        <v>71</v>
      </c>
      <c r="F41" s="4"/>
      <c r="G41" s="4" t="s">
        <v>152</v>
      </c>
      <c r="H41" s="4"/>
      <c r="I41" s="4" t="s">
        <v>158</v>
      </c>
      <c r="J41" s="4"/>
      <c r="K41" s="5">
        <v>0</v>
      </c>
      <c r="L41" s="4"/>
      <c r="M41" s="5">
        <v>0</v>
      </c>
      <c r="N41" s="4"/>
      <c r="O41" s="5">
        <v>3859356</v>
      </c>
      <c r="P41" s="4"/>
      <c r="Q41" s="5">
        <v>2918962165076</v>
      </c>
      <c r="R41" s="4"/>
      <c r="S41" s="5">
        <v>2949938818281</v>
      </c>
      <c r="T41" s="4"/>
      <c r="U41" s="5">
        <v>0</v>
      </c>
      <c r="V41" s="4"/>
      <c r="W41" s="5">
        <v>0</v>
      </c>
      <c r="X41" s="4"/>
      <c r="Y41" s="5">
        <v>0</v>
      </c>
      <c r="Z41" s="4"/>
      <c r="AA41" s="5">
        <v>0</v>
      </c>
      <c r="AB41" s="4"/>
      <c r="AC41" s="5">
        <v>3859356</v>
      </c>
      <c r="AD41" s="4"/>
      <c r="AE41" s="5">
        <v>775980</v>
      </c>
      <c r="AF41" s="4"/>
      <c r="AG41" s="5">
        <v>2918962165076</v>
      </c>
      <c r="AH41" s="4"/>
      <c r="AI41" s="5">
        <v>2994667021036</v>
      </c>
      <c r="AJ41" s="4"/>
      <c r="AK41" s="9">
        <v>1.6418258659648875E-2</v>
      </c>
    </row>
    <row r="42" spans="1:37" x14ac:dyDescent="0.55000000000000004">
      <c r="A42" s="1" t="s">
        <v>159</v>
      </c>
      <c r="C42" s="4" t="s">
        <v>71</v>
      </c>
      <c r="D42" s="4"/>
      <c r="E42" s="4" t="s">
        <v>71</v>
      </c>
      <c r="F42" s="4"/>
      <c r="G42" s="4" t="s">
        <v>160</v>
      </c>
      <c r="H42" s="4"/>
      <c r="I42" s="4" t="s">
        <v>161</v>
      </c>
      <c r="J42" s="4"/>
      <c r="K42" s="5">
        <v>0</v>
      </c>
      <c r="L42" s="4"/>
      <c r="M42" s="5">
        <v>0</v>
      </c>
      <c r="N42" s="4"/>
      <c r="O42" s="5">
        <v>1276365</v>
      </c>
      <c r="P42" s="4"/>
      <c r="Q42" s="5">
        <v>985220690113</v>
      </c>
      <c r="R42" s="4"/>
      <c r="S42" s="5">
        <v>1016215196785</v>
      </c>
      <c r="T42" s="4"/>
      <c r="U42" s="5">
        <v>1200</v>
      </c>
      <c r="V42" s="4"/>
      <c r="W42" s="5">
        <v>973038700</v>
      </c>
      <c r="X42" s="4"/>
      <c r="Y42" s="5">
        <v>0</v>
      </c>
      <c r="Z42" s="4"/>
      <c r="AA42" s="5">
        <v>0</v>
      </c>
      <c r="AB42" s="4"/>
      <c r="AC42" s="5">
        <v>1277565</v>
      </c>
      <c r="AD42" s="4"/>
      <c r="AE42" s="5">
        <v>809730</v>
      </c>
      <c r="AF42" s="4"/>
      <c r="AG42" s="5">
        <v>986193728813</v>
      </c>
      <c r="AH42" s="4"/>
      <c r="AI42" s="5">
        <v>1034442621245</v>
      </c>
      <c r="AJ42" s="4"/>
      <c r="AK42" s="9">
        <v>5.6713305368722112E-3</v>
      </c>
    </row>
    <row r="43" spans="1:37" x14ac:dyDescent="0.55000000000000004">
      <c r="A43" s="1" t="s">
        <v>162</v>
      </c>
      <c r="C43" s="4" t="s">
        <v>71</v>
      </c>
      <c r="D43" s="4"/>
      <c r="E43" s="4" t="s">
        <v>71</v>
      </c>
      <c r="F43" s="4"/>
      <c r="G43" s="4" t="s">
        <v>163</v>
      </c>
      <c r="H43" s="4"/>
      <c r="I43" s="4" t="s">
        <v>164</v>
      </c>
      <c r="J43" s="4"/>
      <c r="K43" s="5">
        <v>16</v>
      </c>
      <c r="L43" s="4"/>
      <c r="M43" s="5">
        <v>16</v>
      </c>
      <c r="N43" s="4"/>
      <c r="O43" s="5">
        <v>5850000</v>
      </c>
      <c r="P43" s="4"/>
      <c r="Q43" s="5">
        <v>5722622945047</v>
      </c>
      <c r="R43" s="4"/>
      <c r="S43" s="5">
        <v>5849773312500</v>
      </c>
      <c r="T43" s="4"/>
      <c r="U43" s="5">
        <v>0</v>
      </c>
      <c r="V43" s="4"/>
      <c r="W43" s="5">
        <v>0</v>
      </c>
      <c r="X43" s="4"/>
      <c r="Y43" s="5">
        <v>5850000</v>
      </c>
      <c r="Z43" s="4"/>
      <c r="AA43" s="5">
        <v>5850000000000</v>
      </c>
      <c r="AB43" s="4"/>
      <c r="AC43" s="5">
        <v>0</v>
      </c>
      <c r="AD43" s="4"/>
      <c r="AE43" s="5">
        <v>0</v>
      </c>
      <c r="AF43" s="4"/>
      <c r="AG43" s="5">
        <v>0</v>
      </c>
      <c r="AH43" s="4"/>
      <c r="AI43" s="5">
        <v>0</v>
      </c>
      <c r="AJ43" s="4"/>
      <c r="AK43" s="9">
        <v>0</v>
      </c>
    </row>
    <row r="44" spans="1:37" x14ac:dyDescent="0.55000000000000004">
      <c r="A44" s="1" t="s">
        <v>165</v>
      </c>
      <c r="C44" s="4" t="s">
        <v>71</v>
      </c>
      <c r="D44" s="4"/>
      <c r="E44" s="4" t="s">
        <v>71</v>
      </c>
      <c r="F44" s="4"/>
      <c r="G44" s="4" t="s">
        <v>166</v>
      </c>
      <c r="H44" s="4"/>
      <c r="I44" s="4" t="s">
        <v>167</v>
      </c>
      <c r="J44" s="4"/>
      <c r="K44" s="5">
        <v>16</v>
      </c>
      <c r="L44" s="4"/>
      <c r="M44" s="5">
        <v>16</v>
      </c>
      <c r="N44" s="4"/>
      <c r="O44" s="5">
        <v>3497458</v>
      </c>
      <c r="P44" s="4"/>
      <c r="Q44" s="5">
        <v>3349000051726</v>
      </c>
      <c r="R44" s="4"/>
      <c r="S44" s="5">
        <v>3394431246332</v>
      </c>
      <c r="T44" s="4"/>
      <c r="U44" s="5">
        <v>0</v>
      </c>
      <c r="V44" s="4"/>
      <c r="W44" s="5">
        <v>0</v>
      </c>
      <c r="X44" s="4"/>
      <c r="Y44" s="5">
        <v>0</v>
      </c>
      <c r="Z44" s="4"/>
      <c r="AA44" s="5">
        <v>0</v>
      </c>
      <c r="AB44" s="4"/>
      <c r="AC44" s="5">
        <v>3497458</v>
      </c>
      <c r="AD44" s="4"/>
      <c r="AE44" s="5">
        <v>978000</v>
      </c>
      <c r="AF44" s="4"/>
      <c r="AG44" s="5">
        <v>3349000051726</v>
      </c>
      <c r="AH44" s="4"/>
      <c r="AI44" s="5">
        <v>3420381379085</v>
      </c>
      <c r="AJ44" s="4"/>
      <c r="AK44" s="9">
        <v>1.8752237160923738E-2</v>
      </c>
    </row>
    <row r="45" spans="1:37" x14ac:dyDescent="0.55000000000000004">
      <c r="A45" s="1" t="s">
        <v>168</v>
      </c>
      <c r="C45" s="4" t="s">
        <v>71</v>
      </c>
      <c r="D45" s="4"/>
      <c r="E45" s="4" t="s">
        <v>71</v>
      </c>
      <c r="F45" s="4"/>
      <c r="G45" s="4" t="s">
        <v>169</v>
      </c>
      <c r="H45" s="4"/>
      <c r="I45" s="4" t="s">
        <v>170</v>
      </c>
      <c r="J45" s="4"/>
      <c r="K45" s="5">
        <v>18</v>
      </c>
      <c r="L45" s="4"/>
      <c r="M45" s="5">
        <v>18</v>
      </c>
      <c r="N45" s="4"/>
      <c r="O45" s="5">
        <v>5000000</v>
      </c>
      <c r="P45" s="4"/>
      <c r="Q45" s="5">
        <v>4703008125000</v>
      </c>
      <c r="R45" s="4"/>
      <c r="S45" s="5">
        <v>4725191891718</v>
      </c>
      <c r="T45" s="4"/>
      <c r="U45" s="5">
        <v>0</v>
      </c>
      <c r="V45" s="4"/>
      <c r="W45" s="5">
        <v>0</v>
      </c>
      <c r="X45" s="4"/>
      <c r="Y45" s="5">
        <v>0</v>
      </c>
      <c r="Z45" s="4"/>
      <c r="AA45" s="5">
        <v>0</v>
      </c>
      <c r="AB45" s="4"/>
      <c r="AC45" s="5">
        <v>5000000</v>
      </c>
      <c r="AD45" s="4"/>
      <c r="AE45" s="5">
        <v>946072</v>
      </c>
      <c r="AF45" s="4"/>
      <c r="AG45" s="5">
        <v>4703008125000</v>
      </c>
      <c r="AH45" s="4"/>
      <c r="AI45" s="5">
        <v>4730176698550</v>
      </c>
      <c r="AJ45" s="4"/>
      <c r="AK45" s="9">
        <v>2.5933188563906209E-2</v>
      </c>
    </row>
    <row r="46" spans="1:37" x14ac:dyDescent="0.55000000000000004">
      <c r="A46" s="1" t="s">
        <v>171</v>
      </c>
      <c r="C46" s="4" t="s">
        <v>71</v>
      </c>
      <c r="D46" s="4"/>
      <c r="E46" s="4" t="s">
        <v>71</v>
      </c>
      <c r="F46" s="4"/>
      <c r="G46" s="4" t="s">
        <v>172</v>
      </c>
      <c r="H46" s="4"/>
      <c r="I46" s="4" t="s">
        <v>173</v>
      </c>
      <c r="J46" s="4"/>
      <c r="K46" s="5">
        <v>16</v>
      </c>
      <c r="L46" s="4"/>
      <c r="M46" s="5">
        <v>16</v>
      </c>
      <c r="N46" s="4"/>
      <c r="O46" s="5">
        <v>1000000</v>
      </c>
      <c r="P46" s="4"/>
      <c r="Q46" s="5">
        <v>947189999995</v>
      </c>
      <c r="R46" s="4"/>
      <c r="S46" s="5">
        <v>926399100643</v>
      </c>
      <c r="T46" s="4"/>
      <c r="U46" s="5">
        <v>0</v>
      </c>
      <c r="V46" s="4"/>
      <c r="W46" s="5">
        <v>0</v>
      </c>
      <c r="X46" s="4"/>
      <c r="Y46" s="5">
        <v>0</v>
      </c>
      <c r="Z46" s="4"/>
      <c r="AA46" s="5">
        <v>0</v>
      </c>
      <c r="AB46" s="4"/>
      <c r="AC46" s="5">
        <v>1000000</v>
      </c>
      <c r="AD46" s="4"/>
      <c r="AE46" s="5">
        <v>936525</v>
      </c>
      <c r="AF46" s="4"/>
      <c r="AG46" s="5">
        <v>947189999995</v>
      </c>
      <c r="AH46" s="4"/>
      <c r="AI46" s="5">
        <v>936488709656</v>
      </c>
      <c r="AJ46" s="4"/>
      <c r="AK46" s="9">
        <v>5.1342983239765641E-3</v>
      </c>
    </row>
    <row r="47" spans="1:37" x14ac:dyDescent="0.55000000000000004">
      <c r="A47" s="1" t="s">
        <v>174</v>
      </c>
      <c r="C47" s="4" t="s">
        <v>71</v>
      </c>
      <c r="D47" s="4"/>
      <c r="E47" s="4" t="s">
        <v>71</v>
      </c>
      <c r="F47" s="4"/>
      <c r="G47" s="4" t="s">
        <v>175</v>
      </c>
      <c r="H47" s="4"/>
      <c r="I47" s="4" t="s">
        <v>176</v>
      </c>
      <c r="J47" s="4"/>
      <c r="K47" s="5">
        <v>18</v>
      </c>
      <c r="L47" s="4"/>
      <c r="M47" s="5">
        <v>18</v>
      </c>
      <c r="N47" s="4"/>
      <c r="O47" s="5">
        <v>1998800</v>
      </c>
      <c r="P47" s="4"/>
      <c r="Q47" s="5">
        <v>1998800000000</v>
      </c>
      <c r="R47" s="4"/>
      <c r="S47" s="5">
        <v>1898512594186</v>
      </c>
      <c r="T47" s="4"/>
      <c r="U47" s="5">
        <v>0</v>
      </c>
      <c r="V47" s="4"/>
      <c r="W47" s="5">
        <v>0</v>
      </c>
      <c r="X47" s="4"/>
      <c r="Y47" s="5">
        <v>0</v>
      </c>
      <c r="Z47" s="4"/>
      <c r="AA47" s="5">
        <v>0</v>
      </c>
      <c r="AB47" s="4"/>
      <c r="AC47" s="5">
        <v>1998800</v>
      </c>
      <c r="AD47" s="4"/>
      <c r="AE47" s="5">
        <v>949863</v>
      </c>
      <c r="AF47" s="4"/>
      <c r="AG47" s="5">
        <v>1998800000000</v>
      </c>
      <c r="AH47" s="4"/>
      <c r="AI47" s="5">
        <v>1898512594186</v>
      </c>
      <c r="AJ47" s="4"/>
      <c r="AK47" s="9">
        <v>1.0408593216204534E-2</v>
      </c>
    </row>
    <row r="48" spans="1:37" x14ac:dyDescent="0.55000000000000004">
      <c r="A48" s="1" t="s">
        <v>177</v>
      </c>
      <c r="C48" s="4" t="s">
        <v>71</v>
      </c>
      <c r="D48" s="4"/>
      <c r="E48" s="4" t="s">
        <v>71</v>
      </c>
      <c r="F48" s="4"/>
      <c r="G48" s="4" t="s">
        <v>178</v>
      </c>
      <c r="H48" s="4"/>
      <c r="I48" s="4" t="s">
        <v>179</v>
      </c>
      <c r="J48" s="4"/>
      <c r="K48" s="5">
        <v>15</v>
      </c>
      <c r="L48" s="4"/>
      <c r="M48" s="5">
        <v>15</v>
      </c>
      <c r="N48" s="4"/>
      <c r="O48" s="5">
        <v>3881109</v>
      </c>
      <c r="P48" s="4"/>
      <c r="Q48" s="5">
        <v>3784131992210</v>
      </c>
      <c r="R48" s="4"/>
      <c r="S48" s="5">
        <v>3880958607026</v>
      </c>
      <c r="T48" s="4"/>
      <c r="U48" s="5">
        <v>0</v>
      </c>
      <c r="V48" s="4"/>
      <c r="W48" s="5">
        <v>0</v>
      </c>
      <c r="X48" s="4"/>
      <c r="Y48" s="5">
        <v>450000</v>
      </c>
      <c r="Z48" s="4"/>
      <c r="AA48" s="5">
        <v>448232375000</v>
      </c>
      <c r="AB48" s="4"/>
      <c r="AC48" s="5">
        <v>3431109</v>
      </c>
      <c r="AD48" s="4"/>
      <c r="AE48" s="5">
        <v>1000000</v>
      </c>
      <c r="AF48" s="4"/>
      <c r="AG48" s="5">
        <v>3345376111740</v>
      </c>
      <c r="AH48" s="4"/>
      <c r="AI48" s="5">
        <v>3430976044526</v>
      </c>
      <c r="AJ48" s="4"/>
      <c r="AK48" s="9">
        <v>1.8810322402588637E-2</v>
      </c>
    </row>
    <row r="49" spans="1:37" x14ac:dyDescent="0.55000000000000004">
      <c r="A49" s="1" t="s">
        <v>180</v>
      </c>
      <c r="C49" s="4" t="s">
        <v>71</v>
      </c>
      <c r="D49" s="4"/>
      <c r="E49" s="4" t="s">
        <v>71</v>
      </c>
      <c r="F49" s="4"/>
      <c r="G49" s="4" t="s">
        <v>178</v>
      </c>
      <c r="H49" s="4"/>
      <c r="I49" s="4" t="s">
        <v>181</v>
      </c>
      <c r="J49" s="4"/>
      <c r="K49" s="5">
        <v>15</v>
      </c>
      <c r="L49" s="4"/>
      <c r="M49" s="5">
        <v>15</v>
      </c>
      <c r="N49" s="4"/>
      <c r="O49" s="5">
        <v>7720100</v>
      </c>
      <c r="P49" s="4"/>
      <c r="Q49" s="5">
        <v>7445219549705</v>
      </c>
      <c r="R49" s="4"/>
      <c r="S49" s="5">
        <v>7704361244432</v>
      </c>
      <c r="T49" s="4"/>
      <c r="U49" s="5">
        <v>0</v>
      </c>
      <c r="V49" s="4"/>
      <c r="W49" s="5">
        <v>0</v>
      </c>
      <c r="X49" s="4"/>
      <c r="Y49" s="5">
        <v>380000</v>
      </c>
      <c r="Z49" s="4"/>
      <c r="AA49" s="5">
        <v>377800553697</v>
      </c>
      <c r="AB49" s="4"/>
      <c r="AC49" s="5">
        <v>7340100</v>
      </c>
      <c r="AD49" s="4"/>
      <c r="AE49" s="5">
        <v>1000000</v>
      </c>
      <c r="AF49" s="4"/>
      <c r="AG49" s="5">
        <v>7078749759302</v>
      </c>
      <c r="AH49" s="4"/>
      <c r="AI49" s="5">
        <v>7339815571125</v>
      </c>
      <c r="AJ49" s="4"/>
      <c r="AK49" s="9">
        <v>4.0240530821740408E-2</v>
      </c>
    </row>
    <row r="50" spans="1:37" x14ac:dyDescent="0.55000000000000004">
      <c r="A50" s="1" t="s">
        <v>182</v>
      </c>
      <c r="C50" s="4" t="s">
        <v>71</v>
      </c>
      <c r="D50" s="4"/>
      <c r="E50" s="4" t="s">
        <v>71</v>
      </c>
      <c r="F50" s="4"/>
      <c r="G50" s="4" t="s">
        <v>183</v>
      </c>
      <c r="H50" s="4"/>
      <c r="I50" s="4" t="s">
        <v>184</v>
      </c>
      <c r="J50" s="4"/>
      <c r="K50" s="5">
        <v>16</v>
      </c>
      <c r="L50" s="4"/>
      <c r="M50" s="5">
        <v>16</v>
      </c>
      <c r="N50" s="4"/>
      <c r="O50" s="5">
        <v>500000</v>
      </c>
      <c r="P50" s="4"/>
      <c r="Q50" s="5">
        <v>475186111875</v>
      </c>
      <c r="R50" s="4"/>
      <c r="S50" s="5">
        <v>499220654450</v>
      </c>
      <c r="T50" s="4"/>
      <c r="U50" s="5">
        <v>0</v>
      </c>
      <c r="V50" s="4"/>
      <c r="W50" s="5">
        <v>0</v>
      </c>
      <c r="X50" s="4"/>
      <c r="Y50" s="5">
        <v>0</v>
      </c>
      <c r="Z50" s="4"/>
      <c r="AA50" s="5">
        <v>0</v>
      </c>
      <c r="AB50" s="4"/>
      <c r="AC50" s="5">
        <v>500000</v>
      </c>
      <c r="AD50" s="4"/>
      <c r="AE50" s="5">
        <v>988200</v>
      </c>
      <c r="AF50" s="4"/>
      <c r="AG50" s="5">
        <v>475186111875</v>
      </c>
      <c r="AH50" s="4"/>
      <c r="AI50" s="5">
        <v>494080853625</v>
      </c>
      <c r="AJ50" s="4"/>
      <c r="AK50" s="9">
        <v>2.7087977383171806E-3</v>
      </c>
    </row>
    <row r="51" spans="1:37" x14ac:dyDescent="0.55000000000000004">
      <c r="A51" s="1" t="s">
        <v>185</v>
      </c>
      <c r="C51" s="4" t="s">
        <v>71</v>
      </c>
      <c r="D51" s="4"/>
      <c r="E51" s="4" t="s">
        <v>71</v>
      </c>
      <c r="F51" s="4"/>
      <c r="G51" s="4" t="s">
        <v>186</v>
      </c>
      <c r="H51" s="4"/>
      <c r="I51" s="4" t="s">
        <v>187</v>
      </c>
      <c r="J51" s="4"/>
      <c r="K51" s="5">
        <v>16</v>
      </c>
      <c r="L51" s="4"/>
      <c r="M51" s="5">
        <v>16</v>
      </c>
      <c r="N51" s="4"/>
      <c r="O51" s="5">
        <v>4699900</v>
      </c>
      <c r="P51" s="4"/>
      <c r="Q51" s="5">
        <v>4467451732470</v>
      </c>
      <c r="R51" s="4"/>
      <c r="S51" s="5">
        <v>4605723521297</v>
      </c>
      <c r="T51" s="4"/>
      <c r="U51" s="5">
        <v>0</v>
      </c>
      <c r="V51" s="4"/>
      <c r="W51" s="5">
        <v>0</v>
      </c>
      <c r="X51" s="4"/>
      <c r="Y51" s="5">
        <v>100</v>
      </c>
      <c r="Z51" s="4"/>
      <c r="AA51" s="5">
        <v>99996125</v>
      </c>
      <c r="AB51" s="4"/>
      <c r="AC51" s="5">
        <v>4699800</v>
      </c>
      <c r="AD51" s="4"/>
      <c r="AE51" s="5">
        <v>980000</v>
      </c>
      <c r="AF51" s="4"/>
      <c r="AG51" s="5">
        <v>4467356678283</v>
      </c>
      <c r="AH51" s="4"/>
      <c r="AI51" s="5">
        <v>4605625525095</v>
      </c>
      <c r="AJ51" s="4"/>
      <c r="AK51" s="9">
        <v>2.5250336891989928E-2</v>
      </c>
    </row>
    <row r="52" spans="1:37" x14ac:dyDescent="0.55000000000000004">
      <c r="A52" s="1" t="s">
        <v>188</v>
      </c>
      <c r="C52" s="4" t="s">
        <v>71</v>
      </c>
      <c r="D52" s="4"/>
      <c r="E52" s="4" t="s">
        <v>71</v>
      </c>
      <c r="F52" s="4"/>
      <c r="G52" s="4" t="s">
        <v>189</v>
      </c>
      <c r="H52" s="4"/>
      <c r="I52" s="4" t="s">
        <v>190</v>
      </c>
      <c r="J52" s="4"/>
      <c r="K52" s="5">
        <v>17</v>
      </c>
      <c r="L52" s="4"/>
      <c r="M52" s="5">
        <v>17</v>
      </c>
      <c r="N52" s="4"/>
      <c r="O52" s="5">
        <v>100000</v>
      </c>
      <c r="P52" s="4"/>
      <c r="Q52" s="5">
        <v>93503623125</v>
      </c>
      <c r="R52" s="4"/>
      <c r="S52" s="5">
        <v>98796171500</v>
      </c>
      <c r="T52" s="4"/>
      <c r="U52" s="5">
        <v>0</v>
      </c>
      <c r="V52" s="4"/>
      <c r="W52" s="5">
        <v>0</v>
      </c>
      <c r="X52" s="4"/>
      <c r="Y52" s="5">
        <v>0</v>
      </c>
      <c r="Z52" s="4"/>
      <c r="AA52" s="5">
        <v>0</v>
      </c>
      <c r="AB52" s="4"/>
      <c r="AC52" s="5">
        <v>100000</v>
      </c>
      <c r="AD52" s="4"/>
      <c r="AE52" s="5">
        <v>958099</v>
      </c>
      <c r="AF52" s="4"/>
      <c r="AG52" s="5">
        <v>93503623125</v>
      </c>
      <c r="AH52" s="4"/>
      <c r="AI52" s="5">
        <v>95806187366</v>
      </c>
      <c r="AJ52" s="4"/>
      <c r="AK52" s="9">
        <v>5.2525731719769151E-4</v>
      </c>
    </row>
    <row r="53" spans="1:37" x14ac:dyDescent="0.55000000000000004">
      <c r="A53" s="1" t="s">
        <v>191</v>
      </c>
      <c r="C53" s="4" t="s">
        <v>71</v>
      </c>
      <c r="D53" s="4"/>
      <c r="E53" s="4" t="s">
        <v>71</v>
      </c>
      <c r="F53" s="4"/>
      <c r="G53" s="4" t="s">
        <v>192</v>
      </c>
      <c r="H53" s="4"/>
      <c r="I53" s="4" t="s">
        <v>193</v>
      </c>
      <c r="J53" s="4"/>
      <c r="K53" s="5">
        <v>16</v>
      </c>
      <c r="L53" s="4"/>
      <c r="M53" s="5">
        <v>16</v>
      </c>
      <c r="N53" s="4"/>
      <c r="O53" s="5">
        <v>4721729</v>
      </c>
      <c r="P53" s="4"/>
      <c r="Q53" s="5">
        <v>4474815073300</v>
      </c>
      <c r="R53" s="4"/>
      <c r="S53" s="5">
        <v>4665605155602</v>
      </c>
      <c r="T53" s="4"/>
      <c r="U53" s="5">
        <v>0</v>
      </c>
      <c r="V53" s="4"/>
      <c r="W53" s="5">
        <v>0</v>
      </c>
      <c r="X53" s="4"/>
      <c r="Y53" s="5">
        <v>0</v>
      </c>
      <c r="Z53" s="4"/>
      <c r="AA53" s="5">
        <v>0</v>
      </c>
      <c r="AB53" s="4"/>
      <c r="AC53" s="5">
        <v>4721729</v>
      </c>
      <c r="AD53" s="4"/>
      <c r="AE53" s="5">
        <v>978999</v>
      </c>
      <c r="AF53" s="4"/>
      <c r="AG53" s="5">
        <v>4474815073300</v>
      </c>
      <c r="AH53" s="4"/>
      <c r="AI53" s="5">
        <v>4622388844762</v>
      </c>
      <c r="AJ53" s="4"/>
      <c r="AK53" s="9">
        <v>2.5342241773685915E-2</v>
      </c>
    </row>
    <row r="54" spans="1:37" x14ac:dyDescent="0.55000000000000004">
      <c r="A54" s="1" t="s">
        <v>194</v>
      </c>
      <c r="C54" s="4" t="s">
        <v>71</v>
      </c>
      <c r="D54" s="4"/>
      <c r="E54" s="4" t="s">
        <v>71</v>
      </c>
      <c r="F54" s="4"/>
      <c r="G54" s="4" t="s">
        <v>195</v>
      </c>
      <c r="H54" s="4"/>
      <c r="I54" s="4" t="s">
        <v>196</v>
      </c>
      <c r="J54" s="4"/>
      <c r="K54" s="5">
        <v>16</v>
      </c>
      <c r="L54" s="4"/>
      <c r="M54" s="5">
        <v>16</v>
      </c>
      <c r="N54" s="4"/>
      <c r="O54" s="5">
        <v>1462222</v>
      </c>
      <c r="P54" s="4"/>
      <c r="Q54" s="5">
        <v>1381122195409</v>
      </c>
      <c r="R54" s="4"/>
      <c r="S54" s="5">
        <v>1429284164756</v>
      </c>
      <c r="T54" s="4"/>
      <c r="U54" s="5">
        <v>0</v>
      </c>
      <c r="V54" s="4"/>
      <c r="W54" s="5">
        <v>0</v>
      </c>
      <c r="X54" s="4"/>
      <c r="Y54" s="5">
        <v>0</v>
      </c>
      <c r="Z54" s="4"/>
      <c r="AA54" s="5">
        <v>0</v>
      </c>
      <c r="AB54" s="4"/>
      <c r="AC54" s="5">
        <v>1462222</v>
      </c>
      <c r="AD54" s="4"/>
      <c r="AE54" s="5">
        <v>980006</v>
      </c>
      <c r="AF54" s="4"/>
      <c r="AG54" s="5">
        <v>1381122195409</v>
      </c>
      <c r="AH54" s="4"/>
      <c r="AI54" s="5">
        <v>1432930805111</v>
      </c>
      <c r="AJ54" s="4"/>
      <c r="AK54" s="9">
        <v>7.8560415680379893E-3</v>
      </c>
    </row>
    <row r="55" spans="1:37" x14ac:dyDescent="0.55000000000000004">
      <c r="A55" s="1" t="s">
        <v>197</v>
      </c>
      <c r="C55" s="4" t="s">
        <v>71</v>
      </c>
      <c r="D55" s="4"/>
      <c r="E55" s="4" t="s">
        <v>71</v>
      </c>
      <c r="F55" s="4"/>
      <c r="G55" s="4" t="s">
        <v>198</v>
      </c>
      <c r="H55" s="4"/>
      <c r="I55" s="4" t="s">
        <v>199</v>
      </c>
      <c r="J55" s="4"/>
      <c r="K55" s="5">
        <v>16</v>
      </c>
      <c r="L55" s="4"/>
      <c r="M55" s="5">
        <v>16</v>
      </c>
      <c r="N55" s="4"/>
      <c r="O55" s="5">
        <v>1238600</v>
      </c>
      <c r="P55" s="4"/>
      <c r="Q55" s="5">
        <v>1169358026865</v>
      </c>
      <c r="R55" s="4"/>
      <c r="S55" s="5">
        <v>1200543320343</v>
      </c>
      <c r="T55" s="4"/>
      <c r="U55" s="5">
        <v>0</v>
      </c>
      <c r="V55" s="4"/>
      <c r="W55" s="5">
        <v>0</v>
      </c>
      <c r="X55" s="4"/>
      <c r="Y55" s="5">
        <v>0</v>
      </c>
      <c r="Z55" s="4"/>
      <c r="AA55" s="5">
        <v>0</v>
      </c>
      <c r="AB55" s="4"/>
      <c r="AC55" s="5">
        <v>1238600</v>
      </c>
      <c r="AD55" s="4"/>
      <c r="AE55" s="5">
        <v>971784</v>
      </c>
      <c r="AF55" s="4"/>
      <c r="AG55" s="5">
        <v>1169358026865</v>
      </c>
      <c r="AH55" s="4"/>
      <c r="AI55" s="5">
        <v>1203605020898</v>
      </c>
      <c r="AJ55" s="4"/>
      <c r="AK55" s="9">
        <v>6.5987632075098406E-3</v>
      </c>
    </row>
    <row r="56" spans="1:37" x14ac:dyDescent="0.55000000000000004">
      <c r="A56" s="1" t="s">
        <v>200</v>
      </c>
      <c r="C56" s="4" t="s">
        <v>71</v>
      </c>
      <c r="D56" s="4"/>
      <c r="E56" s="4" t="s">
        <v>71</v>
      </c>
      <c r="F56" s="4"/>
      <c r="G56" s="4" t="s">
        <v>146</v>
      </c>
      <c r="H56" s="4"/>
      <c r="I56" s="4" t="s">
        <v>201</v>
      </c>
      <c r="J56" s="4"/>
      <c r="K56" s="5">
        <v>17</v>
      </c>
      <c r="L56" s="4"/>
      <c r="M56" s="5">
        <v>17</v>
      </c>
      <c r="N56" s="4"/>
      <c r="O56" s="5">
        <v>6571000</v>
      </c>
      <c r="P56" s="4"/>
      <c r="Q56" s="5">
        <v>6089176144210</v>
      </c>
      <c r="R56" s="4"/>
      <c r="S56" s="5">
        <v>6299610136647</v>
      </c>
      <c r="T56" s="4"/>
      <c r="U56" s="5">
        <v>0</v>
      </c>
      <c r="V56" s="4"/>
      <c r="W56" s="5">
        <v>0</v>
      </c>
      <c r="X56" s="4"/>
      <c r="Y56" s="5">
        <v>0</v>
      </c>
      <c r="Z56" s="4"/>
      <c r="AA56" s="5">
        <v>0</v>
      </c>
      <c r="AB56" s="4"/>
      <c r="AC56" s="5">
        <v>6571000</v>
      </c>
      <c r="AD56" s="4"/>
      <c r="AE56" s="5">
        <v>964557</v>
      </c>
      <c r="AF56" s="4"/>
      <c r="AG56" s="5">
        <v>6089176144210</v>
      </c>
      <c r="AH56" s="4"/>
      <c r="AI56" s="5">
        <v>6337858445468</v>
      </c>
      <c r="AJ56" s="4"/>
      <c r="AK56" s="9">
        <v>3.4747301978814177E-2</v>
      </c>
    </row>
    <row r="57" spans="1:37" x14ac:dyDescent="0.55000000000000004">
      <c r="A57" s="1" t="s">
        <v>202</v>
      </c>
      <c r="C57" s="4" t="s">
        <v>71</v>
      </c>
      <c r="D57" s="4"/>
      <c r="E57" s="4" t="s">
        <v>71</v>
      </c>
      <c r="F57" s="4"/>
      <c r="G57" s="4" t="s">
        <v>203</v>
      </c>
      <c r="H57" s="4"/>
      <c r="I57" s="4" t="s">
        <v>204</v>
      </c>
      <c r="J57" s="4"/>
      <c r="K57" s="5">
        <v>16</v>
      </c>
      <c r="L57" s="4"/>
      <c r="M57" s="5">
        <v>16</v>
      </c>
      <c r="N57" s="4"/>
      <c r="O57" s="5">
        <v>7000000</v>
      </c>
      <c r="P57" s="4"/>
      <c r="Q57" s="5">
        <v>6591290000000</v>
      </c>
      <c r="R57" s="4"/>
      <c r="S57" s="5">
        <v>6602851129603</v>
      </c>
      <c r="T57" s="4"/>
      <c r="U57" s="5">
        <v>0</v>
      </c>
      <c r="V57" s="4"/>
      <c r="W57" s="5">
        <v>0</v>
      </c>
      <c r="X57" s="4"/>
      <c r="Y57" s="5">
        <v>0</v>
      </c>
      <c r="Z57" s="4"/>
      <c r="AA57" s="5">
        <v>0</v>
      </c>
      <c r="AB57" s="4"/>
      <c r="AC57" s="5">
        <v>7000000</v>
      </c>
      <c r="AD57" s="4"/>
      <c r="AE57" s="5">
        <v>951580</v>
      </c>
      <c r="AF57" s="4"/>
      <c r="AG57" s="5">
        <v>6591290000000</v>
      </c>
      <c r="AH57" s="4"/>
      <c r="AI57" s="5">
        <v>6660801883925</v>
      </c>
      <c r="AJ57" s="4"/>
      <c r="AK57" s="9">
        <v>3.6517839026098037E-2</v>
      </c>
    </row>
    <row r="58" spans="1:37" x14ac:dyDescent="0.55000000000000004">
      <c r="A58" s="1" t="s">
        <v>205</v>
      </c>
      <c r="C58" s="4" t="s">
        <v>71</v>
      </c>
      <c r="D58" s="4"/>
      <c r="E58" s="4" t="s">
        <v>71</v>
      </c>
      <c r="F58" s="4"/>
      <c r="G58" s="4" t="s">
        <v>206</v>
      </c>
      <c r="H58" s="4"/>
      <c r="I58" s="4" t="s">
        <v>207</v>
      </c>
      <c r="J58" s="4"/>
      <c r="K58" s="5">
        <v>16</v>
      </c>
      <c r="L58" s="4"/>
      <c r="M58" s="5">
        <v>16</v>
      </c>
      <c r="N58" s="4"/>
      <c r="O58" s="5">
        <v>7963500</v>
      </c>
      <c r="P58" s="4"/>
      <c r="Q58" s="5">
        <v>7444737701250</v>
      </c>
      <c r="R58" s="4"/>
      <c r="S58" s="5">
        <v>7607507506660</v>
      </c>
      <c r="T58" s="4"/>
      <c r="U58" s="5">
        <v>0</v>
      </c>
      <c r="V58" s="4"/>
      <c r="W58" s="5">
        <v>0</v>
      </c>
      <c r="X58" s="4"/>
      <c r="Y58" s="5">
        <v>2500</v>
      </c>
      <c r="Z58" s="4"/>
      <c r="AA58" s="5">
        <v>2449905063</v>
      </c>
      <c r="AB58" s="4"/>
      <c r="AC58" s="5">
        <v>7961000</v>
      </c>
      <c r="AD58" s="4"/>
      <c r="AE58" s="5">
        <v>961121</v>
      </c>
      <c r="AF58" s="4"/>
      <c r="AG58" s="5">
        <v>7442400557500</v>
      </c>
      <c r="AH58" s="4"/>
      <c r="AI58" s="5">
        <v>7651187785984</v>
      </c>
      <c r="AJ58" s="4"/>
      <c r="AK58" s="9">
        <v>4.1947628648334255E-2</v>
      </c>
    </row>
    <row r="59" spans="1:37" x14ac:dyDescent="0.55000000000000004">
      <c r="A59" s="1" t="s">
        <v>208</v>
      </c>
      <c r="C59" s="4" t="s">
        <v>71</v>
      </c>
      <c r="D59" s="4"/>
      <c r="E59" s="4" t="s">
        <v>71</v>
      </c>
      <c r="F59" s="4"/>
      <c r="G59" s="4" t="s">
        <v>206</v>
      </c>
      <c r="H59" s="4"/>
      <c r="I59" s="4" t="s">
        <v>209</v>
      </c>
      <c r="J59" s="4"/>
      <c r="K59" s="5">
        <v>17</v>
      </c>
      <c r="L59" s="4"/>
      <c r="M59" s="5">
        <v>17</v>
      </c>
      <c r="N59" s="4"/>
      <c r="O59" s="5">
        <v>2999900</v>
      </c>
      <c r="P59" s="4"/>
      <c r="Q59" s="5">
        <v>2777967398000</v>
      </c>
      <c r="R59" s="4"/>
      <c r="S59" s="5">
        <v>2828454104556</v>
      </c>
      <c r="T59" s="4"/>
      <c r="U59" s="5">
        <v>0</v>
      </c>
      <c r="V59" s="4"/>
      <c r="W59" s="5">
        <v>0</v>
      </c>
      <c r="X59" s="4"/>
      <c r="Y59" s="5">
        <v>0</v>
      </c>
      <c r="Z59" s="4"/>
      <c r="AA59" s="5">
        <v>0</v>
      </c>
      <c r="AB59" s="4"/>
      <c r="AC59" s="5">
        <v>2999900</v>
      </c>
      <c r="AD59" s="4"/>
      <c r="AE59" s="5">
        <v>942886</v>
      </c>
      <c r="AF59" s="4"/>
      <c r="AG59" s="5">
        <v>2777967398000</v>
      </c>
      <c r="AH59" s="4"/>
      <c r="AI59" s="5">
        <v>2828454104556</v>
      </c>
      <c r="AJ59" s="4"/>
      <c r="AK59" s="9">
        <v>1.5506996527273576E-2</v>
      </c>
    </row>
    <row r="60" spans="1:37" x14ac:dyDescent="0.55000000000000004">
      <c r="A60" s="1" t="s">
        <v>210</v>
      </c>
      <c r="C60" s="4" t="s">
        <v>71</v>
      </c>
      <c r="D60" s="4"/>
      <c r="E60" s="4" t="s">
        <v>71</v>
      </c>
      <c r="F60" s="4"/>
      <c r="G60" s="4" t="s">
        <v>211</v>
      </c>
      <c r="H60" s="4"/>
      <c r="I60" s="4" t="s">
        <v>212</v>
      </c>
      <c r="J60" s="4"/>
      <c r="K60" s="5">
        <v>17</v>
      </c>
      <c r="L60" s="4"/>
      <c r="M60" s="5">
        <v>17</v>
      </c>
      <c r="N60" s="4"/>
      <c r="O60" s="5">
        <v>6000000</v>
      </c>
      <c r="P60" s="4"/>
      <c r="Q60" s="5">
        <v>5537100000000</v>
      </c>
      <c r="R60" s="4"/>
      <c r="S60" s="5">
        <v>5405490529125</v>
      </c>
      <c r="T60" s="4"/>
      <c r="U60" s="5">
        <v>0</v>
      </c>
      <c r="V60" s="4"/>
      <c r="W60" s="5">
        <v>0</v>
      </c>
      <c r="X60" s="4"/>
      <c r="Y60" s="5">
        <v>50000</v>
      </c>
      <c r="Z60" s="4"/>
      <c r="AA60" s="5">
        <v>48797359038</v>
      </c>
      <c r="AB60" s="4"/>
      <c r="AC60" s="5">
        <v>5950000</v>
      </c>
      <c r="AD60" s="4"/>
      <c r="AE60" s="5">
        <v>920808</v>
      </c>
      <c r="AF60" s="4"/>
      <c r="AG60" s="5">
        <v>5490957500000</v>
      </c>
      <c r="AH60" s="4"/>
      <c r="AI60" s="5">
        <v>5478595296205</v>
      </c>
      <c r="AJ60" s="4"/>
      <c r="AK60" s="9">
        <v>3.0036392705026563E-2</v>
      </c>
    </row>
    <row r="61" spans="1:37" x14ac:dyDescent="0.55000000000000004">
      <c r="A61" s="1" t="s">
        <v>213</v>
      </c>
      <c r="C61" s="4" t="s">
        <v>71</v>
      </c>
      <c r="D61" s="4"/>
      <c r="E61" s="4" t="s">
        <v>71</v>
      </c>
      <c r="F61" s="4"/>
      <c r="G61" s="4" t="s">
        <v>214</v>
      </c>
      <c r="H61" s="4"/>
      <c r="I61" s="4" t="s">
        <v>215</v>
      </c>
      <c r="J61" s="4"/>
      <c r="K61" s="5">
        <v>16</v>
      </c>
      <c r="L61" s="4"/>
      <c r="M61" s="5">
        <v>16</v>
      </c>
      <c r="N61" s="4"/>
      <c r="O61" s="5">
        <v>6000000</v>
      </c>
      <c r="P61" s="4"/>
      <c r="Q61" s="5">
        <v>5647800000000</v>
      </c>
      <c r="R61" s="4"/>
      <c r="S61" s="5">
        <v>5552328838920</v>
      </c>
      <c r="T61" s="4"/>
      <c r="U61" s="5">
        <v>0</v>
      </c>
      <c r="V61" s="4"/>
      <c r="W61" s="5">
        <v>0</v>
      </c>
      <c r="X61" s="4"/>
      <c r="Y61" s="5">
        <v>0</v>
      </c>
      <c r="Z61" s="4"/>
      <c r="AA61" s="5">
        <v>0</v>
      </c>
      <c r="AB61" s="4"/>
      <c r="AC61" s="5">
        <v>6000000</v>
      </c>
      <c r="AD61" s="4"/>
      <c r="AE61" s="5">
        <v>926509</v>
      </c>
      <c r="AF61" s="4"/>
      <c r="AG61" s="5">
        <v>5647800000000</v>
      </c>
      <c r="AH61" s="4"/>
      <c r="AI61" s="5">
        <v>5558838586657</v>
      </c>
      <c r="AJ61" s="4"/>
      <c r="AK61" s="9">
        <v>3.0476326456955517E-2</v>
      </c>
    </row>
    <row r="62" spans="1:37" x14ac:dyDescent="0.55000000000000004">
      <c r="A62" s="1" t="s">
        <v>216</v>
      </c>
      <c r="C62" s="4" t="s">
        <v>71</v>
      </c>
      <c r="D62" s="4"/>
      <c r="E62" s="4" t="s">
        <v>71</v>
      </c>
      <c r="F62" s="4"/>
      <c r="G62" s="4" t="s">
        <v>217</v>
      </c>
      <c r="H62" s="4"/>
      <c r="I62" s="4" t="s">
        <v>218</v>
      </c>
      <c r="J62" s="4"/>
      <c r="K62" s="5">
        <v>16</v>
      </c>
      <c r="L62" s="4"/>
      <c r="M62" s="5">
        <v>16</v>
      </c>
      <c r="N62" s="4"/>
      <c r="O62" s="5">
        <v>7021051</v>
      </c>
      <c r="P62" s="4"/>
      <c r="Q62" s="5">
        <v>6626532669500</v>
      </c>
      <c r="R62" s="4"/>
      <c r="S62" s="5">
        <v>6652616307739</v>
      </c>
      <c r="T62" s="4"/>
      <c r="U62" s="5">
        <v>0</v>
      </c>
      <c r="V62" s="4"/>
      <c r="W62" s="5">
        <v>0</v>
      </c>
      <c r="X62" s="4"/>
      <c r="Y62" s="5">
        <v>0</v>
      </c>
      <c r="Z62" s="4"/>
      <c r="AA62" s="5">
        <v>0</v>
      </c>
      <c r="AB62" s="4"/>
      <c r="AC62" s="5">
        <v>7021051</v>
      </c>
      <c r="AD62" s="4"/>
      <c r="AE62" s="5">
        <v>950416</v>
      </c>
      <c r="AF62" s="4"/>
      <c r="AG62" s="5">
        <v>6626532669500</v>
      </c>
      <c r="AH62" s="4"/>
      <c r="AI62" s="5">
        <v>6672660631596</v>
      </c>
      <c r="AJ62" s="4"/>
      <c r="AK62" s="9">
        <v>3.6582854597203042E-2</v>
      </c>
    </row>
    <row r="63" spans="1:37" x14ac:dyDescent="0.55000000000000004">
      <c r="A63" s="1" t="s">
        <v>219</v>
      </c>
      <c r="C63" s="4" t="s">
        <v>71</v>
      </c>
      <c r="D63" s="4"/>
      <c r="E63" s="4" t="s">
        <v>71</v>
      </c>
      <c r="F63" s="4"/>
      <c r="G63" s="4" t="s">
        <v>152</v>
      </c>
      <c r="H63" s="4"/>
      <c r="I63" s="4" t="s">
        <v>95</v>
      </c>
      <c r="J63" s="4"/>
      <c r="K63" s="5">
        <v>17</v>
      </c>
      <c r="L63" s="4"/>
      <c r="M63" s="5">
        <v>17</v>
      </c>
      <c r="N63" s="4"/>
      <c r="O63" s="5">
        <v>7041046</v>
      </c>
      <c r="P63" s="4"/>
      <c r="Q63" s="5">
        <v>6521661630869</v>
      </c>
      <c r="R63" s="4"/>
      <c r="S63" s="5">
        <v>6682897700544</v>
      </c>
      <c r="T63" s="4"/>
      <c r="U63" s="5">
        <v>0</v>
      </c>
      <c r="V63" s="4"/>
      <c r="W63" s="5">
        <v>0</v>
      </c>
      <c r="X63" s="4"/>
      <c r="Y63" s="5">
        <v>0</v>
      </c>
      <c r="Z63" s="4"/>
      <c r="AA63" s="5">
        <v>0</v>
      </c>
      <c r="AB63" s="4"/>
      <c r="AC63" s="5">
        <v>7041046</v>
      </c>
      <c r="AD63" s="4"/>
      <c r="AE63" s="5">
        <v>950785</v>
      </c>
      <c r="AF63" s="4"/>
      <c r="AG63" s="5">
        <v>6521661630869</v>
      </c>
      <c r="AH63" s="4"/>
      <c r="AI63" s="5">
        <v>6694261508424</v>
      </c>
      <c r="AJ63" s="4"/>
      <c r="AK63" s="9">
        <v>3.6701281380730588E-2</v>
      </c>
    </row>
    <row r="64" spans="1:37" x14ac:dyDescent="0.55000000000000004">
      <c r="A64" s="1" t="s">
        <v>220</v>
      </c>
      <c r="C64" s="4" t="s">
        <v>71</v>
      </c>
      <c r="D64" s="4"/>
      <c r="E64" s="4" t="s">
        <v>71</v>
      </c>
      <c r="F64" s="4"/>
      <c r="G64" s="4" t="s">
        <v>221</v>
      </c>
      <c r="H64" s="4"/>
      <c r="I64" s="4" t="s">
        <v>222</v>
      </c>
      <c r="J64" s="4"/>
      <c r="K64" s="5">
        <v>18</v>
      </c>
      <c r="L64" s="4"/>
      <c r="M64" s="5">
        <v>18</v>
      </c>
      <c r="N64" s="4"/>
      <c r="O64" s="5">
        <v>1000000</v>
      </c>
      <c r="P64" s="4"/>
      <c r="Q64" s="5">
        <v>1000000000000</v>
      </c>
      <c r="R64" s="4"/>
      <c r="S64" s="5">
        <v>989961637500</v>
      </c>
      <c r="T64" s="4"/>
      <c r="U64" s="5">
        <v>0</v>
      </c>
      <c r="V64" s="4"/>
      <c r="W64" s="5">
        <v>0</v>
      </c>
      <c r="X64" s="4"/>
      <c r="Y64" s="5">
        <v>0</v>
      </c>
      <c r="Z64" s="4"/>
      <c r="AA64" s="5">
        <v>0</v>
      </c>
      <c r="AB64" s="4"/>
      <c r="AC64" s="5">
        <v>1000000</v>
      </c>
      <c r="AD64" s="4"/>
      <c r="AE64" s="5">
        <v>990000</v>
      </c>
      <c r="AF64" s="4"/>
      <c r="AG64" s="5">
        <v>1000000000000</v>
      </c>
      <c r="AH64" s="4"/>
      <c r="AI64" s="5">
        <v>989961637500</v>
      </c>
      <c r="AJ64" s="4"/>
      <c r="AK64" s="9">
        <v>5.4274635922566461E-3</v>
      </c>
    </row>
    <row r="65" spans="1:37" x14ac:dyDescent="0.55000000000000004">
      <c r="A65" s="1" t="s">
        <v>223</v>
      </c>
      <c r="C65" s="4" t="s">
        <v>71</v>
      </c>
      <c r="D65" s="4"/>
      <c r="E65" s="4" t="s">
        <v>71</v>
      </c>
      <c r="F65" s="4"/>
      <c r="G65" s="4" t="s">
        <v>221</v>
      </c>
      <c r="H65" s="4"/>
      <c r="I65" s="4" t="s">
        <v>222</v>
      </c>
      <c r="J65" s="4"/>
      <c r="K65" s="5">
        <v>18</v>
      </c>
      <c r="L65" s="4"/>
      <c r="M65" s="5">
        <v>18</v>
      </c>
      <c r="N65" s="4"/>
      <c r="O65" s="5">
        <v>726612</v>
      </c>
      <c r="P65" s="4"/>
      <c r="Q65" s="5">
        <v>653973354142</v>
      </c>
      <c r="R65" s="4"/>
      <c r="S65" s="5">
        <v>719318005371</v>
      </c>
      <c r="T65" s="4"/>
      <c r="U65" s="5">
        <v>0</v>
      </c>
      <c r="V65" s="4"/>
      <c r="W65" s="5">
        <v>0</v>
      </c>
      <c r="X65" s="4"/>
      <c r="Y65" s="5">
        <v>0</v>
      </c>
      <c r="Z65" s="4"/>
      <c r="AA65" s="5">
        <v>0</v>
      </c>
      <c r="AB65" s="4"/>
      <c r="AC65" s="5">
        <v>726612</v>
      </c>
      <c r="AD65" s="4"/>
      <c r="AE65" s="5">
        <v>990000</v>
      </c>
      <c r="AF65" s="4"/>
      <c r="AG65" s="5">
        <v>653973354142</v>
      </c>
      <c r="AH65" s="4"/>
      <c r="AI65" s="5">
        <v>719318005347</v>
      </c>
      <c r="AJ65" s="4"/>
      <c r="AK65" s="9">
        <v>3.9436601756959637E-3</v>
      </c>
    </row>
    <row r="66" spans="1:37" x14ac:dyDescent="0.55000000000000004">
      <c r="A66" s="1" t="s">
        <v>224</v>
      </c>
      <c r="C66" s="4" t="s">
        <v>71</v>
      </c>
      <c r="D66" s="4"/>
      <c r="E66" s="4" t="s">
        <v>71</v>
      </c>
      <c r="F66" s="4"/>
      <c r="G66" s="4" t="s">
        <v>221</v>
      </c>
      <c r="H66" s="4"/>
      <c r="I66" s="4" t="s">
        <v>222</v>
      </c>
      <c r="J66" s="4"/>
      <c r="K66" s="5">
        <v>18</v>
      </c>
      <c r="L66" s="4"/>
      <c r="M66" s="5">
        <v>18</v>
      </c>
      <c r="N66" s="4"/>
      <c r="O66" s="5">
        <v>1700000</v>
      </c>
      <c r="P66" s="4"/>
      <c r="Q66" s="5">
        <v>1700006215308</v>
      </c>
      <c r="R66" s="4"/>
      <c r="S66" s="5">
        <v>1691434454375</v>
      </c>
      <c r="T66" s="4"/>
      <c r="U66" s="5">
        <v>0</v>
      </c>
      <c r="V66" s="4"/>
      <c r="W66" s="5">
        <v>0</v>
      </c>
      <c r="X66" s="4"/>
      <c r="Y66" s="5">
        <v>0</v>
      </c>
      <c r="Z66" s="4"/>
      <c r="AA66" s="5">
        <v>0</v>
      </c>
      <c r="AB66" s="4"/>
      <c r="AC66" s="5">
        <v>1700000</v>
      </c>
      <c r="AD66" s="4"/>
      <c r="AE66" s="5">
        <v>986900</v>
      </c>
      <c r="AF66" s="4"/>
      <c r="AG66" s="5">
        <v>1700006215308</v>
      </c>
      <c r="AH66" s="4"/>
      <c r="AI66" s="5">
        <v>1677664987962</v>
      </c>
      <c r="AJ66" s="4"/>
      <c r="AK66" s="9">
        <v>9.1977964572060901E-3</v>
      </c>
    </row>
    <row r="67" spans="1:37" x14ac:dyDescent="0.55000000000000004">
      <c r="A67" s="1" t="s">
        <v>225</v>
      </c>
      <c r="C67" s="4" t="s">
        <v>71</v>
      </c>
      <c r="D67" s="4"/>
      <c r="E67" s="4" t="s">
        <v>71</v>
      </c>
      <c r="F67" s="4"/>
      <c r="G67" s="4" t="s">
        <v>221</v>
      </c>
      <c r="H67" s="4"/>
      <c r="I67" s="4" t="s">
        <v>222</v>
      </c>
      <c r="J67" s="4"/>
      <c r="K67" s="5">
        <v>18</v>
      </c>
      <c r="L67" s="4"/>
      <c r="M67" s="5">
        <v>18</v>
      </c>
      <c r="N67" s="4"/>
      <c r="O67" s="5">
        <v>3900000</v>
      </c>
      <c r="P67" s="4"/>
      <c r="Q67" s="5">
        <v>3775818086400</v>
      </c>
      <c r="R67" s="4"/>
      <c r="S67" s="5">
        <v>3860850386250</v>
      </c>
      <c r="T67" s="4"/>
      <c r="U67" s="5">
        <v>0</v>
      </c>
      <c r="V67" s="4"/>
      <c r="W67" s="5">
        <v>0</v>
      </c>
      <c r="X67" s="4"/>
      <c r="Y67" s="5">
        <v>0</v>
      </c>
      <c r="Z67" s="4"/>
      <c r="AA67" s="5">
        <v>0</v>
      </c>
      <c r="AB67" s="4"/>
      <c r="AC67" s="5">
        <v>3900000</v>
      </c>
      <c r="AD67" s="4"/>
      <c r="AE67" s="5">
        <v>990000</v>
      </c>
      <c r="AF67" s="4"/>
      <c r="AG67" s="5">
        <v>3775818086400</v>
      </c>
      <c r="AH67" s="4"/>
      <c r="AI67" s="5">
        <v>3860850386272</v>
      </c>
      <c r="AJ67" s="4"/>
      <c r="AK67" s="9">
        <v>2.1167108009921533E-2</v>
      </c>
    </row>
    <row r="68" spans="1:37" x14ac:dyDescent="0.55000000000000004">
      <c r="A68" s="1" t="s">
        <v>226</v>
      </c>
      <c r="C68" s="4" t="s">
        <v>71</v>
      </c>
      <c r="D68" s="4"/>
      <c r="E68" s="4" t="s">
        <v>71</v>
      </c>
      <c r="F68" s="4"/>
      <c r="G68" s="4" t="s">
        <v>227</v>
      </c>
      <c r="H68" s="4"/>
      <c r="I68" s="4" t="s">
        <v>228</v>
      </c>
      <c r="J68" s="4"/>
      <c r="K68" s="5">
        <v>18</v>
      </c>
      <c r="L68" s="4"/>
      <c r="M68" s="5">
        <v>18</v>
      </c>
      <c r="N68" s="4"/>
      <c r="O68" s="5">
        <v>1000000</v>
      </c>
      <c r="P68" s="4"/>
      <c r="Q68" s="5">
        <v>1000000000000</v>
      </c>
      <c r="R68" s="4"/>
      <c r="S68" s="5">
        <v>959348823792</v>
      </c>
      <c r="T68" s="4"/>
      <c r="U68" s="5">
        <v>0</v>
      </c>
      <c r="V68" s="4"/>
      <c r="W68" s="5">
        <v>0</v>
      </c>
      <c r="X68" s="4"/>
      <c r="Y68" s="5">
        <v>0</v>
      </c>
      <c r="Z68" s="4"/>
      <c r="AA68" s="5">
        <v>0</v>
      </c>
      <c r="AB68" s="4"/>
      <c r="AC68" s="5">
        <v>1000000</v>
      </c>
      <c r="AD68" s="4"/>
      <c r="AE68" s="5">
        <v>963878</v>
      </c>
      <c r="AF68" s="4"/>
      <c r="AG68" s="5">
        <v>1000000000000</v>
      </c>
      <c r="AH68" s="4"/>
      <c r="AI68" s="5">
        <v>963840649727</v>
      </c>
      <c r="AJ68" s="4"/>
      <c r="AK68" s="9">
        <v>5.2842553054287247E-3</v>
      </c>
    </row>
    <row r="69" spans="1:37" x14ac:dyDescent="0.55000000000000004">
      <c r="A69" s="1" t="s">
        <v>229</v>
      </c>
      <c r="C69" s="4" t="s">
        <v>71</v>
      </c>
      <c r="D69" s="4"/>
      <c r="E69" s="4" t="s">
        <v>71</v>
      </c>
      <c r="F69" s="4"/>
      <c r="G69" s="4" t="s">
        <v>230</v>
      </c>
      <c r="H69" s="4"/>
      <c r="I69" s="4" t="s">
        <v>231</v>
      </c>
      <c r="J69" s="4"/>
      <c r="K69" s="5">
        <v>18</v>
      </c>
      <c r="L69" s="4"/>
      <c r="M69" s="5">
        <v>18</v>
      </c>
      <c r="N69" s="4"/>
      <c r="O69" s="5">
        <v>7484000</v>
      </c>
      <c r="P69" s="4"/>
      <c r="Q69" s="5">
        <v>7344053773778</v>
      </c>
      <c r="R69" s="4"/>
      <c r="S69" s="5">
        <v>7413610083476</v>
      </c>
      <c r="T69" s="4"/>
      <c r="U69" s="5">
        <v>0</v>
      </c>
      <c r="V69" s="4"/>
      <c r="W69" s="5">
        <v>0</v>
      </c>
      <c r="X69" s="4"/>
      <c r="Y69" s="5">
        <v>0</v>
      </c>
      <c r="Z69" s="4"/>
      <c r="AA69" s="5">
        <v>0</v>
      </c>
      <c r="AB69" s="4"/>
      <c r="AC69" s="5">
        <v>7484000</v>
      </c>
      <c r="AD69" s="4"/>
      <c r="AE69" s="5">
        <v>992684</v>
      </c>
      <c r="AF69" s="4"/>
      <c r="AG69" s="5">
        <v>7344053773778</v>
      </c>
      <c r="AH69" s="4"/>
      <c r="AI69" s="5">
        <v>7428959172676</v>
      </c>
      <c r="AJ69" s="4"/>
      <c r="AK69" s="9">
        <v>4.072926051951184E-2</v>
      </c>
    </row>
    <row r="70" spans="1:37" ht="24.75" thickBot="1" x14ac:dyDescent="0.6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1">
        <f>SUM(Q9:Q69)</f>
        <v>144658650229720</v>
      </c>
      <c r="R70" s="4"/>
      <c r="S70" s="11">
        <f>SUM(S9:S69)</f>
        <v>148601535346904</v>
      </c>
      <c r="T70" s="4"/>
      <c r="U70" s="4"/>
      <c r="V70" s="4"/>
      <c r="W70" s="11">
        <f>SUM(W9:W69)</f>
        <v>747482573418</v>
      </c>
      <c r="X70" s="4"/>
      <c r="Y70" s="4"/>
      <c r="Z70" s="4"/>
      <c r="AA70" s="11">
        <f>SUM(AA9:AA69)</f>
        <v>9003468188923</v>
      </c>
      <c r="AB70" s="4"/>
      <c r="AC70" s="4"/>
      <c r="AD70" s="4"/>
      <c r="AE70" s="4"/>
      <c r="AF70" s="4"/>
      <c r="AG70" s="11">
        <f>SUM(AG9:AG69)</f>
        <v>136760020907092</v>
      </c>
      <c r="AH70" s="4"/>
      <c r="AI70" s="11">
        <f>SUM(AI9:AI69)</f>
        <v>141313672578654</v>
      </c>
      <c r="AJ70" s="4"/>
      <c r="AK70" s="12">
        <f>SUM(AK9:AK69)</f>
        <v>0.77475205498427291</v>
      </c>
    </row>
    <row r="71" spans="1:37" ht="24.75" thickTop="1" x14ac:dyDescent="0.55000000000000004">
      <c r="Q71" s="3"/>
      <c r="S71" s="3"/>
      <c r="AG71" s="3"/>
      <c r="AI71" s="3"/>
    </row>
    <row r="72" spans="1:37" x14ac:dyDescent="0.55000000000000004">
      <c r="P72" s="3"/>
      <c r="Q72" s="3"/>
      <c r="R72" s="3"/>
      <c r="S72" s="3"/>
      <c r="AG72" s="3"/>
      <c r="AH72" s="3"/>
      <c r="AI72" s="3"/>
      <c r="AK72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9"/>
  <sheetViews>
    <sheetView rightToLeft="1" workbookViewId="0">
      <selection activeCell="G32" sqref="A32:G34"/>
    </sheetView>
  </sheetViews>
  <sheetFormatPr defaultRowHeight="24" x14ac:dyDescent="0.55000000000000004"/>
  <cols>
    <col min="1" max="1" width="34.85546875" style="1" bestFit="1" customWidth="1"/>
    <col min="2" max="2" width="1.28515625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" width="15.5703125" style="1" bestFit="1" customWidth="1"/>
    <col min="17" max="16384" width="9.140625" style="1"/>
  </cols>
  <sheetData>
    <row r="2" spans="1:13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6" spans="1:13" ht="24.75" x14ac:dyDescent="0.55000000000000004">
      <c r="A6" s="23" t="s">
        <v>3</v>
      </c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</row>
    <row r="7" spans="1:13" ht="24.75" x14ac:dyDescent="0.55000000000000004">
      <c r="A7" s="24" t="s">
        <v>3</v>
      </c>
      <c r="C7" s="24" t="s">
        <v>7</v>
      </c>
      <c r="E7" s="24" t="s">
        <v>232</v>
      </c>
      <c r="G7" s="24" t="s">
        <v>233</v>
      </c>
      <c r="I7" s="24" t="s">
        <v>234</v>
      </c>
      <c r="K7" s="24" t="s">
        <v>235</v>
      </c>
      <c r="M7" s="24" t="s">
        <v>236</v>
      </c>
    </row>
    <row r="8" spans="1:13" x14ac:dyDescent="0.55000000000000004">
      <c r="A8" s="1" t="s">
        <v>165</v>
      </c>
      <c r="C8" s="5">
        <v>3497458</v>
      </c>
      <c r="D8" s="4"/>
      <c r="E8" s="5">
        <v>957000</v>
      </c>
      <c r="F8" s="4"/>
      <c r="G8" s="5">
        <v>978000</v>
      </c>
      <c r="H8" s="4"/>
      <c r="I8" s="9">
        <f t="shared" ref="I8:I39" si="0">(E8-G8)/E8</f>
        <v>-2.1943573667711599E-2</v>
      </c>
      <c r="J8" s="4"/>
      <c r="K8" s="5">
        <v>3420513924000</v>
      </c>
      <c r="M8" s="1" t="s">
        <v>330</v>
      </c>
    </row>
    <row r="9" spans="1:13" x14ac:dyDescent="0.55000000000000004">
      <c r="A9" s="1" t="s">
        <v>96</v>
      </c>
      <c r="C9" s="5">
        <v>1491138</v>
      </c>
      <c r="D9" s="4"/>
      <c r="E9" s="5">
        <v>980210</v>
      </c>
      <c r="F9" s="4"/>
      <c r="G9" s="5">
        <v>979941</v>
      </c>
      <c r="H9" s="4"/>
      <c r="I9" s="9">
        <f t="shared" si="0"/>
        <v>2.7443098927780783E-4</v>
      </c>
      <c r="J9" s="4"/>
      <c r="K9" s="5">
        <v>1461227262858</v>
      </c>
      <c r="M9" s="1" t="s">
        <v>330</v>
      </c>
    </row>
    <row r="10" spans="1:13" x14ac:dyDescent="0.55000000000000004">
      <c r="A10" s="1" t="s">
        <v>229</v>
      </c>
      <c r="C10" s="5">
        <v>7484000</v>
      </c>
      <c r="D10" s="4"/>
      <c r="E10" s="5">
        <v>999990</v>
      </c>
      <c r="F10" s="4"/>
      <c r="G10" s="5">
        <v>992684</v>
      </c>
      <c r="H10" s="4"/>
      <c r="I10" s="9">
        <f t="shared" si="0"/>
        <v>7.3060730607306069E-3</v>
      </c>
      <c r="J10" s="4"/>
      <c r="K10" s="5">
        <v>7429247056000</v>
      </c>
      <c r="M10" s="1" t="s">
        <v>330</v>
      </c>
    </row>
    <row r="11" spans="1:13" x14ac:dyDescent="0.55000000000000004">
      <c r="A11" s="1" t="s">
        <v>99</v>
      </c>
      <c r="C11" s="5">
        <v>723917</v>
      </c>
      <c r="D11" s="4"/>
      <c r="E11" s="5">
        <v>962920</v>
      </c>
      <c r="F11" s="4"/>
      <c r="G11" s="5">
        <v>964552</v>
      </c>
      <c r="H11" s="4"/>
      <c r="I11" s="9">
        <f t="shared" si="0"/>
        <v>-1.6948448469239397E-3</v>
      </c>
      <c r="J11" s="4"/>
      <c r="K11" s="5">
        <v>698255590184</v>
      </c>
      <c r="M11" s="1" t="s">
        <v>330</v>
      </c>
    </row>
    <row r="12" spans="1:13" x14ac:dyDescent="0.55000000000000004">
      <c r="A12" s="1" t="s">
        <v>90</v>
      </c>
      <c r="C12" s="5">
        <v>2339116</v>
      </c>
      <c r="D12" s="4"/>
      <c r="E12" s="5">
        <v>989100</v>
      </c>
      <c r="F12" s="4"/>
      <c r="G12" s="5">
        <v>991176</v>
      </c>
      <c r="H12" s="4"/>
      <c r="I12" s="9">
        <f t="shared" si="0"/>
        <v>-2.0988777676675765E-3</v>
      </c>
      <c r="J12" s="4"/>
      <c r="K12" s="5">
        <v>2318475640416</v>
      </c>
      <c r="M12" s="1" t="s">
        <v>330</v>
      </c>
    </row>
    <row r="13" spans="1:13" x14ac:dyDescent="0.55000000000000004">
      <c r="A13" s="1" t="s">
        <v>224</v>
      </c>
      <c r="C13" s="5">
        <v>1700000</v>
      </c>
      <c r="D13" s="4"/>
      <c r="E13" s="5">
        <v>999999</v>
      </c>
      <c r="F13" s="4"/>
      <c r="G13" s="5">
        <v>986900</v>
      </c>
      <c r="H13" s="4"/>
      <c r="I13" s="9">
        <f t="shared" si="0"/>
        <v>1.3099013099013099E-2</v>
      </c>
      <c r="J13" s="4"/>
      <c r="K13" s="5">
        <v>1677730000000</v>
      </c>
      <c r="M13" s="1" t="s">
        <v>330</v>
      </c>
    </row>
    <row r="14" spans="1:13" x14ac:dyDescent="0.55000000000000004">
      <c r="A14" s="1" t="s">
        <v>223</v>
      </c>
      <c r="C14" s="5">
        <v>726612</v>
      </c>
      <c r="D14" s="4"/>
      <c r="E14" s="5">
        <v>999000</v>
      </c>
      <c r="F14" s="4"/>
      <c r="G14" s="5">
        <v>990000</v>
      </c>
      <c r="H14" s="4"/>
      <c r="I14" s="9">
        <f t="shared" si="0"/>
        <v>9.0090090090090089E-3</v>
      </c>
      <c r="J14" s="4"/>
      <c r="K14" s="5">
        <v>719345880000</v>
      </c>
      <c r="M14" s="1" t="s">
        <v>330</v>
      </c>
    </row>
    <row r="15" spans="1:13" x14ac:dyDescent="0.55000000000000004">
      <c r="A15" s="1" t="s">
        <v>225</v>
      </c>
      <c r="C15" s="5">
        <v>3900000</v>
      </c>
      <c r="D15" s="4"/>
      <c r="E15" s="5">
        <v>1000000</v>
      </c>
      <c r="F15" s="4"/>
      <c r="G15" s="5">
        <v>990000</v>
      </c>
      <c r="H15" s="4"/>
      <c r="I15" s="9">
        <f t="shared" si="0"/>
        <v>0.01</v>
      </c>
      <c r="J15" s="4"/>
      <c r="K15" s="5">
        <v>3861000000000</v>
      </c>
      <c r="M15" s="1" t="s">
        <v>330</v>
      </c>
    </row>
    <row r="16" spans="1:13" x14ac:dyDescent="0.55000000000000004">
      <c r="A16" s="1" t="s">
        <v>220</v>
      </c>
      <c r="C16" s="5">
        <v>1000000</v>
      </c>
      <c r="D16" s="4"/>
      <c r="E16" s="5">
        <v>973159</v>
      </c>
      <c r="F16" s="4"/>
      <c r="G16" s="5">
        <v>990000</v>
      </c>
      <c r="H16" s="4"/>
      <c r="I16" s="9">
        <f t="shared" si="0"/>
        <v>-1.7305496840701262E-2</v>
      </c>
      <c r="J16" s="4"/>
      <c r="K16" s="5">
        <v>990000000000</v>
      </c>
      <c r="M16" s="1" t="s">
        <v>330</v>
      </c>
    </row>
    <row r="17" spans="1:13" x14ac:dyDescent="0.55000000000000004">
      <c r="A17" s="1" t="s">
        <v>226</v>
      </c>
      <c r="C17" s="5">
        <v>1000000</v>
      </c>
      <c r="D17" s="4"/>
      <c r="E17" s="5">
        <v>975000</v>
      </c>
      <c r="F17" s="4"/>
      <c r="G17" s="5">
        <v>963878</v>
      </c>
      <c r="H17" s="4"/>
      <c r="I17" s="9">
        <f t="shared" si="0"/>
        <v>1.1407179487179488E-2</v>
      </c>
      <c r="J17" s="4"/>
      <c r="K17" s="5">
        <v>963878000000</v>
      </c>
      <c r="M17" s="1" t="s">
        <v>330</v>
      </c>
    </row>
    <row r="18" spans="1:13" x14ac:dyDescent="0.55000000000000004">
      <c r="A18" s="1" t="s">
        <v>102</v>
      </c>
      <c r="C18" s="5">
        <v>659200</v>
      </c>
      <c r="D18" s="4"/>
      <c r="E18" s="5">
        <v>959010</v>
      </c>
      <c r="F18" s="4"/>
      <c r="G18" s="5">
        <v>961388</v>
      </c>
      <c r="H18" s="4"/>
      <c r="I18" s="9">
        <f t="shared" si="0"/>
        <v>-2.4796404625603485E-3</v>
      </c>
      <c r="J18" s="4"/>
      <c r="K18" s="5">
        <v>633746969600</v>
      </c>
      <c r="M18" s="1" t="s">
        <v>330</v>
      </c>
    </row>
    <row r="19" spans="1:13" x14ac:dyDescent="0.55000000000000004">
      <c r="A19" s="1" t="s">
        <v>75</v>
      </c>
      <c r="C19" s="5">
        <v>3700000</v>
      </c>
      <c r="D19" s="4"/>
      <c r="E19" s="5">
        <v>965000</v>
      </c>
      <c r="F19" s="4"/>
      <c r="G19" s="5">
        <v>965000</v>
      </c>
      <c r="H19" s="4"/>
      <c r="I19" s="9">
        <f t="shared" si="0"/>
        <v>0</v>
      </c>
      <c r="J19" s="4"/>
      <c r="K19" s="5">
        <v>3570500000000</v>
      </c>
      <c r="M19" s="1" t="s">
        <v>330</v>
      </c>
    </row>
    <row r="20" spans="1:13" x14ac:dyDescent="0.55000000000000004">
      <c r="A20" s="1" t="s">
        <v>174</v>
      </c>
      <c r="C20" s="5">
        <v>1998800</v>
      </c>
      <c r="D20" s="4"/>
      <c r="E20" s="5">
        <v>963950</v>
      </c>
      <c r="F20" s="4"/>
      <c r="G20" s="5">
        <v>949863</v>
      </c>
      <c r="H20" s="4"/>
      <c r="I20" s="9">
        <f t="shared" si="0"/>
        <v>1.4613828518076664E-2</v>
      </c>
      <c r="J20" s="4"/>
      <c r="K20" s="5">
        <v>1898586164400</v>
      </c>
      <c r="M20" s="1" t="s">
        <v>330</v>
      </c>
    </row>
    <row r="21" spans="1:13" x14ac:dyDescent="0.55000000000000004">
      <c r="A21" s="1" t="s">
        <v>177</v>
      </c>
      <c r="C21" s="5">
        <v>3431109</v>
      </c>
      <c r="D21" s="4"/>
      <c r="E21" s="5">
        <v>999090</v>
      </c>
      <c r="F21" s="4"/>
      <c r="G21" s="5">
        <v>1000000</v>
      </c>
      <c r="H21" s="4"/>
      <c r="I21" s="9">
        <f t="shared" si="0"/>
        <v>-9.1082885425737418E-4</v>
      </c>
      <c r="J21" s="4"/>
      <c r="K21" s="5">
        <v>3431109000000</v>
      </c>
      <c r="M21" s="1" t="s">
        <v>330</v>
      </c>
    </row>
    <row r="22" spans="1:13" x14ac:dyDescent="0.55000000000000004">
      <c r="A22" s="1" t="s">
        <v>180</v>
      </c>
      <c r="C22" s="5">
        <v>7340100</v>
      </c>
      <c r="D22" s="4"/>
      <c r="E22" s="5">
        <v>990000</v>
      </c>
      <c r="F22" s="4"/>
      <c r="G22" s="5">
        <v>1000000</v>
      </c>
      <c r="H22" s="4"/>
      <c r="I22" s="9">
        <f t="shared" si="0"/>
        <v>-1.0101010101010102E-2</v>
      </c>
      <c r="J22" s="4"/>
      <c r="K22" s="5">
        <v>7340100000000</v>
      </c>
      <c r="M22" s="1" t="s">
        <v>330</v>
      </c>
    </row>
    <row r="23" spans="1:13" x14ac:dyDescent="0.55000000000000004">
      <c r="A23" s="1" t="s">
        <v>182</v>
      </c>
      <c r="C23" s="5">
        <v>500000</v>
      </c>
      <c r="D23" s="4"/>
      <c r="E23" s="5">
        <v>988500</v>
      </c>
      <c r="F23" s="4"/>
      <c r="G23" s="5">
        <v>988200</v>
      </c>
      <c r="H23" s="4"/>
      <c r="I23" s="9">
        <f t="shared" si="0"/>
        <v>3.0349013657056146E-4</v>
      </c>
      <c r="J23" s="4"/>
      <c r="K23" s="5">
        <v>494100000000</v>
      </c>
      <c r="M23" s="1" t="s">
        <v>330</v>
      </c>
    </row>
    <row r="24" spans="1:13" x14ac:dyDescent="0.55000000000000004">
      <c r="A24" s="1" t="s">
        <v>185</v>
      </c>
      <c r="C24" s="5">
        <v>4699800</v>
      </c>
      <c r="D24" s="4"/>
      <c r="E24" s="5">
        <v>1000000</v>
      </c>
      <c r="F24" s="4"/>
      <c r="G24" s="5">
        <v>980000</v>
      </c>
      <c r="H24" s="4"/>
      <c r="I24" s="9">
        <f t="shared" si="0"/>
        <v>0.02</v>
      </c>
      <c r="J24" s="4"/>
      <c r="K24" s="5">
        <v>4605804000000</v>
      </c>
      <c r="M24" s="1" t="s">
        <v>330</v>
      </c>
    </row>
    <row r="25" spans="1:13" x14ac:dyDescent="0.55000000000000004">
      <c r="A25" s="1" t="s">
        <v>188</v>
      </c>
      <c r="C25" s="5">
        <v>100000</v>
      </c>
      <c r="D25" s="4"/>
      <c r="E25" s="5">
        <v>989990</v>
      </c>
      <c r="F25" s="4"/>
      <c r="G25" s="5">
        <v>958099</v>
      </c>
      <c r="H25" s="4"/>
      <c r="I25" s="9">
        <f t="shared" si="0"/>
        <v>3.2213456701582842E-2</v>
      </c>
      <c r="J25" s="4"/>
      <c r="K25" s="5">
        <v>95809900000</v>
      </c>
      <c r="M25" s="1" t="s">
        <v>330</v>
      </c>
    </row>
    <row r="26" spans="1:13" x14ac:dyDescent="0.55000000000000004">
      <c r="A26" s="1" t="s">
        <v>191</v>
      </c>
      <c r="C26" s="5">
        <v>4721729</v>
      </c>
      <c r="D26" s="4"/>
      <c r="E26" s="5">
        <v>1000000</v>
      </c>
      <c r="F26" s="4"/>
      <c r="G26" s="5">
        <v>978999</v>
      </c>
      <c r="H26" s="4"/>
      <c r="I26" s="9">
        <f t="shared" si="0"/>
        <v>2.1000999999999999E-2</v>
      </c>
      <c r="J26" s="4"/>
      <c r="K26" s="5">
        <v>4622567969271</v>
      </c>
      <c r="M26" s="1" t="s">
        <v>330</v>
      </c>
    </row>
    <row r="27" spans="1:13" x14ac:dyDescent="0.55000000000000004">
      <c r="A27" s="1" t="s">
        <v>194</v>
      </c>
      <c r="C27" s="5">
        <v>1462222</v>
      </c>
      <c r="D27" s="4"/>
      <c r="E27" s="5">
        <v>999990</v>
      </c>
      <c r="F27" s="4"/>
      <c r="G27" s="5">
        <v>980006</v>
      </c>
      <c r="H27" s="4"/>
      <c r="I27" s="9">
        <f t="shared" si="0"/>
        <v>1.998419984199842E-2</v>
      </c>
      <c r="J27" s="4"/>
      <c r="K27" s="5">
        <v>1432986333332</v>
      </c>
      <c r="M27" s="1" t="s">
        <v>330</v>
      </c>
    </row>
    <row r="28" spans="1:13" x14ac:dyDescent="0.55000000000000004">
      <c r="A28" s="1" t="s">
        <v>200</v>
      </c>
      <c r="C28" s="5">
        <v>6571000</v>
      </c>
      <c r="D28" s="4"/>
      <c r="E28" s="5">
        <v>999490</v>
      </c>
      <c r="F28" s="4"/>
      <c r="G28" s="5">
        <v>964557</v>
      </c>
      <c r="H28" s="4"/>
      <c r="I28" s="9">
        <f t="shared" si="0"/>
        <v>3.4950824920709563E-2</v>
      </c>
      <c r="J28" s="4"/>
      <c r="K28" s="5">
        <v>6338104047000</v>
      </c>
      <c r="M28" s="1" t="s">
        <v>330</v>
      </c>
    </row>
    <row r="29" spans="1:13" x14ac:dyDescent="0.55000000000000004">
      <c r="A29" s="1" t="s">
        <v>197</v>
      </c>
      <c r="C29" s="5">
        <v>1238600</v>
      </c>
      <c r="D29" s="4"/>
      <c r="E29" s="5">
        <v>962000</v>
      </c>
      <c r="F29" s="4"/>
      <c r="G29" s="5">
        <v>971784</v>
      </c>
      <c r="H29" s="4"/>
      <c r="I29" s="9">
        <f t="shared" si="0"/>
        <v>-1.017047817047817E-2</v>
      </c>
      <c r="J29" s="4"/>
      <c r="K29" s="5">
        <v>1203651662400</v>
      </c>
      <c r="M29" s="1" t="s">
        <v>330</v>
      </c>
    </row>
    <row r="30" spans="1:13" x14ac:dyDescent="0.55000000000000004">
      <c r="A30" s="1" t="s">
        <v>219</v>
      </c>
      <c r="C30" s="5">
        <v>7041046</v>
      </c>
      <c r="D30" s="4"/>
      <c r="E30" s="5">
        <v>985500</v>
      </c>
      <c r="F30" s="4"/>
      <c r="G30" s="5">
        <v>950785</v>
      </c>
      <c r="H30" s="4"/>
      <c r="I30" s="9">
        <f t="shared" si="0"/>
        <v>3.5225773718924401E-2</v>
      </c>
      <c r="J30" s="4"/>
      <c r="K30" s="5">
        <v>6694520921110</v>
      </c>
      <c r="M30" s="1" t="s">
        <v>330</v>
      </c>
    </row>
    <row r="31" spans="1:13" x14ac:dyDescent="0.55000000000000004">
      <c r="A31" s="1" t="s">
        <v>216</v>
      </c>
      <c r="C31" s="5">
        <v>7021051</v>
      </c>
      <c r="D31" s="4"/>
      <c r="E31" s="5">
        <v>957500</v>
      </c>
      <c r="F31" s="4"/>
      <c r="G31" s="5">
        <v>950416</v>
      </c>
      <c r="H31" s="4"/>
      <c r="I31" s="9">
        <f t="shared" si="0"/>
        <v>7.3984334203655352E-3</v>
      </c>
      <c r="J31" s="4"/>
      <c r="K31" s="5">
        <v>6672919207216</v>
      </c>
      <c r="M31" s="1" t="s">
        <v>330</v>
      </c>
    </row>
    <row r="32" spans="1:13" x14ac:dyDescent="0.55000000000000004">
      <c r="A32" s="1" t="s">
        <v>202</v>
      </c>
      <c r="C32" s="5">
        <v>7000000</v>
      </c>
      <c r="D32" s="4"/>
      <c r="E32" s="5">
        <v>943750</v>
      </c>
      <c r="F32" s="4"/>
      <c r="G32" s="5">
        <v>951580</v>
      </c>
      <c r="H32" s="4"/>
      <c r="I32" s="9">
        <f t="shared" si="0"/>
        <v>-8.2966887417218541E-3</v>
      </c>
      <c r="J32" s="4"/>
      <c r="K32" s="5">
        <v>6661060000000</v>
      </c>
      <c r="M32" s="1" t="s">
        <v>330</v>
      </c>
    </row>
    <row r="33" spans="1:13" x14ac:dyDescent="0.55000000000000004">
      <c r="A33" s="1" t="s">
        <v>208</v>
      </c>
      <c r="C33" s="5">
        <v>2999900</v>
      </c>
      <c r="D33" s="4"/>
      <c r="E33" s="5">
        <v>932000</v>
      </c>
      <c r="F33" s="4"/>
      <c r="G33" s="5">
        <v>942886</v>
      </c>
      <c r="H33" s="4"/>
      <c r="I33" s="9">
        <f t="shared" si="0"/>
        <v>-1.1680257510729614E-2</v>
      </c>
      <c r="J33" s="4"/>
      <c r="K33" s="5">
        <v>2828563711400</v>
      </c>
      <c r="M33" s="1" t="s">
        <v>330</v>
      </c>
    </row>
    <row r="34" spans="1:13" x14ac:dyDescent="0.55000000000000004">
      <c r="A34" s="1" t="s">
        <v>205</v>
      </c>
      <c r="C34" s="5">
        <v>7961000</v>
      </c>
      <c r="D34" s="4"/>
      <c r="E34" s="5">
        <v>980000</v>
      </c>
      <c r="F34" s="4"/>
      <c r="G34" s="5">
        <v>961121</v>
      </c>
      <c r="H34" s="4"/>
      <c r="I34" s="9">
        <f t="shared" si="0"/>
        <v>1.9264285714285713E-2</v>
      </c>
      <c r="J34" s="4"/>
      <c r="K34" s="5">
        <v>7651484281000</v>
      </c>
      <c r="M34" s="1" t="s">
        <v>330</v>
      </c>
    </row>
    <row r="35" spans="1:13" x14ac:dyDescent="0.55000000000000004">
      <c r="A35" s="1" t="s">
        <v>111</v>
      </c>
      <c r="C35" s="5">
        <v>51179</v>
      </c>
      <c r="D35" s="4"/>
      <c r="E35" s="5">
        <v>986950</v>
      </c>
      <c r="F35" s="4"/>
      <c r="G35" s="5">
        <v>986961</v>
      </c>
      <c r="H35" s="4"/>
      <c r="I35" s="9">
        <f t="shared" si="0"/>
        <v>-1.1145448097674654E-5</v>
      </c>
      <c r="J35" s="4"/>
      <c r="K35" s="5">
        <v>50511677019</v>
      </c>
      <c r="M35" s="1" t="s">
        <v>330</v>
      </c>
    </row>
    <row r="36" spans="1:13" x14ac:dyDescent="0.55000000000000004">
      <c r="A36" s="1" t="s">
        <v>210</v>
      </c>
      <c r="C36" s="5">
        <v>5950000</v>
      </c>
      <c r="D36" s="4"/>
      <c r="E36" s="5">
        <v>975990</v>
      </c>
      <c r="F36" s="4"/>
      <c r="G36" s="5">
        <v>920808</v>
      </c>
      <c r="H36" s="4"/>
      <c r="I36" s="9">
        <f t="shared" si="0"/>
        <v>5.6539513724525869E-2</v>
      </c>
      <c r="J36" s="4"/>
      <c r="K36" s="5">
        <v>5478807600000</v>
      </c>
      <c r="M36" s="1" t="s">
        <v>330</v>
      </c>
    </row>
    <row r="37" spans="1:13" x14ac:dyDescent="0.55000000000000004">
      <c r="A37" s="1" t="s">
        <v>168</v>
      </c>
      <c r="C37" s="5">
        <v>5000000</v>
      </c>
      <c r="D37" s="4"/>
      <c r="E37" s="5">
        <v>940000</v>
      </c>
      <c r="F37" s="4"/>
      <c r="G37" s="5">
        <v>946072</v>
      </c>
      <c r="H37" s="4"/>
      <c r="I37" s="9">
        <f t="shared" si="0"/>
        <v>-6.4595744680851063E-3</v>
      </c>
      <c r="J37" s="4"/>
      <c r="K37" s="5">
        <v>4730360000000</v>
      </c>
      <c r="M37" s="1" t="s">
        <v>330</v>
      </c>
    </row>
    <row r="38" spans="1:13" x14ac:dyDescent="0.55000000000000004">
      <c r="A38" s="1" t="s">
        <v>213</v>
      </c>
      <c r="C38" s="5">
        <v>6000000</v>
      </c>
      <c r="D38" s="4"/>
      <c r="E38" s="5">
        <v>971200</v>
      </c>
      <c r="F38" s="4"/>
      <c r="G38" s="5">
        <v>926509</v>
      </c>
      <c r="H38" s="4"/>
      <c r="I38" s="9">
        <f t="shared" si="0"/>
        <v>4.601626853377265E-2</v>
      </c>
      <c r="J38" s="4"/>
      <c r="K38" s="5">
        <v>5559054000000</v>
      </c>
      <c r="M38" s="1" t="s">
        <v>330</v>
      </c>
    </row>
    <row r="39" spans="1:13" x14ac:dyDescent="0.55000000000000004">
      <c r="A39" s="1" t="s">
        <v>171</v>
      </c>
      <c r="C39" s="5">
        <v>1000000</v>
      </c>
      <c r="D39" s="4"/>
      <c r="E39" s="5">
        <v>949000</v>
      </c>
      <c r="F39" s="4"/>
      <c r="G39" s="5">
        <v>936525</v>
      </c>
      <c r="H39" s="4"/>
      <c r="I39" s="9">
        <f t="shared" si="0"/>
        <v>1.3145416227608009E-2</v>
      </c>
      <c r="J39" s="4"/>
      <c r="K39" s="5">
        <v>936525000000</v>
      </c>
      <c r="M39" s="1" t="s">
        <v>330</v>
      </c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4"/>
  <sheetViews>
    <sheetView rightToLeft="1" workbookViewId="0">
      <selection activeCell="K14" sqref="K1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2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2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22" ht="24.75" x14ac:dyDescent="0.55000000000000004">
      <c r="A6" s="23" t="s">
        <v>238</v>
      </c>
      <c r="C6" s="24" t="s">
        <v>239</v>
      </c>
      <c r="D6" s="24" t="s">
        <v>239</v>
      </c>
      <c r="E6" s="24" t="s">
        <v>239</v>
      </c>
      <c r="F6" s="24" t="s">
        <v>239</v>
      </c>
      <c r="G6" s="24" t="s">
        <v>239</v>
      </c>
      <c r="H6" s="24" t="s">
        <v>239</v>
      </c>
      <c r="I6" s="24" t="s">
        <v>239</v>
      </c>
      <c r="K6" s="24" t="s">
        <v>329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22" ht="24.75" x14ac:dyDescent="0.55000000000000004">
      <c r="A7" s="24" t="s">
        <v>238</v>
      </c>
      <c r="C7" s="24" t="s">
        <v>240</v>
      </c>
      <c r="E7" s="24" t="s">
        <v>241</v>
      </c>
      <c r="G7" s="24" t="s">
        <v>242</v>
      </c>
      <c r="I7" s="24" t="s">
        <v>68</v>
      </c>
      <c r="K7" s="24" t="s">
        <v>243</v>
      </c>
      <c r="M7" s="24" t="s">
        <v>244</v>
      </c>
      <c r="O7" s="24" t="s">
        <v>245</v>
      </c>
      <c r="Q7" s="24" t="s">
        <v>243</v>
      </c>
      <c r="S7" s="24" t="s">
        <v>237</v>
      </c>
    </row>
    <row r="8" spans="1:22" x14ac:dyDescent="0.55000000000000004">
      <c r="A8" s="1" t="s">
        <v>246</v>
      </c>
      <c r="C8" s="4" t="s">
        <v>247</v>
      </c>
      <c r="D8" s="4"/>
      <c r="E8" s="4" t="s">
        <v>248</v>
      </c>
      <c r="F8" s="4"/>
      <c r="G8" s="4" t="s">
        <v>249</v>
      </c>
      <c r="H8" s="4"/>
      <c r="I8" s="5">
        <v>8</v>
      </c>
      <c r="J8" s="4"/>
      <c r="K8" s="5">
        <v>867834993496</v>
      </c>
      <c r="L8" s="4"/>
      <c r="M8" s="5">
        <v>500029445079</v>
      </c>
      <c r="N8" s="4"/>
      <c r="O8" s="5">
        <v>1363501342729</v>
      </c>
      <c r="P8" s="4"/>
      <c r="Q8" s="5">
        <v>4363095846</v>
      </c>
      <c r="R8" s="4"/>
      <c r="S8" s="9">
        <v>2.3920668192247208E-5</v>
      </c>
      <c r="T8" s="4"/>
      <c r="U8" s="4"/>
      <c r="V8" s="4"/>
    </row>
    <row r="9" spans="1:22" x14ac:dyDescent="0.55000000000000004">
      <c r="A9" s="1" t="s">
        <v>250</v>
      </c>
      <c r="C9" s="4" t="s">
        <v>251</v>
      </c>
      <c r="D9" s="4"/>
      <c r="E9" s="4" t="s">
        <v>248</v>
      </c>
      <c r="F9" s="4"/>
      <c r="G9" s="4" t="s">
        <v>252</v>
      </c>
      <c r="H9" s="4"/>
      <c r="I9" s="5">
        <v>8</v>
      </c>
      <c r="J9" s="4"/>
      <c r="K9" s="5">
        <v>1704723782037</v>
      </c>
      <c r="L9" s="4"/>
      <c r="M9" s="5">
        <v>18826319938830</v>
      </c>
      <c r="N9" s="4"/>
      <c r="O9" s="5">
        <v>14334954184031</v>
      </c>
      <c r="P9" s="4"/>
      <c r="Q9" s="5">
        <v>6196089536836</v>
      </c>
      <c r="R9" s="4"/>
      <c r="S9" s="9">
        <v>3.3970054092666527E-2</v>
      </c>
      <c r="T9" s="4"/>
      <c r="U9" s="4"/>
      <c r="V9" s="4"/>
    </row>
    <row r="10" spans="1:22" x14ac:dyDescent="0.55000000000000004">
      <c r="A10" s="1" t="s">
        <v>253</v>
      </c>
      <c r="C10" s="4" t="s">
        <v>254</v>
      </c>
      <c r="D10" s="4"/>
      <c r="E10" s="4" t="s">
        <v>248</v>
      </c>
      <c r="F10" s="4"/>
      <c r="G10" s="4" t="s">
        <v>255</v>
      </c>
      <c r="H10" s="4"/>
      <c r="I10" s="5">
        <v>8</v>
      </c>
      <c r="J10" s="4"/>
      <c r="K10" s="5">
        <v>1222556028895</v>
      </c>
      <c r="L10" s="4"/>
      <c r="M10" s="5">
        <v>4859753568501</v>
      </c>
      <c r="N10" s="4"/>
      <c r="O10" s="5">
        <v>5994598863081</v>
      </c>
      <c r="P10" s="4"/>
      <c r="Q10" s="5">
        <v>87710734315</v>
      </c>
      <c r="R10" s="4"/>
      <c r="S10" s="9">
        <v>4.80874004720974E-4</v>
      </c>
      <c r="T10" s="4"/>
      <c r="U10" s="4"/>
      <c r="V10" s="4"/>
    </row>
    <row r="11" spans="1:22" x14ac:dyDescent="0.55000000000000004">
      <c r="A11" s="1" t="s">
        <v>253</v>
      </c>
      <c r="C11" s="4" t="s">
        <v>256</v>
      </c>
      <c r="D11" s="4"/>
      <c r="E11" s="4" t="s">
        <v>257</v>
      </c>
      <c r="F11" s="4"/>
      <c r="G11" s="4" t="s">
        <v>258</v>
      </c>
      <c r="H11" s="4"/>
      <c r="I11" s="5">
        <v>8</v>
      </c>
      <c r="J11" s="4"/>
      <c r="K11" s="5">
        <v>1029659000000</v>
      </c>
      <c r="L11" s="4"/>
      <c r="M11" s="5">
        <v>0</v>
      </c>
      <c r="N11" s="4"/>
      <c r="O11" s="5">
        <v>0</v>
      </c>
      <c r="P11" s="4"/>
      <c r="Q11" s="5">
        <v>1029659000000</v>
      </c>
      <c r="R11" s="4"/>
      <c r="S11" s="9">
        <v>5.6451043386409865E-3</v>
      </c>
      <c r="T11" s="4"/>
      <c r="U11" s="4"/>
      <c r="V11" s="4"/>
    </row>
    <row r="12" spans="1:22" x14ac:dyDescent="0.55000000000000004">
      <c r="A12" s="1" t="s">
        <v>253</v>
      </c>
      <c r="C12" s="4" t="s">
        <v>259</v>
      </c>
      <c r="D12" s="4"/>
      <c r="E12" s="4" t="s">
        <v>257</v>
      </c>
      <c r="F12" s="4"/>
      <c r="G12" s="4" t="s">
        <v>260</v>
      </c>
      <c r="H12" s="4"/>
      <c r="I12" s="5">
        <v>8</v>
      </c>
      <c r="J12" s="4"/>
      <c r="K12" s="5">
        <v>3000000000000</v>
      </c>
      <c r="L12" s="4"/>
      <c r="M12" s="5">
        <v>0</v>
      </c>
      <c r="N12" s="4"/>
      <c r="O12" s="5">
        <v>0</v>
      </c>
      <c r="P12" s="4"/>
      <c r="Q12" s="5">
        <v>3000000000000</v>
      </c>
      <c r="R12" s="4"/>
      <c r="S12" s="9">
        <v>1.6447496710972235E-2</v>
      </c>
      <c r="T12" s="4"/>
      <c r="U12" s="4"/>
      <c r="V12" s="4"/>
    </row>
    <row r="13" spans="1:22" ht="24.75" thickBot="1" x14ac:dyDescent="0.6">
      <c r="C13" s="4"/>
      <c r="D13" s="4"/>
      <c r="E13" s="4"/>
      <c r="F13" s="4"/>
      <c r="G13" s="4"/>
      <c r="H13" s="4"/>
      <c r="I13" s="4"/>
      <c r="J13" s="4"/>
      <c r="K13" s="11">
        <f>SUM(K8:K12)</f>
        <v>7824773804428</v>
      </c>
      <c r="L13" s="4"/>
      <c r="M13" s="11">
        <f>SUM(M8:M12)</f>
        <v>24186102952410</v>
      </c>
      <c r="N13" s="4"/>
      <c r="O13" s="11">
        <f>SUM(O8:O12)</f>
        <v>21693054389841</v>
      </c>
      <c r="P13" s="4"/>
      <c r="Q13" s="11">
        <f>SUM(Q8:Q12)</f>
        <v>10317822366997</v>
      </c>
      <c r="R13" s="4"/>
      <c r="S13" s="12">
        <f>SUM(S8:S12)</f>
        <v>5.6567449815192974E-2</v>
      </c>
      <c r="T13" s="4"/>
      <c r="U13" s="4"/>
      <c r="V13" s="4"/>
    </row>
    <row r="14" spans="1:22" ht="24.75" thickTop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60"/>
  <sheetViews>
    <sheetView rightToLeft="1" topLeftCell="A40" workbookViewId="0">
      <selection activeCell="S54" sqref="I54:S61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6.5703125" style="1" bestFit="1" customWidth="1"/>
    <col min="23" max="16384" width="9.140625" style="1"/>
  </cols>
  <sheetData>
    <row r="2" spans="1:22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2" ht="24.75" x14ac:dyDescent="0.55000000000000004">
      <c r="A3" s="22" t="s">
        <v>261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2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22" ht="24.75" x14ac:dyDescent="0.55000000000000004">
      <c r="A6" s="24" t="s">
        <v>262</v>
      </c>
      <c r="B6" s="24" t="s">
        <v>262</v>
      </c>
      <c r="C6" s="24" t="s">
        <v>262</v>
      </c>
      <c r="D6" s="24" t="s">
        <v>262</v>
      </c>
      <c r="E6" s="24" t="s">
        <v>262</v>
      </c>
      <c r="F6" s="24" t="s">
        <v>262</v>
      </c>
      <c r="G6" s="24" t="s">
        <v>262</v>
      </c>
      <c r="I6" s="24" t="s">
        <v>263</v>
      </c>
      <c r="J6" s="24" t="s">
        <v>263</v>
      </c>
      <c r="K6" s="24" t="s">
        <v>263</v>
      </c>
      <c r="L6" s="24" t="s">
        <v>263</v>
      </c>
      <c r="M6" s="24" t="s">
        <v>263</v>
      </c>
      <c r="O6" s="24" t="s">
        <v>264</v>
      </c>
      <c r="P6" s="24" t="s">
        <v>264</v>
      </c>
      <c r="Q6" s="24" t="s">
        <v>264</v>
      </c>
      <c r="R6" s="24" t="s">
        <v>264</v>
      </c>
      <c r="S6" s="24" t="s">
        <v>264</v>
      </c>
    </row>
    <row r="7" spans="1:22" ht="24.75" x14ac:dyDescent="0.55000000000000004">
      <c r="A7" s="24" t="s">
        <v>265</v>
      </c>
      <c r="C7" s="24" t="s">
        <v>266</v>
      </c>
      <c r="E7" s="24" t="s">
        <v>67</v>
      </c>
      <c r="G7" s="24" t="s">
        <v>68</v>
      </c>
      <c r="I7" s="24" t="s">
        <v>267</v>
      </c>
      <c r="K7" s="24" t="s">
        <v>268</v>
      </c>
      <c r="M7" s="24" t="s">
        <v>269</v>
      </c>
      <c r="O7" s="24" t="s">
        <v>267</v>
      </c>
      <c r="Q7" s="24" t="s">
        <v>268</v>
      </c>
      <c r="S7" s="24" t="s">
        <v>269</v>
      </c>
    </row>
    <row r="8" spans="1:22" x14ac:dyDescent="0.55000000000000004">
      <c r="A8" s="1" t="s">
        <v>213</v>
      </c>
      <c r="C8" s="4" t="s">
        <v>331</v>
      </c>
      <c r="D8" s="4"/>
      <c r="E8" s="4" t="s">
        <v>215</v>
      </c>
      <c r="F8" s="4"/>
      <c r="G8" s="5">
        <v>16</v>
      </c>
      <c r="H8" s="4"/>
      <c r="I8" s="5">
        <v>83732517976</v>
      </c>
      <c r="J8" s="4"/>
      <c r="K8" s="5">
        <v>0</v>
      </c>
      <c r="L8" s="4"/>
      <c r="M8" s="5">
        <v>83732517976</v>
      </c>
      <c r="N8" s="4"/>
      <c r="O8" s="5">
        <v>471362008318</v>
      </c>
      <c r="P8" s="4"/>
      <c r="Q8" s="5">
        <v>0</v>
      </c>
      <c r="R8" s="4"/>
      <c r="S8" s="5">
        <v>471362008318</v>
      </c>
      <c r="V8" s="3"/>
    </row>
    <row r="9" spans="1:22" x14ac:dyDescent="0.55000000000000004">
      <c r="A9" s="1" t="s">
        <v>168</v>
      </c>
      <c r="C9" s="4" t="s">
        <v>331</v>
      </c>
      <c r="D9" s="4"/>
      <c r="E9" s="4" t="s">
        <v>170</v>
      </c>
      <c r="F9" s="4"/>
      <c r="G9" s="5">
        <v>18</v>
      </c>
      <c r="H9" s="4"/>
      <c r="I9" s="5">
        <v>76896986302</v>
      </c>
      <c r="J9" s="4"/>
      <c r="K9" s="5">
        <v>0</v>
      </c>
      <c r="L9" s="4"/>
      <c r="M9" s="5">
        <v>76896986302</v>
      </c>
      <c r="N9" s="4"/>
      <c r="O9" s="5">
        <v>351946793904</v>
      </c>
      <c r="P9" s="4"/>
      <c r="Q9" s="5">
        <v>0</v>
      </c>
      <c r="R9" s="4"/>
      <c r="S9" s="5">
        <v>351946793904</v>
      </c>
    </row>
    <row r="10" spans="1:22" x14ac:dyDescent="0.55000000000000004">
      <c r="A10" s="1" t="s">
        <v>210</v>
      </c>
      <c r="C10" s="4" t="s">
        <v>331</v>
      </c>
      <c r="D10" s="4"/>
      <c r="E10" s="4" t="s">
        <v>212</v>
      </c>
      <c r="F10" s="4"/>
      <c r="G10" s="5">
        <v>17</v>
      </c>
      <c r="H10" s="4"/>
      <c r="I10" s="5">
        <v>91457211372</v>
      </c>
      <c r="J10" s="4"/>
      <c r="K10" s="5">
        <v>0</v>
      </c>
      <c r="L10" s="4"/>
      <c r="M10" s="5">
        <v>91457211372</v>
      </c>
      <c r="N10" s="4"/>
      <c r="O10" s="5">
        <v>446167275299</v>
      </c>
      <c r="P10" s="4"/>
      <c r="Q10" s="5">
        <v>0</v>
      </c>
      <c r="R10" s="4"/>
      <c r="S10" s="5">
        <v>446167275299</v>
      </c>
    </row>
    <row r="11" spans="1:22" x14ac:dyDescent="0.55000000000000004">
      <c r="A11" s="1" t="s">
        <v>208</v>
      </c>
      <c r="C11" s="4" t="s">
        <v>331</v>
      </c>
      <c r="D11" s="4"/>
      <c r="E11" s="4" t="s">
        <v>209</v>
      </c>
      <c r="F11" s="4"/>
      <c r="G11" s="5">
        <v>17</v>
      </c>
      <c r="H11" s="4"/>
      <c r="I11" s="5">
        <v>46218043822</v>
      </c>
      <c r="J11" s="4"/>
      <c r="K11" s="5">
        <v>0</v>
      </c>
      <c r="L11" s="4"/>
      <c r="M11" s="5">
        <v>46218043822</v>
      </c>
      <c r="N11" s="4"/>
      <c r="O11" s="5">
        <v>297656999738</v>
      </c>
      <c r="P11" s="4"/>
      <c r="Q11" s="5">
        <v>0</v>
      </c>
      <c r="R11" s="4"/>
      <c r="S11" s="5">
        <v>297656999738</v>
      </c>
    </row>
    <row r="12" spans="1:22" x14ac:dyDescent="0.55000000000000004">
      <c r="A12" s="1" t="s">
        <v>205</v>
      </c>
      <c r="C12" s="4" t="s">
        <v>331</v>
      </c>
      <c r="D12" s="4"/>
      <c r="E12" s="4" t="s">
        <v>207</v>
      </c>
      <c r="F12" s="4"/>
      <c r="G12" s="5">
        <v>16</v>
      </c>
      <c r="H12" s="4"/>
      <c r="I12" s="5">
        <v>115022417242</v>
      </c>
      <c r="J12" s="4"/>
      <c r="K12" s="5">
        <v>0</v>
      </c>
      <c r="L12" s="4"/>
      <c r="M12" s="5">
        <v>115022417242</v>
      </c>
      <c r="N12" s="4"/>
      <c r="O12" s="5">
        <v>745539902763</v>
      </c>
      <c r="P12" s="4"/>
      <c r="Q12" s="5">
        <v>0</v>
      </c>
      <c r="R12" s="4"/>
      <c r="S12" s="5">
        <v>745539902763</v>
      </c>
    </row>
    <row r="13" spans="1:22" x14ac:dyDescent="0.55000000000000004">
      <c r="A13" s="1" t="s">
        <v>271</v>
      </c>
      <c r="C13" s="4" t="s">
        <v>331</v>
      </c>
      <c r="D13" s="4"/>
      <c r="E13" s="4" t="s">
        <v>272</v>
      </c>
      <c r="F13" s="4"/>
      <c r="G13" s="5">
        <v>18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12551793135</v>
      </c>
      <c r="P13" s="4"/>
      <c r="Q13" s="5">
        <v>0</v>
      </c>
      <c r="R13" s="4"/>
      <c r="S13" s="5">
        <v>12551793135</v>
      </c>
    </row>
    <row r="14" spans="1:22" x14ac:dyDescent="0.55000000000000004">
      <c r="A14" s="1" t="s">
        <v>273</v>
      </c>
      <c r="C14" s="4" t="s">
        <v>331</v>
      </c>
      <c r="D14" s="4"/>
      <c r="E14" s="4" t="s">
        <v>274</v>
      </c>
      <c r="F14" s="4"/>
      <c r="G14" s="5">
        <v>18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242130324815</v>
      </c>
      <c r="P14" s="4"/>
      <c r="Q14" s="5">
        <v>0</v>
      </c>
      <c r="R14" s="4"/>
      <c r="S14" s="5">
        <v>242130324815</v>
      </c>
    </row>
    <row r="15" spans="1:22" x14ac:dyDescent="0.55000000000000004">
      <c r="A15" s="1" t="s">
        <v>202</v>
      </c>
      <c r="C15" s="4" t="s">
        <v>331</v>
      </c>
      <c r="D15" s="4"/>
      <c r="E15" s="4" t="s">
        <v>204</v>
      </c>
      <c r="F15" s="4"/>
      <c r="G15" s="5">
        <v>16</v>
      </c>
      <c r="H15" s="4"/>
      <c r="I15" s="5">
        <v>95708661748</v>
      </c>
      <c r="J15" s="4"/>
      <c r="K15" s="5">
        <v>0</v>
      </c>
      <c r="L15" s="4"/>
      <c r="M15" s="5">
        <v>95708661748</v>
      </c>
      <c r="N15" s="4"/>
      <c r="O15" s="5">
        <v>647180899200</v>
      </c>
      <c r="P15" s="4"/>
      <c r="Q15" s="5">
        <v>0</v>
      </c>
      <c r="R15" s="4"/>
      <c r="S15" s="5">
        <v>647180899200</v>
      </c>
    </row>
    <row r="16" spans="1:22" x14ac:dyDescent="0.55000000000000004">
      <c r="A16" s="1" t="s">
        <v>216</v>
      </c>
      <c r="C16" s="4" t="s">
        <v>331</v>
      </c>
      <c r="D16" s="4"/>
      <c r="E16" s="4" t="s">
        <v>218</v>
      </c>
      <c r="F16" s="4"/>
      <c r="G16" s="5">
        <v>16</v>
      </c>
      <c r="H16" s="4"/>
      <c r="I16" s="5">
        <v>98403411962</v>
      </c>
      <c r="J16" s="4"/>
      <c r="K16" s="5">
        <v>0</v>
      </c>
      <c r="L16" s="4"/>
      <c r="M16" s="5">
        <v>98403411962</v>
      </c>
      <c r="N16" s="4"/>
      <c r="O16" s="5">
        <v>651704690891</v>
      </c>
      <c r="P16" s="4"/>
      <c r="Q16" s="5">
        <v>0</v>
      </c>
      <c r="R16" s="4"/>
      <c r="S16" s="5">
        <v>651704690891</v>
      </c>
    </row>
    <row r="17" spans="1:19" x14ac:dyDescent="0.55000000000000004">
      <c r="A17" s="1" t="s">
        <v>219</v>
      </c>
      <c r="C17" s="4" t="s">
        <v>331</v>
      </c>
      <c r="D17" s="4"/>
      <c r="E17" s="4" t="s">
        <v>95</v>
      </c>
      <c r="F17" s="4"/>
      <c r="G17" s="5">
        <v>17</v>
      </c>
      <c r="H17" s="4"/>
      <c r="I17" s="5">
        <v>106461794386</v>
      </c>
      <c r="J17" s="4"/>
      <c r="K17" s="5">
        <v>0</v>
      </c>
      <c r="L17" s="4"/>
      <c r="M17" s="5">
        <v>106461794386</v>
      </c>
      <c r="N17" s="4"/>
      <c r="O17" s="5">
        <v>668567797207</v>
      </c>
      <c r="P17" s="4"/>
      <c r="Q17" s="5">
        <v>0</v>
      </c>
      <c r="R17" s="4"/>
      <c r="S17" s="5">
        <v>668567797207</v>
      </c>
    </row>
    <row r="18" spans="1:19" x14ac:dyDescent="0.55000000000000004">
      <c r="A18" s="1" t="s">
        <v>197</v>
      </c>
      <c r="C18" s="4" t="s">
        <v>331</v>
      </c>
      <c r="D18" s="4"/>
      <c r="E18" s="4" t="s">
        <v>199</v>
      </c>
      <c r="F18" s="4"/>
      <c r="G18" s="5">
        <v>16</v>
      </c>
      <c r="H18" s="4"/>
      <c r="I18" s="5">
        <v>17788905167</v>
      </c>
      <c r="J18" s="4"/>
      <c r="K18" s="5">
        <v>0</v>
      </c>
      <c r="L18" s="4"/>
      <c r="M18" s="5">
        <v>17788905167</v>
      </c>
      <c r="N18" s="4"/>
      <c r="O18" s="5">
        <v>115437750341</v>
      </c>
      <c r="P18" s="4"/>
      <c r="Q18" s="5">
        <v>0</v>
      </c>
      <c r="R18" s="4"/>
      <c r="S18" s="5">
        <v>115437750341</v>
      </c>
    </row>
    <row r="19" spans="1:19" x14ac:dyDescent="0.55000000000000004">
      <c r="A19" s="1" t="s">
        <v>200</v>
      </c>
      <c r="C19" s="4" t="s">
        <v>331</v>
      </c>
      <c r="D19" s="4"/>
      <c r="E19" s="4" t="s">
        <v>201</v>
      </c>
      <c r="F19" s="4"/>
      <c r="G19" s="5">
        <v>17</v>
      </c>
      <c r="H19" s="4"/>
      <c r="I19" s="5">
        <v>99854402284</v>
      </c>
      <c r="J19" s="4"/>
      <c r="K19" s="5">
        <v>0</v>
      </c>
      <c r="L19" s="4"/>
      <c r="M19" s="5">
        <v>99854402284</v>
      </c>
      <c r="N19" s="4"/>
      <c r="O19" s="5">
        <v>590635684489</v>
      </c>
      <c r="P19" s="4"/>
      <c r="Q19" s="5">
        <v>0</v>
      </c>
      <c r="R19" s="4"/>
      <c r="S19" s="5">
        <v>590635684489</v>
      </c>
    </row>
    <row r="20" spans="1:19" x14ac:dyDescent="0.55000000000000004">
      <c r="A20" s="1" t="s">
        <v>194</v>
      </c>
      <c r="C20" s="4" t="s">
        <v>331</v>
      </c>
      <c r="D20" s="4"/>
      <c r="E20" s="4" t="s">
        <v>196</v>
      </c>
      <c r="F20" s="4"/>
      <c r="G20" s="5">
        <v>16</v>
      </c>
      <c r="H20" s="4"/>
      <c r="I20" s="5">
        <v>18933610530</v>
      </c>
      <c r="J20" s="4"/>
      <c r="K20" s="5">
        <v>0</v>
      </c>
      <c r="L20" s="4"/>
      <c r="M20" s="5">
        <v>18933610530</v>
      </c>
      <c r="N20" s="4"/>
      <c r="O20" s="5">
        <v>134310677585</v>
      </c>
      <c r="P20" s="4"/>
      <c r="Q20" s="5">
        <v>0</v>
      </c>
      <c r="R20" s="4"/>
      <c r="S20" s="5">
        <v>134310677585</v>
      </c>
    </row>
    <row r="21" spans="1:19" x14ac:dyDescent="0.55000000000000004">
      <c r="A21" s="1" t="s">
        <v>191</v>
      </c>
      <c r="C21" s="4" t="s">
        <v>331</v>
      </c>
      <c r="D21" s="4"/>
      <c r="E21" s="4" t="s">
        <v>193</v>
      </c>
      <c r="F21" s="4"/>
      <c r="G21" s="5">
        <v>16</v>
      </c>
      <c r="H21" s="4"/>
      <c r="I21" s="5">
        <v>61835641399</v>
      </c>
      <c r="J21" s="4"/>
      <c r="K21" s="5">
        <v>0</v>
      </c>
      <c r="L21" s="4"/>
      <c r="M21" s="5">
        <v>61835641399</v>
      </c>
      <c r="N21" s="4"/>
      <c r="O21" s="5">
        <v>434482708238</v>
      </c>
      <c r="P21" s="4"/>
      <c r="Q21" s="5">
        <v>0</v>
      </c>
      <c r="R21" s="4"/>
      <c r="S21" s="5">
        <v>434482708238</v>
      </c>
    </row>
    <row r="22" spans="1:19" x14ac:dyDescent="0.55000000000000004">
      <c r="A22" s="1" t="s">
        <v>275</v>
      </c>
      <c r="C22" s="4" t="s">
        <v>331</v>
      </c>
      <c r="D22" s="4"/>
      <c r="E22" s="4" t="s">
        <v>276</v>
      </c>
      <c r="F22" s="4"/>
      <c r="G22" s="5">
        <v>15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103167749741</v>
      </c>
      <c r="P22" s="4"/>
      <c r="Q22" s="5">
        <v>0</v>
      </c>
      <c r="R22" s="4"/>
      <c r="S22" s="5">
        <v>103167749741</v>
      </c>
    </row>
    <row r="23" spans="1:19" x14ac:dyDescent="0.55000000000000004">
      <c r="A23" s="1" t="s">
        <v>188</v>
      </c>
      <c r="C23" s="4" t="s">
        <v>331</v>
      </c>
      <c r="D23" s="4"/>
      <c r="E23" s="4" t="s">
        <v>190</v>
      </c>
      <c r="F23" s="4"/>
      <c r="G23" s="5">
        <v>17</v>
      </c>
      <c r="H23" s="4"/>
      <c r="I23" s="5">
        <v>1405609476</v>
      </c>
      <c r="J23" s="4"/>
      <c r="K23" s="5">
        <v>0</v>
      </c>
      <c r="L23" s="4"/>
      <c r="M23" s="5">
        <v>1405609476</v>
      </c>
      <c r="N23" s="4"/>
      <c r="O23" s="5">
        <v>9790205194</v>
      </c>
      <c r="P23" s="4"/>
      <c r="Q23" s="5">
        <v>0</v>
      </c>
      <c r="R23" s="4"/>
      <c r="S23" s="5">
        <v>9790205194</v>
      </c>
    </row>
    <row r="24" spans="1:19" x14ac:dyDescent="0.55000000000000004">
      <c r="A24" s="1" t="s">
        <v>277</v>
      </c>
      <c r="C24" s="4" t="s">
        <v>331</v>
      </c>
      <c r="D24" s="4"/>
      <c r="E24" s="4" t="s">
        <v>278</v>
      </c>
      <c r="F24" s="4"/>
      <c r="G24" s="5">
        <v>15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137783927055</v>
      </c>
      <c r="P24" s="4"/>
      <c r="Q24" s="5">
        <v>0</v>
      </c>
      <c r="R24" s="4"/>
      <c r="S24" s="5">
        <v>137783927055</v>
      </c>
    </row>
    <row r="25" spans="1:19" x14ac:dyDescent="0.55000000000000004">
      <c r="A25" s="1" t="s">
        <v>279</v>
      </c>
      <c r="C25" s="4" t="s">
        <v>331</v>
      </c>
      <c r="D25" s="4"/>
      <c r="E25" s="4" t="s">
        <v>280</v>
      </c>
      <c r="F25" s="4"/>
      <c r="G25" s="5">
        <v>15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9792659588</v>
      </c>
      <c r="P25" s="4"/>
      <c r="Q25" s="5">
        <v>0</v>
      </c>
      <c r="R25" s="4"/>
      <c r="S25" s="5">
        <v>9792659588</v>
      </c>
    </row>
    <row r="26" spans="1:19" x14ac:dyDescent="0.55000000000000004">
      <c r="A26" s="1" t="s">
        <v>185</v>
      </c>
      <c r="C26" s="4" t="s">
        <v>331</v>
      </c>
      <c r="D26" s="4"/>
      <c r="E26" s="4" t="s">
        <v>187</v>
      </c>
      <c r="F26" s="4"/>
      <c r="G26" s="5">
        <v>16</v>
      </c>
      <c r="H26" s="4"/>
      <c r="I26" s="5">
        <v>63473973412</v>
      </c>
      <c r="J26" s="4"/>
      <c r="K26" s="5">
        <v>0</v>
      </c>
      <c r="L26" s="4"/>
      <c r="M26" s="5">
        <v>63473973412</v>
      </c>
      <c r="N26" s="4"/>
      <c r="O26" s="5">
        <v>435834132769</v>
      </c>
      <c r="P26" s="4"/>
      <c r="Q26" s="5">
        <v>0</v>
      </c>
      <c r="R26" s="4"/>
      <c r="S26" s="5">
        <v>435834132769</v>
      </c>
    </row>
    <row r="27" spans="1:19" x14ac:dyDescent="0.55000000000000004">
      <c r="A27" s="1" t="s">
        <v>182</v>
      </c>
      <c r="C27" s="4" t="s">
        <v>331</v>
      </c>
      <c r="D27" s="4"/>
      <c r="E27" s="4" t="s">
        <v>184</v>
      </c>
      <c r="F27" s="4"/>
      <c r="G27" s="5">
        <v>16</v>
      </c>
      <c r="H27" s="4"/>
      <c r="I27" s="5">
        <v>6836332982</v>
      </c>
      <c r="J27" s="4"/>
      <c r="K27" s="5">
        <v>0</v>
      </c>
      <c r="L27" s="4"/>
      <c r="M27" s="5">
        <v>6836332982</v>
      </c>
      <c r="N27" s="4"/>
      <c r="O27" s="5">
        <v>46287477585</v>
      </c>
      <c r="P27" s="4"/>
      <c r="Q27" s="5">
        <v>0</v>
      </c>
      <c r="R27" s="4"/>
      <c r="S27" s="5">
        <v>46287477585</v>
      </c>
    </row>
    <row r="28" spans="1:19" x14ac:dyDescent="0.55000000000000004">
      <c r="A28" s="1" t="s">
        <v>180</v>
      </c>
      <c r="C28" s="4" t="s">
        <v>331</v>
      </c>
      <c r="D28" s="4"/>
      <c r="E28" s="4" t="s">
        <v>181</v>
      </c>
      <c r="F28" s="4"/>
      <c r="G28" s="5">
        <v>15</v>
      </c>
      <c r="H28" s="4"/>
      <c r="I28" s="5">
        <v>100755587825</v>
      </c>
      <c r="J28" s="4"/>
      <c r="K28" s="5">
        <v>0</v>
      </c>
      <c r="L28" s="4"/>
      <c r="M28" s="5">
        <v>100755587825</v>
      </c>
      <c r="N28" s="4"/>
      <c r="O28" s="5">
        <v>665807612386</v>
      </c>
      <c r="P28" s="4"/>
      <c r="Q28" s="5">
        <v>0</v>
      </c>
      <c r="R28" s="4"/>
      <c r="S28" s="5">
        <v>665807612386</v>
      </c>
    </row>
    <row r="29" spans="1:19" x14ac:dyDescent="0.55000000000000004">
      <c r="A29" s="1" t="s">
        <v>177</v>
      </c>
      <c r="C29" s="4" t="s">
        <v>331</v>
      </c>
      <c r="D29" s="4"/>
      <c r="E29" s="4" t="s">
        <v>179</v>
      </c>
      <c r="F29" s="4"/>
      <c r="G29" s="5">
        <v>15</v>
      </c>
      <c r="H29" s="4"/>
      <c r="I29" s="5">
        <v>46554220689</v>
      </c>
      <c r="J29" s="4"/>
      <c r="K29" s="5">
        <v>0</v>
      </c>
      <c r="L29" s="4"/>
      <c r="M29" s="5">
        <v>46554220689</v>
      </c>
      <c r="N29" s="4"/>
      <c r="O29" s="5">
        <v>560575897054</v>
      </c>
      <c r="P29" s="4"/>
      <c r="Q29" s="5">
        <v>0</v>
      </c>
      <c r="R29" s="4"/>
      <c r="S29" s="5">
        <v>560575897054</v>
      </c>
    </row>
    <row r="30" spans="1:19" x14ac:dyDescent="0.55000000000000004">
      <c r="A30" s="1" t="s">
        <v>174</v>
      </c>
      <c r="C30" s="4" t="s">
        <v>331</v>
      </c>
      <c r="D30" s="4"/>
      <c r="E30" s="4" t="s">
        <v>176</v>
      </c>
      <c r="F30" s="4"/>
      <c r="G30" s="5">
        <v>18</v>
      </c>
      <c r="H30" s="4"/>
      <c r="I30" s="5">
        <v>29309670651</v>
      </c>
      <c r="J30" s="4"/>
      <c r="K30" s="5">
        <v>0</v>
      </c>
      <c r="L30" s="4"/>
      <c r="M30" s="5">
        <v>29309670651</v>
      </c>
      <c r="N30" s="4"/>
      <c r="O30" s="5">
        <v>206384453395</v>
      </c>
      <c r="P30" s="4"/>
      <c r="Q30" s="5">
        <v>0</v>
      </c>
      <c r="R30" s="4"/>
      <c r="S30" s="5">
        <v>206384453395</v>
      </c>
    </row>
    <row r="31" spans="1:19" x14ac:dyDescent="0.55000000000000004">
      <c r="A31" s="1" t="s">
        <v>75</v>
      </c>
      <c r="C31" s="4" t="s">
        <v>331</v>
      </c>
      <c r="D31" s="4"/>
      <c r="E31" s="4" t="s">
        <v>77</v>
      </c>
      <c r="F31" s="4"/>
      <c r="G31" s="5">
        <v>18</v>
      </c>
      <c r="H31" s="4"/>
      <c r="I31" s="5">
        <v>57921928767</v>
      </c>
      <c r="J31" s="4"/>
      <c r="K31" s="5">
        <v>0</v>
      </c>
      <c r="L31" s="4"/>
      <c r="M31" s="5">
        <v>57921928767</v>
      </c>
      <c r="N31" s="4"/>
      <c r="O31" s="5">
        <v>160329754516</v>
      </c>
      <c r="P31" s="4"/>
      <c r="Q31" s="5">
        <v>0</v>
      </c>
      <c r="R31" s="4"/>
      <c r="S31" s="5">
        <v>160329754516</v>
      </c>
    </row>
    <row r="32" spans="1:19" x14ac:dyDescent="0.55000000000000004">
      <c r="A32" s="1" t="s">
        <v>226</v>
      </c>
      <c r="C32" s="4" t="s">
        <v>331</v>
      </c>
      <c r="D32" s="4"/>
      <c r="E32" s="4" t="s">
        <v>228</v>
      </c>
      <c r="F32" s="4"/>
      <c r="G32" s="5">
        <v>18</v>
      </c>
      <c r="H32" s="4"/>
      <c r="I32" s="5">
        <v>16079599969</v>
      </c>
      <c r="J32" s="4"/>
      <c r="K32" s="5">
        <v>0</v>
      </c>
      <c r="L32" s="4"/>
      <c r="M32" s="5">
        <v>16079599969</v>
      </c>
      <c r="N32" s="4"/>
      <c r="O32" s="5">
        <v>104274048648</v>
      </c>
      <c r="P32" s="4"/>
      <c r="Q32" s="5">
        <v>0</v>
      </c>
      <c r="R32" s="4"/>
      <c r="S32" s="5">
        <v>104274048648</v>
      </c>
    </row>
    <row r="33" spans="1:19" x14ac:dyDescent="0.55000000000000004">
      <c r="A33" s="1" t="s">
        <v>220</v>
      </c>
      <c r="C33" s="4" t="s">
        <v>331</v>
      </c>
      <c r="D33" s="4"/>
      <c r="E33" s="4" t="s">
        <v>222</v>
      </c>
      <c r="F33" s="4"/>
      <c r="G33" s="5">
        <v>18</v>
      </c>
      <c r="H33" s="4"/>
      <c r="I33" s="5">
        <v>15384378347</v>
      </c>
      <c r="J33" s="4"/>
      <c r="K33" s="5">
        <v>0</v>
      </c>
      <c r="L33" s="4"/>
      <c r="M33" s="5">
        <v>15384378347</v>
      </c>
      <c r="N33" s="4"/>
      <c r="O33" s="5">
        <v>103634312140</v>
      </c>
      <c r="P33" s="4"/>
      <c r="Q33" s="5">
        <v>0</v>
      </c>
      <c r="R33" s="4"/>
      <c r="S33" s="5">
        <v>103634312140</v>
      </c>
    </row>
    <row r="34" spans="1:19" x14ac:dyDescent="0.55000000000000004">
      <c r="A34" s="1" t="s">
        <v>225</v>
      </c>
      <c r="C34" s="4" t="s">
        <v>331</v>
      </c>
      <c r="D34" s="4"/>
      <c r="E34" s="4" t="s">
        <v>222</v>
      </c>
      <c r="F34" s="4"/>
      <c r="G34" s="5">
        <v>18</v>
      </c>
      <c r="H34" s="4"/>
      <c r="I34" s="5">
        <v>59999075565</v>
      </c>
      <c r="J34" s="4"/>
      <c r="K34" s="5">
        <v>0</v>
      </c>
      <c r="L34" s="4"/>
      <c r="M34" s="5">
        <v>59999075565</v>
      </c>
      <c r="N34" s="4"/>
      <c r="O34" s="5">
        <v>392801958320</v>
      </c>
      <c r="P34" s="4"/>
      <c r="Q34" s="5">
        <v>0</v>
      </c>
      <c r="R34" s="4"/>
      <c r="S34" s="5">
        <v>392801958320</v>
      </c>
    </row>
    <row r="35" spans="1:19" x14ac:dyDescent="0.55000000000000004">
      <c r="A35" s="1" t="s">
        <v>223</v>
      </c>
      <c r="C35" s="4" t="s">
        <v>331</v>
      </c>
      <c r="D35" s="4"/>
      <c r="E35" s="4" t="s">
        <v>222</v>
      </c>
      <c r="F35" s="4"/>
      <c r="G35" s="5">
        <v>18</v>
      </c>
      <c r="H35" s="4"/>
      <c r="I35" s="5">
        <v>11178473920</v>
      </c>
      <c r="J35" s="4"/>
      <c r="K35" s="5">
        <v>0</v>
      </c>
      <c r="L35" s="4"/>
      <c r="M35" s="5">
        <v>11178473920</v>
      </c>
      <c r="N35" s="4"/>
      <c r="O35" s="5">
        <v>75370618342</v>
      </c>
      <c r="P35" s="4"/>
      <c r="Q35" s="5">
        <v>0</v>
      </c>
      <c r="R35" s="4"/>
      <c r="S35" s="5">
        <v>75370618342</v>
      </c>
    </row>
    <row r="36" spans="1:19" x14ac:dyDescent="0.55000000000000004">
      <c r="A36" s="1" t="s">
        <v>224</v>
      </c>
      <c r="C36" s="4" t="s">
        <v>331</v>
      </c>
      <c r="D36" s="4"/>
      <c r="E36" s="4" t="s">
        <v>222</v>
      </c>
      <c r="F36" s="4"/>
      <c r="G36" s="5">
        <v>18</v>
      </c>
      <c r="H36" s="4"/>
      <c r="I36" s="5">
        <v>26153443195</v>
      </c>
      <c r="J36" s="4"/>
      <c r="K36" s="5">
        <v>0</v>
      </c>
      <c r="L36" s="4"/>
      <c r="M36" s="5">
        <v>26153443195</v>
      </c>
      <c r="N36" s="4"/>
      <c r="O36" s="5">
        <v>173647468541</v>
      </c>
      <c r="P36" s="4"/>
      <c r="Q36" s="5">
        <v>0</v>
      </c>
      <c r="R36" s="4"/>
      <c r="S36" s="5">
        <v>173647468541</v>
      </c>
    </row>
    <row r="37" spans="1:19" x14ac:dyDescent="0.55000000000000004">
      <c r="A37" s="1" t="s">
        <v>229</v>
      </c>
      <c r="C37" s="4" t="s">
        <v>331</v>
      </c>
      <c r="D37" s="4"/>
      <c r="E37" s="4" t="s">
        <v>231</v>
      </c>
      <c r="F37" s="4"/>
      <c r="G37" s="5">
        <v>18</v>
      </c>
      <c r="H37" s="4"/>
      <c r="I37" s="5">
        <v>105465718291</v>
      </c>
      <c r="J37" s="4"/>
      <c r="K37" s="5">
        <v>0</v>
      </c>
      <c r="L37" s="4"/>
      <c r="M37" s="5">
        <v>105465718291</v>
      </c>
      <c r="N37" s="4"/>
      <c r="O37" s="5">
        <v>765783194362</v>
      </c>
      <c r="P37" s="4"/>
      <c r="Q37" s="5">
        <v>0</v>
      </c>
      <c r="R37" s="4"/>
      <c r="S37" s="5">
        <v>765783194362</v>
      </c>
    </row>
    <row r="38" spans="1:19" x14ac:dyDescent="0.55000000000000004">
      <c r="A38" s="1" t="s">
        <v>281</v>
      </c>
      <c r="C38" s="4" t="s">
        <v>331</v>
      </c>
      <c r="D38" s="4"/>
      <c r="E38" s="4" t="s">
        <v>282</v>
      </c>
      <c r="F38" s="4"/>
      <c r="G38" s="5">
        <v>19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128022699954</v>
      </c>
      <c r="P38" s="4"/>
      <c r="Q38" s="5">
        <v>0</v>
      </c>
      <c r="R38" s="4"/>
      <c r="S38" s="5">
        <v>128022699954</v>
      </c>
    </row>
    <row r="39" spans="1:19" x14ac:dyDescent="0.55000000000000004">
      <c r="A39" s="1" t="s">
        <v>165</v>
      </c>
      <c r="C39" s="4" t="s">
        <v>331</v>
      </c>
      <c r="D39" s="4"/>
      <c r="E39" s="4" t="s">
        <v>167</v>
      </c>
      <c r="F39" s="4"/>
      <c r="G39" s="5">
        <v>16</v>
      </c>
      <c r="H39" s="4"/>
      <c r="I39" s="5">
        <v>47949563608</v>
      </c>
      <c r="J39" s="4"/>
      <c r="K39" s="5">
        <v>0</v>
      </c>
      <c r="L39" s="4"/>
      <c r="M39" s="5">
        <v>47949563608</v>
      </c>
      <c r="N39" s="4"/>
      <c r="O39" s="5">
        <v>168880379084</v>
      </c>
      <c r="P39" s="4"/>
      <c r="Q39" s="5">
        <v>0</v>
      </c>
      <c r="R39" s="4"/>
      <c r="S39" s="5">
        <v>168880379084</v>
      </c>
    </row>
    <row r="40" spans="1:19" x14ac:dyDescent="0.55000000000000004">
      <c r="A40" s="1" t="s">
        <v>74</v>
      </c>
      <c r="C40" s="4" t="s">
        <v>331</v>
      </c>
      <c r="D40" s="4"/>
      <c r="E40" s="4" t="s">
        <v>73</v>
      </c>
      <c r="F40" s="4"/>
      <c r="G40" s="5">
        <v>16</v>
      </c>
      <c r="H40" s="4"/>
      <c r="I40" s="5">
        <v>13895355</v>
      </c>
      <c r="J40" s="4"/>
      <c r="K40" s="5">
        <v>0</v>
      </c>
      <c r="L40" s="4"/>
      <c r="M40" s="5">
        <v>13895355</v>
      </c>
      <c r="N40" s="4"/>
      <c r="O40" s="5">
        <v>92697266</v>
      </c>
      <c r="P40" s="4"/>
      <c r="Q40" s="5">
        <v>0</v>
      </c>
      <c r="R40" s="4"/>
      <c r="S40" s="5">
        <v>92697266</v>
      </c>
    </row>
    <row r="41" spans="1:19" x14ac:dyDescent="0.55000000000000004">
      <c r="A41" s="1" t="s">
        <v>70</v>
      </c>
      <c r="C41" s="4" t="s">
        <v>331</v>
      </c>
      <c r="D41" s="4"/>
      <c r="E41" s="4" t="s">
        <v>73</v>
      </c>
      <c r="F41" s="4"/>
      <c r="G41" s="5">
        <v>16</v>
      </c>
      <c r="H41" s="4"/>
      <c r="I41" s="5">
        <v>13610502772</v>
      </c>
      <c r="J41" s="4"/>
      <c r="K41" s="5">
        <v>0</v>
      </c>
      <c r="L41" s="4"/>
      <c r="M41" s="5">
        <v>13610502772</v>
      </c>
      <c r="N41" s="4"/>
      <c r="O41" s="5">
        <v>90798238325</v>
      </c>
      <c r="P41" s="4"/>
      <c r="Q41" s="5">
        <v>0</v>
      </c>
      <c r="R41" s="4"/>
      <c r="S41" s="5">
        <v>90798238325</v>
      </c>
    </row>
    <row r="42" spans="1:19" x14ac:dyDescent="0.55000000000000004">
      <c r="A42" s="1" t="s">
        <v>162</v>
      </c>
      <c r="C42" s="4" t="s">
        <v>331</v>
      </c>
      <c r="D42" s="4"/>
      <c r="E42" s="4" t="s">
        <v>164</v>
      </c>
      <c r="F42" s="4"/>
      <c r="G42" s="5">
        <v>16</v>
      </c>
      <c r="H42" s="4"/>
      <c r="I42" s="5">
        <v>79006064337</v>
      </c>
      <c r="J42" s="4"/>
      <c r="K42" s="5">
        <v>0</v>
      </c>
      <c r="L42" s="4"/>
      <c r="M42" s="5">
        <v>79006064337</v>
      </c>
      <c r="N42" s="4"/>
      <c r="O42" s="5">
        <v>547265178775</v>
      </c>
      <c r="P42" s="4"/>
      <c r="Q42" s="5">
        <v>0</v>
      </c>
      <c r="R42" s="4"/>
      <c r="S42" s="5">
        <v>547265178775</v>
      </c>
    </row>
    <row r="43" spans="1:19" x14ac:dyDescent="0.55000000000000004">
      <c r="A43" s="1" t="s">
        <v>283</v>
      </c>
      <c r="C43" s="4" t="s">
        <v>331</v>
      </c>
      <c r="D43" s="4"/>
      <c r="E43" s="4" t="s">
        <v>284</v>
      </c>
      <c r="F43" s="4"/>
      <c r="G43" s="5">
        <v>18</v>
      </c>
      <c r="H43" s="4"/>
      <c r="I43" s="5">
        <v>0</v>
      </c>
      <c r="J43" s="4"/>
      <c r="K43" s="5">
        <v>0</v>
      </c>
      <c r="L43" s="4"/>
      <c r="M43" s="5">
        <v>0</v>
      </c>
      <c r="N43" s="4"/>
      <c r="O43" s="5">
        <v>185872132</v>
      </c>
      <c r="P43" s="4"/>
      <c r="Q43" s="5">
        <v>0</v>
      </c>
      <c r="R43" s="4"/>
      <c r="S43" s="5">
        <v>185872132</v>
      </c>
    </row>
    <row r="44" spans="1:19" x14ac:dyDescent="0.55000000000000004">
      <c r="A44" s="1" t="s">
        <v>285</v>
      </c>
      <c r="C44" s="4" t="s">
        <v>331</v>
      </c>
      <c r="D44" s="4"/>
      <c r="E44" s="4" t="s">
        <v>284</v>
      </c>
      <c r="F44" s="4"/>
      <c r="G44" s="5">
        <v>18</v>
      </c>
      <c r="H44" s="4"/>
      <c r="I44" s="5">
        <v>0</v>
      </c>
      <c r="J44" s="4"/>
      <c r="K44" s="5">
        <v>0</v>
      </c>
      <c r="L44" s="4"/>
      <c r="M44" s="5">
        <v>0</v>
      </c>
      <c r="N44" s="4"/>
      <c r="O44" s="5">
        <v>61337803280</v>
      </c>
      <c r="P44" s="4"/>
      <c r="Q44" s="5">
        <v>0</v>
      </c>
      <c r="R44" s="4"/>
      <c r="S44" s="5">
        <v>61337803280</v>
      </c>
    </row>
    <row r="45" spans="1:19" x14ac:dyDescent="0.55000000000000004">
      <c r="A45" s="1" t="s">
        <v>286</v>
      </c>
      <c r="C45" s="4" t="s">
        <v>331</v>
      </c>
      <c r="D45" s="4"/>
      <c r="E45" s="4" t="s">
        <v>287</v>
      </c>
      <c r="F45" s="4"/>
      <c r="G45" s="5">
        <v>17</v>
      </c>
      <c r="H45" s="4"/>
      <c r="I45" s="5">
        <v>0</v>
      </c>
      <c r="J45" s="4"/>
      <c r="K45" s="5">
        <v>0</v>
      </c>
      <c r="L45" s="4"/>
      <c r="M45" s="5">
        <v>0</v>
      </c>
      <c r="N45" s="4"/>
      <c r="O45" s="5">
        <v>71129835074</v>
      </c>
      <c r="P45" s="4"/>
      <c r="Q45" s="5">
        <v>0</v>
      </c>
      <c r="R45" s="4"/>
      <c r="S45" s="5">
        <v>71129835074</v>
      </c>
    </row>
    <row r="46" spans="1:19" x14ac:dyDescent="0.55000000000000004">
      <c r="A46" s="1" t="s">
        <v>288</v>
      </c>
      <c r="C46" s="4" t="s">
        <v>331</v>
      </c>
      <c r="D46" s="4"/>
      <c r="E46" s="4" t="s">
        <v>289</v>
      </c>
      <c r="F46" s="4"/>
      <c r="G46" s="5">
        <v>17</v>
      </c>
      <c r="H46" s="4"/>
      <c r="I46" s="5">
        <v>0</v>
      </c>
      <c r="J46" s="4"/>
      <c r="K46" s="5">
        <v>0</v>
      </c>
      <c r="L46" s="4"/>
      <c r="M46" s="5">
        <v>0</v>
      </c>
      <c r="N46" s="4"/>
      <c r="O46" s="5">
        <v>12747065441</v>
      </c>
      <c r="P46" s="4"/>
      <c r="Q46" s="5">
        <v>0</v>
      </c>
      <c r="R46" s="4"/>
      <c r="S46" s="5">
        <v>12747065441</v>
      </c>
    </row>
    <row r="47" spans="1:19" x14ac:dyDescent="0.55000000000000004">
      <c r="A47" s="1" t="s">
        <v>171</v>
      </c>
      <c r="C47" s="4" t="s">
        <v>331</v>
      </c>
      <c r="D47" s="4"/>
      <c r="E47" s="4" t="s">
        <v>173</v>
      </c>
      <c r="F47" s="4"/>
      <c r="G47" s="5">
        <v>16</v>
      </c>
      <c r="H47" s="4"/>
      <c r="I47" s="5">
        <v>13262310053</v>
      </c>
      <c r="J47" s="4"/>
      <c r="K47" s="5">
        <v>0</v>
      </c>
      <c r="L47" s="4"/>
      <c r="M47" s="5">
        <v>13262310053</v>
      </c>
      <c r="N47" s="4"/>
      <c r="O47" s="5">
        <v>51883218056</v>
      </c>
      <c r="P47" s="4"/>
      <c r="Q47" s="5">
        <v>0</v>
      </c>
      <c r="R47" s="4"/>
      <c r="S47" s="5">
        <v>51883218056</v>
      </c>
    </row>
    <row r="48" spans="1:19" x14ac:dyDescent="0.55000000000000004">
      <c r="A48" s="1" t="s">
        <v>246</v>
      </c>
      <c r="C48" s="5">
        <v>1</v>
      </c>
      <c r="D48" s="4"/>
      <c r="E48" s="4" t="s">
        <v>331</v>
      </c>
      <c r="F48" s="4"/>
      <c r="G48" s="5">
        <v>8</v>
      </c>
      <c r="H48" s="4"/>
      <c r="I48" s="5">
        <v>29445079</v>
      </c>
      <c r="J48" s="4"/>
      <c r="K48" s="5">
        <v>0</v>
      </c>
      <c r="L48" s="4"/>
      <c r="M48" s="5">
        <v>29445079</v>
      </c>
      <c r="N48" s="4"/>
      <c r="O48" s="5">
        <v>12523068584</v>
      </c>
      <c r="P48" s="4"/>
      <c r="Q48" s="5">
        <v>0</v>
      </c>
      <c r="R48" s="4"/>
      <c r="S48" s="5">
        <v>12523068584</v>
      </c>
    </row>
    <row r="49" spans="1:19" x14ac:dyDescent="0.55000000000000004">
      <c r="A49" s="1" t="s">
        <v>250</v>
      </c>
      <c r="C49" s="5">
        <v>1</v>
      </c>
      <c r="D49" s="4"/>
      <c r="E49" s="4" t="s">
        <v>331</v>
      </c>
      <c r="F49" s="4"/>
      <c r="G49" s="5">
        <v>8</v>
      </c>
      <c r="H49" s="4"/>
      <c r="I49" s="5">
        <v>16530284</v>
      </c>
      <c r="J49" s="4"/>
      <c r="K49" s="5">
        <v>0</v>
      </c>
      <c r="L49" s="4"/>
      <c r="M49" s="5">
        <v>16530284</v>
      </c>
      <c r="N49" s="4"/>
      <c r="O49" s="5">
        <v>41319901347</v>
      </c>
      <c r="P49" s="4"/>
      <c r="Q49" s="5">
        <v>0</v>
      </c>
      <c r="R49" s="4"/>
      <c r="S49" s="5">
        <v>41319901347</v>
      </c>
    </row>
    <row r="50" spans="1:19" x14ac:dyDescent="0.55000000000000004">
      <c r="A50" s="1" t="s">
        <v>253</v>
      </c>
      <c r="C50" s="5">
        <v>17</v>
      </c>
      <c r="D50" s="4"/>
      <c r="E50" s="4" t="s">
        <v>331</v>
      </c>
      <c r="F50" s="4"/>
      <c r="G50" s="5">
        <v>8</v>
      </c>
      <c r="H50" s="4"/>
      <c r="I50" s="5">
        <v>256543466</v>
      </c>
      <c r="J50" s="4"/>
      <c r="K50" s="5">
        <v>0</v>
      </c>
      <c r="L50" s="4"/>
      <c r="M50" s="5">
        <v>256543466</v>
      </c>
      <c r="N50" s="4"/>
      <c r="O50" s="5">
        <v>58595744771</v>
      </c>
      <c r="P50" s="4"/>
      <c r="Q50" s="5">
        <v>0</v>
      </c>
      <c r="R50" s="4"/>
      <c r="S50" s="5">
        <v>58595744771</v>
      </c>
    </row>
    <row r="51" spans="1:19" x14ac:dyDescent="0.55000000000000004">
      <c r="A51" s="1" t="s">
        <v>253</v>
      </c>
      <c r="C51" s="5">
        <v>13</v>
      </c>
      <c r="D51" s="4"/>
      <c r="E51" s="4" t="s">
        <v>331</v>
      </c>
      <c r="F51" s="4"/>
      <c r="G51" s="5">
        <v>8</v>
      </c>
      <c r="H51" s="4"/>
      <c r="I51" s="5">
        <v>18801855437</v>
      </c>
      <c r="J51" s="4"/>
      <c r="K51" s="5">
        <v>0</v>
      </c>
      <c r="L51" s="4"/>
      <c r="M51" s="5">
        <v>18801855437</v>
      </c>
      <c r="N51" s="4"/>
      <c r="O51" s="5">
        <v>123666439664</v>
      </c>
      <c r="P51" s="4"/>
      <c r="Q51" s="5">
        <v>87572673</v>
      </c>
      <c r="R51" s="4"/>
      <c r="S51" s="5">
        <v>123578866991</v>
      </c>
    </row>
    <row r="52" spans="1:19" x14ac:dyDescent="0.55000000000000004">
      <c r="A52" s="1" t="s">
        <v>253</v>
      </c>
      <c r="C52" s="5">
        <v>13</v>
      </c>
      <c r="D52" s="4"/>
      <c r="E52" s="4" t="s">
        <v>331</v>
      </c>
      <c r="F52" s="4"/>
      <c r="G52" s="5">
        <v>8</v>
      </c>
      <c r="H52" s="4"/>
      <c r="I52" s="5">
        <v>54780821897</v>
      </c>
      <c r="J52" s="4"/>
      <c r="K52" s="5">
        <v>0</v>
      </c>
      <c r="L52" s="4"/>
      <c r="M52" s="5">
        <v>54780821897</v>
      </c>
      <c r="N52" s="4"/>
      <c r="O52" s="5">
        <v>192616438284</v>
      </c>
      <c r="P52" s="4"/>
      <c r="Q52" s="5">
        <v>255150511</v>
      </c>
      <c r="R52" s="4"/>
      <c r="S52" s="5">
        <v>192361287773</v>
      </c>
    </row>
    <row r="53" spans="1:19" ht="24.75" thickBot="1" x14ac:dyDescent="0.6">
      <c r="I53" s="14">
        <f>SUM(I8:I52)</f>
        <v>1680559149567</v>
      </c>
      <c r="K53" s="11">
        <f>SUM(K8:K52)</f>
        <v>0</v>
      </c>
      <c r="M53" s="14">
        <f>SUM(M8:M52)</f>
        <v>1680559149567</v>
      </c>
      <c r="O53" s="14">
        <f>SUM(O8:O52)</f>
        <v>11322005355596</v>
      </c>
      <c r="Q53" s="14">
        <f>SUM(Q8:Q52)</f>
        <v>342723184</v>
      </c>
      <c r="S53" s="14">
        <f>SUM(S8:S52)</f>
        <v>11321662632412</v>
      </c>
    </row>
    <row r="54" spans="1:19" ht="24.75" thickTop="1" x14ac:dyDescent="0.55000000000000004">
      <c r="M54" s="3"/>
      <c r="N54" s="3"/>
      <c r="O54" s="3"/>
      <c r="P54" s="3"/>
      <c r="Q54" s="3"/>
      <c r="R54" s="3"/>
      <c r="S54" s="3"/>
    </row>
    <row r="55" spans="1:19" x14ac:dyDescent="0.55000000000000004">
      <c r="M55" s="3"/>
      <c r="S55" s="3"/>
    </row>
    <row r="56" spans="1:19" x14ac:dyDescent="0.55000000000000004">
      <c r="M56" s="3"/>
      <c r="N56" s="3"/>
      <c r="O56" s="3"/>
      <c r="P56" s="3"/>
      <c r="Q56" s="3"/>
      <c r="R56" s="3"/>
      <c r="S56" s="3"/>
    </row>
    <row r="58" spans="1:19" x14ac:dyDescent="0.55000000000000004">
      <c r="M58" s="3"/>
      <c r="N58" s="3"/>
      <c r="O58" s="3"/>
      <c r="P58" s="3"/>
      <c r="Q58" s="3"/>
      <c r="R58" s="3"/>
      <c r="S58" s="3"/>
    </row>
    <row r="59" spans="1:19" x14ac:dyDescent="0.55000000000000004">
      <c r="M59" s="3"/>
      <c r="S59" s="3"/>
    </row>
    <row r="60" spans="1:19" x14ac:dyDescent="0.55000000000000004">
      <c r="M60" s="3"/>
      <c r="N60" s="3"/>
      <c r="O60" s="3"/>
      <c r="P60" s="3"/>
      <c r="Q60" s="3"/>
      <c r="R60" s="3"/>
      <c r="S6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5"/>
  <sheetViews>
    <sheetView rightToLeft="1" workbookViewId="0">
      <selection activeCell="G15" sqref="G15"/>
    </sheetView>
  </sheetViews>
  <sheetFormatPr defaultRowHeight="24" x14ac:dyDescent="0.55000000000000004"/>
  <cols>
    <col min="1" max="1" width="24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19" x14ac:dyDescent="0.55000000000000004">
      <c r="Q1" s="1">
        <v>2709398206</v>
      </c>
    </row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261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3" t="s">
        <v>3</v>
      </c>
      <c r="C6" s="24" t="s">
        <v>290</v>
      </c>
      <c r="D6" s="24" t="s">
        <v>290</v>
      </c>
      <c r="E6" s="24" t="s">
        <v>290</v>
      </c>
      <c r="F6" s="24" t="s">
        <v>290</v>
      </c>
      <c r="G6" s="24" t="s">
        <v>290</v>
      </c>
      <c r="I6" s="24" t="s">
        <v>263</v>
      </c>
      <c r="J6" s="24" t="s">
        <v>263</v>
      </c>
      <c r="K6" s="24" t="s">
        <v>263</v>
      </c>
      <c r="L6" s="24" t="s">
        <v>263</v>
      </c>
      <c r="M6" s="24" t="s">
        <v>263</v>
      </c>
      <c r="O6" s="24" t="s">
        <v>264</v>
      </c>
      <c r="P6" s="24" t="s">
        <v>264</v>
      </c>
      <c r="Q6" s="24" t="s">
        <v>264</v>
      </c>
      <c r="R6" s="24" t="s">
        <v>264</v>
      </c>
      <c r="S6" s="24" t="s">
        <v>264</v>
      </c>
    </row>
    <row r="7" spans="1:19" ht="24.75" x14ac:dyDescent="0.55000000000000004">
      <c r="A7" s="24" t="s">
        <v>3</v>
      </c>
      <c r="C7" s="24" t="s">
        <v>291</v>
      </c>
      <c r="E7" s="24" t="s">
        <v>292</v>
      </c>
      <c r="G7" s="24" t="s">
        <v>293</v>
      </c>
      <c r="I7" s="24" t="s">
        <v>294</v>
      </c>
      <c r="K7" s="24" t="s">
        <v>268</v>
      </c>
      <c r="M7" s="24" t="s">
        <v>295</v>
      </c>
      <c r="O7" s="24" t="s">
        <v>294</v>
      </c>
      <c r="Q7" s="24" t="s">
        <v>268</v>
      </c>
      <c r="S7" s="24" t="s">
        <v>295</v>
      </c>
    </row>
    <row r="8" spans="1:19" x14ac:dyDescent="0.55000000000000004">
      <c r="A8" s="1" t="s">
        <v>33</v>
      </c>
      <c r="C8" s="4" t="s">
        <v>296</v>
      </c>
      <c r="D8" s="4"/>
      <c r="E8" s="5">
        <v>45423097</v>
      </c>
      <c r="F8" s="4"/>
      <c r="G8" s="5">
        <v>1930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87666577210</v>
      </c>
      <c r="P8" s="4"/>
      <c r="Q8" s="5">
        <v>9478915190</v>
      </c>
      <c r="R8" s="4"/>
      <c r="S8" s="5">
        <v>78187662020</v>
      </c>
    </row>
    <row r="9" spans="1:19" x14ac:dyDescent="0.55000000000000004">
      <c r="A9" s="1" t="s">
        <v>45</v>
      </c>
      <c r="C9" s="4" t="s">
        <v>297</v>
      </c>
      <c r="D9" s="4"/>
      <c r="E9" s="5">
        <v>13726712</v>
      </c>
      <c r="F9" s="4"/>
      <c r="G9" s="5">
        <v>3530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48455293360</v>
      </c>
      <c r="P9" s="4"/>
      <c r="Q9" s="5">
        <v>0</v>
      </c>
      <c r="R9" s="4"/>
      <c r="S9" s="5">
        <v>48455293360</v>
      </c>
    </row>
    <row r="10" spans="1:19" x14ac:dyDescent="0.55000000000000004">
      <c r="A10" s="1" t="s">
        <v>21</v>
      </c>
      <c r="C10" s="4" t="s">
        <v>298</v>
      </c>
      <c r="D10" s="4"/>
      <c r="E10" s="5">
        <v>1048429</v>
      </c>
      <c r="F10" s="4"/>
      <c r="G10" s="5">
        <v>13500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14153791500</v>
      </c>
      <c r="P10" s="4"/>
      <c r="Q10" s="5">
        <v>0</v>
      </c>
      <c r="R10" s="4"/>
      <c r="S10" s="5">
        <v>14153791500</v>
      </c>
    </row>
    <row r="11" spans="1:19" x14ac:dyDescent="0.55000000000000004">
      <c r="A11" s="1" t="s">
        <v>25</v>
      </c>
      <c r="C11" s="4" t="s">
        <v>299</v>
      </c>
      <c r="D11" s="4"/>
      <c r="E11" s="5">
        <v>2002500</v>
      </c>
      <c r="F11" s="4"/>
      <c r="G11" s="5">
        <v>9400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18823500000</v>
      </c>
      <c r="P11" s="4"/>
      <c r="Q11" s="5">
        <v>0</v>
      </c>
      <c r="R11" s="4"/>
      <c r="S11" s="5">
        <v>18823500000</v>
      </c>
    </row>
    <row r="12" spans="1:19" x14ac:dyDescent="0.55000000000000004">
      <c r="A12" s="1" t="s">
        <v>332</v>
      </c>
      <c r="C12" s="4" t="s">
        <v>331</v>
      </c>
      <c r="D12" s="4"/>
      <c r="E12" s="5">
        <v>0</v>
      </c>
      <c r="F12" s="4"/>
      <c r="G12" s="5">
        <v>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371739</v>
      </c>
      <c r="P12" s="4"/>
      <c r="Q12" s="5">
        <v>0</v>
      </c>
      <c r="R12" s="4"/>
      <c r="S12" s="5">
        <v>0</v>
      </c>
    </row>
    <row r="13" spans="1:19" ht="24.75" thickBot="1" x14ac:dyDescent="0.6">
      <c r="C13" s="4"/>
      <c r="D13" s="4"/>
      <c r="E13" s="4"/>
      <c r="F13" s="4"/>
      <c r="G13" s="4"/>
      <c r="H13" s="4"/>
      <c r="I13" s="11">
        <f>SUM(I8:I12)</f>
        <v>0</v>
      </c>
      <c r="J13" s="4"/>
      <c r="K13" s="11">
        <f>SUM(K8:K12)</f>
        <v>0</v>
      </c>
      <c r="L13" s="4"/>
      <c r="M13" s="11">
        <f>SUM(M8:M12)</f>
        <v>0</v>
      </c>
      <c r="N13" s="4"/>
      <c r="O13" s="11">
        <f>SUM(O8:O12)</f>
        <v>169099533809</v>
      </c>
      <c r="P13" s="4"/>
      <c r="Q13" s="11">
        <f>SUM(Q8:Q12)</f>
        <v>9478915190</v>
      </c>
      <c r="R13" s="4"/>
      <c r="S13" s="11">
        <f>SUM(S8:S12)</f>
        <v>159620246880</v>
      </c>
    </row>
    <row r="14" spans="1:19" ht="24.75" thickTop="1" x14ac:dyDescent="0.55000000000000004">
      <c r="O14" s="3"/>
    </row>
    <row r="15" spans="1:19" x14ac:dyDescent="0.55000000000000004">
      <c r="O1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B380-7248-4284-BD1C-FA3F0615E8F3}">
  <dimension ref="A2:E10"/>
  <sheetViews>
    <sheetView rightToLeft="1" workbookViewId="0">
      <selection activeCell="Q9" sqref="Q9"/>
    </sheetView>
  </sheetViews>
  <sheetFormatPr defaultRowHeight="24" x14ac:dyDescent="0.55000000000000004"/>
  <cols>
    <col min="1" max="1" width="35.85546875" style="1" bestFit="1" customWidth="1"/>
    <col min="2" max="2" width="2.28515625" style="1" customWidth="1"/>
    <col min="3" max="3" width="18.7109375" style="1" bestFit="1" customWidth="1"/>
    <col min="4" max="4" width="2.28515625" style="1" customWidth="1"/>
    <col min="5" max="5" width="19.85546875" style="1" bestFit="1" customWidth="1"/>
    <col min="6" max="16384" width="9.140625" style="1"/>
  </cols>
  <sheetData>
    <row r="2" spans="1:5" x14ac:dyDescent="0.55000000000000004">
      <c r="A2" s="25" t="s">
        <v>0</v>
      </c>
      <c r="B2" s="25"/>
      <c r="C2" s="25"/>
      <c r="D2" s="25"/>
      <c r="E2" s="25"/>
    </row>
    <row r="3" spans="1:5" x14ac:dyDescent="0.55000000000000004">
      <c r="A3" s="25" t="s">
        <v>261</v>
      </c>
      <c r="B3" s="25"/>
      <c r="C3" s="25"/>
      <c r="D3" s="25"/>
      <c r="E3" s="25"/>
    </row>
    <row r="4" spans="1:5" x14ac:dyDescent="0.55000000000000004">
      <c r="A4" s="25" t="s">
        <v>336</v>
      </c>
      <c r="B4" s="25"/>
      <c r="C4" s="25"/>
      <c r="D4" s="25"/>
      <c r="E4" s="25"/>
    </row>
    <row r="5" spans="1:5" ht="24.75" x14ac:dyDescent="0.6">
      <c r="C5" s="26" t="s">
        <v>263</v>
      </c>
      <c r="D5" s="2"/>
      <c r="E5" s="20" t="s">
        <v>337</v>
      </c>
    </row>
    <row r="6" spans="1:5" ht="24.75" x14ac:dyDescent="0.6">
      <c r="C6" s="27"/>
      <c r="D6" s="2"/>
      <c r="E6" s="21" t="s">
        <v>338</v>
      </c>
    </row>
    <row r="7" spans="1:5" x14ac:dyDescent="0.55000000000000004">
      <c r="A7" s="17" t="s">
        <v>339</v>
      </c>
      <c r="C7" s="13" t="s">
        <v>243</v>
      </c>
      <c r="D7" s="4"/>
      <c r="E7" s="13" t="s">
        <v>243</v>
      </c>
    </row>
    <row r="8" spans="1:5" x14ac:dyDescent="0.55000000000000004">
      <c r="A8" s="1" t="s">
        <v>340</v>
      </c>
      <c r="C8" s="18">
        <v>4101114000</v>
      </c>
      <c r="D8" s="18"/>
      <c r="E8" s="18">
        <v>20505570000</v>
      </c>
    </row>
    <row r="9" spans="1:5" ht="24.75" thickBot="1" x14ac:dyDescent="0.6">
      <c r="C9" s="19">
        <v>4101114000</v>
      </c>
      <c r="D9" s="18"/>
      <c r="E9" s="19">
        <v>20505570000</v>
      </c>
    </row>
    <row r="10" spans="1:5" ht="24.75" thickTop="1" x14ac:dyDescent="0.55000000000000004"/>
  </sheetData>
  <mergeCells count="4">
    <mergeCell ref="A4:E4"/>
    <mergeCell ref="A3:E3"/>
    <mergeCell ref="A2:E2"/>
    <mergeCell ref="C5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سود صندوق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2022-05-25T07:15:03Z</dcterms:created>
  <dcterms:modified xsi:type="dcterms:W3CDTF">2022-05-29T10:53:23Z</dcterms:modified>
</cp:coreProperties>
</file>