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خرداد\"/>
    </mc:Choice>
  </mc:AlternateContent>
  <xr:revisionPtr revIDLastSave="0" documentId="13_ncr:1_{0AD99662-21DD-499C-B816-8721E739DC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7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سود صندوق" sheetId="16" r:id="rId10"/>
    <sheet name="درآمد ناشی از تغییر قیمت اوراق" sheetId="9" r:id="rId11"/>
    <sheet name="درآمد ناشی از فروش" sheetId="10" r:id="rId12"/>
    <sheet name="سرمایه‌گذاری در سهام" sheetId="11" r:id="rId13"/>
    <sheet name="سرمایه‌گذاری در اوراق بهادار" sheetId="12" r:id="rId14"/>
    <sheet name="درآمد سپرده بانکی" sheetId="13" r:id="rId15"/>
    <sheet name="سایر درآمدها" sheetId="14" r:id="rId1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9" i="1" l="1"/>
  <c r="G11" i="15"/>
  <c r="S13" i="6"/>
  <c r="E11" i="15"/>
  <c r="C11" i="15"/>
  <c r="E10" i="15" s="1"/>
  <c r="C10" i="15"/>
  <c r="C9" i="16"/>
  <c r="E9" i="16"/>
  <c r="C9" i="15" l="1"/>
  <c r="C8" i="15"/>
  <c r="C7" i="15"/>
  <c r="E9" i="15" s="1"/>
  <c r="E10" i="14"/>
  <c r="C10" i="14"/>
  <c r="K8" i="13"/>
  <c r="K13" i="13"/>
  <c r="K9" i="13"/>
  <c r="K10" i="13"/>
  <c r="K11" i="13"/>
  <c r="K12" i="13"/>
  <c r="G13" i="13"/>
  <c r="G9" i="13"/>
  <c r="G10" i="13"/>
  <c r="G11" i="13"/>
  <c r="G12" i="13"/>
  <c r="G8" i="13"/>
  <c r="I13" i="13"/>
  <c r="E13" i="13"/>
  <c r="Q4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" i="12"/>
  <c r="I9" i="12"/>
  <c r="I10" i="12"/>
  <c r="I11" i="12"/>
  <c r="I88" i="12" s="1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" i="12"/>
  <c r="Q88" i="12"/>
  <c r="O88" i="12"/>
  <c r="M88" i="12"/>
  <c r="K88" i="12"/>
  <c r="G88" i="12"/>
  <c r="E88" i="12"/>
  <c r="C88" i="12"/>
  <c r="I54" i="11"/>
  <c r="K10" i="11" s="1"/>
  <c r="M54" i="11"/>
  <c r="C54" i="11"/>
  <c r="E54" i="11"/>
  <c r="G54" i="11"/>
  <c r="O54" i="11"/>
  <c r="Q54" i="11"/>
  <c r="U54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8" i="11"/>
  <c r="K13" i="11"/>
  <c r="K29" i="11"/>
  <c r="K45" i="11"/>
  <c r="S54" i="11"/>
  <c r="I53" i="11"/>
  <c r="S53" i="11"/>
  <c r="S50" i="11"/>
  <c r="I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1" i="11"/>
  <c r="S5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Q65" i="10"/>
  <c r="O65" i="10"/>
  <c r="M65" i="10"/>
  <c r="I65" i="10"/>
  <c r="G65" i="10"/>
  <c r="E65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8" i="9"/>
  <c r="O109" i="9"/>
  <c r="M109" i="9"/>
  <c r="I109" i="9"/>
  <c r="G109" i="9"/>
  <c r="E109" i="9"/>
  <c r="M16" i="8"/>
  <c r="K16" i="8"/>
  <c r="I16" i="8"/>
  <c r="O16" i="8"/>
  <c r="Q16" i="8"/>
  <c r="S16" i="8"/>
  <c r="S55" i="7"/>
  <c r="Q55" i="7"/>
  <c r="O55" i="7"/>
  <c r="M55" i="7"/>
  <c r="K55" i="7"/>
  <c r="I55" i="7"/>
  <c r="K13" i="6"/>
  <c r="M13" i="6"/>
  <c r="O13" i="6"/>
  <c r="Q13" i="6"/>
  <c r="E7" i="15" l="1"/>
  <c r="E8" i="15"/>
  <c r="K41" i="11"/>
  <c r="K25" i="11"/>
  <c r="K9" i="11"/>
  <c r="K53" i="11"/>
  <c r="K37" i="11"/>
  <c r="K21" i="11"/>
  <c r="K49" i="11"/>
  <c r="K33" i="11"/>
  <c r="K17" i="11"/>
  <c r="K52" i="11"/>
  <c r="K48" i="11"/>
  <c r="K44" i="11"/>
  <c r="K40" i="11"/>
  <c r="K36" i="11"/>
  <c r="K32" i="11"/>
  <c r="K28" i="11"/>
  <c r="K24" i="11"/>
  <c r="K20" i="11"/>
  <c r="K16" i="11"/>
  <c r="K12" i="11"/>
  <c r="K51" i="11"/>
  <c r="K47" i="11"/>
  <c r="K43" i="11"/>
  <c r="K39" i="11"/>
  <c r="K35" i="11"/>
  <c r="K31" i="11"/>
  <c r="K27" i="11"/>
  <c r="K23" i="11"/>
  <c r="K19" i="11"/>
  <c r="K15" i="11"/>
  <c r="K11" i="11"/>
  <c r="K8" i="11"/>
  <c r="K50" i="11"/>
  <c r="K46" i="11"/>
  <c r="K42" i="11"/>
  <c r="K38" i="11"/>
  <c r="K34" i="11"/>
  <c r="K30" i="11"/>
  <c r="K26" i="11"/>
  <c r="K22" i="11"/>
  <c r="K18" i="11"/>
  <c r="K14" i="11"/>
  <c r="Q109" i="9"/>
  <c r="AK70" i="3"/>
  <c r="Q70" i="3"/>
  <c r="S70" i="3"/>
  <c r="W70" i="3"/>
  <c r="AA70" i="3"/>
  <c r="AG70" i="3"/>
  <c r="AI70" i="3"/>
  <c r="Y49" i="1"/>
  <c r="E49" i="1"/>
  <c r="G49" i="1"/>
  <c r="O49" i="1"/>
  <c r="U49" i="1"/>
  <c r="W49" i="1"/>
  <c r="K54" i="11" l="1"/>
</calcChain>
</file>

<file path=xl/sharedStrings.xml><?xml version="1.0" encoding="utf-8"?>
<sst xmlns="http://schemas.openxmlformats.org/spreadsheetml/2006/main" count="1318" uniqueCount="350">
  <si>
    <t>صندوق سرمایه‌گذاری ثابت حامی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</si>
  <si>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</si>
  <si>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</si>
  <si>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</si>
  <si>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</si>
  <si>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</si>
  <si>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</si>
  <si>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</si>
  <si>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</si>
  <si>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</si>
  <si>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</si>
  <si>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</si>
  <si>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</si>
  <si>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</si>
  <si>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</si>
  <si>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</si>
  <si>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</si>
  <si>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</si>
  <si>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</si>
  <si>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</si>
  <si>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</si>
  <si>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</si>
  <si>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</si>
  <si>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</si>
  <si>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</si>
  <si>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</si>
  <si>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 معدنی و صنعتی صبانور</t>
  </si>
  <si>
    <t>توسعه‌معادن‌وفلزات‌</t>
  </si>
  <si>
    <t>ح . سرمایه گذاری صبا تامین</t>
  </si>
  <si>
    <t>سپید ماکیان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</si>
  <si>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</si>
  <si>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</si>
  <si>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</si>
  <si>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</si>
  <si>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سرمایه‌گذاری‌صندوق‌بازنشستگی‌</t>
  </si>
  <si>
    <t>سرمایه‌گذاری‌غدیر(هلدینگ‌</t>
  </si>
  <si>
    <t>صنایع پتروشیمی خلیج فارس</t>
  </si>
  <si>
    <t>صندوق س شاخصی آرام مفید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</si>
  <si>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</si>
  <si>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</si>
  <si>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</si>
  <si>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</si>
  <si>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</si>
  <si>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سکه طلای مفید</t>
  </si>
  <si>
    <t>فجر انرژی خلیج فارس</t>
  </si>
  <si>
    <t>فولاد  خوزستان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</si>
  <si>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</si>
  <si>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</si>
  <si>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</si>
  <si>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</si>
  <si>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</si>
  <si>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نفت پاسارگاد</t>
  </si>
  <si>
    <t>کالسیمین‌</t>
  </si>
  <si>
    <t>صندوق پالایشی یکم-سهام</t>
  </si>
  <si>
    <t>ح . توسعه‌معادن‌وفلزات‌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</si>
  <si>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</si>
  <si>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</si>
  <si>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</si>
  <si>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</si>
  <si>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</si>
  <si>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</si>
  <si>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 ت فارس11832-1401/04/12</t>
  </si>
  <si>
    <t>1401/04/12</t>
  </si>
  <si>
    <t>اختیارف ت سپید6778-01/04/22</t>
  </si>
  <si>
    <t>1401/04/22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</si>
  <si>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</si>
  <si>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</si>
  <si>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</si>
  <si>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</si>
  <si>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</si>
  <si>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</si>
  <si>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</si>
  <si>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</si>
  <si>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</si>
  <si>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</si>
  <si>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</si>
  <si>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</si>
  <si>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</si>
  <si>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تابان لوتوس14021206</t>
  </si>
  <si>
    <t>1398/12/06</t>
  </si>
  <si>
    <t>1402/12/06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</si>
  <si>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</si>
  <si>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</si>
  <si>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</si>
  <si>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</si>
  <si>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</si>
  <si>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</si>
  <si>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</si>
  <si>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</si>
  <si>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</si>
  <si>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اسنادخزانه-م14بودجه98-010318</t>
  </si>
  <si>
    <t>1398/08/11</t>
  </si>
  <si>
    <t>1401/03/18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</si>
  <si>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</si>
  <si>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</si>
  <si>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</si>
  <si>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</si>
  <si>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</si>
  <si>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</si>
  <si>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</si>
  <si>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</si>
  <si>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</si>
  <si>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</si>
  <si>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</si>
  <si>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</si>
  <si>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</si>
  <si>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</si>
  <si>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</si>
  <si>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اسنادخزانه-م18بودجه99-010323</t>
  </si>
  <si>
    <t>1400/01/14</t>
  </si>
  <si>
    <t>1401/03/23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</si>
  <si>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</si>
  <si>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</si>
  <si>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</si>
  <si>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</si>
  <si>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</si>
  <si>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</si>
  <si>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</si>
  <si>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</si>
  <si>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</si>
  <si>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</si>
  <si>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</si>
  <si>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</si>
  <si>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</si>
  <si>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</si>
  <si>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</si>
  <si>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</si>
  <si>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</si>
  <si>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</si>
  <si>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</si>
  <si>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</si>
  <si>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</si>
  <si>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</si>
  <si>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</si>
  <si>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</si>
  <si>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</si>
  <si>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</si>
  <si>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</si>
  <si>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</si>
  <si>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</si>
  <si>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</si>
  <si>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</si>
  <si>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</si>
  <si>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</si>
  <si>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</si>
  <si>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</si>
  <si>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</si>
  <si>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</si>
  <si>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</si>
  <si>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</si>
  <si>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</si>
  <si>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</si>
  <si>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</si>
  <si>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</si>
  <si>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</si>
  <si>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</si>
  <si>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</si>
  <si>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</si>
  <si>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</si>
  <si>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</si>
  <si>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صکوک مرابحه سایپا012-3ماهه 16%</t>
  </si>
  <si>
    <t>1397/12/20</t>
  </si>
  <si>
    <t>1401/12/20</t>
  </si>
  <si>
    <t>صکوک مرابحه صایپا409-3ماهه 18%</t>
  </si>
  <si>
    <t>1400/09/24</t>
  </si>
  <si>
    <t>1404/09/23</t>
  </si>
  <si>
    <t>مرابحه عام دولت101-ش.خ020711</t>
  </si>
  <si>
    <t>1400/12/11</t>
  </si>
  <si>
    <t>1402/07/11</t>
  </si>
  <si>
    <t>مرابحه عام دولت1-ش.خ سایر0206</t>
  </si>
  <si>
    <t>1398/12/25</t>
  </si>
  <si>
    <t>1402/06/25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</si>
  <si>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</si>
  <si>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</si>
  <si>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</si>
  <si>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</si>
  <si>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</si>
  <si>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0106</t>
  </si>
  <si>
    <t>1399/05/07</t>
  </si>
  <si>
    <t>1401/06/07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</si>
  <si>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</si>
  <si>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</si>
  <si>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</si>
  <si>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</si>
  <si>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</si>
  <si>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</si>
  <si>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0108</t>
  </si>
  <si>
    <t>1399/06/25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</si>
  <si>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</si>
  <si>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</si>
  <si>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</si>
  <si>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</si>
  <si>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</si>
  <si>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</si>
  <si>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</si>
  <si>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</si>
  <si>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</si>
  <si>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</si>
  <si>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</si>
  <si>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</si>
  <si>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</si>
  <si>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</si>
  <si>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</si>
  <si>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</si>
  <si>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</si>
  <si>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</si>
  <si>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</si>
  <si>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</si>
  <si>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</si>
  <si>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</si>
  <si>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</si>
  <si>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دولتی64-ش.خ0111</t>
  </si>
  <si>
    <t>1399/10/09</t>
  </si>
  <si>
    <t>1401/11/09</t>
  </si>
  <si>
    <t>مرابحه عام دولتی6-ش.خ0210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</si>
  <si>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</si>
  <si>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</si>
  <si>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</si>
  <si>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</si>
  <si>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</si>
  <si>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دولت5-ش.خاص کاریزما0108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</si>
  <si>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</si>
  <si>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</si>
  <si>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</si>
  <si>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</si>
  <si>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</si>
  <si>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</si>
  <si>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مرابحه عام دولت105-ش.خ030503</t>
  </si>
  <si>
    <t>1403/05/03</t>
  </si>
  <si>
    <t>اسناد خزانه-م10بودجه00-031115</t>
  </si>
  <si>
    <t>1400/06/07</t>
  </si>
  <si>
    <t>1403/11/15</t>
  </si>
  <si>
    <t>مرابحه عام دولت104-ش.خ020303</t>
  </si>
  <si>
    <t>1402/03/03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</si>
  <si>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</si>
  <si>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</si>
  <si>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</si>
  <si>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</si>
  <si>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</si>
  <si>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</si>
  <si>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</si>
  <si>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</si>
  <si>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</si>
  <si>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</si>
  <si>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</si>
  <si>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</si>
  <si>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</si>
  <si>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</si>
  <si>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</si>
  <si>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</si>
  <si>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</si>
  <si>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</si>
  <si>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</si>
  <si>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</si>
  <si>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</si>
  <si>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</si>
  <si>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</si>
  <si>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</si>
  <si>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</si>
  <si>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</si>
  <si>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</si>
  <si>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</si>
  <si>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</si>
  <si>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</si>
  <si>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</si>
  <si>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</si>
  <si>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</si>
  <si>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</si>
  <si>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</si>
  <si>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</si>
  <si>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</si>
  <si>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</si>
  <si>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</si>
  <si>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اجاصبابدون ضامن بارتبه اعتباری</t>
  </si>
  <si>
    <t>1404/01/27</t>
  </si>
  <si>
    <t>اجاره تابان سپهر14031126</t>
  </si>
  <si>
    <t>1403/12/03</t>
  </si>
  <si>
    <t>مرابحه عام دولت5-ش.خ 0010</t>
  </si>
  <si>
    <t>1400/10/25</t>
  </si>
  <si>
    <t>مرابحه عام دولت4-ش.خ 0009</t>
  </si>
  <si>
    <t>1400/09/12</t>
  </si>
  <si>
    <t>مرابحه عام دولت4-ش.خ 0008</t>
  </si>
  <si>
    <t>1400/08/04</t>
  </si>
  <si>
    <t>منفعت صبا اروند ملت 14001222</t>
  </si>
  <si>
    <t>1400/12/22</t>
  </si>
  <si>
    <t>صکوک اجاره مخابرات-3 ماهه 16%</t>
  </si>
  <si>
    <t>1401/02/30</t>
  </si>
  <si>
    <t>ص مرابحه خودرو412- 3ماهه 18%</t>
  </si>
  <si>
    <t>1400/12/05</t>
  </si>
  <si>
    <t>ص مرابحه خودرو1412- 3ماهه 18%</t>
  </si>
  <si>
    <t>ص اجاره گل گهر 1411-3 ماهه 17%</t>
  </si>
  <si>
    <t>1400/11/11</t>
  </si>
  <si>
    <t>مرابحه گندم2-واجدشرایط خاص1400</t>
  </si>
  <si>
    <t>1400/08/20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</si>
  <si>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</si>
  <si>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</si>
  <si>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</si>
  <si>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</si>
  <si>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</si>
  <si>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</si>
  <si>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</si>
  <si>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1400/10/29</t>
  </si>
  <si>
    <t>1400/10/06</t>
  </si>
  <si>
    <t>1401/03/17</t>
  </si>
  <si>
    <t>1401/03/29</t>
  </si>
  <si>
    <t>1401/01/30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</si>
  <si>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</si>
  <si>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</si>
  <si>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</si>
  <si>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</si>
  <si>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</si>
  <si>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ح.سرمایه گذاری صندوق بازنشستگی</t>
  </si>
  <si>
    <t>توسعه سامانه ی نرم افزاری نگین</t>
  </si>
  <si>
    <t>ح . فجر انرژی خلیج فارس</t>
  </si>
  <si>
    <t>ریل پرداز نو آفرین</t>
  </si>
  <si>
    <t>ح . سرمایه گذاری دارویی تامین</t>
  </si>
  <si>
    <t>اسنادخزانه-م12بودجه98-001111</t>
  </si>
  <si>
    <t>اسنادخزانه-م11بودجه98-001013</t>
  </si>
  <si>
    <t>اسنادخزانه-م17بودجه99-010226</t>
  </si>
  <si>
    <t>اسنادخزانه-م13بودجه98-010219</t>
  </si>
  <si>
    <t>اسنادخزانه-م9بودجه98-000923</t>
  </si>
  <si>
    <t>اسنادخزانه-م8بودجه98-000817</t>
  </si>
  <si>
    <t>اسنادخزانه-م23بودجه97-000824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</si>
  <si>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</si>
  <si>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</si>
  <si>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</si>
  <si>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</si>
  <si>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</si>
  <si>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</si>
  <si>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</si>
  <si>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</si>
  <si>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</si>
  <si>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</si>
  <si>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</si>
  <si>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</si>
  <si>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</si>
  <si>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</si>
  <si>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</si>
  <si>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1401/03/01</t>
  </si>
  <si>
    <t>جلوگیری از نوسانات ناگهانی</t>
  </si>
  <si>
    <t>-</t>
  </si>
  <si>
    <t>سایر</t>
  </si>
  <si>
    <t>از ابتدای سال مالی</t>
  </si>
  <si>
    <t>تا پایان ماه</t>
  </si>
  <si>
    <t>سایر درآمدهای تنزیل سود سهام</t>
  </si>
  <si>
    <t>سایر درآمدهای تنزیل سود بانک</t>
  </si>
  <si>
    <t>برای ماه منتهی به 1400/12/29</t>
  </si>
  <si>
    <t>شرح</t>
  </si>
  <si>
    <t>سود حاصل از سرمایه گذاری در صندوقها</t>
  </si>
  <si>
    <t>سرمایه گذاری در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</si>
</sst>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10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37" fontId="2" fillId="0" borderId="2" xfId="0" applyNumberFormat="1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0" xfId="1" applyNumberFormat="1" applyFont="1"/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219075</xdr:colOff>
          <xdr:row>33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5A39F9C-EEF2-4E6F-FB1B-1059C08725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88D5B-ADC7-4272-8EE8-CBCFD2F6AE84}">
  <dimension ref="A1"/>
  <sheetViews>
    <sheetView rightToLeft="1" tabSelected="1" workbookViewId="0">
      <selection activeCell="M26" sqref="M26"/>
    </sheetView>
  </sheetViews>
  <sheetFormatPr defaultRowHeight="15"/>
  <sheetData/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219075</xdr:colOff>
                <xdr:row>33</xdr:row>
                <xdr:rowOff>47625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C411-FA65-48B4-B0C8-89AC824706CB}">
  <dimension ref="A2:E10"/>
  <sheetViews>
    <sheetView rightToLeft="1" workbookViewId="0">
      <selection activeCell="H12" sqref="H12"/>
    </sheetView>
  </sheetViews>
  <sheetFormatPr defaultRowHeight="24"/>
  <cols>
    <col min="1" max="1" width="43.85546875" style="1" bestFit="1" customWidth="1"/>
    <col min="2" max="2" width="1.42578125" style="1" customWidth="1"/>
    <col min="3" max="3" width="18.7109375" style="1" bestFit="1" customWidth="1"/>
    <col min="4" max="4" width="1.42578125" style="1" customWidth="1"/>
    <col min="5" max="5" width="20.42578125" style="1" bestFit="1" customWidth="1"/>
    <col min="6" max="16384" width="9.140625" style="1"/>
  </cols>
  <sheetData>
    <row r="2" spans="1:5">
      <c r="A2" s="25" t="s">
        <v>0</v>
      </c>
      <c r="B2" s="25"/>
      <c r="C2" s="25"/>
      <c r="D2" s="25"/>
      <c r="E2" s="25"/>
    </row>
    <row r="3" spans="1:5">
      <c r="A3" s="25" t="s">
        <v>263</v>
      </c>
      <c r="B3" s="25"/>
      <c r="C3" s="25"/>
      <c r="D3" s="25"/>
      <c r="E3" s="25"/>
    </row>
    <row r="4" spans="1:5">
      <c r="A4" s="25" t="s">
        <v>346</v>
      </c>
      <c r="B4" s="25"/>
      <c r="C4" s="25"/>
      <c r="D4" s="25"/>
      <c r="E4" s="25"/>
    </row>
    <row r="5" spans="1:5" ht="24.75">
      <c r="C5" s="26" t="s">
        <v>265</v>
      </c>
      <c r="D5" s="2"/>
      <c r="E5" s="18" t="s">
        <v>342</v>
      </c>
    </row>
    <row r="6" spans="1:5" ht="24.75">
      <c r="A6" s="2"/>
      <c r="C6" s="27"/>
      <c r="D6" s="2"/>
      <c r="E6" s="19" t="s">
        <v>343</v>
      </c>
    </row>
    <row r="7" spans="1:5" ht="24.75">
      <c r="A7" s="17" t="s">
        <v>347</v>
      </c>
      <c r="C7" s="17" t="s">
        <v>245</v>
      </c>
      <c r="D7" s="2"/>
      <c r="E7" s="17" t="s">
        <v>245</v>
      </c>
    </row>
    <row r="8" spans="1:5" ht="24.75">
      <c r="A8" s="2" t="s">
        <v>348</v>
      </c>
      <c r="C8" s="5">
        <v>4101114000</v>
      </c>
      <c r="D8" s="5"/>
      <c r="E8" s="5">
        <v>28707798000</v>
      </c>
    </row>
    <row r="9" spans="1:5" ht="24.75" thickBot="1">
      <c r="C9" s="16">
        <f>SUM(C8:C8)</f>
        <v>4101114000</v>
      </c>
      <c r="D9" s="5"/>
      <c r="E9" s="16">
        <f>SUM(E8:E8)</f>
        <v>28707798000</v>
      </c>
    </row>
    <row r="10" spans="1:5" ht="24.75" thickTop="1"/>
  </sheetData>
  <mergeCells count="4">
    <mergeCell ref="A4:E4"/>
    <mergeCell ref="A3:E3"/>
    <mergeCell ref="A2:E2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6"/>
  <sheetViews>
    <sheetView rightToLeft="1" topLeftCell="A100" workbookViewId="0">
      <selection activeCell="J124" sqref="J124"/>
    </sheetView>
  </sheetViews>
  <sheetFormatPr defaultRowHeight="2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1.5703125" style="1" bestFit="1" customWidth="1"/>
    <col min="6" max="6" width="1" style="1" customWidth="1"/>
    <col min="7" max="7" width="21.5703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2" t="s">
        <v>3</v>
      </c>
      <c r="C6" s="23" t="s">
        <v>265</v>
      </c>
      <c r="D6" s="23" t="s">
        <v>265</v>
      </c>
      <c r="E6" s="23" t="s">
        <v>265</v>
      </c>
      <c r="F6" s="23" t="s">
        <v>265</v>
      </c>
      <c r="G6" s="23" t="s">
        <v>265</v>
      </c>
      <c r="H6" s="23" t="s">
        <v>265</v>
      </c>
      <c r="I6" s="23" t="s">
        <v>265</v>
      </c>
      <c r="K6" s="23" t="s">
        <v>266</v>
      </c>
      <c r="L6" s="23" t="s">
        <v>266</v>
      </c>
      <c r="M6" s="23" t="s">
        <v>266</v>
      </c>
      <c r="N6" s="23" t="s">
        <v>266</v>
      </c>
      <c r="O6" s="23" t="s">
        <v>266</v>
      </c>
      <c r="P6" s="23" t="s">
        <v>266</v>
      </c>
      <c r="Q6" s="23" t="s">
        <v>266</v>
      </c>
    </row>
    <row r="7" spans="1:17" ht="24.75">
      <c r="A7" s="23" t="s">
        <v>3</v>
      </c>
      <c r="C7" s="23" t="s">
        <v>7</v>
      </c>
      <c r="E7" s="23" t="s">
        <v>307</v>
      </c>
      <c r="G7" s="23" t="s">
        <v>308</v>
      </c>
      <c r="I7" s="23" t="s">
        <v>309</v>
      </c>
      <c r="K7" s="23" t="s">
        <v>7</v>
      </c>
      <c r="M7" s="23" t="s">
        <v>307</v>
      </c>
      <c r="O7" s="23" t="s">
        <v>308</v>
      </c>
      <c r="Q7" s="23" t="s">
        <v>309</v>
      </c>
    </row>
    <row r="8" spans="1:17">
      <c r="A8" s="1" t="s">
        <v>34</v>
      </c>
      <c r="C8" s="6">
        <v>26413139</v>
      </c>
      <c r="D8" s="6"/>
      <c r="E8" s="6">
        <v>363383956841</v>
      </c>
      <c r="F8" s="6"/>
      <c r="G8" s="6">
        <v>365407253053</v>
      </c>
      <c r="H8" s="6"/>
      <c r="I8" s="6">
        <f>E8-G8</f>
        <v>-2023296212</v>
      </c>
      <c r="J8" s="6"/>
      <c r="K8" s="6">
        <v>26413139</v>
      </c>
      <c r="L8" s="6"/>
      <c r="M8" s="6">
        <v>363383956841</v>
      </c>
      <c r="N8" s="6"/>
      <c r="O8" s="6">
        <v>397381857685</v>
      </c>
      <c r="P8" s="6"/>
      <c r="Q8" s="6">
        <f>M8-O8</f>
        <v>-33997900844</v>
      </c>
    </row>
    <row r="9" spans="1:17">
      <c r="A9" s="1" t="s">
        <v>25</v>
      </c>
      <c r="C9" s="6">
        <v>2002500</v>
      </c>
      <c r="D9" s="6"/>
      <c r="E9" s="6">
        <v>158366458935</v>
      </c>
      <c r="F9" s="6"/>
      <c r="G9" s="6">
        <v>158108643124</v>
      </c>
      <c r="H9" s="6"/>
      <c r="I9" s="6">
        <f t="shared" ref="I9:I72" si="0">E9-G9</f>
        <v>257815811</v>
      </c>
      <c r="J9" s="6"/>
      <c r="K9" s="6">
        <v>2002500</v>
      </c>
      <c r="L9" s="6"/>
      <c r="M9" s="6">
        <v>158366458935</v>
      </c>
      <c r="N9" s="6"/>
      <c r="O9" s="6">
        <v>175376660775</v>
      </c>
      <c r="P9" s="6"/>
      <c r="Q9" s="6">
        <f t="shared" ref="Q9:Q72" si="1">M9-O9</f>
        <v>-17010201840</v>
      </c>
    </row>
    <row r="10" spans="1:17">
      <c r="A10" s="1" t="s">
        <v>20</v>
      </c>
      <c r="C10" s="6">
        <v>11661854</v>
      </c>
      <c r="D10" s="6"/>
      <c r="E10" s="6">
        <v>34686648623</v>
      </c>
      <c r="F10" s="6"/>
      <c r="G10" s="6">
        <v>34563451404</v>
      </c>
      <c r="H10" s="6"/>
      <c r="I10" s="6">
        <f t="shared" si="0"/>
        <v>123197219</v>
      </c>
      <c r="J10" s="6"/>
      <c r="K10" s="6">
        <v>11661854</v>
      </c>
      <c r="L10" s="6"/>
      <c r="M10" s="6">
        <v>34686648623</v>
      </c>
      <c r="N10" s="6"/>
      <c r="O10" s="6">
        <v>34650932522</v>
      </c>
      <c r="P10" s="6"/>
      <c r="Q10" s="6">
        <f t="shared" si="1"/>
        <v>35716101</v>
      </c>
    </row>
    <row r="11" spans="1:17">
      <c r="A11" s="1" t="s">
        <v>44</v>
      </c>
      <c r="C11" s="6">
        <v>48169184</v>
      </c>
      <c r="D11" s="6"/>
      <c r="E11" s="6">
        <v>1003389424296</v>
      </c>
      <c r="F11" s="6"/>
      <c r="G11" s="6">
        <v>1000592055488</v>
      </c>
      <c r="H11" s="6"/>
      <c r="I11" s="6">
        <f t="shared" si="0"/>
        <v>2797368808</v>
      </c>
      <c r="J11" s="6"/>
      <c r="K11" s="6">
        <v>48169184</v>
      </c>
      <c r="L11" s="6"/>
      <c r="M11" s="6">
        <v>1003389424296</v>
      </c>
      <c r="N11" s="6"/>
      <c r="O11" s="6">
        <v>1014031418806</v>
      </c>
      <c r="P11" s="6"/>
      <c r="Q11" s="6">
        <f t="shared" si="1"/>
        <v>-10641994510</v>
      </c>
    </row>
    <row r="12" spans="1:17">
      <c r="A12" s="1" t="s">
        <v>51</v>
      </c>
      <c r="C12" s="6">
        <v>2019499</v>
      </c>
      <c r="D12" s="6"/>
      <c r="E12" s="6">
        <v>36743531973</v>
      </c>
      <c r="F12" s="6"/>
      <c r="G12" s="6">
        <v>36886930797</v>
      </c>
      <c r="H12" s="6"/>
      <c r="I12" s="6">
        <f t="shared" si="0"/>
        <v>-143398824</v>
      </c>
      <c r="J12" s="6"/>
      <c r="K12" s="6">
        <v>2019499</v>
      </c>
      <c r="L12" s="6"/>
      <c r="M12" s="6">
        <v>36743531973</v>
      </c>
      <c r="N12" s="6"/>
      <c r="O12" s="6">
        <v>36938108991</v>
      </c>
      <c r="P12" s="6"/>
      <c r="Q12" s="6">
        <f t="shared" si="1"/>
        <v>-194577018</v>
      </c>
    </row>
    <row r="13" spans="1:17">
      <c r="A13" s="1" t="s">
        <v>15</v>
      </c>
      <c r="C13" s="6">
        <v>10453000</v>
      </c>
      <c r="D13" s="6"/>
      <c r="E13" s="6">
        <v>272280839683</v>
      </c>
      <c r="F13" s="6"/>
      <c r="G13" s="6">
        <v>273743160562</v>
      </c>
      <c r="H13" s="6"/>
      <c r="I13" s="6">
        <f t="shared" si="0"/>
        <v>-1462320879</v>
      </c>
      <c r="J13" s="6"/>
      <c r="K13" s="6">
        <v>10453000</v>
      </c>
      <c r="L13" s="6"/>
      <c r="M13" s="6">
        <v>272280839683</v>
      </c>
      <c r="N13" s="6"/>
      <c r="O13" s="6">
        <v>270595249027</v>
      </c>
      <c r="P13" s="6"/>
      <c r="Q13" s="6">
        <f t="shared" si="1"/>
        <v>1685590656</v>
      </c>
    </row>
    <row r="14" spans="1:17">
      <c r="A14" s="1" t="s">
        <v>52</v>
      </c>
      <c r="C14" s="6">
        <v>6780372</v>
      </c>
      <c r="D14" s="6"/>
      <c r="E14" s="6">
        <v>147039347891</v>
      </c>
      <c r="F14" s="6"/>
      <c r="G14" s="6">
        <v>147539892970</v>
      </c>
      <c r="H14" s="6"/>
      <c r="I14" s="6">
        <f t="shared" si="0"/>
        <v>-500545079</v>
      </c>
      <c r="J14" s="6"/>
      <c r="K14" s="6">
        <v>6780372</v>
      </c>
      <c r="L14" s="6"/>
      <c r="M14" s="6">
        <v>147039347891</v>
      </c>
      <c r="N14" s="6"/>
      <c r="O14" s="6">
        <v>147539892970</v>
      </c>
      <c r="P14" s="6"/>
      <c r="Q14" s="6">
        <f t="shared" si="1"/>
        <v>-500545079</v>
      </c>
    </row>
    <row r="15" spans="1:17">
      <c r="A15" s="1" t="s">
        <v>47</v>
      </c>
      <c r="C15" s="6">
        <v>19693126</v>
      </c>
      <c r="D15" s="6"/>
      <c r="E15" s="6">
        <v>604748558311</v>
      </c>
      <c r="F15" s="6"/>
      <c r="G15" s="6">
        <v>604986161959</v>
      </c>
      <c r="H15" s="6"/>
      <c r="I15" s="6">
        <f t="shared" si="0"/>
        <v>-237603648</v>
      </c>
      <c r="J15" s="6"/>
      <c r="K15" s="6">
        <v>19693126</v>
      </c>
      <c r="L15" s="6"/>
      <c r="M15" s="6">
        <v>604748558311</v>
      </c>
      <c r="N15" s="6"/>
      <c r="O15" s="6">
        <v>653533444896</v>
      </c>
      <c r="P15" s="6"/>
      <c r="Q15" s="6">
        <f t="shared" si="1"/>
        <v>-48784886585</v>
      </c>
    </row>
    <row r="16" spans="1:17">
      <c r="A16" s="1" t="s">
        <v>16</v>
      </c>
      <c r="C16" s="6">
        <v>89286767</v>
      </c>
      <c r="D16" s="6"/>
      <c r="E16" s="6">
        <v>611081433381</v>
      </c>
      <c r="F16" s="6"/>
      <c r="G16" s="6">
        <v>610165512426</v>
      </c>
      <c r="H16" s="6"/>
      <c r="I16" s="6">
        <f t="shared" si="0"/>
        <v>915920955</v>
      </c>
      <c r="J16" s="6"/>
      <c r="K16" s="6">
        <v>89286767</v>
      </c>
      <c r="L16" s="6"/>
      <c r="M16" s="6">
        <v>611081433381</v>
      </c>
      <c r="N16" s="6"/>
      <c r="O16" s="6">
        <v>607145307323</v>
      </c>
      <c r="P16" s="6"/>
      <c r="Q16" s="6">
        <f t="shared" si="1"/>
        <v>3936126058</v>
      </c>
    </row>
    <row r="17" spans="1:17">
      <c r="A17" s="1" t="s">
        <v>39</v>
      </c>
      <c r="C17" s="6">
        <v>5355000</v>
      </c>
      <c r="D17" s="6"/>
      <c r="E17" s="6">
        <v>1136534490000</v>
      </c>
      <c r="F17" s="6"/>
      <c r="G17" s="6">
        <v>1133002674527</v>
      </c>
      <c r="H17" s="6"/>
      <c r="I17" s="6">
        <f t="shared" si="0"/>
        <v>3531815473</v>
      </c>
      <c r="J17" s="6"/>
      <c r="K17" s="6">
        <v>5355000</v>
      </c>
      <c r="L17" s="6"/>
      <c r="M17" s="6">
        <v>1136534490000</v>
      </c>
      <c r="N17" s="6"/>
      <c r="O17" s="6">
        <v>1125145130025</v>
      </c>
      <c r="P17" s="6"/>
      <c r="Q17" s="6">
        <f t="shared" si="1"/>
        <v>11389359975</v>
      </c>
    </row>
    <row r="18" spans="1:17">
      <c r="A18" s="1" t="s">
        <v>41</v>
      </c>
      <c r="C18" s="6">
        <v>483611</v>
      </c>
      <c r="D18" s="6"/>
      <c r="E18" s="6">
        <v>1809353662351</v>
      </c>
      <c r="F18" s="6"/>
      <c r="G18" s="6">
        <v>1804844182527</v>
      </c>
      <c r="H18" s="6"/>
      <c r="I18" s="6">
        <f t="shared" si="0"/>
        <v>4509479824</v>
      </c>
      <c r="J18" s="6"/>
      <c r="K18" s="6">
        <v>483611</v>
      </c>
      <c r="L18" s="6"/>
      <c r="M18" s="6">
        <v>1809353662351</v>
      </c>
      <c r="N18" s="6"/>
      <c r="O18" s="6">
        <v>1795619367035</v>
      </c>
      <c r="P18" s="6"/>
      <c r="Q18" s="6">
        <f t="shared" si="1"/>
        <v>13734295316</v>
      </c>
    </row>
    <row r="19" spans="1:17">
      <c r="A19" s="1" t="s">
        <v>50</v>
      </c>
      <c r="C19" s="6">
        <v>124000000</v>
      </c>
      <c r="D19" s="6"/>
      <c r="E19" s="6">
        <v>900467614400</v>
      </c>
      <c r="F19" s="6"/>
      <c r="G19" s="6">
        <v>903320702140</v>
      </c>
      <c r="H19" s="6"/>
      <c r="I19" s="6">
        <f t="shared" si="0"/>
        <v>-2853087740</v>
      </c>
      <c r="J19" s="6"/>
      <c r="K19" s="6">
        <v>124000000</v>
      </c>
      <c r="L19" s="6"/>
      <c r="M19" s="6">
        <v>900467614400</v>
      </c>
      <c r="N19" s="6"/>
      <c r="O19" s="6">
        <v>898309759117</v>
      </c>
      <c r="P19" s="6"/>
      <c r="Q19" s="6">
        <f t="shared" si="1"/>
        <v>2157855283</v>
      </c>
    </row>
    <row r="20" spans="1:17">
      <c r="A20" s="1" t="s">
        <v>35</v>
      </c>
      <c r="C20" s="6">
        <v>45423097</v>
      </c>
      <c r="D20" s="6"/>
      <c r="E20" s="6">
        <v>662873119467</v>
      </c>
      <c r="F20" s="6"/>
      <c r="G20" s="6">
        <v>661522260788</v>
      </c>
      <c r="H20" s="6"/>
      <c r="I20" s="6">
        <f t="shared" si="0"/>
        <v>1350858679</v>
      </c>
      <c r="J20" s="6"/>
      <c r="K20" s="6">
        <v>45423097</v>
      </c>
      <c r="L20" s="6"/>
      <c r="M20" s="6">
        <v>662873119467</v>
      </c>
      <c r="N20" s="6"/>
      <c r="O20" s="6">
        <v>748292553557</v>
      </c>
      <c r="P20" s="6"/>
      <c r="Q20" s="6">
        <f t="shared" si="1"/>
        <v>-85419434090</v>
      </c>
    </row>
    <row r="21" spans="1:17">
      <c r="A21" s="1" t="s">
        <v>33</v>
      </c>
      <c r="C21" s="6">
        <v>5822450</v>
      </c>
      <c r="D21" s="6"/>
      <c r="E21" s="6">
        <v>28821042911</v>
      </c>
      <c r="F21" s="6"/>
      <c r="G21" s="6">
        <v>24928280561</v>
      </c>
      <c r="H21" s="6"/>
      <c r="I21" s="6">
        <f t="shared" si="0"/>
        <v>3892762350</v>
      </c>
      <c r="J21" s="6"/>
      <c r="K21" s="6">
        <v>5822450</v>
      </c>
      <c r="L21" s="6"/>
      <c r="M21" s="6">
        <v>28821042911</v>
      </c>
      <c r="N21" s="6"/>
      <c r="O21" s="6">
        <v>31862151100</v>
      </c>
      <c r="P21" s="6"/>
      <c r="Q21" s="6">
        <f t="shared" si="1"/>
        <v>-3041108189</v>
      </c>
    </row>
    <row r="22" spans="1:17">
      <c r="A22" s="1" t="s">
        <v>42</v>
      </c>
      <c r="C22" s="6">
        <v>2387020</v>
      </c>
      <c r="D22" s="6"/>
      <c r="E22" s="6">
        <v>1710588659420</v>
      </c>
      <c r="F22" s="6"/>
      <c r="G22" s="6">
        <v>1710374551388</v>
      </c>
      <c r="H22" s="6"/>
      <c r="I22" s="6">
        <f t="shared" si="0"/>
        <v>214108032</v>
      </c>
      <c r="J22" s="6"/>
      <c r="K22" s="6">
        <v>2387020</v>
      </c>
      <c r="L22" s="6"/>
      <c r="M22" s="6">
        <v>1710588659420</v>
      </c>
      <c r="N22" s="6"/>
      <c r="O22" s="6">
        <v>1733178314123</v>
      </c>
      <c r="P22" s="6"/>
      <c r="Q22" s="6">
        <f t="shared" si="1"/>
        <v>-22589654703</v>
      </c>
    </row>
    <row r="23" spans="1:17">
      <c r="A23" s="1" t="s">
        <v>18</v>
      </c>
      <c r="C23" s="6">
        <v>33700000</v>
      </c>
      <c r="D23" s="6"/>
      <c r="E23" s="6">
        <v>183040037544</v>
      </c>
      <c r="F23" s="6"/>
      <c r="G23" s="6">
        <v>183247102233</v>
      </c>
      <c r="H23" s="6"/>
      <c r="I23" s="6">
        <f t="shared" si="0"/>
        <v>-207064689</v>
      </c>
      <c r="J23" s="6"/>
      <c r="K23" s="6">
        <v>33700000</v>
      </c>
      <c r="L23" s="6"/>
      <c r="M23" s="6">
        <v>183040037544</v>
      </c>
      <c r="N23" s="6"/>
      <c r="O23" s="6">
        <v>180512245676</v>
      </c>
      <c r="P23" s="6"/>
      <c r="Q23" s="6">
        <f t="shared" si="1"/>
        <v>2527791868</v>
      </c>
    </row>
    <row r="24" spans="1:17">
      <c r="A24" s="1" t="s">
        <v>22</v>
      </c>
      <c r="C24" s="6">
        <v>90206120</v>
      </c>
      <c r="D24" s="6"/>
      <c r="E24" s="6">
        <v>980798329882</v>
      </c>
      <c r="F24" s="6"/>
      <c r="G24" s="6">
        <v>1090300782711</v>
      </c>
      <c r="H24" s="6"/>
      <c r="I24" s="6">
        <f t="shared" si="0"/>
        <v>-109502452829</v>
      </c>
      <c r="J24" s="6"/>
      <c r="K24" s="6">
        <v>90206120</v>
      </c>
      <c r="L24" s="6"/>
      <c r="M24" s="6">
        <v>980798329882</v>
      </c>
      <c r="N24" s="6"/>
      <c r="O24" s="6">
        <v>1079342033248</v>
      </c>
      <c r="P24" s="6"/>
      <c r="Q24" s="6">
        <f t="shared" si="1"/>
        <v>-98543703366</v>
      </c>
    </row>
    <row r="25" spans="1:17">
      <c r="A25" s="1" t="s">
        <v>45</v>
      </c>
      <c r="C25" s="6">
        <v>173030500</v>
      </c>
      <c r="D25" s="6"/>
      <c r="E25" s="6">
        <v>1010379012725</v>
      </c>
      <c r="F25" s="6"/>
      <c r="G25" s="6">
        <v>1012999850231</v>
      </c>
      <c r="H25" s="6"/>
      <c r="I25" s="6">
        <f t="shared" si="0"/>
        <v>-2620837506</v>
      </c>
      <c r="J25" s="6"/>
      <c r="K25" s="6">
        <v>173030500</v>
      </c>
      <c r="L25" s="6"/>
      <c r="M25" s="6">
        <v>1010379012725</v>
      </c>
      <c r="N25" s="6"/>
      <c r="O25" s="6">
        <v>1019434213146</v>
      </c>
      <c r="P25" s="6"/>
      <c r="Q25" s="6">
        <f t="shared" si="1"/>
        <v>-9055200421</v>
      </c>
    </row>
    <row r="26" spans="1:17">
      <c r="A26" s="1" t="s">
        <v>54</v>
      </c>
      <c r="C26" s="6">
        <v>28840036</v>
      </c>
      <c r="D26" s="6"/>
      <c r="E26" s="6">
        <v>108732296505</v>
      </c>
      <c r="F26" s="6"/>
      <c r="G26" s="6">
        <v>49947486127</v>
      </c>
      <c r="H26" s="6"/>
      <c r="I26" s="6">
        <f t="shared" si="0"/>
        <v>58784810378</v>
      </c>
      <c r="J26" s="6"/>
      <c r="K26" s="6">
        <v>28840036</v>
      </c>
      <c r="L26" s="6"/>
      <c r="M26" s="6">
        <v>108732296505</v>
      </c>
      <c r="N26" s="6"/>
      <c r="O26" s="6">
        <v>49947486127</v>
      </c>
      <c r="P26" s="6"/>
      <c r="Q26" s="6">
        <f t="shared" si="1"/>
        <v>58784810378</v>
      </c>
    </row>
    <row r="27" spans="1:17">
      <c r="A27" s="1" t="s">
        <v>43</v>
      </c>
      <c r="C27" s="6">
        <v>1500000</v>
      </c>
      <c r="D27" s="6"/>
      <c r="E27" s="6">
        <v>59065147687</v>
      </c>
      <c r="F27" s="6"/>
      <c r="G27" s="6">
        <v>54040846781</v>
      </c>
      <c r="H27" s="6"/>
      <c r="I27" s="6">
        <f t="shared" si="0"/>
        <v>5024300906</v>
      </c>
      <c r="J27" s="6"/>
      <c r="K27" s="6">
        <v>1500000</v>
      </c>
      <c r="L27" s="6"/>
      <c r="M27" s="6">
        <v>59065147687</v>
      </c>
      <c r="N27" s="6"/>
      <c r="O27" s="6">
        <v>49881813750</v>
      </c>
      <c r="P27" s="6"/>
      <c r="Q27" s="6">
        <f t="shared" si="1"/>
        <v>9183333937</v>
      </c>
    </row>
    <row r="28" spans="1:17">
      <c r="A28" s="1" t="s">
        <v>30</v>
      </c>
      <c r="C28" s="6">
        <v>222416847</v>
      </c>
      <c r="D28" s="6"/>
      <c r="E28" s="6">
        <v>211297619396</v>
      </c>
      <c r="F28" s="6"/>
      <c r="G28" s="6">
        <v>212137758978</v>
      </c>
      <c r="H28" s="6"/>
      <c r="I28" s="6">
        <f t="shared" si="0"/>
        <v>-840139582</v>
      </c>
      <c r="J28" s="6"/>
      <c r="K28" s="6">
        <v>222416847</v>
      </c>
      <c r="L28" s="6"/>
      <c r="M28" s="6">
        <v>211297619396</v>
      </c>
      <c r="N28" s="6"/>
      <c r="O28" s="6">
        <v>212637577300</v>
      </c>
      <c r="P28" s="6"/>
      <c r="Q28" s="6">
        <f t="shared" si="1"/>
        <v>-1339957904</v>
      </c>
    </row>
    <row r="29" spans="1:17">
      <c r="A29" s="1" t="s">
        <v>36</v>
      </c>
      <c r="C29" s="6">
        <v>94020030</v>
      </c>
      <c r="D29" s="6"/>
      <c r="E29" s="6">
        <v>801539187436</v>
      </c>
      <c r="F29" s="6"/>
      <c r="G29" s="6">
        <v>795010449070</v>
      </c>
      <c r="H29" s="6"/>
      <c r="I29" s="6">
        <f t="shared" si="0"/>
        <v>6528738366</v>
      </c>
      <c r="J29" s="6"/>
      <c r="K29" s="6">
        <v>94020030</v>
      </c>
      <c r="L29" s="6"/>
      <c r="M29" s="6">
        <v>801539187436</v>
      </c>
      <c r="N29" s="6"/>
      <c r="O29" s="6">
        <v>750200570903</v>
      </c>
      <c r="P29" s="6"/>
      <c r="Q29" s="6">
        <f t="shared" si="1"/>
        <v>51338616533</v>
      </c>
    </row>
    <row r="30" spans="1:17">
      <c r="A30" s="1" t="s">
        <v>37</v>
      </c>
      <c r="C30" s="6">
        <v>82091946</v>
      </c>
      <c r="D30" s="6"/>
      <c r="E30" s="6">
        <v>892085136275</v>
      </c>
      <c r="F30" s="6"/>
      <c r="G30" s="6">
        <v>893826938811</v>
      </c>
      <c r="H30" s="6"/>
      <c r="I30" s="6">
        <f t="shared" si="0"/>
        <v>-1741802536</v>
      </c>
      <c r="J30" s="6"/>
      <c r="K30" s="6">
        <v>82091946</v>
      </c>
      <c r="L30" s="6"/>
      <c r="M30" s="6">
        <v>892085136275</v>
      </c>
      <c r="N30" s="6"/>
      <c r="O30" s="6">
        <v>893741575094</v>
      </c>
      <c r="P30" s="6"/>
      <c r="Q30" s="6">
        <f t="shared" si="1"/>
        <v>-1656438819</v>
      </c>
    </row>
    <row r="31" spans="1:17">
      <c r="A31" s="1" t="s">
        <v>46</v>
      </c>
      <c r="C31" s="6">
        <v>179161838</v>
      </c>
      <c r="D31" s="6"/>
      <c r="E31" s="6">
        <v>2058500827971</v>
      </c>
      <c r="F31" s="6"/>
      <c r="G31" s="6">
        <v>2065365053453</v>
      </c>
      <c r="H31" s="6"/>
      <c r="I31" s="6">
        <f t="shared" si="0"/>
        <v>-6864225482</v>
      </c>
      <c r="J31" s="6"/>
      <c r="K31" s="6">
        <v>179161838</v>
      </c>
      <c r="L31" s="6"/>
      <c r="M31" s="6">
        <v>2058500827971</v>
      </c>
      <c r="N31" s="6"/>
      <c r="O31" s="6">
        <v>2046972991899</v>
      </c>
      <c r="P31" s="6"/>
      <c r="Q31" s="6">
        <f t="shared" si="1"/>
        <v>11527836072</v>
      </c>
    </row>
    <row r="32" spans="1:17">
      <c r="A32" s="1" t="s">
        <v>49</v>
      </c>
      <c r="C32" s="6">
        <v>72705553</v>
      </c>
      <c r="D32" s="6"/>
      <c r="E32" s="6">
        <v>1152144392516</v>
      </c>
      <c r="F32" s="6"/>
      <c r="G32" s="6">
        <v>1156957079850</v>
      </c>
      <c r="H32" s="6"/>
      <c r="I32" s="6">
        <f t="shared" si="0"/>
        <v>-4812687334</v>
      </c>
      <c r="J32" s="6"/>
      <c r="K32" s="6">
        <v>72705553</v>
      </c>
      <c r="L32" s="6"/>
      <c r="M32" s="6">
        <v>1152144392516</v>
      </c>
      <c r="N32" s="6"/>
      <c r="O32" s="6">
        <v>1130591587129</v>
      </c>
      <c r="P32" s="6"/>
      <c r="Q32" s="6">
        <f t="shared" si="1"/>
        <v>21552805387</v>
      </c>
    </row>
    <row r="33" spans="1:17">
      <c r="A33" s="1" t="s">
        <v>21</v>
      </c>
      <c r="C33" s="6">
        <v>1048429</v>
      </c>
      <c r="D33" s="6"/>
      <c r="E33" s="6">
        <v>174558175493</v>
      </c>
      <c r="F33" s="6"/>
      <c r="G33" s="6">
        <v>174455783042</v>
      </c>
      <c r="H33" s="6"/>
      <c r="I33" s="6">
        <f t="shared" si="0"/>
        <v>102392451</v>
      </c>
      <c r="J33" s="6"/>
      <c r="K33" s="6">
        <v>1048429</v>
      </c>
      <c r="L33" s="6"/>
      <c r="M33" s="6">
        <v>174558175493</v>
      </c>
      <c r="N33" s="6"/>
      <c r="O33" s="6">
        <v>188025538759</v>
      </c>
      <c r="P33" s="6"/>
      <c r="Q33" s="6">
        <f t="shared" si="1"/>
        <v>-13467363266</v>
      </c>
    </row>
    <row r="34" spans="1:17">
      <c r="A34" s="1" t="s">
        <v>29</v>
      </c>
      <c r="C34" s="6">
        <v>2642606</v>
      </c>
      <c r="D34" s="6"/>
      <c r="E34" s="6">
        <v>53285582539</v>
      </c>
      <c r="F34" s="6"/>
      <c r="G34" s="6">
        <v>63222410462</v>
      </c>
      <c r="H34" s="6"/>
      <c r="I34" s="6">
        <f t="shared" si="0"/>
        <v>-9936827923</v>
      </c>
      <c r="J34" s="6"/>
      <c r="K34" s="6">
        <v>2642606</v>
      </c>
      <c r="L34" s="6"/>
      <c r="M34" s="6">
        <v>53285582539</v>
      </c>
      <c r="N34" s="6"/>
      <c r="O34" s="6">
        <v>50271182680</v>
      </c>
      <c r="P34" s="6"/>
      <c r="Q34" s="6">
        <f t="shared" si="1"/>
        <v>3014399859</v>
      </c>
    </row>
    <row r="35" spans="1:17">
      <c r="A35" s="1" t="s">
        <v>27</v>
      </c>
      <c r="C35" s="6">
        <v>57296902</v>
      </c>
      <c r="D35" s="6"/>
      <c r="E35" s="6">
        <v>341414149240</v>
      </c>
      <c r="F35" s="6"/>
      <c r="G35" s="6">
        <v>403531185873</v>
      </c>
      <c r="H35" s="6"/>
      <c r="I35" s="6">
        <f t="shared" si="0"/>
        <v>-62117036633</v>
      </c>
      <c r="J35" s="6"/>
      <c r="K35" s="6">
        <v>57296902</v>
      </c>
      <c r="L35" s="6"/>
      <c r="M35" s="6">
        <v>341414149240</v>
      </c>
      <c r="N35" s="6"/>
      <c r="O35" s="6">
        <v>395961640555</v>
      </c>
      <c r="P35" s="6"/>
      <c r="Q35" s="6">
        <f t="shared" si="1"/>
        <v>-54547491315</v>
      </c>
    </row>
    <row r="36" spans="1:17">
      <c r="A36" s="1" t="s">
        <v>32</v>
      </c>
      <c r="C36" s="6">
        <v>1802214</v>
      </c>
      <c r="D36" s="6"/>
      <c r="E36" s="6">
        <v>20617108289</v>
      </c>
      <c r="F36" s="6"/>
      <c r="G36" s="6">
        <v>20717113351</v>
      </c>
      <c r="H36" s="6"/>
      <c r="I36" s="6">
        <f t="shared" si="0"/>
        <v>-100005062</v>
      </c>
      <c r="J36" s="6"/>
      <c r="K36" s="6">
        <v>1802214</v>
      </c>
      <c r="L36" s="6"/>
      <c r="M36" s="6">
        <v>20617108289</v>
      </c>
      <c r="N36" s="6"/>
      <c r="O36" s="6">
        <v>20772026003</v>
      </c>
      <c r="P36" s="6"/>
      <c r="Q36" s="6">
        <f t="shared" si="1"/>
        <v>-154917714</v>
      </c>
    </row>
    <row r="37" spans="1:17">
      <c r="A37" s="1" t="s">
        <v>26</v>
      </c>
      <c r="C37" s="6">
        <v>20442772</v>
      </c>
      <c r="D37" s="6"/>
      <c r="E37" s="6">
        <v>369909969849</v>
      </c>
      <c r="F37" s="6"/>
      <c r="G37" s="6">
        <v>408553499962</v>
      </c>
      <c r="H37" s="6"/>
      <c r="I37" s="6">
        <f t="shared" si="0"/>
        <v>-38643530113</v>
      </c>
      <c r="J37" s="6"/>
      <c r="K37" s="6">
        <v>20442772</v>
      </c>
      <c r="L37" s="6"/>
      <c r="M37" s="6">
        <v>369909969849</v>
      </c>
      <c r="N37" s="6"/>
      <c r="O37" s="6">
        <v>403233543694</v>
      </c>
      <c r="P37" s="6"/>
      <c r="Q37" s="6">
        <f t="shared" si="1"/>
        <v>-33323573845</v>
      </c>
    </row>
    <row r="38" spans="1:17">
      <c r="A38" s="1" t="s">
        <v>40</v>
      </c>
      <c r="C38" s="6">
        <v>4101114</v>
      </c>
      <c r="D38" s="6"/>
      <c r="E38" s="6">
        <v>1028953098144</v>
      </c>
      <c r="F38" s="6"/>
      <c r="G38" s="6">
        <v>1029383794661</v>
      </c>
      <c r="H38" s="6"/>
      <c r="I38" s="6">
        <f t="shared" si="0"/>
        <v>-430696517</v>
      </c>
      <c r="J38" s="6"/>
      <c r="K38" s="6">
        <v>4101114</v>
      </c>
      <c r="L38" s="6"/>
      <c r="M38" s="6">
        <v>1028953098144</v>
      </c>
      <c r="N38" s="6"/>
      <c r="O38" s="6">
        <v>1024522242052</v>
      </c>
      <c r="P38" s="6"/>
      <c r="Q38" s="6">
        <f t="shared" si="1"/>
        <v>4430856092</v>
      </c>
    </row>
    <row r="39" spans="1:17">
      <c r="A39" s="1" t="s">
        <v>24</v>
      </c>
      <c r="C39" s="6">
        <v>2010777</v>
      </c>
      <c r="D39" s="6"/>
      <c r="E39" s="6">
        <v>154620458051</v>
      </c>
      <c r="F39" s="6"/>
      <c r="G39" s="6">
        <v>155354166545</v>
      </c>
      <c r="H39" s="6"/>
      <c r="I39" s="6">
        <f t="shared" si="0"/>
        <v>-733708494</v>
      </c>
      <c r="J39" s="6"/>
      <c r="K39" s="6">
        <v>2010777</v>
      </c>
      <c r="L39" s="6"/>
      <c r="M39" s="6">
        <v>154620458051</v>
      </c>
      <c r="N39" s="6"/>
      <c r="O39" s="6">
        <v>156058349942</v>
      </c>
      <c r="P39" s="6"/>
      <c r="Q39" s="6">
        <f t="shared" si="1"/>
        <v>-1437891891</v>
      </c>
    </row>
    <row r="40" spans="1:17">
      <c r="A40" s="1" t="s">
        <v>23</v>
      </c>
      <c r="C40" s="6">
        <v>19877824</v>
      </c>
      <c r="D40" s="6"/>
      <c r="E40" s="6">
        <v>913356567381</v>
      </c>
      <c r="F40" s="6"/>
      <c r="G40" s="6">
        <v>917643366628</v>
      </c>
      <c r="H40" s="6"/>
      <c r="I40" s="6">
        <f t="shared" si="0"/>
        <v>-4286799247</v>
      </c>
      <c r="J40" s="6"/>
      <c r="K40" s="6">
        <v>19877824</v>
      </c>
      <c r="L40" s="6"/>
      <c r="M40" s="6">
        <v>913356567381</v>
      </c>
      <c r="N40" s="6"/>
      <c r="O40" s="6">
        <v>915899212748</v>
      </c>
      <c r="P40" s="6"/>
      <c r="Q40" s="6">
        <f t="shared" si="1"/>
        <v>-2542645367</v>
      </c>
    </row>
    <row r="41" spans="1:17">
      <c r="A41" s="1" t="s">
        <v>53</v>
      </c>
      <c r="C41" s="6">
        <v>2748487</v>
      </c>
      <c r="D41" s="6"/>
      <c r="E41" s="6">
        <v>208880433845</v>
      </c>
      <c r="F41" s="6"/>
      <c r="G41" s="6">
        <v>209090227961</v>
      </c>
      <c r="H41" s="6"/>
      <c r="I41" s="6">
        <f t="shared" si="0"/>
        <v>-209794116</v>
      </c>
      <c r="J41" s="6"/>
      <c r="K41" s="6">
        <v>2748487</v>
      </c>
      <c r="L41" s="6"/>
      <c r="M41" s="6">
        <v>208880433845</v>
      </c>
      <c r="N41" s="6"/>
      <c r="O41" s="6">
        <v>209090227961</v>
      </c>
      <c r="P41" s="6"/>
      <c r="Q41" s="6">
        <f t="shared" si="1"/>
        <v>-209794116</v>
      </c>
    </row>
    <row r="42" spans="1:17">
      <c r="A42" s="1" t="s">
        <v>48</v>
      </c>
      <c r="C42" s="6">
        <v>18868466</v>
      </c>
      <c r="D42" s="6"/>
      <c r="E42" s="6">
        <v>606640636043</v>
      </c>
      <c r="F42" s="6"/>
      <c r="G42" s="6">
        <v>604951735211</v>
      </c>
      <c r="H42" s="6"/>
      <c r="I42" s="6">
        <f t="shared" si="0"/>
        <v>1688900832</v>
      </c>
      <c r="J42" s="6"/>
      <c r="K42" s="6">
        <v>18868466</v>
      </c>
      <c r="L42" s="6"/>
      <c r="M42" s="6">
        <v>606640636043</v>
      </c>
      <c r="N42" s="6"/>
      <c r="O42" s="6">
        <v>597577055566</v>
      </c>
      <c r="P42" s="6"/>
      <c r="Q42" s="6">
        <f t="shared" si="1"/>
        <v>9063580477</v>
      </c>
    </row>
    <row r="43" spans="1:17">
      <c r="A43" s="1" t="s">
        <v>17</v>
      </c>
      <c r="C43" s="6">
        <v>104492820</v>
      </c>
      <c r="D43" s="6"/>
      <c r="E43" s="6">
        <v>954229159524</v>
      </c>
      <c r="F43" s="6"/>
      <c r="G43" s="6">
        <v>958180573679</v>
      </c>
      <c r="H43" s="6"/>
      <c r="I43" s="6">
        <f t="shared" si="0"/>
        <v>-3951414155</v>
      </c>
      <c r="J43" s="6"/>
      <c r="K43" s="6">
        <v>104492820</v>
      </c>
      <c r="L43" s="6"/>
      <c r="M43" s="6">
        <v>954229159525</v>
      </c>
      <c r="N43" s="6"/>
      <c r="O43" s="6">
        <v>943957121293</v>
      </c>
      <c r="P43" s="6"/>
      <c r="Q43" s="6">
        <f t="shared" si="1"/>
        <v>10272038232</v>
      </c>
    </row>
    <row r="44" spans="1:17">
      <c r="A44" s="1" t="s">
        <v>38</v>
      </c>
      <c r="C44" s="6">
        <v>8742299</v>
      </c>
      <c r="D44" s="6"/>
      <c r="E44" s="6">
        <v>2404735157320</v>
      </c>
      <c r="F44" s="6"/>
      <c r="G44" s="6">
        <v>2402315769526</v>
      </c>
      <c r="H44" s="6"/>
      <c r="I44" s="6">
        <f t="shared" si="0"/>
        <v>2419387794</v>
      </c>
      <c r="J44" s="6"/>
      <c r="K44" s="6">
        <v>8742299</v>
      </c>
      <c r="L44" s="6"/>
      <c r="M44" s="6">
        <v>2404735157320</v>
      </c>
      <c r="N44" s="6"/>
      <c r="O44" s="6">
        <v>2403681408320</v>
      </c>
      <c r="P44" s="6"/>
      <c r="Q44" s="6">
        <f t="shared" si="1"/>
        <v>1053749000</v>
      </c>
    </row>
    <row r="45" spans="1:17">
      <c r="A45" s="1" t="s">
        <v>31</v>
      </c>
      <c r="C45" s="6">
        <v>10853575</v>
      </c>
      <c r="D45" s="6"/>
      <c r="E45" s="6">
        <v>229432690835</v>
      </c>
      <c r="F45" s="6"/>
      <c r="G45" s="6">
        <v>230393374445</v>
      </c>
      <c r="H45" s="6"/>
      <c r="I45" s="6">
        <f t="shared" si="0"/>
        <v>-960683610</v>
      </c>
      <c r="J45" s="6"/>
      <c r="K45" s="6">
        <v>10853575</v>
      </c>
      <c r="L45" s="6"/>
      <c r="M45" s="6">
        <v>229432690835</v>
      </c>
      <c r="N45" s="6"/>
      <c r="O45" s="6">
        <v>232622756140</v>
      </c>
      <c r="P45" s="6"/>
      <c r="Q45" s="6">
        <f t="shared" si="1"/>
        <v>-3190065305</v>
      </c>
    </row>
    <row r="46" spans="1:17">
      <c r="A46" s="1" t="s">
        <v>19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42820342</v>
      </c>
      <c r="L46" s="6"/>
      <c r="M46" s="6">
        <v>565638621429</v>
      </c>
      <c r="N46" s="6"/>
      <c r="O46" s="6">
        <v>561971537030</v>
      </c>
      <c r="P46" s="6"/>
      <c r="Q46" s="6">
        <f t="shared" si="1"/>
        <v>3667084399</v>
      </c>
    </row>
    <row r="47" spans="1:17">
      <c r="A47" s="1" t="s">
        <v>28</v>
      </c>
      <c r="C47" s="6">
        <v>0</v>
      </c>
      <c r="D47" s="6"/>
      <c r="E47" s="6">
        <v>0</v>
      </c>
      <c r="F47" s="6"/>
      <c r="G47" s="6">
        <v>9918221001</v>
      </c>
      <c r="H47" s="6"/>
      <c r="I47" s="6">
        <f t="shared" si="0"/>
        <v>-9918221001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f t="shared" si="1"/>
        <v>0</v>
      </c>
    </row>
    <row r="48" spans="1:17">
      <c r="A48" s="1" t="s">
        <v>200</v>
      </c>
      <c r="C48" s="6">
        <v>7960400</v>
      </c>
      <c r="D48" s="6"/>
      <c r="E48" s="6">
        <v>7650611135730</v>
      </c>
      <c r="F48" s="6"/>
      <c r="G48" s="6">
        <v>7650627407699</v>
      </c>
      <c r="H48" s="6"/>
      <c r="I48" s="6">
        <f t="shared" si="0"/>
        <v>-16271969</v>
      </c>
      <c r="J48" s="6"/>
      <c r="K48" s="6">
        <v>7960400</v>
      </c>
      <c r="L48" s="6"/>
      <c r="M48" s="6">
        <v>7650611135730</v>
      </c>
      <c r="N48" s="6"/>
      <c r="O48" s="6">
        <v>7434725493220</v>
      </c>
      <c r="P48" s="6"/>
      <c r="Q48" s="6">
        <f t="shared" si="1"/>
        <v>215885642510</v>
      </c>
    </row>
    <row r="49" spans="1:17">
      <c r="A49" s="1" t="s">
        <v>160</v>
      </c>
      <c r="C49" s="6">
        <v>3497458</v>
      </c>
      <c r="D49" s="6"/>
      <c r="E49" s="6">
        <v>3395022293830</v>
      </c>
      <c r="F49" s="6"/>
      <c r="G49" s="6">
        <v>3420381379085</v>
      </c>
      <c r="H49" s="6"/>
      <c r="I49" s="6">
        <f t="shared" si="0"/>
        <v>-25359085255</v>
      </c>
      <c r="J49" s="6"/>
      <c r="K49" s="6">
        <v>3497458</v>
      </c>
      <c r="L49" s="6"/>
      <c r="M49" s="6">
        <v>3395022293830</v>
      </c>
      <c r="N49" s="6"/>
      <c r="O49" s="6">
        <v>3349000051726</v>
      </c>
      <c r="P49" s="6"/>
      <c r="Q49" s="6">
        <f t="shared" si="1"/>
        <v>46022242104</v>
      </c>
    </row>
    <row r="50" spans="1:17">
      <c r="A50" s="1" t="s">
        <v>195</v>
      </c>
      <c r="C50" s="6">
        <v>6571000</v>
      </c>
      <c r="D50" s="6"/>
      <c r="E50" s="6">
        <v>6290213970763</v>
      </c>
      <c r="F50" s="6"/>
      <c r="G50" s="6">
        <v>6337858445468</v>
      </c>
      <c r="H50" s="6"/>
      <c r="I50" s="6">
        <f t="shared" si="0"/>
        <v>-47644474705</v>
      </c>
      <c r="J50" s="6"/>
      <c r="K50" s="6">
        <v>6571000</v>
      </c>
      <c r="L50" s="6"/>
      <c r="M50" s="6">
        <v>6290213970763</v>
      </c>
      <c r="N50" s="6"/>
      <c r="O50" s="6">
        <v>6239543009737</v>
      </c>
      <c r="P50" s="6"/>
      <c r="Q50" s="6">
        <f t="shared" si="1"/>
        <v>50670961026</v>
      </c>
    </row>
    <row r="51" spans="1:17">
      <c r="A51" s="1" t="s">
        <v>203</v>
      </c>
      <c r="C51" s="6">
        <v>494900</v>
      </c>
      <c r="D51" s="6"/>
      <c r="E51" s="6">
        <v>463272784483</v>
      </c>
      <c r="F51" s="6"/>
      <c r="G51" s="6">
        <v>506910067874</v>
      </c>
      <c r="H51" s="6"/>
      <c r="I51" s="6">
        <f t="shared" si="0"/>
        <v>-43637283391</v>
      </c>
      <c r="J51" s="6"/>
      <c r="K51" s="6">
        <v>494900</v>
      </c>
      <c r="L51" s="6"/>
      <c r="M51" s="6">
        <v>463272784483</v>
      </c>
      <c r="N51" s="6"/>
      <c r="O51" s="6">
        <v>458655546409</v>
      </c>
      <c r="P51" s="6"/>
      <c r="Q51" s="6">
        <f t="shared" si="1"/>
        <v>4617238074</v>
      </c>
    </row>
    <row r="52" spans="1:17">
      <c r="A52" s="1" t="s">
        <v>227</v>
      </c>
      <c r="C52" s="6">
        <v>3000000</v>
      </c>
      <c r="D52" s="6"/>
      <c r="E52" s="6">
        <v>2858919212587</v>
      </c>
      <c r="F52" s="6"/>
      <c r="G52" s="6">
        <v>2858965000000</v>
      </c>
      <c r="H52" s="6"/>
      <c r="I52" s="6">
        <f t="shared" si="0"/>
        <v>-45787413</v>
      </c>
      <c r="J52" s="6"/>
      <c r="K52" s="6">
        <v>3000000</v>
      </c>
      <c r="L52" s="6"/>
      <c r="M52" s="6">
        <v>2858919212587</v>
      </c>
      <c r="N52" s="6"/>
      <c r="O52" s="6">
        <v>2858965000000</v>
      </c>
      <c r="P52" s="6"/>
      <c r="Q52" s="6">
        <f t="shared" si="1"/>
        <v>-45787413</v>
      </c>
    </row>
    <row r="53" spans="1:17">
      <c r="A53" s="1" t="s">
        <v>96</v>
      </c>
      <c r="C53" s="6">
        <v>1491138</v>
      </c>
      <c r="D53" s="6"/>
      <c r="E53" s="6">
        <v>1486147725040</v>
      </c>
      <c r="F53" s="6"/>
      <c r="G53" s="6">
        <v>1461170640301</v>
      </c>
      <c r="H53" s="6"/>
      <c r="I53" s="6">
        <f t="shared" si="0"/>
        <v>24977084739</v>
      </c>
      <c r="J53" s="6"/>
      <c r="K53" s="6">
        <v>1491138</v>
      </c>
      <c r="L53" s="6"/>
      <c r="M53" s="6">
        <v>1486147725040</v>
      </c>
      <c r="N53" s="6"/>
      <c r="O53" s="6">
        <v>1327582346069</v>
      </c>
      <c r="P53" s="6"/>
      <c r="Q53" s="6">
        <f t="shared" si="1"/>
        <v>158565378971</v>
      </c>
    </row>
    <row r="54" spans="1:17">
      <c r="A54" s="1" t="s">
        <v>224</v>
      </c>
      <c r="C54" s="6">
        <v>5865735</v>
      </c>
      <c r="D54" s="6"/>
      <c r="E54" s="6">
        <v>5804306995398</v>
      </c>
      <c r="F54" s="6"/>
      <c r="G54" s="6">
        <v>5842404062673</v>
      </c>
      <c r="H54" s="6"/>
      <c r="I54" s="6">
        <f t="shared" si="0"/>
        <v>-38097067275</v>
      </c>
      <c r="J54" s="6"/>
      <c r="K54" s="6">
        <v>5865735</v>
      </c>
      <c r="L54" s="6"/>
      <c r="M54" s="6">
        <v>5804306995398</v>
      </c>
      <c r="N54" s="6"/>
      <c r="O54" s="6">
        <v>5750795968624</v>
      </c>
      <c r="P54" s="6"/>
      <c r="Q54" s="6">
        <f t="shared" si="1"/>
        <v>53511026774</v>
      </c>
    </row>
    <row r="55" spans="1:17">
      <c r="A55" s="1" t="s">
        <v>99</v>
      </c>
      <c r="C55" s="6">
        <v>663917</v>
      </c>
      <c r="D55" s="6"/>
      <c r="E55" s="6">
        <v>651369619912</v>
      </c>
      <c r="F55" s="6"/>
      <c r="G55" s="6">
        <v>646721594277</v>
      </c>
      <c r="H55" s="6"/>
      <c r="I55" s="6">
        <f t="shared" si="0"/>
        <v>4648025635</v>
      </c>
      <c r="J55" s="6"/>
      <c r="K55" s="6">
        <v>663917</v>
      </c>
      <c r="L55" s="6"/>
      <c r="M55" s="6">
        <v>651369619912</v>
      </c>
      <c r="N55" s="6"/>
      <c r="O55" s="6">
        <v>569938868159</v>
      </c>
      <c r="P55" s="6"/>
      <c r="Q55" s="6">
        <f t="shared" si="1"/>
        <v>81430751753</v>
      </c>
    </row>
    <row r="56" spans="1:17">
      <c r="A56" s="1" t="s">
        <v>219</v>
      </c>
      <c r="C56" s="6">
        <v>1700000</v>
      </c>
      <c r="D56" s="6"/>
      <c r="E56" s="6">
        <v>1678151169122</v>
      </c>
      <c r="F56" s="6"/>
      <c r="G56" s="6">
        <v>1677664987962</v>
      </c>
      <c r="H56" s="6"/>
      <c r="I56" s="6">
        <f t="shared" si="0"/>
        <v>486181160</v>
      </c>
      <c r="J56" s="6"/>
      <c r="K56" s="6">
        <v>1700000</v>
      </c>
      <c r="L56" s="6"/>
      <c r="M56" s="6">
        <v>1678151169122</v>
      </c>
      <c r="N56" s="6"/>
      <c r="O56" s="6">
        <v>1654949834058</v>
      </c>
      <c r="P56" s="6"/>
      <c r="Q56" s="6">
        <f t="shared" si="1"/>
        <v>23201335064</v>
      </c>
    </row>
    <row r="57" spans="1:17">
      <c r="A57" s="1" t="s">
        <v>218</v>
      </c>
      <c r="C57" s="6">
        <v>726612</v>
      </c>
      <c r="D57" s="6"/>
      <c r="E57" s="6">
        <v>719469134786</v>
      </c>
      <c r="F57" s="6"/>
      <c r="G57" s="6">
        <v>719318005347</v>
      </c>
      <c r="H57" s="6"/>
      <c r="I57" s="6">
        <f t="shared" si="0"/>
        <v>151129439</v>
      </c>
      <c r="J57" s="6"/>
      <c r="K57" s="6">
        <v>726612</v>
      </c>
      <c r="L57" s="6"/>
      <c r="M57" s="6">
        <v>719469134786</v>
      </c>
      <c r="N57" s="6"/>
      <c r="O57" s="6">
        <v>690254651601</v>
      </c>
      <c r="P57" s="6"/>
      <c r="Q57" s="6">
        <f t="shared" si="1"/>
        <v>29214483185</v>
      </c>
    </row>
    <row r="58" spans="1:17">
      <c r="A58" s="1" t="s">
        <v>220</v>
      </c>
      <c r="C58" s="6">
        <v>3900000</v>
      </c>
      <c r="D58" s="6"/>
      <c r="E58" s="6">
        <v>3861661554816</v>
      </c>
      <c r="F58" s="6"/>
      <c r="G58" s="6">
        <v>3860850386250</v>
      </c>
      <c r="H58" s="6"/>
      <c r="I58" s="6">
        <f t="shared" si="0"/>
        <v>811168566</v>
      </c>
      <c r="J58" s="6"/>
      <c r="K58" s="6">
        <v>3900000</v>
      </c>
      <c r="L58" s="6"/>
      <c r="M58" s="6">
        <v>3861661554816</v>
      </c>
      <c r="N58" s="6"/>
      <c r="O58" s="6">
        <v>3775818086400</v>
      </c>
      <c r="P58" s="6"/>
      <c r="Q58" s="6">
        <f t="shared" si="1"/>
        <v>85843468416</v>
      </c>
    </row>
    <row r="59" spans="1:17">
      <c r="A59" s="1" t="s">
        <v>215</v>
      </c>
      <c r="C59" s="6">
        <v>1000000</v>
      </c>
      <c r="D59" s="6"/>
      <c r="E59" s="6">
        <v>990169629440</v>
      </c>
      <c r="F59" s="6"/>
      <c r="G59" s="6">
        <v>989961637500</v>
      </c>
      <c r="H59" s="6"/>
      <c r="I59" s="6">
        <f t="shared" si="0"/>
        <v>207991940</v>
      </c>
      <c r="J59" s="6"/>
      <c r="K59" s="6">
        <v>1000000</v>
      </c>
      <c r="L59" s="6"/>
      <c r="M59" s="6">
        <v>990169629440</v>
      </c>
      <c r="N59" s="6"/>
      <c r="O59" s="6">
        <v>972962296250</v>
      </c>
      <c r="P59" s="6"/>
      <c r="Q59" s="6">
        <f t="shared" si="1"/>
        <v>17207333190</v>
      </c>
    </row>
    <row r="60" spans="1:17">
      <c r="A60" s="1" t="s">
        <v>221</v>
      </c>
      <c r="C60" s="6">
        <v>1000000</v>
      </c>
      <c r="D60" s="6"/>
      <c r="E60" s="6">
        <v>985761800250</v>
      </c>
      <c r="F60" s="6"/>
      <c r="G60" s="6">
        <v>963840649727</v>
      </c>
      <c r="H60" s="6"/>
      <c r="I60" s="6">
        <f t="shared" si="0"/>
        <v>21921150523</v>
      </c>
      <c r="J60" s="6"/>
      <c r="K60" s="6">
        <v>1000000</v>
      </c>
      <c r="L60" s="6"/>
      <c r="M60" s="6">
        <v>985761800250</v>
      </c>
      <c r="N60" s="6"/>
      <c r="O60" s="6">
        <v>938333638162</v>
      </c>
      <c r="P60" s="6"/>
      <c r="Q60" s="6">
        <f t="shared" si="1"/>
        <v>47428162088</v>
      </c>
    </row>
    <row r="61" spans="1:17">
      <c r="A61" s="1" t="s">
        <v>102</v>
      </c>
      <c r="C61" s="6">
        <v>659200</v>
      </c>
      <c r="D61" s="6"/>
      <c r="E61" s="6">
        <v>644141323356</v>
      </c>
      <c r="F61" s="6"/>
      <c r="G61" s="6">
        <v>633722411904</v>
      </c>
      <c r="H61" s="6"/>
      <c r="I61" s="6">
        <f t="shared" si="0"/>
        <v>10418911452</v>
      </c>
      <c r="J61" s="6"/>
      <c r="K61" s="6">
        <v>659200</v>
      </c>
      <c r="L61" s="6"/>
      <c r="M61" s="6">
        <v>644141323356</v>
      </c>
      <c r="N61" s="6"/>
      <c r="O61" s="6">
        <v>572945273437</v>
      </c>
      <c r="P61" s="6"/>
      <c r="Q61" s="6">
        <f t="shared" si="1"/>
        <v>71196049919</v>
      </c>
    </row>
    <row r="62" spans="1:17">
      <c r="A62" s="1" t="s">
        <v>105</v>
      </c>
      <c r="C62" s="6">
        <v>2058096</v>
      </c>
      <c r="D62" s="6"/>
      <c r="E62" s="6">
        <v>1970381800874</v>
      </c>
      <c r="F62" s="6"/>
      <c r="G62" s="6">
        <v>1938668759431</v>
      </c>
      <c r="H62" s="6"/>
      <c r="I62" s="6">
        <f t="shared" si="0"/>
        <v>31713041443</v>
      </c>
      <c r="J62" s="6"/>
      <c r="K62" s="6">
        <v>2058096</v>
      </c>
      <c r="L62" s="6"/>
      <c r="M62" s="6">
        <v>1970381800874</v>
      </c>
      <c r="N62" s="6"/>
      <c r="O62" s="6">
        <v>1741449445893</v>
      </c>
      <c r="P62" s="6"/>
      <c r="Q62" s="6">
        <f t="shared" si="1"/>
        <v>228932354981</v>
      </c>
    </row>
    <row r="63" spans="1:17">
      <c r="A63" s="1" t="s">
        <v>177</v>
      </c>
      <c r="C63" s="6">
        <v>500000</v>
      </c>
      <c r="D63" s="6"/>
      <c r="E63" s="6">
        <v>494490337756</v>
      </c>
      <c r="F63" s="6"/>
      <c r="G63" s="6">
        <v>494080853625</v>
      </c>
      <c r="H63" s="6"/>
      <c r="I63" s="6">
        <f t="shared" si="0"/>
        <v>409484131</v>
      </c>
      <c r="J63" s="6"/>
      <c r="K63" s="6">
        <v>500000</v>
      </c>
      <c r="L63" s="6"/>
      <c r="M63" s="6">
        <v>494490337756</v>
      </c>
      <c r="N63" s="6"/>
      <c r="O63" s="6">
        <v>489981012500</v>
      </c>
      <c r="P63" s="6"/>
      <c r="Q63" s="6">
        <f t="shared" si="1"/>
        <v>4509325256</v>
      </c>
    </row>
    <row r="64" spans="1:17">
      <c r="A64" s="1" t="s">
        <v>180</v>
      </c>
      <c r="C64" s="6">
        <v>4699800</v>
      </c>
      <c r="D64" s="6"/>
      <c r="E64" s="6">
        <v>4628066200485</v>
      </c>
      <c r="F64" s="6"/>
      <c r="G64" s="6">
        <v>4605625525095</v>
      </c>
      <c r="H64" s="6"/>
      <c r="I64" s="6">
        <f t="shared" si="0"/>
        <v>22440675390</v>
      </c>
      <c r="J64" s="6"/>
      <c r="K64" s="6">
        <v>4699800</v>
      </c>
      <c r="L64" s="6"/>
      <c r="M64" s="6">
        <v>4628066200485</v>
      </c>
      <c r="N64" s="6"/>
      <c r="O64" s="6">
        <v>4488877617652</v>
      </c>
      <c r="P64" s="6"/>
      <c r="Q64" s="6">
        <f t="shared" si="1"/>
        <v>139188582833</v>
      </c>
    </row>
    <row r="65" spans="1:17">
      <c r="A65" s="1" t="s">
        <v>186</v>
      </c>
      <c r="C65" s="6">
        <v>4721729</v>
      </c>
      <c r="D65" s="6"/>
      <c r="E65" s="6">
        <v>4624414388010</v>
      </c>
      <c r="F65" s="6"/>
      <c r="G65" s="6">
        <v>4622388844762</v>
      </c>
      <c r="H65" s="6"/>
      <c r="I65" s="6">
        <f t="shared" si="0"/>
        <v>2025543248</v>
      </c>
      <c r="J65" s="6"/>
      <c r="K65" s="6">
        <v>4721729</v>
      </c>
      <c r="L65" s="6"/>
      <c r="M65" s="6">
        <v>4624414388010</v>
      </c>
      <c r="N65" s="6"/>
      <c r="O65" s="6">
        <v>4615622869296</v>
      </c>
      <c r="P65" s="6"/>
      <c r="Q65" s="6">
        <f t="shared" si="1"/>
        <v>8791518714</v>
      </c>
    </row>
    <row r="66" spans="1:17">
      <c r="A66" s="1" t="s">
        <v>189</v>
      </c>
      <c r="C66" s="6">
        <v>1462222</v>
      </c>
      <c r="D66" s="6"/>
      <c r="E66" s="6">
        <v>1436586218458</v>
      </c>
      <c r="F66" s="6"/>
      <c r="G66" s="6">
        <v>1432930805111</v>
      </c>
      <c r="H66" s="6"/>
      <c r="I66" s="6">
        <f t="shared" si="0"/>
        <v>3655413347</v>
      </c>
      <c r="J66" s="6"/>
      <c r="K66" s="6">
        <v>1462222</v>
      </c>
      <c r="L66" s="6"/>
      <c r="M66" s="6">
        <v>1436586218458</v>
      </c>
      <c r="N66" s="6"/>
      <c r="O66" s="6">
        <v>1408294781316</v>
      </c>
      <c r="P66" s="6"/>
      <c r="Q66" s="6">
        <f t="shared" si="1"/>
        <v>28291437142</v>
      </c>
    </row>
    <row r="67" spans="1:17">
      <c r="A67" s="1" t="s">
        <v>192</v>
      </c>
      <c r="C67" s="6">
        <v>1238600</v>
      </c>
      <c r="D67" s="6"/>
      <c r="E67" s="6">
        <v>1206676629868</v>
      </c>
      <c r="F67" s="6"/>
      <c r="G67" s="6">
        <v>1203605020898</v>
      </c>
      <c r="H67" s="6"/>
      <c r="I67" s="6">
        <f t="shared" si="0"/>
        <v>3071608970</v>
      </c>
      <c r="J67" s="6"/>
      <c r="K67" s="6">
        <v>1238600</v>
      </c>
      <c r="L67" s="6"/>
      <c r="M67" s="6">
        <v>1206676629868</v>
      </c>
      <c r="N67" s="6"/>
      <c r="O67" s="6">
        <v>1186125336462</v>
      </c>
      <c r="P67" s="6"/>
      <c r="Q67" s="6">
        <f t="shared" si="1"/>
        <v>20551293406</v>
      </c>
    </row>
    <row r="68" spans="1:17">
      <c r="A68" s="1" t="s">
        <v>214</v>
      </c>
      <c r="C68" s="6">
        <v>7038846</v>
      </c>
      <c r="D68" s="6"/>
      <c r="E68" s="6">
        <v>6703544196842</v>
      </c>
      <c r="F68" s="6"/>
      <c r="G68" s="6">
        <v>6692193546511</v>
      </c>
      <c r="H68" s="6"/>
      <c r="I68" s="6">
        <f t="shared" si="0"/>
        <v>11350650331</v>
      </c>
      <c r="J68" s="6"/>
      <c r="K68" s="6">
        <v>7038846</v>
      </c>
      <c r="L68" s="6"/>
      <c r="M68" s="6">
        <v>6703544196842</v>
      </c>
      <c r="N68" s="6"/>
      <c r="O68" s="6">
        <v>6616393381419</v>
      </c>
      <c r="P68" s="6"/>
      <c r="Q68" s="6">
        <f t="shared" si="1"/>
        <v>87150815423</v>
      </c>
    </row>
    <row r="69" spans="1:17">
      <c r="A69" s="1" t="s">
        <v>163</v>
      </c>
      <c r="C69" s="6">
        <v>5000000</v>
      </c>
      <c r="D69" s="6"/>
      <c r="E69" s="6">
        <v>4735986473412</v>
      </c>
      <c r="F69" s="6"/>
      <c r="G69" s="6">
        <v>4730176698550</v>
      </c>
      <c r="H69" s="6"/>
      <c r="I69" s="6">
        <f t="shared" si="0"/>
        <v>5809774862</v>
      </c>
      <c r="J69" s="6"/>
      <c r="K69" s="6">
        <v>5000000</v>
      </c>
      <c r="L69" s="6"/>
      <c r="M69" s="6">
        <v>4735986473412</v>
      </c>
      <c r="N69" s="6"/>
      <c r="O69" s="6">
        <v>4703008125000</v>
      </c>
      <c r="P69" s="6"/>
      <c r="Q69" s="6">
        <f t="shared" si="1"/>
        <v>32978348412</v>
      </c>
    </row>
    <row r="70" spans="1:17">
      <c r="A70" s="1" t="s">
        <v>208</v>
      </c>
      <c r="C70" s="6">
        <v>6000000</v>
      </c>
      <c r="D70" s="6"/>
      <c r="E70" s="6">
        <v>5566704281850</v>
      </c>
      <c r="F70" s="6"/>
      <c r="G70" s="6">
        <v>5558838586657</v>
      </c>
      <c r="H70" s="6"/>
      <c r="I70" s="6">
        <f t="shared" si="0"/>
        <v>7865695193</v>
      </c>
      <c r="J70" s="6"/>
      <c r="K70" s="6">
        <v>6000000</v>
      </c>
      <c r="L70" s="6"/>
      <c r="M70" s="6">
        <v>5566704281850</v>
      </c>
      <c r="N70" s="6"/>
      <c r="O70" s="6">
        <v>5647800000000</v>
      </c>
      <c r="P70" s="6"/>
      <c r="Q70" s="6">
        <f t="shared" si="1"/>
        <v>-81095718150</v>
      </c>
    </row>
    <row r="71" spans="1:17">
      <c r="A71" s="1" t="s">
        <v>232</v>
      </c>
      <c r="C71" s="6">
        <v>4000000</v>
      </c>
      <c r="D71" s="6"/>
      <c r="E71" s="6">
        <v>3906600613360</v>
      </c>
      <c r="F71" s="6"/>
      <c r="G71" s="6">
        <v>3915200000000</v>
      </c>
      <c r="H71" s="6"/>
      <c r="I71" s="6">
        <f t="shared" si="0"/>
        <v>-8599386640</v>
      </c>
      <c r="J71" s="6"/>
      <c r="K71" s="6">
        <v>4000000</v>
      </c>
      <c r="L71" s="6"/>
      <c r="M71" s="6">
        <v>3906600613360</v>
      </c>
      <c r="N71" s="6"/>
      <c r="O71" s="6">
        <v>3915200000000</v>
      </c>
      <c r="P71" s="6"/>
      <c r="Q71" s="6">
        <f t="shared" si="1"/>
        <v>-8599386640</v>
      </c>
    </row>
    <row r="72" spans="1:17">
      <c r="A72" s="1" t="s">
        <v>114</v>
      </c>
      <c r="C72" s="6">
        <v>1060976</v>
      </c>
      <c r="D72" s="6"/>
      <c r="E72" s="6">
        <v>1012037459164</v>
      </c>
      <c r="F72" s="6"/>
      <c r="G72" s="6">
        <v>994484689036</v>
      </c>
      <c r="H72" s="6"/>
      <c r="I72" s="6">
        <f t="shared" si="0"/>
        <v>17552770128</v>
      </c>
      <c r="J72" s="6"/>
      <c r="K72" s="6">
        <v>1060976</v>
      </c>
      <c r="L72" s="6"/>
      <c r="M72" s="6">
        <v>1012037459164</v>
      </c>
      <c r="N72" s="6"/>
      <c r="O72" s="6">
        <v>898109258568</v>
      </c>
      <c r="P72" s="6"/>
      <c r="Q72" s="6">
        <f t="shared" si="1"/>
        <v>113928200596</v>
      </c>
    </row>
    <row r="73" spans="1:17">
      <c r="A73" s="1" t="s">
        <v>169</v>
      </c>
      <c r="C73" s="6">
        <v>1998800</v>
      </c>
      <c r="D73" s="6"/>
      <c r="E73" s="6">
        <v>1938079305716</v>
      </c>
      <c r="F73" s="6"/>
      <c r="G73" s="6">
        <v>1898512594186</v>
      </c>
      <c r="H73" s="6"/>
      <c r="I73" s="6">
        <f t="shared" ref="I73:I108" si="2">E73-G73</f>
        <v>39566711530</v>
      </c>
      <c r="J73" s="6"/>
      <c r="K73" s="6">
        <v>1998800</v>
      </c>
      <c r="L73" s="6"/>
      <c r="M73" s="6">
        <v>1938079305716</v>
      </c>
      <c r="N73" s="6"/>
      <c r="O73" s="6">
        <v>1768869453652</v>
      </c>
      <c r="P73" s="6"/>
      <c r="Q73" s="6">
        <f t="shared" ref="Q73:Q108" si="3">M73-O73</f>
        <v>169209852064</v>
      </c>
    </row>
    <row r="74" spans="1:17">
      <c r="A74" s="1" t="s">
        <v>211</v>
      </c>
      <c r="C74" s="6">
        <v>7021051</v>
      </c>
      <c r="D74" s="6"/>
      <c r="E74" s="6">
        <v>6833324136728</v>
      </c>
      <c r="F74" s="6"/>
      <c r="G74" s="6">
        <v>6672660631596</v>
      </c>
      <c r="H74" s="6"/>
      <c r="I74" s="6">
        <f t="shared" si="2"/>
        <v>160663505132</v>
      </c>
      <c r="J74" s="6"/>
      <c r="K74" s="6">
        <v>7021051</v>
      </c>
      <c r="L74" s="6"/>
      <c r="M74" s="6">
        <v>6833324136728</v>
      </c>
      <c r="N74" s="6"/>
      <c r="O74" s="6">
        <v>6613959898927</v>
      </c>
      <c r="P74" s="6"/>
      <c r="Q74" s="6">
        <f t="shared" si="3"/>
        <v>219364237801</v>
      </c>
    </row>
    <row r="75" spans="1:17">
      <c r="A75" s="1" t="s">
        <v>166</v>
      </c>
      <c r="C75" s="6">
        <v>1000000</v>
      </c>
      <c r="D75" s="6"/>
      <c r="E75" s="6">
        <v>945248370206</v>
      </c>
      <c r="F75" s="6"/>
      <c r="G75" s="6">
        <v>936488709656</v>
      </c>
      <c r="H75" s="6"/>
      <c r="I75" s="6">
        <f t="shared" si="2"/>
        <v>8759660550</v>
      </c>
      <c r="J75" s="6"/>
      <c r="K75" s="6">
        <v>1000000</v>
      </c>
      <c r="L75" s="6"/>
      <c r="M75" s="6">
        <v>945248370206</v>
      </c>
      <c r="N75" s="6"/>
      <c r="O75" s="6">
        <v>947189999995</v>
      </c>
      <c r="P75" s="6"/>
      <c r="Q75" s="6">
        <f t="shared" si="3"/>
        <v>-1941629789</v>
      </c>
    </row>
    <row r="76" spans="1:17">
      <c r="A76" s="1" t="s">
        <v>197</v>
      </c>
      <c r="C76" s="6">
        <v>7000000</v>
      </c>
      <c r="D76" s="6"/>
      <c r="E76" s="6">
        <v>6789729887771</v>
      </c>
      <c r="F76" s="6"/>
      <c r="G76" s="6">
        <v>6660801883925</v>
      </c>
      <c r="H76" s="6"/>
      <c r="I76" s="6">
        <f t="shared" si="2"/>
        <v>128928003846</v>
      </c>
      <c r="J76" s="6"/>
      <c r="K76" s="6">
        <v>7000000</v>
      </c>
      <c r="L76" s="6"/>
      <c r="M76" s="6">
        <v>6789729887771</v>
      </c>
      <c r="N76" s="6"/>
      <c r="O76" s="6">
        <v>6602851129603</v>
      </c>
      <c r="P76" s="6"/>
      <c r="Q76" s="6">
        <f t="shared" si="3"/>
        <v>186878758168</v>
      </c>
    </row>
    <row r="77" spans="1:17">
      <c r="A77" s="1" t="s">
        <v>205</v>
      </c>
      <c r="C77" s="6">
        <v>5924300</v>
      </c>
      <c r="D77" s="6"/>
      <c r="E77" s="6">
        <v>5451916095764</v>
      </c>
      <c r="F77" s="6"/>
      <c r="G77" s="6">
        <v>5454878051205</v>
      </c>
      <c r="H77" s="6"/>
      <c r="I77" s="6">
        <f t="shared" si="2"/>
        <v>-2961955441</v>
      </c>
      <c r="J77" s="6"/>
      <c r="K77" s="6">
        <v>5924300</v>
      </c>
      <c r="L77" s="6"/>
      <c r="M77" s="6">
        <v>5451916095764</v>
      </c>
      <c r="N77" s="6"/>
      <c r="O77" s="6">
        <v>5467240255000</v>
      </c>
      <c r="P77" s="6"/>
      <c r="Q77" s="6">
        <f t="shared" si="3"/>
        <v>-15324159236</v>
      </c>
    </row>
    <row r="78" spans="1:17">
      <c r="A78" s="1" t="s">
        <v>73</v>
      </c>
      <c r="C78" s="6">
        <v>979500</v>
      </c>
      <c r="D78" s="6"/>
      <c r="E78" s="6">
        <v>955093028710</v>
      </c>
      <c r="F78" s="6"/>
      <c r="G78" s="6">
        <v>920694321712</v>
      </c>
      <c r="H78" s="6"/>
      <c r="I78" s="6">
        <f t="shared" si="2"/>
        <v>34398706998</v>
      </c>
      <c r="J78" s="6"/>
      <c r="K78" s="6">
        <v>979500</v>
      </c>
      <c r="L78" s="6"/>
      <c r="M78" s="6">
        <v>955093028710</v>
      </c>
      <c r="N78" s="6"/>
      <c r="O78" s="6">
        <v>920317228825</v>
      </c>
      <c r="P78" s="6"/>
      <c r="Q78" s="6">
        <f t="shared" si="3"/>
        <v>34775799885</v>
      </c>
    </row>
    <row r="79" spans="1:17">
      <c r="A79" s="1" t="s">
        <v>122</v>
      </c>
      <c r="C79" s="6">
        <v>1925572</v>
      </c>
      <c r="D79" s="6"/>
      <c r="E79" s="6">
        <v>1130112924667</v>
      </c>
      <c r="F79" s="6"/>
      <c r="G79" s="6">
        <v>1121622142434</v>
      </c>
      <c r="H79" s="6"/>
      <c r="I79" s="6">
        <f t="shared" si="2"/>
        <v>8490782233</v>
      </c>
      <c r="J79" s="6"/>
      <c r="K79" s="6">
        <v>1925572</v>
      </c>
      <c r="L79" s="6"/>
      <c r="M79" s="6">
        <v>1130112924667</v>
      </c>
      <c r="N79" s="6"/>
      <c r="O79" s="6">
        <v>1110603618497</v>
      </c>
      <c r="P79" s="6"/>
      <c r="Q79" s="6">
        <f t="shared" si="3"/>
        <v>19509306170</v>
      </c>
    </row>
    <row r="80" spans="1:17">
      <c r="A80" s="1" t="s">
        <v>124</v>
      </c>
      <c r="C80" s="6">
        <v>3715451</v>
      </c>
      <c r="D80" s="6"/>
      <c r="E80" s="6">
        <v>3320146970959</v>
      </c>
      <c r="F80" s="6"/>
      <c r="G80" s="6">
        <v>3265271886181</v>
      </c>
      <c r="H80" s="6"/>
      <c r="I80" s="6">
        <f t="shared" si="2"/>
        <v>54875084778</v>
      </c>
      <c r="J80" s="6"/>
      <c r="K80" s="6">
        <v>3715451</v>
      </c>
      <c r="L80" s="6"/>
      <c r="M80" s="6">
        <v>3320146970959</v>
      </c>
      <c r="N80" s="6"/>
      <c r="O80" s="6">
        <v>3022543192152</v>
      </c>
      <c r="P80" s="6"/>
      <c r="Q80" s="6">
        <f t="shared" si="3"/>
        <v>297603778807</v>
      </c>
    </row>
    <row r="81" spans="1:17">
      <c r="A81" s="1" t="s">
        <v>81</v>
      </c>
      <c r="C81" s="6">
        <v>552261</v>
      </c>
      <c r="D81" s="6"/>
      <c r="E81" s="6">
        <v>322784046133</v>
      </c>
      <c r="F81" s="6"/>
      <c r="G81" s="6">
        <v>322225217689</v>
      </c>
      <c r="H81" s="6"/>
      <c r="I81" s="6">
        <f t="shared" si="2"/>
        <v>558828444</v>
      </c>
      <c r="J81" s="6"/>
      <c r="K81" s="6">
        <v>552261</v>
      </c>
      <c r="L81" s="6"/>
      <c r="M81" s="6">
        <v>322784046133</v>
      </c>
      <c r="N81" s="6"/>
      <c r="O81" s="6">
        <v>321263679304</v>
      </c>
      <c r="P81" s="6"/>
      <c r="Q81" s="6">
        <f t="shared" si="3"/>
        <v>1520366829</v>
      </c>
    </row>
    <row r="82" spans="1:17">
      <c r="A82" s="1" t="s">
        <v>131</v>
      </c>
      <c r="C82" s="6">
        <v>1523746</v>
      </c>
      <c r="D82" s="6"/>
      <c r="E82" s="6">
        <v>975875783967</v>
      </c>
      <c r="F82" s="6"/>
      <c r="G82" s="6">
        <v>967516582485</v>
      </c>
      <c r="H82" s="6"/>
      <c r="I82" s="6">
        <f t="shared" si="2"/>
        <v>8359201482</v>
      </c>
      <c r="J82" s="6"/>
      <c r="K82" s="6">
        <v>1523746</v>
      </c>
      <c r="L82" s="6"/>
      <c r="M82" s="6">
        <v>975875783967</v>
      </c>
      <c r="N82" s="6"/>
      <c r="O82" s="6">
        <v>876589197179</v>
      </c>
      <c r="P82" s="6"/>
      <c r="Q82" s="6">
        <f t="shared" si="3"/>
        <v>99286586788</v>
      </c>
    </row>
    <row r="83" spans="1:17">
      <c r="A83" s="1" t="s">
        <v>149</v>
      </c>
      <c r="C83" s="6">
        <v>1338129</v>
      </c>
      <c r="D83" s="6"/>
      <c r="E83" s="6">
        <v>1040328220639</v>
      </c>
      <c r="F83" s="6"/>
      <c r="G83" s="6">
        <v>1020967795590</v>
      </c>
      <c r="H83" s="6"/>
      <c r="I83" s="6">
        <f t="shared" si="2"/>
        <v>19360425049</v>
      </c>
      <c r="J83" s="6"/>
      <c r="K83" s="6">
        <v>1338129</v>
      </c>
      <c r="L83" s="6"/>
      <c r="M83" s="6">
        <v>1040328220639</v>
      </c>
      <c r="N83" s="6"/>
      <c r="O83" s="6">
        <v>983105763514</v>
      </c>
      <c r="P83" s="6"/>
      <c r="Q83" s="6">
        <f t="shared" si="3"/>
        <v>57222457125</v>
      </c>
    </row>
    <row r="84" spans="1:17">
      <c r="A84" s="1" t="s">
        <v>120</v>
      </c>
      <c r="C84" s="6">
        <v>536875</v>
      </c>
      <c r="D84" s="6"/>
      <c r="E84" s="6">
        <v>403521087951</v>
      </c>
      <c r="F84" s="6"/>
      <c r="G84" s="6">
        <v>396333332239</v>
      </c>
      <c r="H84" s="6"/>
      <c r="I84" s="6">
        <f t="shared" si="2"/>
        <v>7187755712</v>
      </c>
      <c r="J84" s="6"/>
      <c r="K84" s="6">
        <v>536875</v>
      </c>
      <c r="L84" s="6"/>
      <c r="M84" s="6">
        <v>403521087951</v>
      </c>
      <c r="N84" s="6"/>
      <c r="O84" s="6">
        <v>376253048994</v>
      </c>
      <c r="P84" s="6"/>
      <c r="Q84" s="6">
        <f t="shared" si="3"/>
        <v>27268038957</v>
      </c>
    </row>
    <row r="85" spans="1:17">
      <c r="A85" s="1" t="s">
        <v>111</v>
      </c>
      <c r="C85" s="6">
        <v>1397363</v>
      </c>
      <c r="D85" s="6"/>
      <c r="E85" s="6">
        <v>848781289170</v>
      </c>
      <c r="F85" s="6"/>
      <c r="G85" s="6">
        <v>842045493923</v>
      </c>
      <c r="H85" s="6"/>
      <c r="I85" s="6">
        <f t="shared" si="2"/>
        <v>6735795247</v>
      </c>
      <c r="J85" s="6"/>
      <c r="K85" s="6">
        <v>1397363</v>
      </c>
      <c r="L85" s="6"/>
      <c r="M85" s="6">
        <v>848781289170</v>
      </c>
      <c r="N85" s="6"/>
      <c r="O85" s="6">
        <v>820593619950</v>
      </c>
      <c r="P85" s="6"/>
      <c r="Q85" s="6">
        <f t="shared" si="3"/>
        <v>28187669220</v>
      </c>
    </row>
    <row r="86" spans="1:17">
      <c r="A86" s="1" t="s">
        <v>138</v>
      </c>
      <c r="C86" s="6">
        <v>3370495</v>
      </c>
      <c r="D86" s="6"/>
      <c r="E86" s="6">
        <v>2829184982683</v>
      </c>
      <c r="F86" s="6"/>
      <c r="G86" s="6">
        <v>2778882351194</v>
      </c>
      <c r="H86" s="6"/>
      <c r="I86" s="6">
        <f t="shared" si="2"/>
        <v>50302631489</v>
      </c>
      <c r="J86" s="6"/>
      <c r="K86" s="6">
        <v>3370495</v>
      </c>
      <c r="L86" s="6"/>
      <c r="M86" s="6">
        <v>2829184982683</v>
      </c>
      <c r="N86" s="6"/>
      <c r="O86" s="6">
        <v>2605701356378</v>
      </c>
      <c r="P86" s="6"/>
      <c r="Q86" s="6">
        <f t="shared" si="3"/>
        <v>223483626305</v>
      </c>
    </row>
    <row r="87" spans="1:17">
      <c r="A87" s="1" t="s">
        <v>126</v>
      </c>
      <c r="C87" s="6">
        <v>415929</v>
      </c>
      <c r="D87" s="6"/>
      <c r="E87" s="6">
        <v>271948797515</v>
      </c>
      <c r="F87" s="6"/>
      <c r="G87" s="6">
        <v>270858452846</v>
      </c>
      <c r="H87" s="6"/>
      <c r="I87" s="6">
        <f t="shared" si="2"/>
        <v>1090344669</v>
      </c>
      <c r="J87" s="6"/>
      <c r="K87" s="6">
        <v>415929</v>
      </c>
      <c r="L87" s="6"/>
      <c r="M87" s="6">
        <v>271948797515</v>
      </c>
      <c r="N87" s="6"/>
      <c r="O87" s="6">
        <v>267535008943</v>
      </c>
      <c r="P87" s="6"/>
      <c r="Q87" s="6">
        <f t="shared" si="3"/>
        <v>4413788572</v>
      </c>
    </row>
    <row r="88" spans="1:17">
      <c r="A88" s="1" t="s">
        <v>134</v>
      </c>
      <c r="C88" s="6">
        <v>3288580</v>
      </c>
      <c r="D88" s="6"/>
      <c r="E88" s="6">
        <v>2851548759403</v>
      </c>
      <c r="F88" s="6"/>
      <c r="G88" s="6">
        <v>2802277276520</v>
      </c>
      <c r="H88" s="6"/>
      <c r="I88" s="6">
        <f t="shared" si="2"/>
        <v>49271482883</v>
      </c>
      <c r="J88" s="6"/>
      <c r="K88" s="6">
        <v>3288580</v>
      </c>
      <c r="L88" s="6"/>
      <c r="M88" s="6">
        <v>2851548759403</v>
      </c>
      <c r="N88" s="6"/>
      <c r="O88" s="6">
        <v>2627349711549</v>
      </c>
      <c r="P88" s="6"/>
      <c r="Q88" s="6">
        <f t="shared" si="3"/>
        <v>224199047854</v>
      </c>
    </row>
    <row r="89" spans="1:17">
      <c r="A89" s="1" t="s">
        <v>137</v>
      </c>
      <c r="C89" s="6">
        <v>2481328</v>
      </c>
      <c r="D89" s="6"/>
      <c r="E89" s="6">
        <v>1556997797277</v>
      </c>
      <c r="F89" s="6"/>
      <c r="G89" s="6">
        <v>1541026140951</v>
      </c>
      <c r="H89" s="6"/>
      <c r="I89" s="6">
        <f t="shared" si="2"/>
        <v>15971656326</v>
      </c>
      <c r="J89" s="6"/>
      <c r="K89" s="6">
        <v>2481328</v>
      </c>
      <c r="L89" s="6"/>
      <c r="M89" s="6">
        <v>1556997797277</v>
      </c>
      <c r="N89" s="6"/>
      <c r="O89" s="6">
        <v>1504903768608</v>
      </c>
      <c r="P89" s="6"/>
      <c r="Q89" s="6">
        <f t="shared" si="3"/>
        <v>52094028669</v>
      </c>
    </row>
    <row r="90" spans="1:17">
      <c r="A90" s="1" t="s">
        <v>155</v>
      </c>
      <c r="C90" s="6">
        <v>4939795</v>
      </c>
      <c r="D90" s="6"/>
      <c r="E90" s="6">
        <v>3900804949450</v>
      </c>
      <c r="F90" s="6"/>
      <c r="G90" s="6">
        <v>3839696897020</v>
      </c>
      <c r="H90" s="6"/>
      <c r="I90" s="6">
        <f t="shared" si="2"/>
        <v>61108052430</v>
      </c>
      <c r="J90" s="6"/>
      <c r="K90" s="6">
        <v>4939795</v>
      </c>
      <c r="L90" s="6"/>
      <c r="M90" s="6">
        <v>3900804949450</v>
      </c>
      <c r="N90" s="6"/>
      <c r="O90" s="6">
        <v>3764516589697</v>
      </c>
      <c r="P90" s="6"/>
      <c r="Q90" s="6">
        <f t="shared" si="3"/>
        <v>136288359753</v>
      </c>
    </row>
    <row r="91" spans="1:17">
      <c r="A91" s="1" t="s">
        <v>229</v>
      </c>
      <c r="C91" s="6">
        <v>296300</v>
      </c>
      <c r="D91" s="6"/>
      <c r="E91" s="6">
        <v>171771490796</v>
      </c>
      <c r="F91" s="6"/>
      <c r="G91" s="6">
        <v>172597917710</v>
      </c>
      <c r="H91" s="6"/>
      <c r="I91" s="6">
        <f t="shared" si="2"/>
        <v>-826426914</v>
      </c>
      <c r="J91" s="6"/>
      <c r="K91" s="6">
        <v>296300</v>
      </c>
      <c r="L91" s="6"/>
      <c r="M91" s="6">
        <v>171771490796</v>
      </c>
      <c r="N91" s="6"/>
      <c r="O91" s="6">
        <v>172597917710</v>
      </c>
      <c r="P91" s="6"/>
      <c r="Q91" s="6">
        <f t="shared" si="3"/>
        <v>-826426914</v>
      </c>
    </row>
    <row r="92" spans="1:17">
      <c r="A92" s="1" t="s">
        <v>146</v>
      </c>
      <c r="C92" s="6">
        <v>866447</v>
      </c>
      <c r="D92" s="6"/>
      <c r="E92" s="6">
        <v>519900039912</v>
      </c>
      <c r="F92" s="6"/>
      <c r="G92" s="6">
        <v>518722021533</v>
      </c>
      <c r="H92" s="6"/>
      <c r="I92" s="6">
        <f t="shared" si="2"/>
        <v>1178018379</v>
      </c>
      <c r="J92" s="6"/>
      <c r="K92" s="6">
        <v>866447</v>
      </c>
      <c r="L92" s="6"/>
      <c r="M92" s="6">
        <v>519900039912</v>
      </c>
      <c r="N92" s="6"/>
      <c r="O92" s="6">
        <v>508256849005</v>
      </c>
      <c r="P92" s="6"/>
      <c r="Q92" s="6">
        <f t="shared" si="3"/>
        <v>11643190907</v>
      </c>
    </row>
    <row r="93" spans="1:17">
      <c r="A93" s="1" t="s">
        <v>157</v>
      </c>
      <c r="C93" s="6">
        <v>1335065</v>
      </c>
      <c r="D93" s="6"/>
      <c r="E93" s="6">
        <v>1103388464540</v>
      </c>
      <c r="F93" s="6"/>
      <c r="G93" s="6">
        <v>1081488916143</v>
      </c>
      <c r="H93" s="6"/>
      <c r="I93" s="6">
        <f t="shared" si="2"/>
        <v>21899548397</v>
      </c>
      <c r="J93" s="6"/>
      <c r="K93" s="6">
        <v>1335065</v>
      </c>
      <c r="L93" s="6"/>
      <c r="M93" s="6">
        <v>1103388464540</v>
      </c>
      <c r="N93" s="6"/>
      <c r="O93" s="6">
        <v>1033240023711</v>
      </c>
      <c r="P93" s="6"/>
      <c r="Q93" s="6">
        <f t="shared" si="3"/>
        <v>70148440829</v>
      </c>
    </row>
    <row r="94" spans="1:17">
      <c r="A94" s="1" t="s">
        <v>117</v>
      </c>
      <c r="C94" s="6">
        <v>618975</v>
      </c>
      <c r="D94" s="6"/>
      <c r="E94" s="6">
        <v>472600047288</v>
      </c>
      <c r="F94" s="6"/>
      <c r="G94" s="6">
        <v>465756530811</v>
      </c>
      <c r="H94" s="6"/>
      <c r="I94" s="6">
        <f t="shared" si="2"/>
        <v>6843516477</v>
      </c>
      <c r="J94" s="6"/>
      <c r="K94" s="6">
        <v>618975</v>
      </c>
      <c r="L94" s="6"/>
      <c r="M94" s="6">
        <v>472600047288</v>
      </c>
      <c r="N94" s="6"/>
      <c r="O94" s="6">
        <v>448443990623</v>
      </c>
      <c r="P94" s="6"/>
      <c r="Q94" s="6">
        <f t="shared" si="3"/>
        <v>24156056665</v>
      </c>
    </row>
    <row r="95" spans="1:17">
      <c r="A95" s="1" t="s">
        <v>84</v>
      </c>
      <c r="C95" s="6">
        <v>3681066</v>
      </c>
      <c r="D95" s="6"/>
      <c r="E95" s="6">
        <v>2811562879836</v>
      </c>
      <c r="F95" s="6"/>
      <c r="G95" s="6">
        <v>2759195937681</v>
      </c>
      <c r="H95" s="6"/>
      <c r="I95" s="6">
        <f t="shared" si="2"/>
        <v>52366942155</v>
      </c>
      <c r="J95" s="6"/>
      <c r="K95" s="6">
        <v>3681066</v>
      </c>
      <c r="L95" s="6"/>
      <c r="M95" s="6">
        <v>2811562879836</v>
      </c>
      <c r="N95" s="6"/>
      <c r="O95" s="6">
        <v>2642087715680</v>
      </c>
      <c r="P95" s="6"/>
      <c r="Q95" s="6">
        <f t="shared" si="3"/>
        <v>169475164156</v>
      </c>
    </row>
    <row r="96" spans="1:17">
      <c r="A96" s="1" t="s">
        <v>143</v>
      </c>
      <c r="C96" s="6">
        <v>26601</v>
      </c>
      <c r="D96" s="6"/>
      <c r="E96" s="6">
        <v>21922098625</v>
      </c>
      <c r="F96" s="6"/>
      <c r="G96" s="6">
        <v>21534521003</v>
      </c>
      <c r="H96" s="6"/>
      <c r="I96" s="6">
        <f t="shared" si="2"/>
        <v>387577622</v>
      </c>
      <c r="J96" s="6"/>
      <c r="K96" s="6">
        <v>26601</v>
      </c>
      <c r="L96" s="6"/>
      <c r="M96" s="6">
        <v>21922098625</v>
      </c>
      <c r="N96" s="6"/>
      <c r="O96" s="6">
        <v>20337834000</v>
      </c>
      <c r="P96" s="6"/>
      <c r="Q96" s="6">
        <f t="shared" si="3"/>
        <v>1584264625</v>
      </c>
    </row>
    <row r="97" spans="1:17">
      <c r="A97" s="1" t="s">
        <v>128</v>
      </c>
      <c r="C97" s="6">
        <v>4200567</v>
      </c>
      <c r="D97" s="6"/>
      <c r="E97" s="6">
        <v>3712107236520</v>
      </c>
      <c r="F97" s="6"/>
      <c r="G97" s="6">
        <v>3641443371944</v>
      </c>
      <c r="H97" s="6"/>
      <c r="I97" s="6">
        <f t="shared" si="2"/>
        <v>70663864576</v>
      </c>
      <c r="J97" s="6"/>
      <c r="K97" s="6">
        <v>4200567</v>
      </c>
      <c r="L97" s="6"/>
      <c r="M97" s="6">
        <v>3712107236520</v>
      </c>
      <c r="N97" s="6"/>
      <c r="O97" s="6">
        <v>3359807108801</v>
      </c>
      <c r="P97" s="6"/>
      <c r="Q97" s="6">
        <f t="shared" si="3"/>
        <v>352300127719</v>
      </c>
    </row>
    <row r="98" spans="1:17">
      <c r="A98" s="1" t="s">
        <v>152</v>
      </c>
      <c r="C98" s="6">
        <v>819772</v>
      </c>
      <c r="D98" s="6"/>
      <c r="E98" s="6">
        <v>488983246884</v>
      </c>
      <c r="F98" s="6"/>
      <c r="G98" s="6">
        <v>486351027072</v>
      </c>
      <c r="H98" s="6"/>
      <c r="I98" s="6">
        <f t="shared" si="2"/>
        <v>2632219812</v>
      </c>
      <c r="J98" s="6"/>
      <c r="K98" s="6">
        <v>819772</v>
      </c>
      <c r="L98" s="6"/>
      <c r="M98" s="6">
        <v>488983246884</v>
      </c>
      <c r="N98" s="6"/>
      <c r="O98" s="6">
        <v>479253257836</v>
      </c>
      <c r="P98" s="6"/>
      <c r="Q98" s="6">
        <f t="shared" si="3"/>
        <v>9729989048</v>
      </c>
    </row>
    <row r="99" spans="1:17">
      <c r="A99" s="1" t="s">
        <v>141</v>
      </c>
      <c r="C99" s="6">
        <v>1633023</v>
      </c>
      <c r="D99" s="6"/>
      <c r="E99" s="6">
        <v>1007879069002</v>
      </c>
      <c r="F99" s="6"/>
      <c r="G99" s="6">
        <v>1003574288135</v>
      </c>
      <c r="H99" s="6"/>
      <c r="I99" s="6">
        <f t="shared" si="2"/>
        <v>4304780867</v>
      </c>
      <c r="J99" s="6"/>
      <c r="K99" s="6">
        <v>1633023</v>
      </c>
      <c r="L99" s="6"/>
      <c r="M99" s="6">
        <v>1007879069002</v>
      </c>
      <c r="N99" s="6"/>
      <c r="O99" s="6">
        <v>988664335886</v>
      </c>
      <c r="P99" s="6"/>
      <c r="Q99" s="6">
        <f t="shared" si="3"/>
        <v>19214733116</v>
      </c>
    </row>
    <row r="100" spans="1:17">
      <c r="A100" s="1" t="s">
        <v>93</v>
      </c>
      <c r="C100" s="6">
        <v>4912049</v>
      </c>
      <c r="D100" s="6"/>
      <c r="E100" s="6">
        <v>3594841996128</v>
      </c>
      <c r="F100" s="6"/>
      <c r="G100" s="6">
        <v>3531194858503</v>
      </c>
      <c r="H100" s="6"/>
      <c r="I100" s="6">
        <f t="shared" si="2"/>
        <v>63647137625</v>
      </c>
      <c r="J100" s="6"/>
      <c r="K100" s="6">
        <v>4912049</v>
      </c>
      <c r="L100" s="6"/>
      <c r="M100" s="6">
        <v>3594841996129</v>
      </c>
      <c r="N100" s="6"/>
      <c r="O100" s="6">
        <v>3403440615417</v>
      </c>
      <c r="P100" s="6"/>
      <c r="Q100" s="6">
        <f t="shared" si="3"/>
        <v>191401380712</v>
      </c>
    </row>
    <row r="101" spans="1:17">
      <c r="A101" s="1" t="s">
        <v>87</v>
      </c>
      <c r="C101" s="6">
        <v>5289498</v>
      </c>
      <c r="D101" s="6"/>
      <c r="E101" s="6">
        <v>3975697107467</v>
      </c>
      <c r="F101" s="6"/>
      <c r="G101" s="6">
        <v>3899820948449</v>
      </c>
      <c r="H101" s="6"/>
      <c r="I101" s="6">
        <f t="shared" si="2"/>
        <v>75876159018</v>
      </c>
      <c r="J101" s="6"/>
      <c r="K101" s="6">
        <v>5289498</v>
      </c>
      <c r="L101" s="6"/>
      <c r="M101" s="6">
        <v>3975697107467</v>
      </c>
      <c r="N101" s="6"/>
      <c r="O101" s="6">
        <v>3709860852333</v>
      </c>
      <c r="P101" s="6"/>
      <c r="Q101" s="6">
        <f t="shared" si="3"/>
        <v>265836255134</v>
      </c>
    </row>
    <row r="102" spans="1:17">
      <c r="A102" s="1" t="s">
        <v>78</v>
      </c>
      <c r="C102" s="6">
        <v>0</v>
      </c>
      <c r="D102" s="6"/>
      <c r="E102" s="6">
        <v>0</v>
      </c>
      <c r="F102" s="6"/>
      <c r="G102" s="6">
        <v>0</v>
      </c>
      <c r="H102" s="6"/>
      <c r="I102" s="6">
        <f t="shared" si="2"/>
        <v>0</v>
      </c>
      <c r="J102" s="6"/>
      <c r="K102" s="6">
        <v>3700000</v>
      </c>
      <c r="L102" s="6"/>
      <c r="M102" s="6">
        <v>3570361643125</v>
      </c>
      <c r="N102" s="6"/>
      <c r="O102" s="6">
        <v>3532398125000</v>
      </c>
      <c r="P102" s="6"/>
      <c r="Q102" s="6">
        <f t="shared" si="3"/>
        <v>37963518125</v>
      </c>
    </row>
    <row r="103" spans="1:17">
      <c r="A103" s="1" t="s">
        <v>175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f t="shared" si="2"/>
        <v>0</v>
      </c>
      <c r="J103" s="6"/>
      <c r="K103" s="6">
        <v>7340100</v>
      </c>
      <c r="L103" s="6"/>
      <c r="M103" s="6">
        <v>7339815571125</v>
      </c>
      <c r="N103" s="6"/>
      <c r="O103" s="6">
        <v>7099618879711</v>
      </c>
      <c r="P103" s="6"/>
      <c r="Q103" s="6">
        <f t="shared" si="3"/>
        <v>240196691414</v>
      </c>
    </row>
    <row r="104" spans="1:17">
      <c r="A104" s="1" t="s">
        <v>183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f t="shared" si="2"/>
        <v>0</v>
      </c>
      <c r="J104" s="6"/>
      <c r="K104" s="6">
        <v>100000</v>
      </c>
      <c r="L104" s="6"/>
      <c r="M104" s="6">
        <v>95806187366</v>
      </c>
      <c r="N104" s="6"/>
      <c r="O104" s="6">
        <v>96996241250</v>
      </c>
      <c r="P104" s="6"/>
      <c r="Q104" s="6">
        <f t="shared" si="3"/>
        <v>-1190053884</v>
      </c>
    </row>
    <row r="105" spans="1:17">
      <c r="A105" s="1" t="s">
        <v>77</v>
      </c>
      <c r="C105" s="6">
        <v>0</v>
      </c>
      <c r="D105" s="6"/>
      <c r="E105" s="6">
        <v>0</v>
      </c>
      <c r="F105" s="6"/>
      <c r="G105" s="6">
        <v>0</v>
      </c>
      <c r="H105" s="6"/>
      <c r="I105" s="6">
        <f t="shared" si="2"/>
        <v>0</v>
      </c>
      <c r="J105" s="6"/>
      <c r="K105" s="6">
        <v>1000</v>
      </c>
      <c r="L105" s="6"/>
      <c r="M105" s="6">
        <v>984961831</v>
      </c>
      <c r="N105" s="6"/>
      <c r="O105" s="6">
        <v>970962373</v>
      </c>
      <c r="P105" s="6"/>
      <c r="Q105" s="6">
        <f t="shared" si="3"/>
        <v>13999458</v>
      </c>
    </row>
    <row r="106" spans="1:17">
      <c r="A106" s="1" t="s">
        <v>108</v>
      </c>
      <c r="C106" s="6">
        <v>0</v>
      </c>
      <c r="D106" s="6"/>
      <c r="E106" s="6">
        <v>0</v>
      </c>
      <c r="F106" s="6"/>
      <c r="G106" s="6">
        <v>3531440482</v>
      </c>
      <c r="H106" s="6"/>
      <c r="I106" s="6">
        <f t="shared" si="2"/>
        <v>-3531440482</v>
      </c>
      <c r="J106" s="6"/>
      <c r="K106" s="6">
        <v>0</v>
      </c>
      <c r="L106" s="6"/>
      <c r="M106" s="6">
        <v>0</v>
      </c>
      <c r="N106" s="6"/>
      <c r="O106" s="6">
        <v>0</v>
      </c>
      <c r="P106" s="6"/>
      <c r="Q106" s="6">
        <f t="shared" si="3"/>
        <v>0</v>
      </c>
    </row>
    <row r="107" spans="1:17">
      <c r="A107" s="1" t="s">
        <v>90</v>
      </c>
      <c r="C107" s="6">
        <v>0</v>
      </c>
      <c r="D107" s="6"/>
      <c r="E107" s="6">
        <v>0</v>
      </c>
      <c r="F107" s="6"/>
      <c r="G107" s="6">
        <v>262161626003</v>
      </c>
      <c r="H107" s="6"/>
      <c r="I107" s="6">
        <f t="shared" si="2"/>
        <v>-262161626003</v>
      </c>
      <c r="J107" s="6"/>
      <c r="K107" s="6">
        <v>0</v>
      </c>
      <c r="L107" s="6"/>
      <c r="M107" s="6">
        <v>0</v>
      </c>
      <c r="N107" s="6"/>
      <c r="O107" s="6">
        <v>0</v>
      </c>
      <c r="P107" s="6"/>
      <c r="Q107" s="6">
        <f t="shared" si="3"/>
        <v>0</v>
      </c>
    </row>
    <row r="108" spans="1:17">
      <c r="A108" s="1" t="s">
        <v>172</v>
      </c>
      <c r="C108" s="6">
        <v>0</v>
      </c>
      <c r="D108" s="6"/>
      <c r="E108" s="6">
        <v>0</v>
      </c>
      <c r="F108" s="6"/>
      <c r="G108" s="6">
        <v>52749342396</v>
      </c>
      <c r="H108" s="6"/>
      <c r="I108" s="6">
        <f t="shared" si="2"/>
        <v>-52749342396</v>
      </c>
      <c r="J108" s="6"/>
      <c r="K108" s="6">
        <v>0</v>
      </c>
      <c r="L108" s="6"/>
      <c r="M108" s="6">
        <v>0</v>
      </c>
      <c r="N108" s="6"/>
      <c r="O108" s="6">
        <v>0</v>
      </c>
      <c r="P108" s="6"/>
      <c r="Q108" s="6">
        <f t="shared" si="3"/>
        <v>0</v>
      </c>
    </row>
    <row r="109" spans="1:17" ht="24.75" thickBot="1">
      <c r="C109" s="6"/>
      <c r="D109" s="6"/>
      <c r="E109" s="7">
        <f>SUM(E8:E108)</f>
        <v>158409361024272</v>
      </c>
      <c r="F109" s="6"/>
      <c r="G109" s="7">
        <f>SUM(G8:G108)</f>
        <v>157943002799266</v>
      </c>
      <c r="H109" s="6"/>
      <c r="I109" s="7">
        <f>SUM(I8:I108)</f>
        <v>466358225006</v>
      </c>
      <c r="J109" s="6"/>
      <c r="K109" s="6"/>
      <c r="L109" s="6"/>
      <c r="M109" s="7">
        <f>SUM(M8:M108)</f>
        <v>169981968009150</v>
      </c>
      <c r="N109" s="6"/>
      <c r="O109" s="7">
        <f>SUM(O8:O108)</f>
        <v>165589199207028</v>
      </c>
      <c r="P109" s="6"/>
      <c r="Q109" s="7">
        <f>SUM(Q8:Q108)</f>
        <v>4392768802122</v>
      </c>
    </row>
    <row r="110" spans="1:17" ht="24.75" thickTop="1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>
      <c r="G111" s="3"/>
      <c r="I111" s="3"/>
      <c r="O111" s="3"/>
      <c r="Q111" s="3"/>
    </row>
    <row r="112" spans="1:17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4" spans="7:17"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7:17">
      <c r="G115" s="3"/>
      <c r="I115" s="3"/>
      <c r="O115" s="3"/>
      <c r="Q115" s="3"/>
    </row>
    <row r="116" spans="7:17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3"/>
  <sheetViews>
    <sheetView rightToLeft="1" workbookViewId="0">
      <selection activeCell="B70" sqref="B70"/>
    </sheetView>
  </sheetViews>
  <sheetFormatPr defaultRowHeight="24"/>
  <cols>
    <col min="1" max="1" width="34.85546875" style="1" bestFit="1" customWidth="1"/>
    <col min="2" max="2" width="1" style="1" customWidth="1"/>
    <col min="3" max="3" width="12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2" t="s">
        <v>3</v>
      </c>
      <c r="C6" s="23" t="s">
        <v>265</v>
      </c>
      <c r="D6" s="23" t="s">
        <v>265</v>
      </c>
      <c r="E6" s="23" t="s">
        <v>265</v>
      </c>
      <c r="F6" s="23" t="s">
        <v>265</v>
      </c>
      <c r="G6" s="23" t="s">
        <v>265</v>
      </c>
      <c r="H6" s="23" t="s">
        <v>265</v>
      </c>
      <c r="I6" s="23" t="s">
        <v>265</v>
      </c>
      <c r="K6" s="23" t="s">
        <v>266</v>
      </c>
      <c r="L6" s="23" t="s">
        <v>266</v>
      </c>
      <c r="M6" s="23" t="s">
        <v>266</v>
      </c>
      <c r="N6" s="23" t="s">
        <v>266</v>
      </c>
      <c r="O6" s="23" t="s">
        <v>266</v>
      </c>
      <c r="P6" s="23" t="s">
        <v>266</v>
      </c>
      <c r="Q6" s="23" t="s">
        <v>266</v>
      </c>
    </row>
    <row r="7" spans="1:17" ht="24.75">
      <c r="A7" s="23" t="s">
        <v>3</v>
      </c>
      <c r="C7" s="23" t="s">
        <v>7</v>
      </c>
      <c r="E7" s="23" t="s">
        <v>307</v>
      </c>
      <c r="G7" s="23" t="s">
        <v>308</v>
      </c>
      <c r="I7" s="23" t="s">
        <v>310</v>
      </c>
      <c r="K7" s="23" t="s">
        <v>7</v>
      </c>
      <c r="M7" s="23" t="s">
        <v>307</v>
      </c>
      <c r="O7" s="23" t="s">
        <v>308</v>
      </c>
      <c r="Q7" s="23" t="s">
        <v>310</v>
      </c>
    </row>
    <row r="8" spans="1:17">
      <c r="A8" s="1" t="s">
        <v>39</v>
      </c>
      <c r="C8" s="6">
        <v>470716</v>
      </c>
      <c r="D8" s="6"/>
      <c r="E8" s="6">
        <v>99539958940</v>
      </c>
      <c r="F8" s="6"/>
      <c r="G8" s="6">
        <v>99143455864</v>
      </c>
      <c r="H8" s="6"/>
      <c r="I8" s="6">
        <f>E8-G8</f>
        <v>396503076</v>
      </c>
      <c r="J8" s="6"/>
      <c r="K8" s="6">
        <v>470716</v>
      </c>
      <c r="L8" s="6"/>
      <c r="M8" s="6">
        <v>99539958940</v>
      </c>
      <c r="N8" s="6"/>
      <c r="O8" s="6">
        <v>99143455864</v>
      </c>
      <c r="P8" s="6"/>
      <c r="Q8" s="6">
        <f>M8-O8</f>
        <v>396503076</v>
      </c>
    </row>
    <row r="9" spans="1:17">
      <c r="A9" s="1" t="s">
        <v>33</v>
      </c>
      <c r="C9" s="6">
        <v>7145746</v>
      </c>
      <c r="D9" s="6"/>
      <c r="E9" s="6">
        <v>34921009062</v>
      </c>
      <c r="F9" s="6"/>
      <c r="G9" s="6">
        <v>38389199568</v>
      </c>
      <c r="H9" s="6"/>
      <c r="I9" s="6">
        <f t="shared" ref="I9:I64" si="0">E9-G9</f>
        <v>-3468190506</v>
      </c>
      <c r="J9" s="6"/>
      <c r="K9" s="6">
        <v>13049692</v>
      </c>
      <c r="L9" s="6"/>
      <c r="M9" s="6">
        <v>69892042922</v>
      </c>
      <c r="N9" s="6"/>
      <c r="O9" s="6">
        <v>73496148517</v>
      </c>
      <c r="P9" s="6"/>
      <c r="Q9" s="6">
        <f t="shared" ref="Q9:Q64" si="1">M9-O9</f>
        <v>-3604105595</v>
      </c>
    </row>
    <row r="10" spans="1:17">
      <c r="A10" s="1" t="s">
        <v>49</v>
      </c>
      <c r="C10" s="6">
        <v>5664139</v>
      </c>
      <c r="D10" s="6"/>
      <c r="E10" s="6">
        <v>89859730372</v>
      </c>
      <c r="F10" s="6"/>
      <c r="G10" s="6">
        <v>87742697254</v>
      </c>
      <c r="H10" s="6"/>
      <c r="I10" s="6">
        <f t="shared" si="0"/>
        <v>2117033118</v>
      </c>
      <c r="J10" s="6"/>
      <c r="K10" s="6">
        <v>5664139</v>
      </c>
      <c r="L10" s="6"/>
      <c r="M10" s="6">
        <v>89859730372</v>
      </c>
      <c r="N10" s="6"/>
      <c r="O10" s="6">
        <v>87742697254</v>
      </c>
      <c r="P10" s="6"/>
      <c r="Q10" s="6">
        <f t="shared" si="1"/>
        <v>2117033118</v>
      </c>
    </row>
    <row r="11" spans="1:17">
      <c r="A11" s="1" t="s">
        <v>46</v>
      </c>
      <c r="C11" s="6">
        <v>13638162</v>
      </c>
      <c r="D11" s="6"/>
      <c r="E11" s="6">
        <v>157992968575</v>
      </c>
      <c r="F11" s="6"/>
      <c r="G11" s="6">
        <v>155631941693</v>
      </c>
      <c r="H11" s="6"/>
      <c r="I11" s="6">
        <f t="shared" si="0"/>
        <v>2361026882</v>
      </c>
      <c r="J11" s="6"/>
      <c r="K11" s="6">
        <v>21838162</v>
      </c>
      <c r="L11" s="6"/>
      <c r="M11" s="6">
        <v>252843331424</v>
      </c>
      <c r="N11" s="6"/>
      <c r="O11" s="6">
        <v>247675051921</v>
      </c>
      <c r="P11" s="6"/>
      <c r="Q11" s="6">
        <f t="shared" si="1"/>
        <v>5168279503</v>
      </c>
    </row>
    <row r="12" spans="1:17">
      <c r="A12" s="1" t="s">
        <v>28</v>
      </c>
      <c r="C12" s="6">
        <v>6838797</v>
      </c>
      <c r="D12" s="6"/>
      <c r="E12" s="6">
        <v>15713339364</v>
      </c>
      <c r="F12" s="6"/>
      <c r="G12" s="6">
        <v>5650034384</v>
      </c>
      <c r="H12" s="6"/>
      <c r="I12" s="6">
        <f t="shared" si="0"/>
        <v>10063304980</v>
      </c>
      <c r="J12" s="6"/>
      <c r="K12" s="6">
        <v>8938797</v>
      </c>
      <c r="L12" s="6"/>
      <c r="M12" s="6">
        <v>20941856807</v>
      </c>
      <c r="N12" s="6"/>
      <c r="O12" s="6">
        <v>7754022013</v>
      </c>
      <c r="P12" s="6"/>
      <c r="Q12" s="6">
        <f t="shared" si="1"/>
        <v>13187834794</v>
      </c>
    </row>
    <row r="13" spans="1:17">
      <c r="A13" s="1" t="s">
        <v>16</v>
      </c>
      <c r="C13" s="6">
        <v>7300000</v>
      </c>
      <c r="D13" s="6"/>
      <c r="E13" s="6">
        <v>49978747325</v>
      </c>
      <c r="F13" s="6"/>
      <c r="G13" s="6">
        <v>48441842675</v>
      </c>
      <c r="H13" s="6"/>
      <c r="I13" s="6">
        <f t="shared" si="0"/>
        <v>1536904650</v>
      </c>
      <c r="J13" s="6"/>
      <c r="K13" s="6">
        <v>7300000</v>
      </c>
      <c r="L13" s="6"/>
      <c r="M13" s="6">
        <v>49978747325</v>
      </c>
      <c r="N13" s="6"/>
      <c r="O13" s="6">
        <v>48441842675</v>
      </c>
      <c r="P13" s="6"/>
      <c r="Q13" s="6">
        <f t="shared" si="1"/>
        <v>1536904650</v>
      </c>
    </row>
    <row r="14" spans="1:17">
      <c r="A14" s="1" t="s">
        <v>32</v>
      </c>
      <c r="C14" s="6">
        <v>2260</v>
      </c>
      <c r="D14" s="6"/>
      <c r="E14" s="6">
        <v>25629315</v>
      </c>
      <c r="F14" s="6"/>
      <c r="G14" s="6">
        <v>25973600</v>
      </c>
      <c r="H14" s="6"/>
      <c r="I14" s="6">
        <f t="shared" si="0"/>
        <v>-344285</v>
      </c>
      <c r="J14" s="6"/>
      <c r="K14" s="6">
        <v>2260</v>
      </c>
      <c r="L14" s="6"/>
      <c r="M14" s="6">
        <v>25629315</v>
      </c>
      <c r="N14" s="6"/>
      <c r="O14" s="6">
        <v>25973600</v>
      </c>
      <c r="P14" s="6"/>
      <c r="Q14" s="6">
        <f t="shared" si="1"/>
        <v>-344285</v>
      </c>
    </row>
    <row r="15" spans="1:17">
      <c r="A15" s="1" t="s">
        <v>17</v>
      </c>
      <c r="C15" s="6">
        <v>27887180</v>
      </c>
      <c r="D15" s="6"/>
      <c r="E15" s="6">
        <v>250122488814</v>
      </c>
      <c r="F15" s="6"/>
      <c r="G15" s="6">
        <v>242647889425</v>
      </c>
      <c r="H15" s="6"/>
      <c r="I15" s="6">
        <f t="shared" si="0"/>
        <v>7474599389</v>
      </c>
      <c r="J15" s="6"/>
      <c r="K15" s="6">
        <v>28507180</v>
      </c>
      <c r="L15" s="6"/>
      <c r="M15" s="6">
        <v>256023973817</v>
      </c>
      <c r="N15" s="6"/>
      <c r="O15" s="6">
        <v>248424158545</v>
      </c>
      <c r="P15" s="6"/>
      <c r="Q15" s="6">
        <f t="shared" si="1"/>
        <v>7599815272</v>
      </c>
    </row>
    <row r="16" spans="1:17">
      <c r="A16" s="1" t="s">
        <v>31</v>
      </c>
      <c r="C16" s="6">
        <v>628628</v>
      </c>
      <c r="D16" s="6"/>
      <c r="E16" s="6">
        <v>13655677812</v>
      </c>
      <c r="F16" s="6"/>
      <c r="G16" s="6">
        <v>13690574380</v>
      </c>
      <c r="H16" s="6"/>
      <c r="I16" s="6">
        <f t="shared" si="0"/>
        <v>-34896568</v>
      </c>
      <c r="J16" s="6"/>
      <c r="K16" s="6">
        <v>911628</v>
      </c>
      <c r="L16" s="6"/>
      <c r="M16" s="6">
        <v>19965637270</v>
      </c>
      <c r="N16" s="6"/>
      <c r="O16" s="6">
        <v>20132525607</v>
      </c>
      <c r="P16" s="6"/>
      <c r="Q16" s="6">
        <f t="shared" si="1"/>
        <v>-166888337</v>
      </c>
    </row>
    <row r="17" spans="1:17">
      <c r="A17" s="1" t="s">
        <v>23</v>
      </c>
      <c r="C17" s="6">
        <v>446586</v>
      </c>
      <c r="D17" s="6"/>
      <c r="E17" s="6">
        <v>20907841184</v>
      </c>
      <c r="F17" s="6"/>
      <c r="G17" s="6">
        <v>20778762367</v>
      </c>
      <c r="H17" s="6"/>
      <c r="I17" s="6">
        <f t="shared" si="0"/>
        <v>129078817</v>
      </c>
      <c r="J17" s="6"/>
      <c r="K17" s="6">
        <v>1732871</v>
      </c>
      <c r="L17" s="6"/>
      <c r="M17" s="6">
        <v>83585827961</v>
      </c>
      <c r="N17" s="6"/>
      <c r="O17" s="6">
        <v>81768722166</v>
      </c>
      <c r="P17" s="6"/>
      <c r="Q17" s="6">
        <f t="shared" si="1"/>
        <v>1817105795</v>
      </c>
    </row>
    <row r="18" spans="1:17">
      <c r="A18" s="1" t="s">
        <v>22</v>
      </c>
      <c r="C18" s="6">
        <v>6327732</v>
      </c>
      <c r="D18" s="6"/>
      <c r="E18" s="6">
        <v>78189553902</v>
      </c>
      <c r="F18" s="6"/>
      <c r="G18" s="6">
        <v>75749865449</v>
      </c>
      <c r="H18" s="6"/>
      <c r="I18" s="6">
        <f t="shared" si="0"/>
        <v>2439688453</v>
      </c>
      <c r="J18" s="6"/>
      <c r="K18" s="6">
        <v>6883843</v>
      </c>
      <c r="L18" s="6"/>
      <c r="M18" s="6">
        <v>85392742517</v>
      </c>
      <c r="N18" s="6"/>
      <c r="O18" s="6">
        <v>82866744131</v>
      </c>
      <c r="P18" s="6"/>
      <c r="Q18" s="6">
        <f t="shared" si="1"/>
        <v>2525998386</v>
      </c>
    </row>
    <row r="19" spans="1:17">
      <c r="A19" s="1" t="s">
        <v>18</v>
      </c>
      <c r="C19" s="6">
        <v>300000</v>
      </c>
      <c r="D19" s="6"/>
      <c r="E19" s="6">
        <v>1595614345</v>
      </c>
      <c r="F19" s="6"/>
      <c r="G19" s="6">
        <v>1572389168</v>
      </c>
      <c r="H19" s="6"/>
      <c r="I19" s="6">
        <f t="shared" si="0"/>
        <v>23225177</v>
      </c>
      <c r="J19" s="6"/>
      <c r="K19" s="6">
        <v>300000</v>
      </c>
      <c r="L19" s="6"/>
      <c r="M19" s="6">
        <v>1595614345</v>
      </c>
      <c r="N19" s="6"/>
      <c r="O19" s="6">
        <v>1572389168</v>
      </c>
      <c r="P19" s="6"/>
      <c r="Q19" s="6">
        <f t="shared" si="1"/>
        <v>23225177</v>
      </c>
    </row>
    <row r="20" spans="1:17">
      <c r="A20" s="1" t="s">
        <v>44</v>
      </c>
      <c r="C20" s="6">
        <v>1583538</v>
      </c>
      <c r="D20" s="6"/>
      <c r="E20" s="6">
        <v>33333701731</v>
      </c>
      <c r="F20" s="6"/>
      <c r="G20" s="6">
        <v>33060479725</v>
      </c>
      <c r="H20" s="6"/>
      <c r="I20" s="6">
        <f t="shared" si="0"/>
        <v>273222006</v>
      </c>
      <c r="J20" s="6"/>
      <c r="K20" s="6">
        <v>10476413</v>
      </c>
      <c r="L20" s="6"/>
      <c r="M20" s="6">
        <v>125001391848</v>
      </c>
      <c r="N20" s="6"/>
      <c r="O20" s="6">
        <v>160642664689</v>
      </c>
      <c r="P20" s="6"/>
      <c r="Q20" s="6">
        <f t="shared" si="1"/>
        <v>-35641272841</v>
      </c>
    </row>
    <row r="21" spans="1:17">
      <c r="A21" s="1" t="s">
        <v>311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11135896</v>
      </c>
      <c r="L21" s="6"/>
      <c r="M21" s="6">
        <v>91376159267</v>
      </c>
      <c r="N21" s="6"/>
      <c r="O21" s="6">
        <v>68390568751</v>
      </c>
      <c r="P21" s="6"/>
      <c r="Q21" s="6">
        <f t="shared" si="1"/>
        <v>22985590516</v>
      </c>
    </row>
    <row r="22" spans="1:17">
      <c r="A22" s="1" t="s">
        <v>312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325403</v>
      </c>
      <c r="L22" s="6"/>
      <c r="M22" s="6">
        <v>7135122758</v>
      </c>
      <c r="N22" s="6"/>
      <c r="O22" s="6">
        <v>6924863349</v>
      </c>
      <c r="P22" s="6"/>
      <c r="Q22" s="6">
        <f t="shared" si="1"/>
        <v>210259409</v>
      </c>
    </row>
    <row r="23" spans="1:17">
      <c r="A23" s="1" t="s">
        <v>34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430587</v>
      </c>
      <c r="L23" s="6"/>
      <c r="M23" s="6">
        <v>5527677790</v>
      </c>
      <c r="N23" s="6"/>
      <c r="O23" s="6">
        <v>6343937225</v>
      </c>
      <c r="P23" s="6"/>
      <c r="Q23" s="6">
        <f t="shared" si="1"/>
        <v>-816259435</v>
      </c>
    </row>
    <row r="24" spans="1:17">
      <c r="A24" s="1" t="s">
        <v>36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1758540</v>
      </c>
      <c r="L24" s="6"/>
      <c r="M24" s="6">
        <v>16327127686</v>
      </c>
      <c r="N24" s="6"/>
      <c r="O24" s="6">
        <v>16341297819</v>
      </c>
      <c r="P24" s="6"/>
      <c r="Q24" s="6">
        <f t="shared" si="1"/>
        <v>-14170133</v>
      </c>
    </row>
    <row r="25" spans="1:17">
      <c r="A25" s="1" t="s">
        <v>313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42924347</v>
      </c>
      <c r="L25" s="6"/>
      <c r="M25" s="6">
        <v>371645680760</v>
      </c>
      <c r="N25" s="6"/>
      <c r="O25" s="6">
        <v>275664503403</v>
      </c>
      <c r="P25" s="6"/>
      <c r="Q25" s="6">
        <f t="shared" si="1"/>
        <v>95981177357</v>
      </c>
    </row>
    <row r="26" spans="1:17">
      <c r="A26" s="1" t="s">
        <v>314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1394767</v>
      </c>
      <c r="L26" s="6"/>
      <c r="M26" s="6">
        <v>6356754088</v>
      </c>
      <c r="N26" s="6"/>
      <c r="O26" s="6">
        <v>7787248054</v>
      </c>
      <c r="P26" s="6"/>
      <c r="Q26" s="6">
        <f t="shared" si="1"/>
        <v>-1430493966</v>
      </c>
    </row>
    <row r="27" spans="1:17">
      <c r="A27" s="1" t="s">
        <v>38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467118</v>
      </c>
      <c r="L27" s="6"/>
      <c r="M27" s="6">
        <v>100703219378</v>
      </c>
      <c r="N27" s="6"/>
      <c r="O27" s="6">
        <v>105225514046</v>
      </c>
      <c r="P27" s="6"/>
      <c r="Q27" s="6">
        <f t="shared" si="1"/>
        <v>-4522294668</v>
      </c>
    </row>
    <row r="28" spans="1:17">
      <c r="A28" s="1" t="s">
        <v>20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3394</v>
      </c>
      <c r="L28" s="6"/>
      <c r="M28" s="6">
        <v>583239751</v>
      </c>
      <c r="N28" s="6"/>
      <c r="O28" s="6">
        <v>589862192</v>
      </c>
      <c r="P28" s="6"/>
      <c r="Q28" s="6">
        <f t="shared" si="1"/>
        <v>-6622441</v>
      </c>
    </row>
    <row r="29" spans="1:17">
      <c r="A29" s="1" t="s">
        <v>315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5383718</v>
      </c>
      <c r="L29" s="6"/>
      <c r="M29" s="6">
        <v>87946810029</v>
      </c>
      <c r="N29" s="6"/>
      <c r="O29" s="6">
        <v>87946810029</v>
      </c>
      <c r="P29" s="6"/>
      <c r="Q29" s="6">
        <f t="shared" si="1"/>
        <v>0</v>
      </c>
    </row>
    <row r="30" spans="1:17">
      <c r="A30" s="1" t="s">
        <v>224</v>
      </c>
      <c r="C30" s="6">
        <v>1618265</v>
      </c>
      <c r="D30" s="6"/>
      <c r="E30" s="6">
        <v>1603611576750</v>
      </c>
      <c r="F30" s="6"/>
      <c r="G30" s="6">
        <v>1586555110003</v>
      </c>
      <c r="H30" s="6"/>
      <c r="I30" s="6">
        <f t="shared" si="0"/>
        <v>17056466747</v>
      </c>
      <c r="J30" s="6"/>
      <c r="K30" s="6">
        <v>1618265</v>
      </c>
      <c r="L30" s="6"/>
      <c r="M30" s="6">
        <v>1603611576750</v>
      </c>
      <c r="N30" s="6"/>
      <c r="O30" s="6">
        <v>1586555110003</v>
      </c>
      <c r="P30" s="6"/>
      <c r="Q30" s="6">
        <f t="shared" si="1"/>
        <v>17056466747</v>
      </c>
    </row>
    <row r="31" spans="1:17">
      <c r="A31" s="1" t="s">
        <v>90</v>
      </c>
      <c r="C31" s="6">
        <v>2341716</v>
      </c>
      <c r="D31" s="6"/>
      <c r="E31" s="6">
        <v>2341716000000</v>
      </c>
      <c r="F31" s="6"/>
      <c r="G31" s="6">
        <v>2058807317565</v>
      </c>
      <c r="H31" s="6"/>
      <c r="I31" s="6">
        <f t="shared" si="0"/>
        <v>282908682435</v>
      </c>
      <c r="J31" s="6"/>
      <c r="K31" s="6">
        <v>2341716</v>
      </c>
      <c r="L31" s="6"/>
      <c r="M31" s="6">
        <v>2341716000000</v>
      </c>
      <c r="N31" s="6"/>
      <c r="O31" s="6">
        <v>2058807317565</v>
      </c>
      <c r="P31" s="6"/>
      <c r="Q31" s="6">
        <f t="shared" si="1"/>
        <v>282908682435</v>
      </c>
    </row>
    <row r="32" spans="1:17">
      <c r="A32" s="1" t="s">
        <v>108</v>
      </c>
      <c r="C32" s="6">
        <v>61179</v>
      </c>
      <c r="D32" s="6"/>
      <c r="E32" s="6">
        <v>61179000000</v>
      </c>
      <c r="F32" s="6"/>
      <c r="G32" s="6">
        <v>56924904621</v>
      </c>
      <c r="H32" s="6"/>
      <c r="I32" s="6">
        <f t="shared" si="0"/>
        <v>4254095379</v>
      </c>
      <c r="J32" s="6"/>
      <c r="K32" s="6">
        <v>61179</v>
      </c>
      <c r="L32" s="6"/>
      <c r="M32" s="6">
        <v>61179000000</v>
      </c>
      <c r="N32" s="6"/>
      <c r="O32" s="6">
        <v>56924904621</v>
      </c>
      <c r="P32" s="6"/>
      <c r="Q32" s="6">
        <f t="shared" si="1"/>
        <v>4254095379</v>
      </c>
    </row>
    <row r="33" spans="1:17">
      <c r="A33" s="1" t="s">
        <v>99</v>
      </c>
      <c r="C33" s="6">
        <v>60000</v>
      </c>
      <c r="D33" s="6"/>
      <c r="E33" s="6">
        <v>58677726154</v>
      </c>
      <c r="F33" s="6"/>
      <c r="G33" s="6">
        <v>51506938502</v>
      </c>
      <c r="H33" s="6"/>
      <c r="I33" s="6">
        <f t="shared" si="0"/>
        <v>7170787652</v>
      </c>
      <c r="J33" s="6"/>
      <c r="K33" s="6">
        <v>60000</v>
      </c>
      <c r="L33" s="6"/>
      <c r="M33" s="6">
        <v>58677726154</v>
      </c>
      <c r="N33" s="6"/>
      <c r="O33" s="6">
        <v>51506938502</v>
      </c>
      <c r="P33" s="6"/>
      <c r="Q33" s="6">
        <f t="shared" si="1"/>
        <v>7170787652</v>
      </c>
    </row>
    <row r="34" spans="1:17">
      <c r="A34" s="1" t="s">
        <v>205</v>
      </c>
      <c r="C34" s="6">
        <v>25700</v>
      </c>
      <c r="D34" s="6"/>
      <c r="E34" s="6">
        <v>25184974048</v>
      </c>
      <c r="F34" s="6"/>
      <c r="G34" s="6">
        <v>23717245000</v>
      </c>
      <c r="H34" s="6"/>
      <c r="I34" s="6">
        <f t="shared" si="0"/>
        <v>1467729048</v>
      </c>
      <c r="J34" s="6"/>
      <c r="K34" s="6">
        <v>75700</v>
      </c>
      <c r="L34" s="6"/>
      <c r="M34" s="6">
        <v>73982333086</v>
      </c>
      <c r="N34" s="6"/>
      <c r="O34" s="6">
        <v>69859745000</v>
      </c>
      <c r="P34" s="6"/>
      <c r="Q34" s="6">
        <f t="shared" si="1"/>
        <v>4122588086</v>
      </c>
    </row>
    <row r="35" spans="1:17">
      <c r="A35" s="1" t="s">
        <v>203</v>
      </c>
      <c r="C35" s="6">
        <v>2505000</v>
      </c>
      <c r="D35" s="6"/>
      <c r="E35" s="6">
        <v>2383392688858</v>
      </c>
      <c r="F35" s="6"/>
      <c r="G35" s="6">
        <v>2321544036682</v>
      </c>
      <c r="H35" s="6"/>
      <c r="I35" s="6">
        <f t="shared" si="0"/>
        <v>61848652176</v>
      </c>
      <c r="J35" s="6"/>
      <c r="K35" s="6">
        <v>2505100</v>
      </c>
      <c r="L35" s="6"/>
      <c r="M35" s="6">
        <v>2383489685101</v>
      </c>
      <c r="N35" s="6"/>
      <c r="O35" s="6">
        <v>2321636713091</v>
      </c>
      <c r="P35" s="6"/>
      <c r="Q35" s="6">
        <f t="shared" si="1"/>
        <v>61852972010</v>
      </c>
    </row>
    <row r="36" spans="1:17">
      <c r="A36" s="1" t="s">
        <v>172</v>
      </c>
      <c r="C36" s="6">
        <v>3431109</v>
      </c>
      <c r="D36" s="6"/>
      <c r="E36" s="6">
        <v>3431108996125</v>
      </c>
      <c r="F36" s="6"/>
      <c r="G36" s="6">
        <v>3378226702130</v>
      </c>
      <c r="H36" s="6"/>
      <c r="I36" s="6">
        <f t="shared" si="0"/>
        <v>52882293995</v>
      </c>
      <c r="J36" s="6"/>
      <c r="K36" s="6">
        <v>9009000</v>
      </c>
      <c r="L36" s="6"/>
      <c r="M36" s="6">
        <v>8935593252218</v>
      </c>
      <c r="N36" s="6"/>
      <c r="O36" s="6">
        <v>8863962549599</v>
      </c>
      <c r="P36" s="6"/>
      <c r="Q36" s="6">
        <f t="shared" si="1"/>
        <v>71630702619</v>
      </c>
    </row>
    <row r="37" spans="1:17">
      <c r="A37" s="1" t="s">
        <v>200</v>
      </c>
      <c r="C37" s="6">
        <v>600</v>
      </c>
      <c r="D37" s="6"/>
      <c r="E37" s="6">
        <v>587977216</v>
      </c>
      <c r="F37" s="6"/>
      <c r="G37" s="6">
        <v>560378285</v>
      </c>
      <c r="H37" s="6"/>
      <c r="I37" s="6">
        <f t="shared" si="0"/>
        <v>27598931</v>
      </c>
      <c r="J37" s="6"/>
      <c r="K37" s="6">
        <v>39600</v>
      </c>
      <c r="L37" s="6"/>
      <c r="M37" s="6">
        <v>38458342692</v>
      </c>
      <c r="N37" s="6"/>
      <c r="O37" s="6">
        <v>36984966780</v>
      </c>
      <c r="P37" s="6"/>
      <c r="Q37" s="6">
        <f t="shared" si="1"/>
        <v>1473375912</v>
      </c>
    </row>
    <row r="38" spans="1:17">
      <c r="A38" s="1" t="s">
        <v>214</v>
      </c>
      <c r="C38" s="6">
        <v>2200</v>
      </c>
      <c r="D38" s="6"/>
      <c r="E38" s="6">
        <v>2177915603</v>
      </c>
      <c r="F38" s="6"/>
      <c r="G38" s="6">
        <v>2067961913</v>
      </c>
      <c r="H38" s="6"/>
      <c r="I38" s="6">
        <f t="shared" si="0"/>
        <v>109953690</v>
      </c>
      <c r="J38" s="6"/>
      <c r="K38" s="6">
        <v>4200</v>
      </c>
      <c r="L38" s="6"/>
      <c r="M38" s="6">
        <v>4037843528</v>
      </c>
      <c r="N38" s="6"/>
      <c r="O38" s="6">
        <v>3947601073</v>
      </c>
      <c r="P38" s="6"/>
      <c r="Q38" s="6">
        <f t="shared" si="1"/>
        <v>90242455</v>
      </c>
    </row>
    <row r="39" spans="1:17">
      <c r="A39" s="1" t="s">
        <v>285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6050000</v>
      </c>
      <c r="L39" s="6"/>
      <c r="M39" s="6">
        <v>6047793193750</v>
      </c>
      <c r="N39" s="6"/>
      <c r="O39" s="6">
        <v>5910776796547</v>
      </c>
      <c r="P39" s="6"/>
      <c r="Q39" s="6">
        <f t="shared" si="1"/>
        <v>137016397203</v>
      </c>
    </row>
    <row r="40" spans="1:17">
      <c r="A40" s="1" t="s">
        <v>316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4972068</v>
      </c>
      <c r="L40" s="6"/>
      <c r="M40" s="6">
        <v>4968064280000</v>
      </c>
      <c r="N40" s="6"/>
      <c r="O40" s="6">
        <v>4706474312221</v>
      </c>
      <c r="P40" s="6"/>
      <c r="Q40" s="6">
        <f t="shared" si="1"/>
        <v>261589967779</v>
      </c>
    </row>
    <row r="41" spans="1:17">
      <c r="A41" s="1" t="s">
        <v>275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4000000</v>
      </c>
      <c r="L41" s="6"/>
      <c r="M41" s="6">
        <v>4029069500000</v>
      </c>
      <c r="N41" s="6"/>
      <c r="O41" s="6">
        <v>3979417791585</v>
      </c>
      <c r="P41" s="6"/>
      <c r="Q41" s="6">
        <f t="shared" si="1"/>
        <v>49651708415</v>
      </c>
    </row>
    <row r="42" spans="1:17">
      <c r="A42" s="1" t="s">
        <v>317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3982007</v>
      </c>
      <c r="L42" s="6"/>
      <c r="M42" s="6">
        <v>3982007000000</v>
      </c>
      <c r="N42" s="6"/>
      <c r="O42" s="6">
        <v>3819002617670</v>
      </c>
      <c r="P42" s="6"/>
      <c r="Q42" s="6">
        <f t="shared" si="1"/>
        <v>163004382330</v>
      </c>
    </row>
    <row r="43" spans="1:17">
      <c r="A43" s="1" t="s">
        <v>318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1458538</v>
      </c>
      <c r="L43" s="6"/>
      <c r="M43" s="6">
        <v>1458538000000</v>
      </c>
      <c r="N43" s="6"/>
      <c r="O43" s="6">
        <v>1372631358777</v>
      </c>
      <c r="P43" s="6"/>
      <c r="Q43" s="6">
        <f t="shared" si="1"/>
        <v>85906641223</v>
      </c>
    </row>
    <row r="44" spans="1:17">
      <c r="A44" s="1" t="s">
        <v>319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867550</v>
      </c>
      <c r="L44" s="6"/>
      <c r="M44" s="6">
        <v>863328226026</v>
      </c>
      <c r="N44" s="6"/>
      <c r="O44" s="6">
        <v>774298312593</v>
      </c>
      <c r="P44" s="6"/>
      <c r="Q44" s="6">
        <f t="shared" si="1"/>
        <v>89029913433</v>
      </c>
    </row>
    <row r="45" spans="1:17">
      <c r="A45" s="1" t="s">
        <v>320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1804112</v>
      </c>
      <c r="L45" s="6"/>
      <c r="M45" s="6">
        <v>1804112000000</v>
      </c>
      <c r="N45" s="6"/>
      <c r="O45" s="6">
        <v>1746338000348</v>
      </c>
      <c r="P45" s="6"/>
      <c r="Q45" s="6">
        <f t="shared" si="1"/>
        <v>57773999652</v>
      </c>
    </row>
    <row r="46" spans="1:17">
      <c r="A46" s="1" t="s">
        <v>321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1217849</v>
      </c>
      <c r="L46" s="6"/>
      <c r="M46" s="6">
        <v>1217849000000</v>
      </c>
      <c r="N46" s="6"/>
      <c r="O46" s="6">
        <v>1204952781471</v>
      </c>
      <c r="P46" s="6"/>
      <c r="Q46" s="6">
        <f t="shared" si="1"/>
        <v>12896218529</v>
      </c>
    </row>
    <row r="47" spans="1:17">
      <c r="A47" s="1" t="s">
        <v>128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17126</v>
      </c>
      <c r="L47" s="6"/>
      <c r="M47" s="6">
        <v>14318322486</v>
      </c>
      <c r="N47" s="6"/>
      <c r="O47" s="6">
        <v>13416332727</v>
      </c>
      <c r="P47" s="6"/>
      <c r="Q47" s="6">
        <f t="shared" si="1"/>
        <v>901989759</v>
      </c>
    </row>
    <row r="48" spans="1:17">
      <c r="A48" s="1" t="s">
        <v>322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802694</v>
      </c>
      <c r="L48" s="6"/>
      <c r="M48" s="6">
        <v>802694000000</v>
      </c>
      <c r="N48" s="6"/>
      <c r="O48" s="6">
        <v>790701613137</v>
      </c>
      <c r="P48" s="6"/>
      <c r="Q48" s="6">
        <f t="shared" si="1"/>
        <v>11992386863</v>
      </c>
    </row>
    <row r="49" spans="1:17">
      <c r="A49" s="1" t="s">
        <v>323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1391012</v>
      </c>
      <c r="L49" s="6"/>
      <c r="M49" s="6">
        <v>1391012000000</v>
      </c>
      <c r="N49" s="6"/>
      <c r="O49" s="6">
        <v>1338732903558</v>
      </c>
      <c r="P49" s="6"/>
      <c r="Q49" s="6">
        <f t="shared" si="1"/>
        <v>52279096442</v>
      </c>
    </row>
    <row r="50" spans="1:17">
      <c r="A50" s="1" t="s">
        <v>134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3750</v>
      </c>
      <c r="L50" s="6"/>
      <c r="M50" s="6">
        <v>3138001605</v>
      </c>
      <c r="N50" s="6"/>
      <c r="O50" s="6">
        <v>2955962687</v>
      </c>
      <c r="P50" s="6"/>
      <c r="Q50" s="6">
        <f t="shared" si="1"/>
        <v>182038918</v>
      </c>
    </row>
    <row r="51" spans="1:17">
      <c r="A51" s="1" t="s">
        <v>218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2700</v>
      </c>
      <c r="L51" s="6"/>
      <c r="M51" s="6">
        <v>2699895375</v>
      </c>
      <c r="N51" s="6"/>
      <c r="O51" s="6">
        <v>2564900601</v>
      </c>
      <c r="P51" s="6"/>
      <c r="Q51" s="6">
        <f t="shared" si="1"/>
        <v>134994774</v>
      </c>
    </row>
    <row r="52" spans="1:17">
      <c r="A52" s="1" t="s">
        <v>273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1000000</v>
      </c>
      <c r="L52" s="6"/>
      <c r="M52" s="6">
        <v>1005533750000</v>
      </c>
      <c r="N52" s="6"/>
      <c r="O52" s="6">
        <v>999961250000</v>
      </c>
      <c r="P52" s="6"/>
      <c r="Q52" s="6">
        <f t="shared" si="1"/>
        <v>5572500000</v>
      </c>
    </row>
    <row r="53" spans="1:17">
      <c r="A53" s="1" t="s">
        <v>290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1510000</v>
      </c>
      <c r="L53" s="6"/>
      <c r="M53" s="6">
        <v>1510000000000</v>
      </c>
      <c r="N53" s="6"/>
      <c r="O53" s="6">
        <v>1464643242875</v>
      </c>
      <c r="P53" s="6"/>
      <c r="Q53" s="6">
        <f t="shared" si="1"/>
        <v>45356757125</v>
      </c>
    </row>
    <row r="54" spans="1:17">
      <c r="A54" s="1" t="s">
        <v>287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3000</v>
      </c>
      <c r="L54" s="6"/>
      <c r="M54" s="6">
        <v>3000000000</v>
      </c>
      <c r="N54" s="6"/>
      <c r="O54" s="6">
        <v>2969887912</v>
      </c>
      <c r="P54" s="6"/>
      <c r="Q54" s="6">
        <f t="shared" si="1"/>
        <v>30112088</v>
      </c>
    </row>
    <row r="55" spans="1:17">
      <c r="A55" s="1" t="s">
        <v>289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990000</v>
      </c>
      <c r="L55" s="6"/>
      <c r="M55" s="6">
        <v>990000000000</v>
      </c>
      <c r="N55" s="6"/>
      <c r="O55" s="6">
        <v>976547657311</v>
      </c>
      <c r="P55" s="6"/>
      <c r="Q55" s="6">
        <f t="shared" si="1"/>
        <v>13452342689</v>
      </c>
    </row>
    <row r="56" spans="1:17">
      <c r="A56" s="1" t="s">
        <v>292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1275000</v>
      </c>
      <c r="L56" s="6"/>
      <c r="M56" s="6">
        <v>1275000000000</v>
      </c>
      <c r="N56" s="6"/>
      <c r="O56" s="6">
        <v>1274950593750</v>
      </c>
      <c r="P56" s="6"/>
      <c r="Q56" s="6">
        <f t="shared" si="1"/>
        <v>49406250</v>
      </c>
    </row>
    <row r="57" spans="1:17">
      <c r="A57" s="1" t="s">
        <v>283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2290000</v>
      </c>
      <c r="L57" s="6"/>
      <c r="M57" s="6">
        <v>2289999205004</v>
      </c>
      <c r="N57" s="6"/>
      <c r="O57" s="6">
        <v>2274264655363</v>
      </c>
      <c r="P57" s="6"/>
      <c r="Q57" s="6">
        <f t="shared" si="1"/>
        <v>15734549641</v>
      </c>
    </row>
    <row r="58" spans="1:17">
      <c r="A58" s="1" t="s">
        <v>180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300200</v>
      </c>
      <c r="L58" s="6"/>
      <c r="M58" s="6">
        <v>287622570813</v>
      </c>
      <c r="N58" s="6"/>
      <c r="O58" s="6">
        <v>286727320485</v>
      </c>
      <c r="P58" s="6"/>
      <c r="Q58" s="6">
        <f t="shared" si="1"/>
        <v>895250328</v>
      </c>
    </row>
    <row r="59" spans="1:17">
      <c r="A59" s="1" t="s">
        <v>277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2910155</v>
      </c>
      <c r="L59" s="6"/>
      <c r="M59" s="6">
        <v>2910154969000</v>
      </c>
      <c r="N59" s="6"/>
      <c r="O59" s="6">
        <v>2851841386863</v>
      </c>
      <c r="P59" s="6"/>
      <c r="Q59" s="6">
        <f t="shared" si="1"/>
        <v>58313582137</v>
      </c>
    </row>
    <row r="60" spans="1:17">
      <c r="A60" s="1" t="s">
        <v>281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5819000</v>
      </c>
      <c r="L60" s="6"/>
      <c r="M60" s="6">
        <v>5819000000000</v>
      </c>
      <c r="N60" s="6"/>
      <c r="O60" s="6">
        <v>5789680641181</v>
      </c>
      <c r="P60" s="6"/>
      <c r="Q60" s="6">
        <f t="shared" si="1"/>
        <v>29319358819</v>
      </c>
    </row>
    <row r="61" spans="1:17">
      <c r="A61" s="1" t="s">
        <v>279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7823000</v>
      </c>
      <c r="L61" s="6"/>
      <c r="M61" s="6">
        <v>7823000000000</v>
      </c>
      <c r="N61" s="6"/>
      <c r="O61" s="6">
        <v>7666242921575</v>
      </c>
      <c r="P61" s="6"/>
      <c r="Q61" s="6">
        <f t="shared" si="1"/>
        <v>156757078425</v>
      </c>
    </row>
    <row r="62" spans="1:17">
      <c r="A62" s="1" t="s">
        <v>189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1000</v>
      </c>
      <c r="L62" s="6"/>
      <c r="M62" s="6">
        <v>999961250</v>
      </c>
      <c r="N62" s="6"/>
      <c r="O62" s="6">
        <v>963119678</v>
      </c>
      <c r="P62" s="6"/>
      <c r="Q62" s="6">
        <f t="shared" si="1"/>
        <v>36841572</v>
      </c>
    </row>
    <row r="63" spans="1:17">
      <c r="A63" s="1" t="s">
        <v>175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3838500</v>
      </c>
      <c r="L63" s="6"/>
      <c r="M63" s="6">
        <v>3768556046953</v>
      </c>
      <c r="N63" s="6"/>
      <c r="O63" s="6">
        <v>3679444002004</v>
      </c>
      <c r="P63" s="6"/>
      <c r="Q63" s="6">
        <f t="shared" si="1"/>
        <v>89112044949</v>
      </c>
    </row>
    <row r="64" spans="1:17">
      <c r="A64" s="1" t="s">
        <v>195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2000</v>
      </c>
      <c r="L64" s="6"/>
      <c r="M64" s="6">
        <v>1919925600</v>
      </c>
      <c r="N64" s="6"/>
      <c r="O64" s="6">
        <v>1906042138</v>
      </c>
      <c r="P64" s="6"/>
      <c r="Q64" s="6">
        <f t="shared" si="1"/>
        <v>13883462</v>
      </c>
    </row>
    <row r="65" spans="3:17" ht="24.75" thickBot="1">
      <c r="C65" s="6"/>
      <c r="D65" s="6"/>
      <c r="E65" s="7">
        <f>SUM(E8:E64)</f>
        <v>10753473115495</v>
      </c>
      <c r="F65" s="6"/>
      <c r="G65" s="7">
        <f>SUM(G8:G64)</f>
        <v>10302435700253</v>
      </c>
      <c r="H65" s="6"/>
      <c r="I65" s="7">
        <f>SUM(I8:I64)</f>
        <v>451037415242</v>
      </c>
      <c r="J65" s="6"/>
      <c r="K65" s="6"/>
      <c r="L65" s="6"/>
      <c r="M65" s="7">
        <f>SUM(M8:M64)</f>
        <v>71612403883761</v>
      </c>
      <c r="N65" s="6"/>
      <c r="O65" s="7">
        <f>SUM(O8:O64)</f>
        <v>69717493252309</v>
      </c>
      <c r="P65" s="6"/>
      <c r="Q65" s="7">
        <f>SUM(Q8:Q64)</f>
        <v>1894910631452</v>
      </c>
    </row>
    <row r="66" spans="3:17" ht="24.75" thickTop="1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3:17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3:17"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3:17"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3:17"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3:17"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3:17">
      <c r="G72" s="10"/>
      <c r="H72" s="4"/>
      <c r="I72" s="10"/>
      <c r="J72" s="4"/>
      <c r="K72" s="4"/>
      <c r="L72" s="4"/>
      <c r="M72" s="4"/>
      <c r="N72" s="4"/>
      <c r="O72" s="10"/>
      <c r="P72" s="4"/>
      <c r="Q72" s="10"/>
    </row>
    <row r="73" spans="3:17"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6"/>
  <sheetViews>
    <sheetView rightToLeft="1" topLeftCell="A49" workbookViewId="0">
      <selection activeCell="C58" sqref="C58"/>
    </sheetView>
  </sheetViews>
  <sheetFormatPr defaultRowHeight="24"/>
  <cols>
    <col min="1" max="1" width="36.28515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4.7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6" spans="1:21" ht="24.75">
      <c r="A6" s="22" t="s">
        <v>3</v>
      </c>
      <c r="B6" s="15"/>
      <c r="C6" s="23" t="s">
        <v>265</v>
      </c>
      <c r="D6" s="23" t="s">
        <v>265</v>
      </c>
      <c r="E6" s="23" t="s">
        <v>265</v>
      </c>
      <c r="F6" s="23" t="s">
        <v>265</v>
      </c>
      <c r="G6" s="23" t="s">
        <v>265</v>
      </c>
      <c r="H6" s="23" t="s">
        <v>265</v>
      </c>
      <c r="I6" s="23" t="s">
        <v>265</v>
      </c>
      <c r="J6" s="23" t="s">
        <v>265</v>
      </c>
      <c r="K6" s="23" t="s">
        <v>265</v>
      </c>
      <c r="L6" s="15"/>
      <c r="M6" s="23" t="s">
        <v>266</v>
      </c>
      <c r="N6" s="23" t="s">
        <v>266</v>
      </c>
      <c r="O6" s="23" t="s">
        <v>266</v>
      </c>
      <c r="P6" s="23" t="s">
        <v>266</v>
      </c>
      <c r="Q6" s="23" t="s">
        <v>266</v>
      </c>
      <c r="R6" s="23" t="s">
        <v>266</v>
      </c>
      <c r="S6" s="23" t="s">
        <v>266</v>
      </c>
      <c r="T6" s="23" t="s">
        <v>266</v>
      </c>
      <c r="U6" s="23" t="s">
        <v>266</v>
      </c>
    </row>
    <row r="7" spans="1:21" ht="24.75">
      <c r="A7" s="23" t="s">
        <v>3</v>
      </c>
      <c r="B7" s="15"/>
      <c r="C7" s="23" t="s">
        <v>324</v>
      </c>
      <c r="D7" s="15"/>
      <c r="E7" s="23" t="s">
        <v>325</v>
      </c>
      <c r="F7" s="15"/>
      <c r="G7" s="23" t="s">
        <v>326</v>
      </c>
      <c r="H7" s="15"/>
      <c r="I7" s="23" t="s">
        <v>245</v>
      </c>
      <c r="J7" s="15"/>
      <c r="K7" s="23" t="s">
        <v>327</v>
      </c>
      <c r="L7" s="15"/>
      <c r="M7" s="23" t="s">
        <v>324</v>
      </c>
      <c r="N7" s="15"/>
      <c r="O7" s="23" t="s">
        <v>325</v>
      </c>
      <c r="P7" s="15"/>
      <c r="Q7" s="23" t="s">
        <v>326</v>
      </c>
      <c r="R7" s="15"/>
      <c r="S7" s="23" t="s">
        <v>245</v>
      </c>
      <c r="T7" s="15"/>
      <c r="U7" s="23" t="s">
        <v>327</v>
      </c>
    </row>
    <row r="8" spans="1:21">
      <c r="A8" s="1" t="s">
        <v>39</v>
      </c>
      <c r="C8" s="6">
        <v>0</v>
      </c>
      <c r="D8" s="6"/>
      <c r="E8" s="6">
        <v>3531815473</v>
      </c>
      <c r="F8" s="6"/>
      <c r="G8" s="6">
        <v>396503076</v>
      </c>
      <c r="H8" s="6"/>
      <c r="I8" s="6">
        <f>C8+E8+G8</f>
        <v>3928318549</v>
      </c>
      <c r="J8" s="6"/>
      <c r="K8" s="8">
        <f>I8/$I$54</f>
        <v>-0.93629980307124205</v>
      </c>
      <c r="L8" s="6"/>
      <c r="M8" s="6">
        <v>0</v>
      </c>
      <c r="N8" s="6"/>
      <c r="O8" s="6">
        <v>11389359975</v>
      </c>
      <c r="P8" s="6"/>
      <c r="Q8" s="6">
        <v>396503076</v>
      </c>
      <c r="R8" s="6"/>
      <c r="S8" s="6">
        <f>M8+O8+Q8</f>
        <v>11785863051</v>
      </c>
      <c r="T8" s="6"/>
      <c r="U8" s="8">
        <f>S8/$S$54</f>
        <v>5.9046557471851203E-2</v>
      </c>
    </row>
    <row r="9" spans="1:21">
      <c r="A9" s="1" t="s">
        <v>33</v>
      </c>
      <c r="C9" s="6">
        <v>0</v>
      </c>
      <c r="D9" s="6"/>
      <c r="E9" s="6">
        <v>3892762350</v>
      </c>
      <c r="F9" s="6"/>
      <c r="G9" s="6">
        <v>-3468190506</v>
      </c>
      <c r="H9" s="6"/>
      <c r="I9" s="6">
        <f t="shared" ref="I9:I53" si="0">C9+E9+G9</f>
        <v>424571844</v>
      </c>
      <c r="J9" s="6"/>
      <c r="K9" s="8">
        <f t="shared" ref="K9:K53" si="1">I9/$I$54</f>
        <v>-0.1011950861337325</v>
      </c>
      <c r="L9" s="6"/>
      <c r="M9" s="6">
        <v>0</v>
      </c>
      <c r="N9" s="6"/>
      <c r="O9" s="6">
        <v>-3041108188</v>
      </c>
      <c r="P9" s="6"/>
      <c r="Q9" s="6">
        <v>-3604105595</v>
      </c>
      <c r="R9" s="6"/>
      <c r="S9" s="6">
        <f t="shared" ref="S9:S53" si="2">M9+O9+Q9</f>
        <v>-6645213783</v>
      </c>
      <c r="T9" s="6"/>
      <c r="U9" s="8">
        <f t="shared" ref="U9:U53" si="3">S9/$S$54</f>
        <v>-3.3292173500807397E-2</v>
      </c>
    </row>
    <row r="10" spans="1:21">
      <c r="A10" s="1" t="s">
        <v>49</v>
      </c>
      <c r="C10" s="6">
        <v>0</v>
      </c>
      <c r="D10" s="6"/>
      <c r="E10" s="6">
        <v>-4812687333</v>
      </c>
      <c r="F10" s="6"/>
      <c r="G10" s="6">
        <v>2117033118</v>
      </c>
      <c r="H10" s="6"/>
      <c r="I10" s="6">
        <f t="shared" si="0"/>
        <v>-2695654215</v>
      </c>
      <c r="J10" s="6"/>
      <c r="K10" s="8">
        <f t="shared" si="1"/>
        <v>0.64249894176610567</v>
      </c>
      <c r="L10" s="6"/>
      <c r="M10" s="6">
        <v>0</v>
      </c>
      <c r="N10" s="6"/>
      <c r="O10" s="6">
        <v>21552805387</v>
      </c>
      <c r="P10" s="6"/>
      <c r="Q10" s="6">
        <v>2117033118</v>
      </c>
      <c r="R10" s="6"/>
      <c r="S10" s="6">
        <f t="shared" si="2"/>
        <v>23669838505</v>
      </c>
      <c r="T10" s="6"/>
      <c r="U10" s="8">
        <f t="shared" si="3"/>
        <v>0.11858465295134533</v>
      </c>
    </row>
    <row r="11" spans="1:21">
      <c r="A11" s="1" t="s">
        <v>46</v>
      </c>
      <c r="C11" s="6">
        <v>0</v>
      </c>
      <c r="D11" s="6"/>
      <c r="E11" s="6">
        <v>-6864225481</v>
      </c>
      <c r="F11" s="6"/>
      <c r="G11" s="6">
        <v>2361026882</v>
      </c>
      <c r="H11" s="6"/>
      <c r="I11" s="6">
        <f t="shared" si="0"/>
        <v>-4503198599</v>
      </c>
      <c r="J11" s="6"/>
      <c r="K11" s="8">
        <f t="shared" si="1"/>
        <v>1.0733202791071292</v>
      </c>
      <c r="L11" s="6"/>
      <c r="M11" s="6">
        <v>0</v>
      </c>
      <c r="N11" s="6"/>
      <c r="O11" s="6">
        <v>11527836072</v>
      </c>
      <c r="P11" s="6"/>
      <c r="Q11" s="6">
        <v>5168279503</v>
      </c>
      <c r="R11" s="6"/>
      <c r="S11" s="6">
        <f t="shared" si="2"/>
        <v>16696115575</v>
      </c>
      <c r="T11" s="6"/>
      <c r="U11" s="8">
        <f t="shared" si="3"/>
        <v>8.3646665805459264E-2</v>
      </c>
    </row>
    <row r="12" spans="1:21">
      <c r="A12" s="1" t="s">
        <v>28</v>
      </c>
      <c r="C12" s="6">
        <v>0</v>
      </c>
      <c r="D12" s="6"/>
      <c r="E12" s="6">
        <v>-9918221001</v>
      </c>
      <c r="F12" s="6"/>
      <c r="G12" s="6">
        <v>10063304980</v>
      </c>
      <c r="H12" s="6"/>
      <c r="I12" s="6">
        <f t="shared" si="0"/>
        <v>145083979</v>
      </c>
      <c r="J12" s="6"/>
      <c r="K12" s="8">
        <f t="shared" si="1"/>
        <v>-3.4580215242746147E-2</v>
      </c>
      <c r="L12" s="6"/>
      <c r="M12" s="6">
        <v>0</v>
      </c>
      <c r="N12" s="6"/>
      <c r="O12" s="6">
        <v>0</v>
      </c>
      <c r="P12" s="6"/>
      <c r="Q12" s="6">
        <v>13187834794</v>
      </c>
      <c r="R12" s="6"/>
      <c r="S12" s="6">
        <f t="shared" si="2"/>
        <v>13187834794</v>
      </c>
      <c r="T12" s="6"/>
      <c r="U12" s="8">
        <f t="shared" si="3"/>
        <v>6.6070362579610117E-2</v>
      </c>
    </row>
    <row r="13" spans="1:21">
      <c r="A13" s="1" t="s">
        <v>16</v>
      </c>
      <c r="C13" s="6">
        <v>0</v>
      </c>
      <c r="D13" s="6"/>
      <c r="E13" s="6">
        <v>915920955</v>
      </c>
      <c r="F13" s="6"/>
      <c r="G13" s="6">
        <v>1536904650</v>
      </c>
      <c r="H13" s="6"/>
      <c r="I13" s="6">
        <f t="shared" si="0"/>
        <v>2452825605</v>
      </c>
      <c r="J13" s="6"/>
      <c r="K13" s="8">
        <f t="shared" si="1"/>
        <v>-0.58462166504145185</v>
      </c>
      <c r="L13" s="6"/>
      <c r="M13" s="6">
        <v>0</v>
      </c>
      <c r="N13" s="6"/>
      <c r="O13" s="6">
        <v>3936126058</v>
      </c>
      <c r="P13" s="6"/>
      <c r="Q13" s="6">
        <v>1536904650</v>
      </c>
      <c r="R13" s="6"/>
      <c r="S13" s="6">
        <f t="shared" si="2"/>
        <v>5473030708</v>
      </c>
      <c r="T13" s="6"/>
      <c r="U13" s="8">
        <f t="shared" si="3"/>
        <v>2.7419597601527269E-2</v>
      </c>
    </row>
    <row r="14" spans="1:21">
      <c r="A14" s="1" t="s">
        <v>32</v>
      </c>
      <c r="C14" s="6">
        <v>0</v>
      </c>
      <c r="D14" s="6"/>
      <c r="E14" s="6">
        <v>-100005061</v>
      </c>
      <c r="F14" s="6"/>
      <c r="G14" s="6">
        <v>-344285</v>
      </c>
      <c r="H14" s="6"/>
      <c r="I14" s="6">
        <f t="shared" si="0"/>
        <v>-100349346</v>
      </c>
      <c r="J14" s="6"/>
      <c r="K14" s="8">
        <f t="shared" si="1"/>
        <v>2.3917885407242705E-2</v>
      </c>
      <c r="L14" s="6"/>
      <c r="M14" s="6">
        <v>0</v>
      </c>
      <c r="N14" s="6"/>
      <c r="O14" s="6">
        <v>-154917713</v>
      </c>
      <c r="P14" s="6"/>
      <c r="Q14" s="6">
        <v>-344285</v>
      </c>
      <c r="R14" s="6"/>
      <c r="S14" s="6">
        <f t="shared" si="2"/>
        <v>-155261998</v>
      </c>
      <c r="T14" s="6"/>
      <c r="U14" s="8">
        <f t="shared" si="3"/>
        <v>-7.7785448960596842E-4</v>
      </c>
    </row>
    <row r="15" spans="1:21">
      <c r="A15" s="1" t="s">
        <v>17</v>
      </c>
      <c r="C15" s="6">
        <v>0</v>
      </c>
      <c r="D15" s="6"/>
      <c r="E15" s="6">
        <v>-3951414168</v>
      </c>
      <c r="F15" s="6"/>
      <c r="G15" s="6">
        <v>7474599389</v>
      </c>
      <c r="H15" s="6"/>
      <c r="I15" s="6">
        <f t="shared" si="0"/>
        <v>3523185221</v>
      </c>
      <c r="J15" s="6"/>
      <c r="K15" s="8">
        <f t="shared" si="1"/>
        <v>-0.83973781338215259</v>
      </c>
      <c r="L15" s="6"/>
      <c r="M15" s="6">
        <v>0</v>
      </c>
      <c r="N15" s="6"/>
      <c r="O15" s="6">
        <v>10272038217</v>
      </c>
      <c r="P15" s="6"/>
      <c r="Q15" s="6">
        <v>7599815272</v>
      </c>
      <c r="R15" s="6"/>
      <c r="S15" s="6">
        <f t="shared" si="2"/>
        <v>17871853489</v>
      </c>
      <c r="T15" s="6"/>
      <c r="U15" s="8">
        <f t="shared" si="3"/>
        <v>8.9537051262207387E-2</v>
      </c>
    </row>
    <row r="16" spans="1:21">
      <c r="A16" s="1" t="s">
        <v>31</v>
      </c>
      <c r="C16" s="6">
        <v>0</v>
      </c>
      <c r="D16" s="6"/>
      <c r="E16" s="6">
        <v>-960683609</v>
      </c>
      <c r="F16" s="6"/>
      <c r="G16" s="6">
        <v>-34896568</v>
      </c>
      <c r="H16" s="6"/>
      <c r="I16" s="6">
        <f t="shared" si="0"/>
        <v>-995580177</v>
      </c>
      <c r="J16" s="6"/>
      <c r="K16" s="8">
        <f t="shared" si="1"/>
        <v>0.237292753130732</v>
      </c>
      <c r="L16" s="6"/>
      <c r="M16" s="6">
        <v>0</v>
      </c>
      <c r="N16" s="6"/>
      <c r="O16" s="6">
        <v>-3190065304</v>
      </c>
      <c r="P16" s="6"/>
      <c r="Q16" s="6">
        <v>-166888337</v>
      </c>
      <c r="R16" s="6"/>
      <c r="S16" s="6">
        <f t="shared" si="2"/>
        <v>-3356953641</v>
      </c>
      <c r="T16" s="6"/>
      <c r="U16" s="8">
        <f t="shared" si="3"/>
        <v>-1.6818162169025753E-2</v>
      </c>
    </row>
    <row r="17" spans="1:21">
      <c r="A17" s="1" t="s">
        <v>23</v>
      </c>
      <c r="C17" s="6">
        <v>0</v>
      </c>
      <c r="D17" s="6"/>
      <c r="E17" s="6">
        <v>-4286799246</v>
      </c>
      <c r="F17" s="6"/>
      <c r="G17" s="6">
        <v>129078817</v>
      </c>
      <c r="H17" s="6"/>
      <c r="I17" s="6">
        <f t="shared" si="0"/>
        <v>-4157720429</v>
      </c>
      <c r="J17" s="6"/>
      <c r="K17" s="8">
        <f t="shared" si="1"/>
        <v>0.9909768697064949</v>
      </c>
      <c r="L17" s="6"/>
      <c r="M17" s="6">
        <v>0</v>
      </c>
      <c r="N17" s="6"/>
      <c r="O17" s="6">
        <v>-2542645366</v>
      </c>
      <c r="P17" s="6"/>
      <c r="Q17" s="6">
        <v>1817105795</v>
      </c>
      <c r="R17" s="6"/>
      <c r="S17" s="6">
        <f t="shared" si="2"/>
        <v>-725539571</v>
      </c>
      <c r="T17" s="6"/>
      <c r="U17" s="8">
        <f t="shared" si="3"/>
        <v>-3.6349153041888476E-3</v>
      </c>
    </row>
    <row r="18" spans="1:21">
      <c r="A18" s="1" t="s">
        <v>22</v>
      </c>
      <c r="C18" s="6">
        <v>111610962034</v>
      </c>
      <c r="D18" s="6"/>
      <c r="E18" s="6">
        <v>-109502452828</v>
      </c>
      <c r="F18" s="6"/>
      <c r="G18" s="6">
        <v>2439688453</v>
      </c>
      <c r="H18" s="6"/>
      <c r="I18" s="6">
        <f t="shared" si="0"/>
        <v>4548197659</v>
      </c>
      <c r="J18" s="6"/>
      <c r="K18" s="8">
        <f t="shared" si="1"/>
        <v>-1.0840456341135649</v>
      </c>
      <c r="L18" s="6"/>
      <c r="M18" s="6">
        <v>111610962034</v>
      </c>
      <c r="N18" s="6"/>
      <c r="O18" s="6">
        <v>-98543703365</v>
      </c>
      <c r="P18" s="6"/>
      <c r="Q18" s="6">
        <v>2525998386</v>
      </c>
      <c r="R18" s="6"/>
      <c r="S18" s="6">
        <f t="shared" si="2"/>
        <v>15593257055</v>
      </c>
      <c r="T18" s="6"/>
      <c r="U18" s="8">
        <f t="shared" si="3"/>
        <v>7.8121402300978318E-2</v>
      </c>
    </row>
    <row r="19" spans="1:21">
      <c r="A19" s="1" t="s">
        <v>18</v>
      </c>
      <c r="C19" s="6">
        <v>0</v>
      </c>
      <c r="D19" s="6"/>
      <c r="E19" s="6">
        <v>-207064689</v>
      </c>
      <c r="F19" s="6"/>
      <c r="G19" s="6">
        <v>23225177</v>
      </c>
      <c r="H19" s="6"/>
      <c r="I19" s="6">
        <f t="shared" si="0"/>
        <v>-183839512</v>
      </c>
      <c r="J19" s="6"/>
      <c r="K19" s="8">
        <f t="shared" si="1"/>
        <v>4.3817449306938379E-2</v>
      </c>
      <c r="L19" s="6"/>
      <c r="M19" s="6">
        <v>0</v>
      </c>
      <c r="N19" s="6"/>
      <c r="O19" s="6">
        <v>2527791868</v>
      </c>
      <c r="P19" s="6"/>
      <c r="Q19" s="6">
        <v>23225177</v>
      </c>
      <c r="R19" s="6"/>
      <c r="S19" s="6">
        <f t="shared" si="2"/>
        <v>2551017045</v>
      </c>
      <c r="T19" s="6"/>
      <c r="U19" s="8">
        <f t="shared" si="3"/>
        <v>1.2780461974440138E-2</v>
      </c>
    </row>
    <row r="20" spans="1:21">
      <c r="A20" s="1" t="s">
        <v>44</v>
      </c>
      <c r="C20" s="6">
        <v>0</v>
      </c>
      <c r="D20" s="6"/>
      <c r="E20" s="6">
        <v>2797368808</v>
      </c>
      <c r="F20" s="6"/>
      <c r="G20" s="6">
        <v>273222006</v>
      </c>
      <c r="H20" s="6"/>
      <c r="I20" s="6">
        <f t="shared" si="0"/>
        <v>3070590814</v>
      </c>
      <c r="J20" s="6"/>
      <c r="K20" s="8">
        <f t="shared" si="1"/>
        <v>-0.73186365581081214</v>
      </c>
      <c r="L20" s="6"/>
      <c r="M20" s="6">
        <v>0</v>
      </c>
      <c r="N20" s="6"/>
      <c r="O20" s="6">
        <v>-10641994509</v>
      </c>
      <c r="P20" s="6"/>
      <c r="Q20" s="6">
        <v>-35641272841</v>
      </c>
      <c r="R20" s="6"/>
      <c r="S20" s="6">
        <f t="shared" si="2"/>
        <v>-46283267350</v>
      </c>
      <c r="T20" s="6"/>
      <c r="U20" s="8">
        <f t="shared" si="3"/>
        <v>-0.23187674875748301</v>
      </c>
    </row>
    <row r="21" spans="1:21">
      <c r="A21" s="1" t="s">
        <v>311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8">
        <f t="shared" si="1"/>
        <v>0</v>
      </c>
      <c r="L21" s="6"/>
      <c r="M21" s="6">
        <v>0</v>
      </c>
      <c r="N21" s="6"/>
      <c r="O21" s="6">
        <v>0</v>
      </c>
      <c r="P21" s="6"/>
      <c r="Q21" s="6">
        <v>22985590516</v>
      </c>
      <c r="R21" s="6"/>
      <c r="S21" s="6">
        <f t="shared" si="2"/>
        <v>22985590516</v>
      </c>
      <c r="T21" s="6"/>
      <c r="U21" s="8">
        <f t="shared" si="3"/>
        <v>0.11515660631338112</v>
      </c>
    </row>
    <row r="22" spans="1:21">
      <c r="A22" s="1" t="s">
        <v>312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8">
        <f t="shared" si="1"/>
        <v>0</v>
      </c>
      <c r="L22" s="6"/>
      <c r="M22" s="6">
        <v>0</v>
      </c>
      <c r="N22" s="6"/>
      <c r="O22" s="6">
        <v>0</v>
      </c>
      <c r="P22" s="6"/>
      <c r="Q22" s="6">
        <v>210259409</v>
      </c>
      <c r="R22" s="6"/>
      <c r="S22" s="6">
        <f t="shared" si="2"/>
        <v>210259409</v>
      </c>
      <c r="T22" s="6"/>
      <c r="U22" s="8">
        <f t="shared" si="3"/>
        <v>1.053388642290611E-3</v>
      </c>
    </row>
    <row r="23" spans="1:21">
      <c r="A23" s="1" t="s">
        <v>34</v>
      </c>
      <c r="C23" s="6">
        <v>0</v>
      </c>
      <c r="D23" s="6"/>
      <c r="E23" s="6">
        <v>-2023296211</v>
      </c>
      <c r="F23" s="6"/>
      <c r="G23" s="6">
        <v>0</v>
      </c>
      <c r="H23" s="6"/>
      <c r="I23" s="6">
        <f t="shared" si="0"/>
        <v>-2023296211</v>
      </c>
      <c r="J23" s="6"/>
      <c r="K23" s="8">
        <f t="shared" si="1"/>
        <v>0.48224496569819553</v>
      </c>
      <c r="L23" s="6"/>
      <c r="M23" s="6">
        <v>0</v>
      </c>
      <c r="N23" s="6"/>
      <c r="O23" s="6">
        <v>-33997900843</v>
      </c>
      <c r="P23" s="6"/>
      <c r="Q23" s="6">
        <v>-816259435</v>
      </c>
      <c r="R23" s="6"/>
      <c r="S23" s="6">
        <f t="shared" si="2"/>
        <v>-34814160278</v>
      </c>
      <c r="T23" s="6"/>
      <c r="U23" s="8">
        <f t="shared" si="3"/>
        <v>-0.17441712217373415</v>
      </c>
    </row>
    <row r="24" spans="1:21">
      <c r="A24" s="1" t="s">
        <v>36</v>
      </c>
      <c r="C24" s="6">
        <v>0</v>
      </c>
      <c r="D24" s="6"/>
      <c r="E24" s="6">
        <v>6528738366</v>
      </c>
      <c r="F24" s="6"/>
      <c r="G24" s="6">
        <v>0</v>
      </c>
      <c r="H24" s="6"/>
      <c r="I24" s="6">
        <f t="shared" si="0"/>
        <v>6528738366</v>
      </c>
      <c r="J24" s="6"/>
      <c r="K24" s="8">
        <f t="shared" si="1"/>
        <v>-1.5560999878549979</v>
      </c>
      <c r="L24" s="6"/>
      <c r="M24" s="6">
        <v>0</v>
      </c>
      <c r="N24" s="6"/>
      <c r="O24" s="6">
        <v>51338616533</v>
      </c>
      <c r="P24" s="6"/>
      <c r="Q24" s="6">
        <v>-14170133</v>
      </c>
      <c r="R24" s="6"/>
      <c r="S24" s="6">
        <f t="shared" si="2"/>
        <v>51324446400</v>
      </c>
      <c r="T24" s="6"/>
      <c r="U24" s="8">
        <f t="shared" si="3"/>
        <v>0.25713279213874912</v>
      </c>
    </row>
    <row r="25" spans="1:21">
      <c r="A25" s="1" t="s">
        <v>313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8">
        <f t="shared" si="1"/>
        <v>0</v>
      </c>
      <c r="L25" s="6"/>
      <c r="M25" s="6">
        <v>0</v>
      </c>
      <c r="N25" s="6"/>
      <c r="O25" s="6">
        <v>0</v>
      </c>
      <c r="P25" s="6"/>
      <c r="Q25" s="6">
        <v>95981177357</v>
      </c>
      <c r="R25" s="6"/>
      <c r="S25" s="6">
        <f t="shared" si="2"/>
        <v>95981177357</v>
      </c>
      <c r="T25" s="6"/>
      <c r="U25" s="8">
        <f t="shared" si="3"/>
        <v>0.48086067863695253</v>
      </c>
    </row>
    <row r="26" spans="1:21">
      <c r="A26" s="1" t="s">
        <v>314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8">
        <f t="shared" si="1"/>
        <v>0</v>
      </c>
      <c r="L26" s="6"/>
      <c r="M26" s="6">
        <v>0</v>
      </c>
      <c r="N26" s="6"/>
      <c r="O26" s="6">
        <v>0</v>
      </c>
      <c r="P26" s="6"/>
      <c r="Q26" s="6">
        <v>-1430493966</v>
      </c>
      <c r="R26" s="6"/>
      <c r="S26" s="6">
        <f t="shared" si="2"/>
        <v>-1430493966</v>
      </c>
      <c r="T26" s="6"/>
      <c r="U26" s="8">
        <f t="shared" si="3"/>
        <v>-7.1666999532451429E-3</v>
      </c>
    </row>
    <row r="27" spans="1:21">
      <c r="A27" s="1" t="s">
        <v>38</v>
      </c>
      <c r="C27" s="6">
        <v>0</v>
      </c>
      <c r="D27" s="6"/>
      <c r="E27" s="6">
        <v>2419387794</v>
      </c>
      <c r="F27" s="6"/>
      <c r="G27" s="6">
        <v>0</v>
      </c>
      <c r="H27" s="6"/>
      <c r="I27" s="6">
        <f t="shared" si="0"/>
        <v>2419387794</v>
      </c>
      <c r="J27" s="6"/>
      <c r="K27" s="8">
        <f t="shared" si="1"/>
        <v>-0.57665188981474491</v>
      </c>
      <c r="L27" s="6"/>
      <c r="M27" s="6">
        <v>0</v>
      </c>
      <c r="N27" s="6"/>
      <c r="O27" s="6">
        <v>1053749000</v>
      </c>
      <c r="P27" s="6"/>
      <c r="Q27" s="6">
        <v>-4522294668</v>
      </c>
      <c r="R27" s="6"/>
      <c r="S27" s="6">
        <f t="shared" si="2"/>
        <v>-3468545668</v>
      </c>
      <c r="T27" s="6"/>
      <c r="U27" s="8">
        <f t="shared" si="3"/>
        <v>-1.7377232387909454E-2</v>
      </c>
    </row>
    <row r="28" spans="1:21">
      <c r="A28" s="1" t="s">
        <v>20</v>
      </c>
      <c r="C28" s="6">
        <v>0</v>
      </c>
      <c r="D28" s="6"/>
      <c r="E28" s="6">
        <v>123197219</v>
      </c>
      <c r="F28" s="6"/>
      <c r="G28" s="6">
        <v>0</v>
      </c>
      <c r="H28" s="6"/>
      <c r="I28" s="6">
        <f t="shared" si="0"/>
        <v>123197219</v>
      </c>
      <c r="J28" s="6"/>
      <c r="K28" s="8">
        <f t="shared" si="1"/>
        <v>-2.9363589141208589E-2</v>
      </c>
      <c r="L28" s="6"/>
      <c r="M28" s="6">
        <v>0</v>
      </c>
      <c r="N28" s="6"/>
      <c r="O28" s="6">
        <v>35716101</v>
      </c>
      <c r="P28" s="6"/>
      <c r="Q28" s="6">
        <v>-6622441</v>
      </c>
      <c r="R28" s="6"/>
      <c r="S28" s="6">
        <f t="shared" si="2"/>
        <v>29093660</v>
      </c>
      <c r="T28" s="6"/>
      <c r="U28" s="8">
        <f t="shared" si="3"/>
        <v>1.4575771496943882E-4</v>
      </c>
    </row>
    <row r="29" spans="1:21">
      <c r="A29" s="1" t="s">
        <v>315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8">
        <f t="shared" si="1"/>
        <v>0</v>
      </c>
      <c r="L29" s="6"/>
      <c r="M29" s="6">
        <v>0</v>
      </c>
      <c r="N29" s="6"/>
      <c r="O29" s="6">
        <v>0</v>
      </c>
      <c r="P29" s="6"/>
      <c r="Q29" s="6">
        <v>0</v>
      </c>
      <c r="R29" s="6"/>
      <c r="S29" s="6">
        <f t="shared" si="2"/>
        <v>0</v>
      </c>
      <c r="T29" s="6"/>
      <c r="U29" s="8">
        <f t="shared" si="3"/>
        <v>0</v>
      </c>
    </row>
    <row r="30" spans="1:21">
      <c r="A30" s="1" t="s">
        <v>35</v>
      </c>
      <c r="C30" s="6">
        <v>0</v>
      </c>
      <c r="D30" s="6"/>
      <c r="E30" s="6">
        <v>1350858679</v>
      </c>
      <c r="F30" s="6"/>
      <c r="G30" s="6">
        <v>0</v>
      </c>
      <c r="H30" s="6"/>
      <c r="I30" s="6">
        <f t="shared" si="0"/>
        <v>1350858679</v>
      </c>
      <c r="J30" s="6"/>
      <c r="K30" s="8">
        <f t="shared" si="1"/>
        <v>-0.32197203443360017</v>
      </c>
      <c r="L30" s="6"/>
      <c r="M30" s="6">
        <v>87666577210</v>
      </c>
      <c r="N30" s="6"/>
      <c r="O30" s="6">
        <v>-85419434089</v>
      </c>
      <c r="P30" s="6"/>
      <c r="Q30" s="6">
        <v>0</v>
      </c>
      <c r="R30" s="6"/>
      <c r="S30" s="6">
        <f t="shared" si="2"/>
        <v>2247143121</v>
      </c>
      <c r="T30" s="6"/>
      <c r="U30" s="8">
        <f t="shared" si="3"/>
        <v>1.1258069508142088E-2</v>
      </c>
    </row>
    <row r="31" spans="1:21">
      <c r="A31" s="1" t="s">
        <v>47</v>
      </c>
      <c r="C31" s="6">
        <v>0</v>
      </c>
      <c r="D31" s="6"/>
      <c r="E31" s="6">
        <v>-237603647</v>
      </c>
      <c r="F31" s="6"/>
      <c r="G31" s="6">
        <v>0</v>
      </c>
      <c r="H31" s="6"/>
      <c r="I31" s="6">
        <f t="shared" si="0"/>
        <v>-237603647</v>
      </c>
      <c r="J31" s="6"/>
      <c r="K31" s="8">
        <f t="shared" si="1"/>
        <v>5.6631926642441162E-2</v>
      </c>
      <c r="L31" s="6"/>
      <c r="M31" s="6">
        <v>48455293360</v>
      </c>
      <c r="N31" s="6"/>
      <c r="O31" s="6">
        <v>-48784886584</v>
      </c>
      <c r="P31" s="6"/>
      <c r="Q31" s="6">
        <v>0</v>
      </c>
      <c r="R31" s="6"/>
      <c r="S31" s="6">
        <f t="shared" si="2"/>
        <v>-329593224</v>
      </c>
      <c r="T31" s="6"/>
      <c r="U31" s="8">
        <f t="shared" si="3"/>
        <v>-1.6512448141502442E-3</v>
      </c>
    </row>
    <row r="32" spans="1:21">
      <c r="A32" s="1" t="s">
        <v>21</v>
      </c>
      <c r="C32" s="6">
        <v>0</v>
      </c>
      <c r="D32" s="6"/>
      <c r="E32" s="6">
        <v>102392451</v>
      </c>
      <c r="F32" s="6"/>
      <c r="G32" s="6">
        <v>0</v>
      </c>
      <c r="H32" s="6"/>
      <c r="I32" s="6">
        <f t="shared" si="0"/>
        <v>102392451</v>
      </c>
      <c r="J32" s="6"/>
      <c r="K32" s="8">
        <f t="shared" si="1"/>
        <v>-2.4404851722548481E-2</v>
      </c>
      <c r="L32" s="6"/>
      <c r="M32" s="6">
        <v>14153791500</v>
      </c>
      <c r="N32" s="6"/>
      <c r="O32" s="6">
        <v>-13467363265</v>
      </c>
      <c r="P32" s="6"/>
      <c r="Q32" s="6">
        <v>0</v>
      </c>
      <c r="R32" s="6"/>
      <c r="S32" s="6">
        <f t="shared" si="2"/>
        <v>686428235</v>
      </c>
      <c r="T32" s="6"/>
      <c r="U32" s="8">
        <f t="shared" si="3"/>
        <v>3.4389695563949315E-3</v>
      </c>
    </row>
    <row r="33" spans="1:21">
      <c r="A33" s="1" t="s">
        <v>26</v>
      </c>
      <c r="C33" s="6">
        <v>31789115276</v>
      </c>
      <c r="D33" s="6"/>
      <c r="E33" s="6">
        <v>-38643530112</v>
      </c>
      <c r="F33" s="6"/>
      <c r="G33" s="6">
        <v>0</v>
      </c>
      <c r="H33" s="6"/>
      <c r="I33" s="6">
        <f t="shared" si="0"/>
        <v>-6854414836</v>
      </c>
      <c r="J33" s="6"/>
      <c r="K33" s="8">
        <f t="shared" si="1"/>
        <v>1.6337237372842699</v>
      </c>
      <c r="L33" s="6"/>
      <c r="M33" s="6">
        <v>31789115276</v>
      </c>
      <c r="N33" s="6"/>
      <c r="O33" s="6">
        <v>-33323573844</v>
      </c>
      <c r="P33" s="6"/>
      <c r="Q33" s="6">
        <v>0</v>
      </c>
      <c r="R33" s="6"/>
      <c r="S33" s="6">
        <f t="shared" si="2"/>
        <v>-1534458568</v>
      </c>
      <c r="T33" s="6"/>
      <c r="U33" s="8">
        <f t="shared" si="3"/>
        <v>-7.6875571718015966E-3</v>
      </c>
    </row>
    <row r="34" spans="1:21">
      <c r="A34" s="1" t="s">
        <v>25</v>
      </c>
      <c r="C34" s="6">
        <v>0</v>
      </c>
      <c r="D34" s="6"/>
      <c r="E34" s="6">
        <v>257815811</v>
      </c>
      <c r="F34" s="6"/>
      <c r="G34" s="6">
        <v>0</v>
      </c>
      <c r="H34" s="6"/>
      <c r="I34" s="6">
        <f t="shared" si="0"/>
        <v>257815811</v>
      </c>
      <c r="J34" s="6"/>
      <c r="K34" s="8">
        <f t="shared" si="1"/>
        <v>-6.1449419148913463E-2</v>
      </c>
      <c r="L34" s="6"/>
      <c r="M34" s="6">
        <v>18823500000</v>
      </c>
      <c r="N34" s="6"/>
      <c r="O34" s="6">
        <v>-17010201840</v>
      </c>
      <c r="P34" s="6"/>
      <c r="Q34" s="6">
        <v>0</v>
      </c>
      <c r="R34" s="6"/>
      <c r="S34" s="6">
        <f t="shared" si="2"/>
        <v>1813298160</v>
      </c>
      <c r="T34" s="6"/>
      <c r="U34" s="8">
        <f t="shared" si="3"/>
        <v>9.0845289441028685E-3</v>
      </c>
    </row>
    <row r="35" spans="1:21">
      <c r="A35" s="1" t="s">
        <v>29</v>
      </c>
      <c r="C35" s="6">
        <v>2049511161</v>
      </c>
      <c r="D35" s="6"/>
      <c r="E35" s="6">
        <v>-9936827922</v>
      </c>
      <c r="F35" s="6"/>
      <c r="G35" s="6">
        <v>0</v>
      </c>
      <c r="H35" s="6"/>
      <c r="I35" s="6">
        <f t="shared" si="0"/>
        <v>-7887316761</v>
      </c>
      <c r="J35" s="6"/>
      <c r="K35" s="8">
        <f t="shared" si="1"/>
        <v>1.8799119872711745</v>
      </c>
      <c r="L35" s="6"/>
      <c r="M35" s="6">
        <v>2049511161</v>
      </c>
      <c r="N35" s="6"/>
      <c r="O35" s="6">
        <v>3014399859</v>
      </c>
      <c r="P35" s="6"/>
      <c r="Q35" s="6">
        <v>0</v>
      </c>
      <c r="R35" s="6"/>
      <c r="S35" s="6">
        <f t="shared" si="2"/>
        <v>5063911020</v>
      </c>
      <c r="T35" s="6"/>
      <c r="U35" s="8">
        <f t="shared" si="3"/>
        <v>2.5369929362058955E-2</v>
      </c>
    </row>
    <row r="36" spans="1:21">
      <c r="A36" s="1" t="s">
        <v>51</v>
      </c>
      <c r="C36" s="6">
        <v>0</v>
      </c>
      <c r="D36" s="6"/>
      <c r="E36" s="6">
        <v>-143398823</v>
      </c>
      <c r="F36" s="6"/>
      <c r="G36" s="6">
        <v>0</v>
      </c>
      <c r="H36" s="6"/>
      <c r="I36" s="6">
        <f t="shared" si="0"/>
        <v>-143398823</v>
      </c>
      <c r="J36" s="6"/>
      <c r="K36" s="8">
        <f t="shared" si="1"/>
        <v>3.417856471179672E-2</v>
      </c>
      <c r="L36" s="6"/>
      <c r="M36" s="6">
        <v>0</v>
      </c>
      <c r="N36" s="6"/>
      <c r="O36" s="6">
        <v>-194577017</v>
      </c>
      <c r="P36" s="6"/>
      <c r="Q36" s="6">
        <v>0</v>
      </c>
      <c r="R36" s="6"/>
      <c r="S36" s="6">
        <f t="shared" si="2"/>
        <v>-194577017</v>
      </c>
      <c r="T36" s="6"/>
      <c r="U36" s="8">
        <f t="shared" si="3"/>
        <v>-9.7482067857703879E-4</v>
      </c>
    </row>
    <row r="37" spans="1:21">
      <c r="A37" s="1" t="s">
        <v>15</v>
      </c>
      <c r="C37" s="6">
        <v>0</v>
      </c>
      <c r="D37" s="6"/>
      <c r="E37" s="6">
        <v>-1462320878</v>
      </c>
      <c r="F37" s="6"/>
      <c r="G37" s="6">
        <v>0</v>
      </c>
      <c r="H37" s="6"/>
      <c r="I37" s="6">
        <f t="shared" si="0"/>
        <v>-1462320878</v>
      </c>
      <c r="J37" s="6"/>
      <c r="K37" s="8">
        <f t="shared" si="1"/>
        <v>0.34853862613735959</v>
      </c>
      <c r="L37" s="6"/>
      <c r="M37" s="6">
        <v>0</v>
      </c>
      <c r="N37" s="6"/>
      <c r="O37" s="6">
        <v>1685590656</v>
      </c>
      <c r="P37" s="6"/>
      <c r="Q37" s="6">
        <v>0</v>
      </c>
      <c r="R37" s="6"/>
      <c r="S37" s="6">
        <f t="shared" si="2"/>
        <v>1685590656</v>
      </c>
      <c r="T37" s="6"/>
      <c r="U37" s="8">
        <f t="shared" si="3"/>
        <v>8.4447210283064202E-3</v>
      </c>
    </row>
    <row r="38" spans="1:21">
      <c r="A38" s="1" t="s">
        <v>52</v>
      </c>
      <c r="C38" s="6">
        <v>0</v>
      </c>
      <c r="D38" s="6"/>
      <c r="E38" s="6">
        <v>-500545078</v>
      </c>
      <c r="F38" s="6"/>
      <c r="G38" s="6">
        <v>0</v>
      </c>
      <c r="H38" s="6"/>
      <c r="I38" s="6">
        <f t="shared" si="0"/>
        <v>-500545078</v>
      </c>
      <c r="J38" s="6"/>
      <c r="K38" s="8">
        <f t="shared" si="1"/>
        <v>0.11930301784690615</v>
      </c>
      <c r="L38" s="6"/>
      <c r="M38" s="6">
        <v>0</v>
      </c>
      <c r="N38" s="6"/>
      <c r="O38" s="6">
        <v>-500545078</v>
      </c>
      <c r="P38" s="6"/>
      <c r="Q38" s="6">
        <v>0</v>
      </c>
      <c r="R38" s="6"/>
      <c r="S38" s="6">
        <f t="shared" si="2"/>
        <v>-500545078</v>
      </c>
      <c r="T38" s="6"/>
      <c r="U38" s="8">
        <f t="shared" si="3"/>
        <v>-2.5077046617194097E-3</v>
      </c>
    </row>
    <row r="39" spans="1:21">
      <c r="A39" s="1" t="s">
        <v>41</v>
      </c>
      <c r="C39" s="6">
        <v>0</v>
      </c>
      <c r="D39" s="6"/>
      <c r="E39" s="6">
        <v>4509479824</v>
      </c>
      <c r="F39" s="6"/>
      <c r="G39" s="6">
        <v>0</v>
      </c>
      <c r="H39" s="6"/>
      <c r="I39" s="6">
        <f t="shared" si="0"/>
        <v>4509479824</v>
      </c>
      <c r="J39" s="6"/>
      <c r="K39" s="8">
        <f t="shared" si="1"/>
        <v>-1.0748173852244638</v>
      </c>
      <c r="L39" s="6"/>
      <c r="M39" s="6">
        <v>0</v>
      </c>
      <c r="N39" s="6"/>
      <c r="O39" s="6">
        <v>13734295316</v>
      </c>
      <c r="P39" s="6"/>
      <c r="Q39" s="6">
        <v>0</v>
      </c>
      <c r="R39" s="6"/>
      <c r="S39" s="6">
        <f t="shared" si="2"/>
        <v>13734295316</v>
      </c>
      <c r="T39" s="6"/>
      <c r="U39" s="8">
        <f t="shared" si="3"/>
        <v>6.8808101214341083E-2</v>
      </c>
    </row>
    <row r="40" spans="1:21">
      <c r="A40" s="1" t="s">
        <v>50</v>
      </c>
      <c r="C40" s="6">
        <v>0</v>
      </c>
      <c r="D40" s="6"/>
      <c r="E40" s="6">
        <v>-2853087740</v>
      </c>
      <c r="F40" s="6"/>
      <c r="G40" s="6">
        <v>0</v>
      </c>
      <c r="H40" s="6"/>
      <c r="I40" s="6">
        <f t="shared" si="0"/>
        <v>-2853087740</v>
      </c>
      <c r="J40" s="6"/>
      <c r="K40" s="8">
        <f t="shared" si="1"/>
        <v>0.68002262438391048</v>
      </c>
      <c r="L40" s="6"/>
      <c r="M40" s="6">
        <v>0</v>
      </c>
      <c r="N40" s="6"/>
      <c r="O40" s="6">
        <v>2157855283</v>
      </c>
      <c r="P40" s="6"/>
      <c r="Q40" s="6">
        <v>0</v>
      </c>
      <c r="R40" s="6"/>
      <c r="S40" s="6">
        <f t="shared" si="2"/>
        <v>2157855283</v>
      </c>
      <c r="T40" s="6"/>
      <c r="U40" s="8">
        <f t="shared" si="3"/>
        <v>1.0810742109614663E-2</v>
      </c>
    </row>
    <row r="41" spans="1:21">
      <c r="A41" s="1" t="s">
        <v>42</v>
      </c>
      <c r="C41" s="6">
        <v>0</v>
      </c>
      <c r="D41" s="6"/>
      <c r="E41" s="6">
        <v>214108032</v>
      </c>
      <c r="F41" s="6"/>
      <c r="G41" s="6">
        <v>0</v>
      </c>
      <c r="H41" s="6"/>
      <c r="I41" s="6">
        <f t="shared" si="0"/>
        <v>214108032</v>
      </c>
      <c r="J41" s="6"/>
      <c r="K41" s="8">
        <f t="shared" si="1"/>
        <v>-5.1031836063448327E-2</v>
      </c>
      <c r="L41" s="6"/>
      <c r="M41" s="6">
        <v>0</v>
      </c>
      <c r="N41" s="6"/>
      <c r="O41" s="6">
        <v>-22589654703</v>
      </c>
      <c r="P41" s="6"/>
      <c r="Q41" s="6">
        <v>0</v>
      </c>
      <c r="R41" s="6"/>
      <c r="S41" s="6">
        <f t="shared" si="2"/>
        <v>-22589654703</v>
      </c>
      <c r="T41" s="6"/>
      <c r="U41" s="8">
        <f t="shared" si="3"/>
        <v>-0.11317298859813159</v>
      </c>
    </row>
    <row r="42" spans="1:21">
      <c r="A42" s="1" t="s">
        <v>45</v>
      </c>
      <c r="C42" s="6">
        <v>0</v>
      </c>
      <c r="D42" s="6"/>
      <c r="E42" s="6">
        <v>-2620837505</v>
      </c>
      <c r="F42" s="6"/>
      <c r="G42" s="6">
        <v>0</v>
      </c>
      <c r="H42" s="6"/>
      <c r="I42" s="6">
        <f t="shared" si="0"/>
        <v>-2620837505</v>
      </c>
      <c r="J42" s="6"/>
      <c r="K42" s="8">
        <f t="shared" si="1"/>
        <v>0.62466666315487374</v>
      </c>
      <c r="L42" s="6"/>
      <c r="M42" s="6">
        <v>0</v>
      </c>
      <c r="N42" s="6"/>
      <c r="O42" s="6">
        <v>-9055200420</v>
      </c>
      <c r="P42" s="6"/>
      <c r="Q42" s="6">
        <v>0</v>
      </c>
      <c r="R42" s="6"/>
      <c r="S42" s="6">
        <f t="shared" si="2"/>
        <v>-9055200420</v>
      </c>
      <c r="T42" s="6"/>
      <c r="U42" s="8">
        <f t="shared" si="3"/>
        <v>-4.5366080507213691E-2</v>
      </c>
    </row>
    <row r="43" spans="1:21">
      <c r="A43" s="1" t="s">
        <v>54</v>
      </c>
      <c r="C43" s="6">
        <v>0</v>
      </c>
      <c r="D43" s="6"/>
      <c r="E43" s="6">
        <v>58784810378</v>
      </c>
      <c r="F43" s="6"/>
      <c r="G43" s="6">
        <v>0</v>
      </c>
      <c r="H43" s="6"/>
      <c r="I43" s="6">
        <f t="shared" si="0"/>
        <v>58784810378</v>
      </c>
      <c r="J43" s="6"/>
      <c r="K43" s="8">
        <f t="shared" si="1"/>
        <v>-14.011136239069218</v>
      </c>
      <c r="L43" s="6"/>
      <c r="M43" s="6">
        <v>0</v>
      </c>
      <c r="N43" s="6"/>
      <c r="O43" s="6">
        <v>58784810378</v>
      </c>
      <c r="P43" s="6"/>
      <c r="Q43" s="6">
        <v>0</v>
      </c>
      <c r="R43" s="6"/>
      <c r="S43" s="6">
        <f t="shared" si="2"/>
        <v>58784810378</v>
      </c>
      <c r="T43" s="6"/>
      <c r="U43" s="8">
        <f t="shared" si="3"/>
        <v>0.29450882548325075</v>
      </c>
    </row>
    <row r="44" spans="1:21">
      <c r="A44" s="1" t="s">
        <v>43</v>
      </c>
      <c r="C44" s="6">
        <v>0</v>
      </c>
      <c r="D44" s="6"/>
      <c r="E44" s="6">
        <v>5024300900</v>
      </c>
      <c r="F44" s="6"/>
      <c r="G44" s="6">
        <v>0</v>
      </c>
      <c r="H44" s="6"/>
      <c r="I44" s="6">
        <f t="shared" si="0"/>
        <v>5024300900</v>
      </c>
      <c r="J44" s="6"/>
      <c r="K44" s="8">
        <f t="shared" si="1"/>
        <v>-1.1975230329623312</v>
      </c>
      <c r="L44" s="6"/>
      <c r="M44" s="6">
        <v>0</v>
      </c>
      <c r="N44" s="6"/>
      <c r="O44" s="6">
        <v>9183333937</v>
      </c>
      <c r="P44" s="6"/>
      <c r="Q44" s="6">
        <v>0</v>
      </c>
      <c r="R44" s="6"/>
      <c r="S44" s="6">
        <f t="shared" si="2"/>
        <v>9183333937</v>
      </c>
      <c r="T44" s="6"/>
      <c r="U44" s="8">
        <f t="shared" si="3"/>
        <v>4.6008022725859188E-2</v>
      </c>
    </row>
    <row r="45" spans="1:21">
      <c r="A45" s="1" t="s">
        <v>30</v>
      </c>
      <c r="C45" s="6">
        <v>0</v>
      </c>
      <c r="D45" s="6"/>
      <c r="E45" s="6">
        <v>-840139581</v>
      </c>
      <c r="F45" s="6"/>
      <c r="G45" s="6">
        <v>0</v>
      </c>
      <c r="H45" s="6"/>
      <c r="I45" s="6">
        <f t="shared" si="0"/>
        <v>-840139581</v>
      </c>
      <c r="J45" s="6"/>
      <c r="K45" s="8">
        <f t="shared" si="1"/>
        <v>0.20024407756924395</v>
      </c>
      <c r="L45" s="6"/>
      <c r="M45" s="6">
        <v>0</v>
      </c>
      <c r="N45" s="6"/>
      <c r="O45" s="6">
        <v>-1339957903</v>
      </c>
      <c r="P45" s="6"/>
      <c r="Q45" s="6">
        <v>0</v>
      </c>
      <c r="R45" s="6"/>
      <c r="S45" s="6">
        <f t="shared" si="2"/>
        <v>-1339957903</v>
      </c>
      <c r="T45" s="6"/>
      <c r="U45" s="8">
        <f t="shared" si="3"/>
        <v>-6.7131190127512636E-3</v>
      </c>
    </row>
    <row r="46" spans="1:21">
      <c r="A46" s="1" t="s">
        <v>37</v>
      </c>
      <c r="C46" s="6">
        <v>0</v>
      </c>
      <c r="D46" s="6"/>
      <c r="E46" s="6">
        <v>-1741802535</v>
      </c>
      <c r="F46" s="6"/>
      <c r="G46" s="6">
        <v>0</v>
      </c>
      <c r="H46" s="6"/>
      <c r="I46" s="6">
        <f t="shared" si="0"/>
        <v>-1741802535</v>
      </c>
      <c r="J46" s="6"/>
      <c r="K46" s="8">
        <f t="shared" si="1"/>
        <v>0.41515201737512919</v>
      </c>
      <c r="L46" s="6"/>
      <c r="M46" s="6">
        <v>0</v>
      </c>
      <c r="N46" s="6"/>
      <c r="O46" s="6">
        <v>-1656438818</v>
      </c>
      <c r="P46" s="6"/>
      <c r="Q46" s="6">
        <v>0</v>
      </c>
      <c r="R46" s="6"/>
      <c r="S46" s="6">
        <f t="shared" si="2"/>
        <v>-1656438818</v>
      </c>
      <c r="T46" s="6"/>
      <c r="U46" s="8">
        <f t="shared" si="3"/>
        <v>-8.2986718445997552E-3</v>
      </c>
    </row>
    <row r="47" spans="1:21">
      <c r="A47" s="1" t="s">
        <v>27</v>
      </c>
      <c r="C47" s="6">
        <v>0</v>
      </c>
      <c r="D47" s="6"/>
      <c r="E47" s="6">
        <v>-62117036632</v>
      </c>
      <c r="F47" s="6"/>
      <c r="G47" s="6">
        <v>0</v>
      </c>
      <c r="H47" s="6"/>
      <c r="I47" s="6">
        <f t="shared" si="0"/>
        <v>-62117036632</v>
      </c>
      <c r="J47" s="6"/>
      <c r="K47" s="8">
        <f t="shared" si="1"/>
        <v>14.805359708090906</v>
      </c>
      <c r="L47" s="6"/>
      <c r="M47" s="6">
        <v>0</v>
      </c>
      <c r="N47" s="6"/>
      <c r="O47" s="6">
        <v>-54547491314</v>
      </c>
      <c r="P47" s="6"/>
      <c r="Q47" s="6">
        <v>0</v>
      </c>
      <c r="R47" s="6"/>
      <c r="S47" s="6">
        <f t="shared" si="2"/>
        <v>-54547491314</v>
      </c>
      <c r="T47" s="6"/>
      <c r="U47" s="8">
        <f t="shared" si="3"/>
        <v>-0.27328007858907927</v>
      </c>
    </row>
    <row r="48" spans="1:21">
      <c r="A48" s="1" t="s">
        <v>40</v>
      </c>
      <c r="C48" s="6">
        <v>0</v>
      </c>
      <c r="D48" s="6"/>
      <c r="E48" s="6">
        <v>-430696517</v>
      </c>
      <c r="F48" s="6"/>
      <c r="G48" s="6">
        <v>0</v>
      </c>
      <c r="H48" s="6"/>
      <c r="I48" s="6">
        <f t="shared" si="0"/>
        <v>-430696517</v>
      </c>
      <c r="J48" s="6"/>
      <c r="K48" s="8">
        <f t="shared" si="1"/>
        <v>0.10265487867658409</v>
      </c>
      <c r="L48" s="6"/>
      <c r="M48" s="6">
        <v>0</v>
      </c>
      <c r="N48" s="6"/>
      <c r="O48" s="6">
        <v>4430856092</v>
      </c>
      <c r="P48" s="6"/>
      <c r="Q48" s="6">
        <v>0</v>
      </c>
      <c r="R48" s="6"/>
      <c r="S48" s="6">
        <f t="shared" si="2"/>
        <v>4430856092</v>
      </c>
      <c r="T48" s="6"/>
      <c r="U48" s="8">
        <f t="shared" si="3"/>
        <v>2.2198357282251099E-2</v>
      </c>
    </row>
    <row r="49" spans="1:21">
      <c r="A49" s="1" t="s">
        <v>24</v>
      </c>
      <c r="C49" s="6">
        <v>0</v>
      </c>
      <c r="D49" s="6"/>
      <c r="E49" s="6">
        <v>-733708493</v>
      </c>
      <c r="F49" s="6"/>
      <c r="G49" s="6">
        <v>0</v>
      </c>
      <c r="H49" s="6"/>
      <c r="I49" s="6">
        <f t="shared" si="0"/>
        <v>-733708493</v>
      </c>
      <c r="J49" s="6"/>
      <c r="K49" s="8">
        <f t="shared" si="1"/>
        <v>0.17487663205991133</v>
      </c>
      <c r="L49" s="6"/>
      <c r="M49" s="6">
        <v>0</v>
      </c>
      <c r="N49" s="6"/>
      <c r="O49" s="6">
        <v>-1437891890</v>
      </c>
      <c r="P49" s="6"/>
      <c r="Q49" s="6">
        <v>0</v>
      </c>
      <c r="R49" s="6"/>
      <c r="S49" s="6">
        <f t="shared" si="2"/>
        <v>-1437891890</v>
      </c>
      <c r="T49" s="6"/>
      <c r="U49" s="8">
        <f t="shared" si="3"/>
        <v>-7.2037631655655441E-3</v>
      </c>
    </row>
    <row r="50" spans="1:21">
      <c r="A50" s="1" t="s">
        <v>53</v>
      </c>
      <c r="C50" s="6">
        <v>0</v>
      </c>
      <c r="D50" s="6"/>
      <c r="E50" s="6">
        <v>-209794115</v>
      </c>
      <c r="F50" s="6"/>
      <c r="G50" s="6">
        <v>0</v>
      </c>
      <c r="H50" s="6"/>
      <c r="I50" s="6">
        <f t="shared" si="0"/>
        <v>-209794115</v>
      </c>
      <c r="J50" s="6"/>
      <c r="K50" s="8">
        <f t="shared" si="1"/>
        <v>5.0003630334410923E-2</v>
      </c>
      <c r="L50" s="6"/>
      <c r="M50" s="6">
        <v>0</v>
      </c>
      <c r="N50" s="6"/>
      <c r="O50" s="6">
        <v>-209794115</v>
      </c>
      <c r="P50" s="6"/>
      <c r="Q50" s="6">
        <v>0</v>
      </c>
      <c r="R50" s="6"/>
      <c r="S50" s="6">
        <f>M50+O50+Q50</f>
        <v>-209794115</v>
      </c>
      <c r="T50" s="6"/>
      <c r="U50" s="8">
        <f t="shared" si="3"/>
        <v>-1.0510575436860012E-3</v>
      </c>
    </row>
    <row r="51" spans="1:21">
      <c r="A51" s="1" t="s">
        <v>48</v>
      </c>
      <c r="C51" s="6">
        <v>0</v>
      </c>
      <c r="D51" s="6"/>
      <c r="E51" s="6">
        <v>1688900832</v>
      </c>
      <c r="F51" s="6"/>
      <c r="G51" s="6">
        <v>0</v>
      </c>
      <c r="H51" s="6"/>
      <c r="I51" s="6">
        <f t="shared" si="0"/>
        <v>1688900832</v>
      </c>
      <c r="J51" s="6"/>
      <c r="K51" s="8">
        <f t="shared" si="1"/>
        <v>-0.40254309743057876</v>
      </c>
      <c r="L51" s="6"/>
      <c r="M51" s="6">
        <v>0</v>
      </c>
      <c r="N51" s="6"/>
      <c r="O51" s="6">
        <v>9063580473</v>
      </c>
      <c r="P51" s="6"/>
      <c r="Q51" s="6">
        <v>0</v>
      </c>
      <c r="R51" s="6"/>
      <c r="S51" s="6">
        <f t="shared" si="2"/>
        <v>9063580473</v>
      </c>
      <c r="T51" s="6"/>
      <c r="U51" s="8">
        <f t="shared" si="3"/>
        <v>4.5408064134457658E-2</v>
      </c>
    </row>
    <row r="52" spans="1:21">
      <c r="A52" s="1" t="s">
        <v>19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8">
        <f t="shared" si="1"/>
        <v>0</v>
      </c>
      <c r="L52" s="6"/>
      <c r="M52" s="6">
        <v>0</v>
      </c>
      <c r="N52" s="6"/>
      <c r="O52" s="6">
        <v>3667084399</v>
      </c>
      <c r="P52" s="6"/>
      <c r="Q52" s="6">
        <v>0</v>
      </c>
      <c r="R52" s="6"/>
      <c r="S52" s="6">
        <f t="shared" si="2"/>
        <v>3667084399</v>
      </c>
      <c r="T52" s="6"/>
      <c r="U52" s="8">
        <f t="shared" si="3"/>
        <v>1.8371901046424471E-2</v>
      </c>
    </row>
    <row r="53" spans="1:21">
      <c r="A53" s="1" t="s">
        <v>341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8">
        <f t="shared" si="1"/>
        <v>0</v>
      </c>
      <c r="L53" s="6"/>
      <c r="M53" s="10">
        <v>356797</v>
      </c>
      <c r="N53" s="6"/>
      <c r="O53" s="6">
        <v>0</v>
      </c>
      <c r="P53" s="6"/>
      <c r="Q53" s="6">
        <v>0</v>
      </c>
      <c r="R53" s="6"/>
      <c r="S53" s="6">
        <f t="shared" si="2"/>
        <v>356797</v>
      </c>
      <c r="T53" s="6"/>
      <c r="U53" s="8">
        <f t="shared" si="3"/>
        <v>1.7875343091227042E-6</v>
      </c>
    </row>
    <row r="54" spans="1:21" ht="24.75" thickBot="1">
      <c r="C54" s="7">
        <f>SUM(C8:C53)</f>
        <v>145449588471</v>
      </c>
      <c r="D54" s="6"/>
      <c r="E54" s="7">
        <f>SUM(E8:E53)</f>
        <v>-172956321333</v>
      </c>
      <c r="F54" s="6"/>
      <c r="G54" s="7">
        <f>SUM(G8:G53)</f>
        <v>23311155189</v>
      </c>
      <c r="H54" s="6"/>
      <c r="I54" s="7">
        <f>SUM(I8:I53)</f>
        <v>-4195577673</v>
      </c>
      <c r="J54" s="6"/>
      <c r="K54" s="9">
        <f>SUM(K8:K53)</f>
        <v>0.99999999999999933</v>
      </c>
      <c r="L54" s="6"/>
      <c r="M54" s="7">
        <f>SUM(M8:M53)</f>
        <v>314549107338</v>
      </c>
      <c r="N54" s="6"/>
      <c r="O54" s="7">
        <f>SUM(O8:O53)</f>
        <v>-222293500564</v>
      </c>
      <c r="P54" s="6"/>
      <c r="Q54" s="7">
        <f>SUM(Q8:Q53)</f>
        <v>107347275352</v>
      </c>
      <c r="R54" s="6"/>
      <c r="S54" s="7">
        <f>SUM(S8:S53)</f>
        <v>199602882126</v>
      </c>
      <c r="T54" s="6"/>
      <c r="U54" s="9">
        <f>SUM(U8:U53)</f>
        <v>1</v>
      </c>
    </row>
    <row r="55" spans="1:21" ht="24.75" thickTop="1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9"/>
  <sheetViews>
    <sheetView rightToLeft="1" topLeftCell="A76" workbookViewId="0">
      <selection activeCell="K97" sqref="K97"/>
    </sheetView>
  </sheetViews>
  <sheetFormatPr defaultRowHeight="24"/>
  <cols>
    <col min="1" max="1" width="34.8554687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2" t="s">
        <v>267</v>
      </c>
      <c r="C6" s="23" t="s">
        <v>265</v>
      </c>
      <c r="D6" s="23" t="s">
        <v>265</v>
      </c>
      <c r="E6" s="23" t="s">
        <v>265</v>
      </c>
      <c r="F6" s="23" t="s">
        <v>265</v>
      </c>
      <c r="G6" s="23" t="s">
        <v>265</v>
      </c>
      <c r="H6" s="23" t="s">
        <v>265</v>
      </c>
      <c r="I6" s="23" t="s">
        <v>265</v>
      </c>
      <c r="K6" s="23" t="s">
        <v>266</v>
      </c>
      <c r="L6" s="23" t="s">
        <v>266</v>
      </c>
      <c r="M6" s="23" t="s">
        <v>266</v>
      </c>
      <c r="N6" s="23" t="s">
        <v>266</v>
      </c>
      <c r="O6" s="23" t="s">
        <v>266</v>
      </c>
      <c r="P6" s="23" t="s">
        <v>266</v>
      </c>
      <c r="Q6" s="23" t="s">
        <v>266</v>
      </c>
    </row>
    <row r="7" spans="1:17" ht="24.75">
      <c r="A7" s="23" t="s">
        <v>267</v>
      </c>
      <c r="C7" s="23" t="s">
        <v>328</v>
      </c>
      <c r="E7" s="23" t="s">
        <v>325</v>
      </c>
      <c r="G7" s="23" t="s">
        <v>326</v>
      </c>
      <c r="I7" s="23" t="s">
        <v>329</v>
      </c>
      <c r="K7" s="23" t="s">
        <v>328</v>
      </c>
      <c r="M7" s="23" t="s">
        <v>325</v>
      </c>
      <c r="O7" s="23" t="s">
        <v>326</v>
      </c>
      <c r="Q7" s="23" t="s">
        <v>329</v>
      </c>
    </row>
    <row r="8" spans="1:17">
      <c r="A8" s="1" t="s">
        <v>224</v>
      </c>
      <c r="C8" s="6">
        <v>103497809965</v>
      </c>
      <c r="D8" s="6"/>
      <c r="E8" s="6">
        <v>-38097067274</v>
      </c>
      <c r="F8" s="6"/>
      <c r="G8" s="6">
        <v>17056466747</v>
      </c>
      <c r="H8" s="6"/>
      <c r="I8" s="6">
        <f>C8+E8+G8</f>
        <v>82457209438</v>
      </c>
      <c r="J8" s="6"/>
      <c r="K8" s="6">
        <v>869281004327</v>
      </c>
      <c r="L8" s="6"/>
      <c r="M8" s="6">
        <v>53511026774</v>
      </c>
      <c r="N8" s="6"/>
      <c r="O8" s="6">
        <v>17056466747</v>
      </c>
      <c r="P8" s="6"/>
      <c r="Q8" s="6">
        <f>K8+M8+O8</f>
        <v>939848497848</v>
      </c>
    </row>
    <row r="9" spans="1:17">
      <c r="A9" s="1" t="s">
        <v>90</v>
      </c>
      <c r="C9" s="6">
        <v>0</v>
      </c>
      <c r="D9" s="6"/>
      <c r="E9" s="6">
        <v>-262161626003</v>
      </c>
      <c r="F9" s="6"/>
      <c r="G9" s="6">
        <v>282908682435</v>
      </c>
      <c r="H9" s="6"/>
      <c r="I9" s="6">
        <f t="shared" ref="I9:I72" si="0">C9+E9+G9</f>
        <v>20747056432</v>
      </c>
      <c r="J9" s="6"/>
      <c r="K9" s="6">
        <v>0</v>
      </c>
      <c r="L9" s="6"/>
      <c r="M9" s="6">
        <v>0</v>
      </c>
      <c r="N9" s="6"/>
      <c r="O9" s="6">
        <v>282908682435</v>
      </c>
      <c r="P9" s="6"/>
      <c r="Q9" s="6">
        <f t="shared" ref="Q9:Q72" si="1">K9+M9+O9</f>
        <v>282908682435</v>
      </c>
    </row>
    <row r="10" spans="1:17">
      <c r="A10" s="1" t="s">
        <v>108</v>
      </c>
      <c r="C10" s="6">
        <v>0</v>
      </c>
      <c r="D10" s="6"/>
      <c r="E10" s="6">
        <v>-3531440482</v>
      </c>
      <c r="F10" s="6"/>
      <c r="G10" s="6">
        <v>4254095379</v>
      </c>
      <c r="H10" s="6"/>
      <c r="I10" s="6">
        <f t="shared" si="0"/>
        <v>722654897</v>
      </c>
      <c r="J10" s="6"/>
      <c r="K10" s="6">
        <v>0</v>
      </c>
      <c r="L10" s="6"/>
      <c r="M10" s="6">
        <v>0</v>
      </c>
      <c r="N10" s="6"/>
      <c r="O10" s="6">
        <v>4254095379</v>
      </c>
      <c r="P10" s="6"/>
      <c r="Q10" s="6">
        <f t="shared" si="1"/>
        <v>4254095379</v>
      </c>
    </row>
    <row r="11" spans="1:17">
      <c r="A11" s="1" t="s">
        <v>99</v>
      </c>
      <c r="C11" s="6">
        <v>0</v>
      </c>
      <c r="D11" s="6"/>
      <c r="E11" s="6">
        <v>4648025635</v>
      </c>
      <c r="F11" s="6"/>
      <c r="G11" s="6">
        <v>7170787652</v>
      </c>
      <c r="H11" s="6"/>
      <c r="I11" s="6">
        <f t="shared" si="0"/>
        <v>11818813287</v>
      </c>
      <c r="J11" s="6"/>
      <c r="K11" s="6">
        <v>0</v>
      </c>
      <c r="L11" s="6"/>
      <c r="M11" s="6">
        <v>81430751753</v>
      </c>
      <c r="N11" s="6"/>
      <c r="O11" s="6">
        <v>7170787652</v>
      </c>
      <c r="P11" s="6"/>
      <c r="Q11" s="6">
        <f t="shared" si="1"/>
        <v>88601539405</v>
      </c>
    </row>
    <row r="12" spans="1:17">
      <c r="A12" s="1" t="s">
        <v>205</v>
      </c>
      <c r="C12" s="6">
        <v>85837567808</v>
      </c>
      <c r="D12" s="6"/>
      <c r="E12" s="6">
        <v>-2961955440</v>
      </c>
      <c r="F12" s="6"/>
      <c r="G12" s="6">
        <v>1467729048</v>
      </c>
      <c r="H12" s="6"/>
      <c r="I12" s="6">
        <f t="shared" si="0"/>
        <v>84343341416</v>
      </c>
      <c r="J12" s="6"/>
      <c r="K12" s="6">
        <v>532004843107</v>
      </c>
      <c r="L12" s="6"/>
      <c r="M12" s="6">
        <v>-15324159235</v>
      </c>
      <c r="N12" s="6"/>
      <c r="O12" s="6">
        <v>4122588086</v>
      </c>
      <c r="P12" s="6"/>
      <c r="Q12" s="6">
        <f t="shared" si="1"/>
        <v>520803271958</v>
      </c>
    </row>
    <row r="13" spans="1:17">
      <c r="A13" s="1" t="s">
        <v>203</v>
      </c>
      <c r="C13" s="6">
        <v>38403179906</v>
      </c>
      <c r="D13" s="6"/>
      <c r="E13" s="6">
        <v>-43637283390</v>
      </c>
      <c r="F13" s="6"/>
      <c r="G13" s="6">
        <v>61848652176</v>
      </c>
      <c r="H13" s="6"/>
      <c r="I13" s="6">
        <f t="shared" si="0"/>
        <v>56614548692</v>
      </c>
      <c r="J13" s="6"/>
      <c r="K13" s="6">
        <v>336060179644</v>
      </c>
      <c r="L13" s="6"/>
      <c r="M13" s="6">
        <v>4617238074</v>
      </c>
      <c r="N13" s="6"/>
      <c r="O13" s="6">
        <v>61852972010</v>
      </c>
      <c r="P13" s="6"/>
      <c r="Q13" s="6">
        <f t="shared" si="1"/>
        <v>402530389728</v>
      </c>
    </row>
    <row r="14" spans="1:17">
      <c r="A14" s="1" t="s">
        <v>172</v>
      </c>
      <c r="C14" s="6">
        <v>4490905374</v>
      </c>
      <c r="D14" s="6"/>
      <c r="E14" s="6">
        <v>-52749342396</v>
      </c>
      <c r="F14" s="6"/>
      <c r="G14" s="6">
        <v>52882293995</v>
      </c>
      <c r="H14" s="6"/>
      <c r="I14" s="6">
        <f t="shared" si="0"/>
        <v>4623856973</v>
      </c>
      <c r="J14" s="6"/>
      <c r="K14" s="6">
        <v>565066802428</v>
      </c>
      <c r="L14" s="6"/>
      <c r="M14" s="6">
        <v>0</v>
      </c>
      <c r="N14" s="6"/>
      <c r="O14" s="6">
        <v>71630702619</v>
      </c>
      <c r="P14" s="6"/>
      <c r="Q14" s="6">
        <f t="shared" si="1"/>
        <v>636697505047</v>
      </c>
    </row>
    <row r="15" spans="1:17">
      <c r="A15" s="1" t="s">
        <v>200</v>
      </c>
      <c r="C15" s="6">
        <v>102807941018</v>
      </c>
      <c r="D15" s="6"/>
      <c r="E15" s="6">
        <v>-16271968</v>
      </c>
      <c r="F15" s="6"/>
      <c r="G15" s="6">
        <v>27598931</v>
      </c>
      <c r="H15" s="6"/>
      <c r="I15" s="6">
        <f t="shared" si="0"/>
        <v>102819267981</v>
      </c>
      <c r="J15" s="6"/>
      <c r="K15" s="6">
        <v>848347843781</v>
      </c>
      <c r="L15" s="6"/>
      <c r="M15" s="6">
        <v>215885642510</v>
      </c>
      <c r="N15" s="6"/>
      <c r="O15" s="6">
        <v>1473375912</v>
      </c>
      <c r="P15" s="6"/>
      <c r="Q15" s="6">
        <f t="shared" si="1"/>
        <v>1065706862203</v>
      </c>
    </row>
    <row r="16" spans="1:17">
      <c r="A16" s="1" t="s">
        <v>214</v>
      </c>
      <c r="C16" s="6">
        <v>106073882417</v>
      </c>
      <c r="D16" s="6"/>
      <c r="E16" s="6">
        <v>11350650331</v>
      </c>
      <c r="F16" s="6"/>
      <c r="G16" s="6">
        <v>109953690</v>
      </c>
      <c r="H16" s="6"/>
      <c r="I16" s="6">
        <f t="shared" si="0"/>
        <v>117534486438</v>
      </c>
      <c r="J16" s="6"/>
      <c r="K16" s="6">
        <v>774641679624</v>
      </c>
      <c r="L16" s="6"/>
      <c r="M16" s="6">
        <v>87150815423</v>
      </c>
      <c r="N16" s="6"/>
      <c r="O16" s="6">
        <v>90242455</v>
      </c>
      <c r="P16" s="6"/>
      <c r="Q16" s="6">
        <f t="shared" si="1"/>
        <v>861882737502</v>
      </c>
    </row>
    <row r="17" spans="1:17">
      <c r="A17" s="1" t="s">
        <v>285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547265178775</v>
      </c>
      <c r="L17" s="6"/>
      <c r="M17" s="6">
        <v>0</v>
      </c>
      <c r="N17" s="6"/>
      <c r="O17" s="6">
        <v>137016397203</v>
      </c>
      <c r="P17" s="6"/>
      <c r="Q17" s="6">
        <f t="shared" si="1"/>
        <v>684281575978</v>
      </c>
    </row>
    <row r="18" spans="1:17">
      <c r="A18" s="1" t="s">
        <v>316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0</v>
      </c>
      <c r="L18" s="6"/>
      <c r="M18" s="6">
        <v>0</v>
      </c>
      <c r="N18" s="6"/>
      <c r="O18" s="6">
        <v>261589967779</v>
      </c>
      <c r="P18" s="6"/>
      <c r="Q18" s="6">
        <f t="shared" si="1"/>
        <v>261589967779</v>
      </c>
    </row>
    <row r="19" spans="1:17">
      <c r="A19" s="1" t="s">
        <v>275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242130324815</v>
      </c>
      <c r="L19" s="6"/>
      <c r="M19" s="6">
        <v>0</v>
      </c>
      <c r="N19" s="6"/>
      <c r="O19" s="6">
        <v>49651708415</v>
      </c>
      <c r="P19" s="6"/>
      <c r="Q19" s="6">
        <f t="shared" si="1"/>
        <v>291782033230</v>
      </c>
    </row>
    <row r="20" spans="1:17">
      <c r="A20" s="1" t="s">
        <v>317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163004382330</v>
      </c>
      <c r="P20" s="6"/>
      <c r="Q20" s="6">
        <f t="shared" si="1"/>
        <v>163004382330</v>
      </c>
    </row>
    <row r="21" spans="1:17">
      <c r="A21" s="1" t="s">
        <v>318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0</v>
      </c>
      <c r="L21" s="6"/>
      <c r="M21" s="6">
        <v>0</v>
      </c>
      <c r="N21" s="6"/>
      <c r="O21" s="6">
        <v>85906641223</v>
      </c>
      <c r="P21" s="6"/>
      <c r="Q21" s="6">
        <f t="shared" si="1"/>
        <v>85906641223</v>
      </c>
    </row>
    <row r="22" spans="1:17">
      <c r="A22" s="1" t="s">
        <v>319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0</v>
      </c>
      <c r="L22" s="6"/>
      <c r="M22" s="6">
        <v>0</v>
      </c>
      <c r="N22" s="6"/>
      <c r="O22" s="6">
        <v>89029913433</v>
      </c>
      <c r="P22" s="6"/>
      <c r="Q22" s="6">
        <f t="shared" si="1"/>
        <v>89029913433</v>
      </c>
    </row>
    <row r="23" spans="1:17">
      <c r="A23" s="1" t="s">
        <v>320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0</v>
      </c>
      <c r="L23" s="6"/>
      <c r="M23" s="6">
        <v>0</v>
      </c>
      <c r="N23" s="6"/>
      <c r="O23" s="6">
        <v>57773999652</v>
      </c>
      <c r="P23" s="6"/>
      <c r="Q23" s="6">
        <f t="shared" si="1"/>
        <v>57773999652</v>
      </c>
    </row>
    <row r="24" spans="1:17">
      <c r="A24" s="1" t="s">
        <v>321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0</v>
      </c>
      <c r="L24" s="6"/>
      <c r="M24" s="6">
        <v>0</v>
      </c>
      <c r="N24" s="6"/>
      <c r="O24" s="6">
        <v>12896218529</v>
      </c>
      <c r="P24" s="6"/>
      <c r="Q24" s="6">
        <f t="shared" si="1"/>
        <v>12896218529</v>
      </c>
    </row>
    <row r="25" spans="1:17">
      <c r="A25" s="1" t="s">
        <v>128</v>
      </c>
      <c r="C25" s="6">
        <v>0</v>
      </c>
      <c r="D25" s="6"/>
      <c r="E25" s="6">
        <v>70663864576</v>
      </c>
      <c r="F25" s="6"/>
      <c r="G25" s="6">
        <v>0</v>
      </c>
      <c r="H25" s="6"/>
      <c r="I25" s="6">
        <f t="shared" si="0"/>
        <v>70663864576</v>
      </c>
      <c r="J25" s="6"/>
      <c r="K25" s="6">
        <v>0</v>
      </c>
      <c r="L25" s="6"/>
      <c r="M25" s="6">
        <v>352300127719</v>
      </c>
      <c r="N25" s="6"/>
      <c r="O25" s="6">
        <v>901989759</v>
      </c>
      <c r="P25" s="6"/>
      <c r="Q25" s="6">
        <f t="shared" si="1"/>
        <v>353202117478</v>
      </c>
    </row>
    <row r="26" spans="1:17">
      <c r="A26" s="1" t="s">
        <v>322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0</v>
      </c>
      <c r="L26" s="6"/>
      <c r="M26" s="6">
        <v>0</v>
      </c>
      <c r="N26" s="6"/>
      <c r="O26" s="6">
        <v>11992386863</v>
      </c>
      <c r="P26" s="6"/>
      <c r="Q26" s="6">
        <f t="shared" si="1"/>
        <v>11992386863</v>
      </c>
    </row>
    <row r="27" spans="1:17">
      <c r="A27" s="1" t="s">
        <v>323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0</v>
      </c>
      <c r="L27" s="6"/>
      <c r="M27" s="6">
        <v>0</v>
      </c>
      <c r="N27" s="6"/>
      <c r="O27" s="6">
        <v>52279096442</v>
      </c>
      <c r="P27" s="6"/>
      <c r="Q27" s="6">
        <f t="shared" si="1"/>
        <v>52279096442</v>
      </c>
    </row>
    <row r="28" spans="1:17">
      <c r="A28" s="1" t="s">
        <v>134</v>
      </c>
      <c r="C28" s="6">
        <v>0</v>
      </c>
      <c r="D28" s="6"/>
      <c r="E28" s="6">
        <v>49271482883</v>
      </c>
      <c r="F28" s="6"/>
      <c r="G28" s="6">
        <v>0</v>
      </c>
      <c r="H28" s="6"/>
      <c r="I28" s="6">
        <f t="shared" si="0"/>
        <v>49271482883</v>
      </c>
      <c r="J28" s="6"/>
      <c r="K28" s="6">
        <v>0</v>
      </c>
      <c r="L28" s="6"/>
      <c r="M28" s="6">
        <v>224199047854</v>
      </c>
      <c r="N28" s="6"/>
      <c r="O28" s="6">
        <v>182038918</v>
      </c>
      <c r="P28" s="6"/>
      <c r="Q28" s="6">
        <f t="shared" si="1"/>
        <v>224381086772</v>
      </c>
    </row>
    <row r="29" spans="1:17">
      <c r="A29" s="1" t="s">
        <v>218</v>
      </c>
      <c r="C29" s="6">
        <v>10358728850</v>
      </c>
      <c r="D29" s="6"/>
      <c r="E29" s="6">
        <v>151129439</v>
      </c>
      <c r="F29" s="6"/>
      <c r="G29" s="6">
        <v>0</v>
      </c>
      <c r="H29" s="6"/>
      <c r="I29" s="6">
        <f t="shared" si="0"/>
        <v>10509858289</v>
      </c>
      <c r="J29" s="6"/>
      <c r="K29" s="6">
        <v>85729347192</v>
      </c>
      <c r="L29" s="6"/>
      <c r="M29" s="6">
        <v>29214483185</v>
      </c>
      <c r="N29" s="6"/>
      <c r="O29" s="6">
        <v>134994774</v>
      </c>
      <c r="P29" s="6"/>
      <c r="Q29" s="6">
        <f t="shared" si="1"/>
        <v>115078825151</v>
      </c>
    </row>
    <row r="30" spans="1:17">
      <c r="A30" s="1" t="s">
        <v>273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12551793135</v>
      </c>
      <c r="L30" s="6"/>
      <c r="M30" s="6">
        <v>0</v>
      </c>
      <c r="N30" s="6"/>
      <c r="O30" s="6">
        <v>5572500000</v>
      </c>
      <c r="P30" s="6"/>
      <c r="Q30" s="6">
        <f t="shared" si="1"/>
        <v>18124293135</v>
      </c>
    </row>
    <row r="31" spans="1:17">
      <c r="A31" s="1" t="s">
        <v>290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71129835074</v>
      </c>
      <c r="L31" s="6"/>
      <c r="M31" s="6">
        <v>0</v>
      </c>
      <c r="N31" s="6"/>
      <c r="O31" s="6">
        <v>45356757125</v>
      </c>
      <c r="P31" s="6"/>
      <c r="Q31" s="6">
        <f t="shared" si="1"/>
        <v>116486592199</v>
      </c>
    </row>
    <row r="32" spans="1:17">
      <c r="A32" s="1" t="s">
        <v>287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185872132</v>
      </c>
      <c r="L32" s="6"/>
      <c r="M32" s="6">
        <v>0</v>
      </c>
      <c r="N32" s="6"/>
      <c r="O32" s="6">
        <v>30112088</v>
      </c>
      <c r="P32" s="6"/>
      <c r="Q32" s="6">
        <f t="shared" si="1"/>
        <v>215984220</v>
      </c>
    </row>
    <row r="33" spans="1:17">
      <c r="A33" s="1" t="s">
        <v>289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61337803280</v>
      </c>
      <c r="L33" s="6"/>
      <c r="M33" s="6">
        <v>0</v>
      </c>
      <c r="N33" s="6"/>
      <c r="O33" s="6">
        <v>13452342689</v>
      </c>
      <c r="P33" s="6"/>
      <c r="Q33" s="6">
        <f t="shared" si="1"/>
        <v>74790145969</v>
      </c>
    </row>
    <row r="34" spans="1:17">
      <c r="A34" s="1" t="s">
        <v>292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12747065441</v>
      </c>
      <c r="L34" s="6"/>
      <c r="M34" s="6">
        <v>0</v>
      </c>
      <c r="N34" s="6"/>
      <c r="O34" s="6">
        <v>49406250</v>
      </c>
      <c r="P34" s="6"/>
      <c r="Q34" s="6">
        <f t="shared" si="1"/>
        <v>12796471691</v>
      </c>
    </row>
    <row r="35" spans="1:17">
      <c r="A35" s="1" t="s">
        <v>283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128022699954</v>
      </c>
      <c r="L35" s="6"/>
      <c r="M35" s="6">
        <v>0</v>
      </c>
      <c r="N35" s="6"/>
      <c r="O35" s="6">
        <v>15734549641</v>
      </c>
      <c r="P35" s="6"/>
      <c r="Q35" s="6">
        <f t="shared" si="1"/>
        <v>143757249595</v>
      </c>
    </row>
    <row r="36" spans="1:17">
      <c r="A36" s="1" t="s">
        <v>180</v>
      </c>
      <c r="C36" s="6">
        <v>65213273020</v>
      </c>
      <c r="D36" s="6"/>
      <c r="E36" s="6">
        <v>22440675390</v>
      </c>
      <c r="F36" s="6"/>
      <c r="G36" s="6">
        <v>0</v>
      </c>
      <c r="H36" s="6"/>
      <c r="I36" s="6">
        <f t="shared" si="0"/>
        <v>87653948410</v>
      </c>
      <c r="J36" s="6"/>
      <c r="K36" s="6">
        <v>501047405789</v>
      </c>
      <c r="L36" s="6"/>
      <c r="M36" s="6">
        <v>139188582833</v>
      </c>
      <c r="N36" s="6"/>
      <c r="O36" s="6">
        <v>895250328</v>
      </c>
      <c r="P36" s="6"/>
      <c r="Q36" s="6">
        <f t="shared" si="1"/>
        <v>641131238950</v>
      </c>
    </row>
    <row r="37" spans="1:17">
      <c r="A37" s="1" t="s">
        <v>277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103167749741</v>
      </c>
      <c r="L37" s="6"/>
      <c r="M37" s="6">
        <v>0</v>
      </c>
      <c r="N37" s="6"/>
      <c r="O37" s="6">
        <v>58313582137</v>
      </c>
      <c r="P37" s="6"/>
      <c r="Q37" s="6">
        <f t="shared" si="1"/>
        <v>161481331878</v>
      </c>
    </row>
    <row r="38" spans="1:17">
      <c r="A38" s="1" t="s">
        <v>281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9792659588</v>
      </c>
      <c r="L38" s="6"/>
      <c r="M38" s="6">
        <v>0</v>
      </c>
      <c r="N38" s="6"/>
      <c r="O38" s="6">
        <v>29319358819</v>
      </c>
      <c r="P38" s="6"/>
      <c r="Q38" s="6">
        <f t="shared" si="1"/>
        <v>39112018407</v>
      </c>
    </row>
    <row r="39" spans="1:17">
      <c r="A39" s="1" t="s">
        <v>279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137783927055</v>
      </c>
      <c r="L39" s="6"/>
      <c r="M39" s="6">
        <v>0</v>
      </c>
      <c r="N39" s="6"/>
      <c r="O39" s="6">
        <v>156757078425</v>
      </c>
      <c r="P39" s="6"/>
      <c r="Q39" s="6">
        <f t="shared" si="1"/>
        <v>294541005480</v>
      </c>
    </row>
    <row r="40" spans="1:17">
      <c r="A40" s="1" t="s">
        <v>189</v>
      </c>
      <c r="C40" s="6">
        <v>19466346564</v>
      </c>
      <c r="D40" s="6"/>
      <c r="E40" s="6">
        <v>3655413347</v>
      </c>
      <c r="F40" s="6"/>
      <c r="G40" s="6">
        <v>0</v>
      </c>
      <c r="H40" s="6"/>
      <c r="I40" s="6">
        <f t="shared" si="0"/>
        <v>23121759911</v>
      </c>
      <c r="J40" s="6"/>
      <c r="K40" s="6">
        <v>153777024149</v>
      </c>
      <c r="L40" s="6"/>
      <c r="M40" s="6">
        <v>28291437142</v>
      </c>
      <c r="N40" s="6"/>
      <c r="O40" s="6">
        <v>36841572</v>
      </c>
      <c r="P40" s="6"/>
      <c r="Q40" s="6">
        <f t="shared" si="1"/>
        <v>182105302863</v>
      </c>
    </row>
    <row r="41" spans="1:17">
      <c r="A41" s="1" t="s">
        <v>175</v>
      </c>
      <c r="C41" s="6">
        <v>99129264314</v>
      </c>
      <c r="D41" s="6"/>
      <c r="E41" s="6">
        <v>0</v>
      </c>
      <c r="F41" s="6"/>
      <c r="G41" s="6">
        <v>0</v>
      </c>
      <c r="H41" s="6"/>
      <c r="I41" s="6">
        <f t="shared" si="0"/>
        <v>99129264314</v>
      </c>
      <c r="J41" s="6"/>
      <c r="K41" s="6">
        <v>764936876700</v>
      </c>
      <c r="L41" s="6"/>
      <c r="M41" s="6">
        <v>240196691414</v>
      </c>
      <c r="N41" s="6"/>
      <c r="O41" s="6">
        <v>89112044949</v>
      </c>
      <c r="P41" s="6"/>
      <c r="Q41" s="6">
        <f t="shared" si="1"/>
        <v>1094245613063</v>
      </c>
    </row>
    <row r="42" spans="1:17">
      <c r="A42" s="1" t="s">
        <v>195</v>
      </c>
      <c r="C42" s="6">
        <v>88475569987</v>
      </c>
      <c r="D42" s="6"/>
      <c r="E42" s="6">
        <v>-47644474704</v>
      </c>
      <c r="F42" s="6"/>
      <c r="G42" s="6">
        <v>0</v>
      </c>
      <c r="H42" s="6"/>
      <c r="I42" s="6">
        <f t="shared" si="0"/>
        <v>40831095283</v>
      </c>
      <c r="J42" s="6"/>
      <c r="K42" s="6">
        <v>679111254476</v>
      </c>
      <c r="L42" s="6"/>
      <c r="M42" s="6">
        <v>50670961026</v>
      </c>
      <c r="N42" s="6"/>
      <c r="O42" s="6">
        <v>13883462</v>
      </c>
      <c r="P42" s="6"/>
      <c r="Q42" s="6">
        <f t="shared" si="1"/>
        <v>729796098964</v>
      </c>
    </row>
    <row r="43" spans="1:17">
      <c r="A43" s="1" t="s">
        <v>232</v>
      </c>
      <c r="C43" s="6">
        <v>50995337978</v>
      </c>
      <c r="D43" s="6"/>
      <c r="E43" s="6">
        <v>-8599386640</v>
      </c>
      <c r="F43" s="6"/>
      <c r="G43" s="6">
        <v>0</v>
      </c>
      <c r="H43" s="6"/>
      <c r="I43" s="6">
        <f t="shared" si="0"/>
        <v>42395951338</v>
      </c>
      <c r="J43" s="6"/>
      <c r="K43" s="6">
        <v>50995337978</v>
      </c>
      <c r="L43" s="6"/>
      <c r="M43" s="6">
        <v>-8599386640</v>
      </c>
      <c r="N43" s="6"/>
      <c r="O43" s="6">
        <v>0</v>
      </c>
      <c r="P43" s="6"/>
      <c r="Q43" s="6">
        <f t="shared" si="1"/>
        <v>42395951338</v>
      </c>
    </row>
    <row r="44" spans="1:17">
      <c r="A44" s="1" t="s">
        <v>227</v>
      </c>
      <c r="C44" s="6">
        <v>17379115201</v>
      </c>
      <c r="D44" s="6"/>
      <c r="E44" s="6">
        <v>-45787412</v>
      </c>
      <c r="F44" s="6"/>
      <c r="G44" s="6">
        <v>0</v>
      </c>
      <c r="H44" s="6"/>
      <c r="I44" s="6">
        <f t="shared" si="0"/>
        <v>17333327789</v>
      </c>
      <c r="J44" s="6"/>
      <c r="K44" s="6">
        <v>17379115201</v>
      </c>
      <c r="L44" s="6"/>
      <c r="M44" s="6">
        <v>-45787412</v>
      </c>
      <c r="N44" s="6"/>
      <c r="O44" s="6">
        <v>0</v>
      </c>
      <c r="P44" s="6"/>
      <c r="Q44" s="6">
        <f t="shared" si="1"/>
        <v>17333327789</v>
      </c>
    </row>
    <row r="45" spans="1:17">
      <c r="A45" s="1" t="s">
        <v>208</v>
      </c>
      <c r="C45" s="6">
        <v>85966826609</v>
      </c>
      <c r="D45" s="6"/>
      <c r="E45" s="6">
        <v>7865695193</v>
      </c>
      <c r="F45" s="6"/>
      <c r="G45" s="6">
        <v>0</v>
      </c>
      <c r="H45" s="6"/>
      <c r="I45" s="6">
        <f t="shared" si="0"/>
        <v>93832521802</v>
      </c>
      <c r="J45" s="6"/>
      <c r="K45" s="6">
        <v>557328834927</v>
      </c>
      <c r="L45" s="6"/>
      <c r="M45" s="6">
        <v>-81095718150</v>
      </c>
      <c r="N45" s="6"/>
      <c r="O45" s="6">
        <v>0</v>
      </c>
      <c r="P45" s="6"/>
      <c r="Q45" s="6">
        <f>K45+M45+O45</f>
        <v>476233116777</v>
      </c>
    </row>
    <row r="46" spans="1:17">
      <c r="A46" s="1" t="s">
        <v>163</v>
      </c>
      <c r="C46" s="6">
        <v>77694764742</v>
      </c>
      <c r="D46" s="6"/>
      <c r="E46" s="6">
        <v>5809774862</v>
      </c>
      <c r="F46" s="6"/>
      <c r="G46" s="6">
        <v>0</v>
      </c>
      <c r="H46" s="6"/>
      <c r="I46" s="6">
        <f t="shared" si="0"/>
        <v>83504539604</v>
      </c>
      <c r="J46" s="6"/>
      <c r="K46" s="6">
        <v>429641558646</v>
      </c>
      <c r="L46" s="6"/>
      <c r="M46" s="6">
        <v>32978348412</v>
      </c>
      <c r="N46" s="6"/>
      <c r="O46" s="6">
        <v>0</v>
      </c>
      <c r="P46" s="6"/>
      <c r="Q46" s="6">
        <f t="shared" si="1"/>
        <v>462619907058</v>
      </c>
    </row>
    <row r="47" spans="1:17">
      <c r="A47" s="1" t="s">
        <v>197</v>
      </c>
      <c r="C47" s="6">
        <v>98301032667</v>
      </c>
      <c r="D47" s="6"/>
      <c r="E47" s="6">
        <v>128928003846</v>
      </c>
      <c r="F47" s="6"/>
      <c r="G47" s="6">
        <v>0</v>
      </c>
      <c r="H47" s="6"/>
      <c r="I47" s="6">
        <f t="shared" si="0"/>
        <v>227229036513</v>
      </c>
      <c r="J47" s="6"/>
      <c r="K47" s="6">
        <v>745481931867</v>
      </c>
      <c r="L47" s="6"/>
      <c r="M47" s="6">
        <v>186878758168</v>
      </c>
      <c r="N47" s="6"/>
      <c r="O47" s="6">
        <v>0</v>
      </c>
      <c r="P47" s="6"/>
      <c r="Q47" s="6">
        <f t="shared" si="1"/>
        <v>932360690035</v>
      </c>
    </row>
    <row r="48" spans="1:17">
      <c r="A48" s="1" t="s">
        <v>211</v>
      </c>
      <c r="C48" s="6">
        <v>101017944441</v>
      </c>
      <c r="D48" s="6"/>
      <c r="E48" s="6">
        <v>160663505132</v>
      </c>
      <c r="F48" s="6"/>
      <c r="G48" s="6">
        <v>0</v>
      </c>
      <c r="H48" s="6"/>
      <c r="I48" s="6">
        <f t="shared" si="0"/>
        <v>261681449573</v>
      </c>
      <c r="J48" s="6"/>
      <c r="K48" s="6">
        <v>752722635332</v>
      </c>
      <c r="L48" s="6"/>
      <c r="M48" s="6">
        <v>219364237801</v>
      </c>
      <c r="N48" s="6"/>
      <c r="O48" s="6">
        <v>0</v>
      </c>
      <c r="P48" s="6"/>
      <c r="Q48" s="6">
        <f t="shared" si="1"/>
        <v>972086873133</v>
      </c>
    </row>
    <row r="49" spans="1:17">
      <c r="A49" s="1" t="s">
        <v>192</v>
      </c>
      <c r="C49" s="6">
        <v>16504114291</v>
      </c>
      <c r="D49" s="6"/>
      <c r="E49" s="6">
        <v>3071608970</v>
      </c>
      <c r="F49" s="6"/>
      <c r="G49" s="6">
        <v>0</v>
      </c>
      <c r="H49" s="6"/>
      <c r="I49" s="6">
        <f t="shared" si="0"/>
        <v>19575723261</v>
      </c>
      <c r="J49" s="6"/>
      <c r="K49" s="6">
        <v>131941864632</v>
      </c>
      <c r="L49" s="6"/>
      <c r="M49" s="6">
        <v>20551293406</v>
      </c>
      <c r="N49" s="6"/>
      <c r="O49" s="6">
        <v>0</v>
      </c>
      <c r="P49" s="6"/>
      <c r="Q49" s="6">
        <f t="shared" si="1"/>
        <v>152493158038</v>
      </c>
    </row>
    <row r="50" spans="1:17">
      <c r="A50" s="1" t="s">
        <v>186</v>
      </c>
      <c r="C50" s="6">
        <v>63574724983</v>
      </c>
      <c r="D50" s="6"/>
      <c r="E50" s="6">
        <v>2025543248</v>
      </c>
      <c r="F50" s="6"/>
      <c r="G50" s="6">
        <v>0</v>
      </c>
      <c r="H50" s="6"/>
      <c r="I50" s="6">
        <f t="shared" si="0"/>
        <v>65600268231</v>
      </c>
      <c r="J50" s="6"/>
      <c r="K50" s="6">
        <v>498057433221</v>
      </c>
      <c r="L50" s="6"/>
      <c r="M50" s="6">
        <v>8791518714</v>
      </c>
      <c r="N50" s="6"/>
      <c r="O50" s="6">
        <v>0</v>
      </c>
      <c r="P50" s="6"/>
      <c r="Q50" s="6">
        <f t="shared" si="1"/>
        <v>506848951935</v>
      </c>
    </row>
    <row r="51" spans="1:17">
      <c r="A51" s="1" t="s">
        <v>183</v>
      </c>
      <c r="C51" s="6">
        <v>1447188787</v>
      </c>
      <c r="D51" s="6"/>
      <c r="E51" s="6">
        <v>0</v>
      </c>
      <c r="F51" s="6"/>
      <c r="G51" s="6">
        <v>0</v>
      </c>
      <c r="H51" s="6"/>
      <c r="I51" s="6">
        <f t="shared" si="0"/>
        <v>1447188787</v>
      </c>
      <c r="J51" s="6"/>
      <c r="K51" s="6">
        <v>11237393981</v>
      </c>
      <c r="L51" s="6"/>
      <c r="M51" s="6">
        <v>-1190053883</v>
      </c>
      <c r="N51" s="6"/>
      <c r="O51" s="6">
        <v>0</v>
      </c>
      <c r="P51" s="6"/>
      <c r="Q51" s="6">
        <f t="shared" si="1"/>
        <v>10047340098</v>
      </c>
    </row>
    <row r="52" spans="1:17">
      <c r="A52" s="1" t="s">
        <v>177</v>
      </c>
      <c r="C52" s="6">
        <v>7021502332</v>
      </c>
      <c r="D52" s="6"/>
      <c r="E52" s="6">
        <v>409484131</v>
      </c>
      <c r="F52" s="6"/>
      <c r="G52" s="6">
        <v>0</v>
      </c>
      <c r="H52" s="6"/>
      <c r="I52" s="6">
        <f t="shared" si="0"/>
        <v>7430986463</v>
      </c>
      <c r="J52" s="6"/>
      <c r="K52" s="6">
        <v>53308979917</v>
      </c>
      <c r="L52" s="6"/>
      <c r="M52" s="6">
        <v>4509325256</v>
      </c>
      <c r="N52" s="6"/>
      <c r="O52" s="6">
        <v>0</v>
      </c>
      <c r="P52" s="6"/>
      <c r="Q52" s="6">
        <f t="shared" si="1"/>
        <v>57818305173</v>
      </c>
    </row>
    <row r="53" spans="1:17">
      <c r="A53" s="1" t="s">
        <v>169</v>
      </c>
      <c r="C53" s="6">
        <v>30241408600</v>
      </c>
      <c r="D53" s="6"/>
      <c r="E53" s="6">
        <v>39566711530</v>
      </c>
      <c r="F53" s="6"/>
      <c r="G53" s="6">
        <v>0</v>
      </c>
      <c r="H53" s="6"/>
      <c r="I53" s="6">
        <f t="shared" si="0"/>
        <v>69808120130</v>
      </c>
      <c r="J53" s="6"/>
      <c r="K53" s="6">
        <v>236625861995</v>
      </c>
      <c r="L53" s="6"/>
      <c r="M53" s="6">
        <v>169209852064</v>
      </c>
      <c r="N53" s="6"/>
      <c r="O53" s="6">
        <v>0</v>
      </c>
      <c r="P53" s="6"/>
      <c r="Q53" s="6">
        <f t="shared" si="1"/>
        <v>405835714059</v>
      </c>
    </row>
    <row r="54" spans="1:17">
      <c r="A54" s="1" t="s">
        <v>78</v>
      </c>
      <c r="C54" s="6">
        <v>55512428827</v>
      </c>
      <c r="D54" s="6"/>
      <c r="E54" s="6">
        <v>0</v>
      </c>
      <c r="F54" s="6"/>
      <c r="G54" s="6">
        <v>0</v>
      </c>
      <c r="H54" s="6"/>
      <c r="I54" s="6">
        <f t="shared" si="0"/>
        <v>55512428827</v>
      </c>
      <c r="J54" s="6"/>
      <c r="K54" s="6">
        <v>215842183343</v>
      </c>
      <c r="L54" s="6"/>
      <c r="M54" s="6">
        <v>37963518125</v>
      </c>
      <c r="N54" s="6"/>
      <c r="O54" s="6">
        <v>0</v>
      </c>
      <c r="P54" s="6"/>
      <c r="Q54" s="6">
        <f t="shared" si="1"/>
        <v>253805701468</v>
      </c>
    </row>
    <row r="55" spans="1:17">
      <c r="A55" s="1" t="s">
        <v>221</v>
      </c>
      <c r="C55" s="6">
        <v>15311741644</v>
      </c>
      <c r="D55" s="6"/>
      <c r="E55" s="6">
        <v>21921150523</v>
      </c>
      <c r="F55" s="6"/>
      <c r="G55" s="6">
        <v>0</v>
      </c>
      <c r="H55" s="6"/>
      <c r="I55" s="6">
        <f t="shared" si="0"/>
        <v>37232892167</v>
      </c>
      <c r="J55" s="6"/>
      <c r="K55" s="6">
        <v>119585790292</v>
      </c>
      <c r="L55" s="6"/>
      <c r="M55" s="6">
        <v>47428162088</v>
      </c>
      <c r="N55" s="6"/>
      <c r="O55" s="6">
        <v>0</v>
      </c>
      <c r="P55" s="6"/>
      <c r="Q55" s="6">
        <f t="shared" si="1"/>
        <v>167013952380</v>
      </c>
    </row>
    <row r="56" spans="1:17">
      <c r="A56" s="1" t="s">
        <v>215</v>
      </c>
      <c r="C56" s="6">
        <v>14256203931</v>
      </c>
      <c r="D56" s="6"/>
      <c r="E56" s="6">
        <v>207991940</v>
      </c>
      <c r="F56" s="6"/>
      <c r="G56" s="6">
        <v>0</v>
      </c>
      <c r="H56" s="6"/>
      <c r="I56" s="6">
        <f t="shared" si="0"/>
        <v>14464195871</v>
      </c>
      <c r="J56" s="6"/>
      <c r="K56" s="6">
        <v>117890516071</v>
      </c>
      <c r="L56" s="6"/>
      <c r="M56" s="6">
        <v>17207333190</v>
      </c>
      <c r="N56" s="6"/>
      <c r="O56" s="6">
        <v>0</v>
      </c>
      <c r="P56" s="6"/>
      <c r="Q56" s="6">
        <f t="shared" si="1"/>
        <v>135097849261</v>
      </c>
    </row>
    <row r="57" spans="1:17">
      <c r="A57" s="1" t="s">
        <v>220</v>
      </c>
      <c r="C57" s="6">
        <v>55599195331</v>
      </c>
      <c r="D57" s="6"/>
      <c r="E57" s="6">
        <v>811168566</v>
      </c>
      <c r="F57" s="6"/>
      <c r="G57" s="6">
        <v>0</v>
      </c>
      <c r="H57" s="6"/>
      <c r="I57" s="6">
        <f t="shared" si="0"/>
        <v>56410363897</v>
      </c>
      <c r="J57" s="6"/>
      <c r="K57" s="6">
        <v>448401153651</v>
      </c>
      <c r="L57" s="6"/>
      <c r="M57" s="6">
        <v>85843468416</v>
      </c>
      <c r="N57" s="6"/>
      <c r="O57" s="6">
        <v>0</v>
      </c>
      <c r="P57" s="6"/>
      <c r="Q57" s="6">
        <f t="shared" si="1"/>
        <v>534244622067</v>
      </c>
    </row>
    <row r="58" spans="1:17">
      <c r="A58" s="1" t="s">
        <v>219</v>
      </c>
      <c r="C58" s="6">
        <v>24235546682</v>
      </c>
      <c r="D58" s="6"/>
      <c r="E58" s="6">
        <v>486181160</v>
      </c>
      <c r="F58" s="6"/>
      <c r="G58" s="6">
        <v>0</v>
      </c>
      <c r="H58" s="6"/>
      <c r="I58" s="6">
        <f t="shared" si="0"/>
        <v>24721727842</v>
      </c>
      <c r="J58" s="6"/>
      <c r="K58" s="6">
        <v>197883015223</v>
      </c>
      <c r="L58" s="6"/>
      <c r="M58" s="6">
        <v>23201335064</v>
      </c>
      <c r="N58" s="6"/>
      <c r="O58" s="6">
        <v>0</v>
      </c>
      <c r="P58" s="6"/>
      <c r="Q58" s="6">
        <f t="shared" si="1"/>
        <v>221084350287</v>
      </c>
    </row>
    <row r="59" spans="1:17">
      <c r="A59" s="1" t="s">
        <v>160</v>
      </c>
      <c r="C59" s="6">
        <v>47893422825</v>
      </c>
      <c r="D59" s="6"/>
      <c r="E59" s="6">
        <v>-25359085254</v>
      </c>
      <c r="F59" s="6"/>
      <c r="G59" s="6">
        <v>0</v>
      </c>
      <c r="H59" s="6"/>
      <c r="I59" s="6">
        <f t="shared" si="0"/>
        <v>22534337571</v>
      </c>
      <c r="J59" s="6"/>
      <c r="K59" s="6">
        <v>216773801909</v>
      </c>
      <c r="L59" s="6"/>
      <c r="M59" s="6">
        <v>46022242104</v>
      </c>
      <c r="N59" s="6"/>
      <c r="O59" s="6">
        <v>0</v>
      </c>
      <c r="P59" s="6"/>
      <c r="Q59" s="6">
        <f t="shared" si="1"/>
        <v>262796044013</v>
      </c>
    </row>
    <row r="60" spans="1:17">
      <c r="A60" s="1" t="s">
        <v>77</v>
      </c>
      <c r="C60" s="6">
        <v>14267742</v>
      </c>
      <c r="D60" s="6"/>
      <c r="E60" s="6">
        <v>0</v>
      </c>
      <c r="F60" s="6"/>
      <c r="G60" s="6">
        <v>0</v>
      </c>
      <c r="H60" s="6"/>
      <c r="I60" s="6">
        <f t="shared" si="0"/>
        <v>14267742</v>
      </c>
      <c r="J60" s="6"/>
      <c r="K60" s="6">
        <v>106965008</v>
      </c>
      <c r="L60" s="6"/>
      <c r="M60" s="6">
        <v>13999458</v>
      </c>
      <c r="N60" s="6"/>
      <c r="O60" s="6">
        <v>0</v>
      </c>
      <c r="P60" s="6"/>
      <c r="Q60" s="6">
        <f t="shared" si="1"/>
        <v>120964466</v>
      </c>
    </row>
    <row r="61" spans="1:17">
      <c r="A61" s="1" t="s">
        <v>73</v>
      </c>
      <c r="C61" s="6">
        <v>13975253655</v>
      </c>
      <c r="D61" s="6"/>
      <c r="E61" s="6">
        <v>34398706998</v>
      </c>
      <c r="F61" s="6"/>
      <c r="G61" s="6">
        <v>0</v>
      </c>
      <c r="H61" s="6"/>
      <c r="I61" s="6">
        <f t="shared" si="0"/>
        <v>48373960653</v>
      </c>
      <c r="J61" s="6"/>
      <c r="K61" s="6">
        <v>104773491980</v>
      </c>
      <c r="L61" s="6"/>
      <c r="M61" s="6">
        <v>34775799885</v>
      </c>
      <c r="N61" s="6"/>
      <c r="O61" s="6">
        <v>0</v>
      </c>
      <c r="P61" s="6"/>
      <c r="Q61" s="6">
        <f t="shared" si="1"/>
        <v>139549291865</v>
      </c>
    </row>
    <row r="62" spans="1:17">
      <c r="A62" s="1" t="s">
        <v>166</v>
      </c>
      <c r="C62" s="6">
        <v>13630625046</v>
      </c>
      <c r="D62" s="6"/>
      <c r="E62" s="6">
        <v>8759660550</v>
      </c>
      <c r="F62" s="6"/>
      <c r="G62" s="6">
        <v>0</v>
      </c>
      <c r="H62" s="6"/>
      <c r="I62" s="6">
        <f t="shared" si="0"/>
        <v>22390285596</v>
      </c>
      <c r="J62" s="6"/>
      <c r="K62" s="6">
        <v>65513843102</v>
      </c>
      <c r="L62" s="6"/>
      <c r="M62" s="6">
        <v>-1941629788</v>
      </c>
      <c r="N62" s="6"/>
      <c r="O62" s="6">
        <v>0</v>
      </c>
      <c r="P62" s="6"/>
      <c r="Q62" s="6">
        <f t="shared" si="1"/>
        <v>63572213314</v>
      </c>
    </row>
    <row r="63" spans="1:17">
      <c r="A63" s="1" t="s">
        <v>96</v>
      </c>
      <c r="C63" s="6">
        <v>0</v>
      </c>
      <c r="D63" s="6"/>
      <c r="E63" s="6">
        <v>24977084739</v>
      </c>
      <c r="F63" s="6"/>
      <c r="G63" s="6">
        <v>0</v>
      </c>
      <c r="H63" s="6"/>
      <c r="I63" s="6">
        <f t="shared" si="0"/>
        <v>24977084739</v>
      </c>
      <c r="J63" s="6"/>
      <c r="K63" s="6">
        <v>0</v>
      </c>
      <c r="L63" s="6"/>
      <c r="M63" s="6">
        <v>158565378971</v>
      </c>
      <c r="N63" s="6"/>
      <c r="O63" s="6">
        <v>0</v>
      </c>
      <c r="P63" s="6"/>
      <c r="Q63" s="6">
        <f t="shared" si="1"/>
        <v>158565378971</v>
      </c>
    </row>
    <row r="64" spans="1:17">
      <c r="A64" s="1" t="s">
        <v>102</v>
      </c>
      <c r="C64" s="6">
        <v>0</v>
      </c>
      <c r="D64" s="6"/>
      <c r="E64" s="6">
        <v>10418911452</v>
      </c>
      <c r="F64" s="6"/>
      <c r="G64" s="6">
        <v>0</v>
      </c>
      <c r="H64" s="6"/>
      <c r="I64" s="6">
        <f t="shared" si="0"/>
        <v>10418911452</v>
      </c>
      <c r="J64" s="6"/>
      <c r="K64" s="6">
        <v>0</v>
      </c>
      <c r="L64" s="6"/>
      <c r="M64" s="6">
        <v>71196049919</v>
      </c>
      <c r="N64" s="6"/>
      <c r="O64" s="6">
        <v>0</v>
      </c>
      <c r="P64" s="6"/>
      <c r="Q64" s="6">
        <f t="shared" si="1"/>
        <v>71196049919</v>
      </c>
    </row>
    <row r="65" spans="1:17">
      <c r="A65" s="1" t="s">
        <v>105</v>
      </c>
      <c r="C65" s="6">
        <v>0</v>
      </c>
      <c r="D65" s="6"/>
      <c r="E65" s="6">
        <v>31713041443</v>
      </c>
      <c r="F65" s="6"/>
      <c r="G65" s="6">
        <v>0</v>
      </c>
      <c r="H65" s="6"/>
      <c r="I65" s="6">
        <f t="shared" si="0"/>
        <v>31713041443</v>
      </c>
      <c r="J65" s="6"/>
      <c r="K65" s="6">
        <v>0</v>
      </c>
      <c r="L65" s="6"/>
      <c r="M65" s="6">
        <v>228932354981</v>
      </c>
      <c r="N65" s="6"/>
      <c r="O65" s="6">
        <v>0</v>
      </c>
      <c r="P65" s="6"/>
      <c r="Q65" s="6">
        <f t="shared" si="1"/>
        <v>228932354981</v>
      </c>
    </row>
    <row r="66" spans="1:17">
      <c r="A66" s="1" t="s">
        <v>114</v>
      </c>
      <c r="C66" s="6">
        <v>0</v>
      </c>
      <c r="D66" s="6"/>
      <c r="E66" s="6">
        <v>17552770128</v>
      </c>
      <c r="F66" s="6"/>
      <c r="G66" s="6">
        <v>0</v>
      </c>
      <c r="H66" s="6"/>
      <c r="I66" s="6">
        <f t="shared" si="0"/>
        <v>17552770128</v>
      </c>
      <c r="J66" s="6"/>
      <c r="K66" s="6">
        <v>0</v>
      </c>
      <c r="L66" s="6"/>
      <c r="M66" s="6">
        <v>113928200596</v>
      </c>
      <c r="N66" s="6"/>
      <c r="O66" s="6">
        <v>0</v>
      </c>
      <c r="P66" s="6"/>
      <c r="Q66" s="6">
        <f t="shared" si="1"/>
        <v>113928200596</v>
      </c>
    </row>
    <row r="67" spans="1:17">
      <c r="A67" s="1" t="s">
        <v>122</v>
      </c>
      <c r="C67" s="6">
        <v>0</v>
      </c>
      <c r="D67" s="6"/>
      <c r="E67" s="6">
        <v>8490782233</v>
      </c>
      <c r="F67" s="6"/>
      <c r="G67" s="6">
        <v>0</v>
      </c>
      <c r="H67" s="6"/>
      <c r="I67" s="6">
        <f t="shared" si="0"/>
        <v>8490782233</v>
      </c>
      <c r="J67" s="6"/>
      <c r="K67" s="6">
        <v>0</v>
      </c>
      <c r="L67" s="6"/>
      <c r="M67" s="6">
        <v>19509306170</v>
      </c>
      <c r="N67" s="6"/>
      <c r="O67" s="6">
        <v>0</v>
      </c>
      <c r="P67" s="6"/>
      <c r="Q67" s="6">
        <f t="shared" si="1"/>
        <v>19509306170</v>
      </c>
    </row>
    <row r="68" spans="1:17">
      <c r="A68" s="1" t="s">
        <v>124</v>
      </c>
      <c r="C68" s="6">
        <v>0</v>
      </c>
      <c r="D68" s="6"/>
      <c r="E68" s="6">
        <v>54875084778</v>
      </c>
      <c r="F68" s="6"/>
      <c r="G68" s="6">
        <v>0</v>
      </c>
      <c r="H68" s="6"/>
      <c r="I68" s="6">
        <f t="shared" si="0"/>
        <v>54875084778</v>
      </c>
      <c r="J68" s="6"/>
      <c r="K68" s="6">
        <v>0</v>
      </c>
      <c r="L68" s="6"/>
      <c r="M68" s="6">
        <v>297603778807</v>
      </c>
      <c r="N68" s="6"/>
      <c r="O68" s="6">
        <v>0</v>
      </c>
      <c r="P68" s="6"/>
      <c r="Q68" s="6">
        <f t="shared" si="1"/>
        <v>297603778807</v>
      </c>
    </row>
    <row r="69" spans="1:17">
      <c r="A69" s="1" t="s">
        <v>81</v>
      </c>
      <c r="C69" s="6">
        <v>0</v>
      </c>
      <c r="D69" s="6"/>
      <c r="E69" s="6">
        <v>558828444</v>
      </c>
      <c r="F69" s="6"/>
      <c r="G69" s="6">
        <v>0</v>
      </c>
      <c r="H69" s="6"/>
      <c r="I69" s="6">
        <f t="shared" si="0"/>
        <v>558828444</v>
      </c>
      <c r="J69" s="6"/>
      <c r="K69" s="6">
        <v>0</v>
      </c>
      <c r="L69" s="6"/>
      <c r="M69" s="6">
        <v>1520366829</v>
      </c>
      <c r="N69" s="6"/>
      <c r="O69" s="6">
        <v>0</v>
      </c>
      <c r="P69" s="6"/>
      <c r="Q69" s="6">
        <f t="shared" si="1"/>
        <v>1520366829</v>
      </c>
    </row>
    <row r="70" spans="1:17">
      <c r="A70" s="1" t="s">
        <v>131</v>
      </c>
      <c r="C70" s="6">
        <v>0</v>
      </c>
      <c r="D70" s="6"/>
      <c r="E70" s="6">
        <v>8359201482</v>
      </c>
      <c r="F70" s="6"/>
      <c r="G70" s="6">
        <v>0</v>
      </c>
      <c r="H70" s="6"/>
      <c r="I70" s="6">
        <f t="shared" si="0"/>
        <v>8359201482</v>
      </c>
      <c r="J70" s="6"/>
      <c r="K70" s="6">
        <v>0</v>
      </c>
      <c r="L70" s="6"/>
      <c r="M70" s="6">
        <v>99286586788</v>
      </c>
      <c r="N70" s="6"/>
      <c r="O70" s="6">
        <v>0</v>
      </c>
      <c r="P70" s="6"/>
      <c r="Q70" s="6">
        <f t="shared" si="1"/>
        <v>99286586788</v>
      </c>
    </row>
    <row r="71" spans="1:17">
      <c r="A71" s="1" t="s">
        <v>149</v>
      </c>
      <c r="C71" s="6">
        <v>0</v>
      </c>
      <c r="D71" s="6"/>
      <c r="E71" s="6">
        <v>19360425049</v>
      </c>
      <c r="F71" s="6"/>
      <c r="G71" s="6">
        <v>0</v>
      </c>
      <c r="H71" s="6"/>
      <c r="I71" s="6">
        <f t="shared" si="0"/>
        <v>19360425049</v>
      </c>
      <c r="J71" s="6"/>
      <c r="K71" s="6">
        <v>0</v>
      </c>
      <c r="L71" s="6"/>
      <c r="M71" s="6">
        <v>57222457125</v>
      </c>
      <c r="N71" s="6"/>
      <c r="O71" s="6">
        <v>0</v>
      </c>
      <c r="P71" s="6"/>
      <c r="Q71" s="6">
        <f t="shared" si="1"/>
        <v>57222457125</v>
      </c>
    </row>
    <row r="72" spans="1:17">
      <c r="A72" s="1" t="s">
        <v>120</v>
      </c>
      <c r="C72" s="6">
        <v>0</v>
      </c>
      <c r="D72" s="6"/>
      <c r="E72" s="6">
        <v>7187755712</v>
      </c>
      <c r="F72" s="6"/>
      <c r="G72" s="6">
        <v>0</v>
      </c>
      <c r="H72" s="6"/>
      <c r="I72" s="6">
        <f t="shared" si="0"/>
        <v>7187755712</v>
      </c>
      <c r="J72" s="6"/>
      <c r="K72" s="6">
        <v>0</v>
      </c>
      <c r="L72" s="6"/>
      <c r="M72" s="6">
        <v>27268038957</v>
      </c>
      <c r="N72" s="6"/>
      <c r="O72" s="6">
        <v>0</v>
      </c>
      <c r="P72" s="6"/>
      <c r="Q72" s="6">
        <f t="shared" si="1"/>
        <v>27268038957</v>
      </c>
    </row>
    <row r="73" spans="1:17">
      <c r="A73" s="1" t="s">
        <v>111</v>
      </c>
      <c r="C73" s="6">
        <v>0</v>
      </c>
      <c r="D73" s="6"/>
      <c r="E73" s="6">
        <v>6735795247</v>
      </c>
      <c r="F73" s="6"/>
      <c r="G73" s="6">
        <v>0</v>
      </c>
      <c r="H73" s="6"/>
      <c r="I73" s="6">
        <f t="shared" ref="I73:I87" si="2">C73+E73+G73</f>
        <v>6735795247</v>
      </c>
      <c r="J73" s="6"/>
      <c r="K73" s="6">
        <v>0</v>
      </c>
      <c r="L73" s="6"/>
      <c r="M73" s="6">
        <v>28187669220</v>
      </c>
      <c r="N73" s="6"/>
      <c r="O73" s="6">
        <v>0</v>
      </c>
      <c r="P73" s="6"/>
      <c r="Q73" s="6">
        <f t="shared" ref="Q73:Q87" si="3">K73+M73+O73</f>
        <v>28187669220</v>
      </c>
    </row>
    <row r="74" spans="1:17">
      <c r="A74" s="1" t="s">
        <v>138</v>
      </c>
      <c r="C74" s="6">
        <v>0</v>
      </c>
      <c r="D74" s="6"/>
      <c r="E74" s="6">
        <v>50302631489</v>
      </c>
      <c r="F74" s="6"/>
      <c r="G74" s="6">
        <v>0</v>
      </c>
      <c r="H74" s="6"/>
      <c r="I74" s="6">
        <f t="shared" si="2"/>
        <v>50302631489</v>
      </c>
      <c r="J74" s="6"/>
      <c r="K74" s="6">
        <v>0</v>
      </c>
      <c r="L74" s="6"/>
      <c r="M74" s="6">
        <v>223483626305</v>
      </c>
      <c r="N74" s="6"/>
      <c r="O74" s="6">
        <v>0</v>
      </c>
      <c r="P74" s="6"/>
      <c r="Q74" s="6">
        <f t="shared" si="3"/>
        <v>223483626305</v>
      </c>
    </row>
    <row r="75" spans="1:17">
      <c r="A75" s="1" t="s">
        <v>126</v>
      </c>
      <c r="C75" s="6">
        <v>0</v>
      </c>
      <c r="D75" s="6"/>
      <c r="E75" s="6">
        <v>1090344669</v>
      </c>
      <c r="F75" s="6"/>
      <c r="G75" s="6">
        <v>0</v>
      </c>
      <c r="H75" s="6"/>
      <c r="I75" s="6">
        <f t="shared" si="2"/>
        <v>1090344669</v>
      </c>
      <c r="J75" s="6"/>
      <c r="K75" s="6">
        <v>0</v>
      </c>
      <c r="L75" s="6"/>
      <c r="M75" s="6">
        <v>4413788572</v>
      </c>
      <c r="N75" s="6"/>
      <c r="O75" s="6">
        <v>0</v>
      </c>
      <c r="P75" s="6"/>
      <c r="Q75" s="6">
        <f t="shared" si="3"/>
        <v>4413788572</v>
      </c>
    </row>
    <row r="76" spans="1:17">
      <c r="A76" s="1" t="s">
        <v>137</v>
      </c>
      <c r="C76" s="6">
        <v>0</v>
      </c>
      <c r="D76" s="6"/>
      <c r="E76" s="6">
        <v>15971656326</v>
      </c>
      <c r="F76" s="6"/>
      <c r="G76" s="6">
        <v>0</v>
      </c>
      <c r="H76" s="6"/>
      <c r="I76" s="6">
        <f t="shared" si="2"/>
        <v>15971656326</v>
      </c>
      <c r="J76" s="6"/>
      <c r="K76" s="6">
        <v>0</v>
      </c>
      <c r="L76" s="6"/>
      <c r="M76" s="6">
        <v>52094028669</v>
      </c>
      <c r="N76" s="6"/>
      <c r="O76" s="6">
        <v>0</v>
      </c>
      <c r="P76" s="6"/>
      <c r="Q76" s="6">
        <f t="shared" si="3"/>
        <v>52094028669</v>
      </c>
    </row>
    <row r="77" spans="1:17">
      <c r="A77" s="1" t="s">
        <v>155</v>
      </c>
      <c r="C77" s="6">
        <v>0</v>
      </c>
      <c r="D77" s="6"/>
      <c r="E77" s="6">
        <v>61108052430</v>
      </c>
      <c r="F77" s="6"/>
      <c r="G77" s="6">
        <v>0</v>
      </c>
      <c r="H77" s="6"/>
      <c r="I77" s="6">
        <f t="shared" si="2"/>
        <v>61108052430</v>
      </c>
      <c r="J77" s="6"/>
      <c r="K77" s="6">
        <v>0</v>
      </c>
      <c r="L77" s="6"/>
      <c r="M77" s="6">
        <v>136288359753</v>
      </c>
      <c r="N77" s="6"/>
      <c r="O77" s="6">
        <v>0</v>
      </c>
      <c r="P77" s="6"/>
      <c r="Q77" s="6">
        <f t="shared" si="3"/>
        <v>136288359753</v>
      </c>
    </row>
    <row r="78" spans="1:17">
      <c r="A78" s="1" t="s">
        <v>229</v>
      </c>
      <c r="C78" s="6">
        <v>0</v>
      </c>
      <c r="D78" s="6"/>
      <c r="E78" s="6">
        <v>-826426913</v>
      </c>
      <c r="F78" s="6"/>
      <c r="G78" s="6">
        <v>0</v>
      </c>
      <c r="H78" s="6"/>
      <c r="I78" s="6">
        <f t="shared" si="2"/>
        <v>-826426913</v>
      </c>
      <c r="J78" s="6"/>
      <c r="K78" s="6">
        <v>0</v>
      </c>
      <c r="L78" s="6"/>
      <c r="M78" s="6">
        <v>-826426913</v>
      </c>
      <c r="N78" s="6"/>
      <c r="O78" s="6">
        <v>0</v>
      </c>
      <c r="P78" s="6"/>
      <c r="Q78" s="6">
        <f t="shared" si="3"/>
        <v>-826426913</v>
      </c>
    </row>
    <row r="79" spans="1:17">
      <c r="A79" s="1" t="s">
        <v>146</v>
      </c>
      <c r="C79" s="6">
        <v>0</v>
      </c>
      <c r="D79" s="6"/>
      <c r="E79" s="6">
        <v>1178018379</v>
      </c>
      <c r="F79" s="6"/>
      <c r="G79" s="6">
        <v>0</v>
      </c>
      <c r="H79" s="6"/>
      <c r="I79" s="6">
        <f t="shared" si="2"/>
        <v>1178018379</v>
      </c>
      <c r="J79" s="6"/>
      <c r="K79" s="6">
        <v>0</v>
      </c>
      <c r="L79" s="6"/>
      <c r="M79" s="6">
        <v>11643190907</v>
      </c>
      <c r="N79" s="6"/>
      <c r="O79" s="6">
        <v>0</v>
      </c>
      <c r="P79" s="6"/>
      <c r="Q79" s="6">
        <f t="shared" si="3"/>
        <v>11643190907</v>
      </c>
    </row>
    <row r="80" spans="1:17">
      <c r="A80" s="1" t="s">
        <v>157</v>
      </c>
      <c r="C80" s="6">
        <v>0</v>
      </c>
      <c r="D80" s="6"/>
      <c r="E80" s="6">
        <v>21899548397</v>
      </c>
      <c r="F80" s="6"/>
      <c r="G80" s="6">
        <v>0</v>
      </c>
      <c r="H80" s="6"/>
      <c r="I80" s="6">
        <f t="shared" si="2"/>
        <v>21899548397</v>
      </c>
      <c r="J80" s="6"/>
      <c r="K80" s="6">
        <v>0</v>
      </c>
      <c r="L80" s="6"/>
      <c r="M80" s="6">
        <v>70148440829</v>
      </c>
      <c r="N80" s="6"/>
      <c r="O80" s="6">
        <v>0</v>
      </c>
      <c r="P80" s="6"/>
      <c r="Q80" s="6">
        <f t="shared" si="3"/>
        <v>70148440829</v>
      </c>
    </row>
    <row r="81" spans="1:17">
      <c r="A81" s="1" t="s">
        <v>117</v>
      </c>
      <c r="C81" s="6">
        <v>0</v>
      </c>
      <c r="D81" s="6"/>
      <c r="E81" s="6">
        <v>6843516477</v>
      </c>
      <c r="F81" s="6"/>
      <c r="G81" s="6">
        <v>0</v>
      </c>
      <c r="H81" s="6"/>
      <c r="I81" s="6">
        <f t="shared" si="2"/>
        <v>6843516477</v>
      </c>
      <c r="J81" s="6"/>
      <c r="K81" s="6">
        <v>0</v>
      </c>
      <c r="L81" s="6"/>
      <c r="M81" s="6">
        <v>24156056665</v>
      </c>
      <c r="N81" s="6"/>
      <c r="O81" s="6">
        <v>0</v>
      </c>
      <c r="P81" s="6"/>
      <c r="Q81" s="6">
        <f t="shared" si="3"/>
        <v>24156056665</v>
      </c>
    </row>
    <row r="82" spans="1:17">
      <c r="A82" s="1" t="s">
        <v>84</v>
      </c>
      <c r="C82" s="6">
        <v>0</v>
      </c>
      <c r="D82" s="6"/>
      <c r="E82" s="6">
        <v>52366942155</v>
      </c>
      <c r="F82" s="6"/>
      <c r="G82" s="6">
        <v>0</v>
      </c>
      <c r="H82" s="6"/>
      <c r="I82" s="6">
        <f t="shared" si="2"/>
        <v>52366942155</v>
      </c>
      <c r="J82" s="6"/>
      <c r="K82" s="6">
        <v>0</v>
      </c>
      <c r="L82" s="6"/>
      <c r="M82" s="6">
        <v>169475164156</v>
      </c>
      <c r="N82" s="6"/>
      <c r="O82" s="6">
        <v>0</v>
      </c>
      <c r="P82" s="6"/>
      <c r="Q82" s="6">
        <f t="shared" si="3"/>
        <v>169475164156</v>
      </c>
    </row>
    <row r="83" spans="1:17">
      <c r="A83" s="1" t="s">
        <v>143</v>
      </c>
      <c r="C83" s="6">
        <v>0</v>
      </c>
      <c r="D83" s="6"/>
      <c r="E83" s="6">
        <v>387577622</v>
      </c>
      <c r="F83" s="6"/>
      <c r="G83" s="6">
        <v>0</v>
      </c>
      <c r="H83" s="6"/>
      <c r="I83" s="6">
        <f t="shared" si="2"/>
        <v>387577622</v>
      </c>
      <c r="J83" s="6"/>
      <c r="K83" s="6">
        <v>0</v>
      </c>
      <c r="L83" s="6"/>
      <c r="M83" s="6">
        <v>1584264625</v>
      </c>
      <c r="N83" s="6"/>
      <c r="O83" s="6">
        <v>0</v>
      </c>
      <c r="P83" s="6"/>
      <c r="Q83" s="6">
        <f t="shared" si="3"/>
        <v>1584264625</v>
      </c>
    </row>
    <row r="84" spans="1:17">
      <c r="A84" s="1" t="s">
        <v>152</v>
      </c>
      <c r="C84" s="6">
        <v>0</v>
      </c>
      <c r="D84" s="6"/>
      <c r="E84" s="6">
        <v>2632219812</v>
      </c>
      <c r="F84" s="6"/>
      <c r="G84" s="6">
        <v>0</v>
      </c>
      <c r="H84" s="6"/>
      <c r="I84" s="6">
        <f t="shared" si="2"/>
        <v>2632219812</v>
      </c>
      <c r="J84" s="6"/>
      <c r="K84" s="6">
        <v>0</v>
      </c>
      <c r="L84" s="6"/>
      <c r="M84" s="6">
        <v>9729989048</v>
      </c>
      <c r="N84" s="6"/>
      <c r="O84" s="6">
        <v>0</v>
      </c>
      <c r="P84" s="6"/>
      <c r="Q84" s="6">
        <f t="shared" si="3"/>
        <v>9729989048</v>
      </c>
    </row>
    <row r="85" spans="1:17">
      <c r="A85" s="1" t="s">
        <v>141</v>
      </c>
      <c r="C85" s="6">
        <v>0</v>
      </c>
      <c r="D85" s="6"/>
      <c r="E85" s="6">
        <v>4304780867</v>
      </c>
      <c r="F85" s="6"/>
      <c r="G85" s="6">
        <v>0</v>
      </c>
      <c r="H85" s="6"/>
      <c r="I85" s="6">
        <f t="shared" si="2"/>
        <v>4304780867</v>
      </c>
      <c r="J85" s="6"/>
      <c r="K85" s="6">
        <v>0</v>
      </c>
      <c r="L85" s="6"/>
      <c r="M85" s="6">
        <v>19214733136</v>
      </c>
      <c r="N85" s="6"/>
      <c r="O85" s="6">
        <v>0</v>
      </c>
      <c r="P85" s="6"/>
      <c r="Q85" s="6">
        <f t="shared" si="3"/>
        <v>19214733136</v>
      </c>
    </row>
    <row r="86" spans="1:17">
      <c r="A86" s="1" t="s">
        <v>93</v>
      </c>
      <c r="C86" s="6">
        <v>0</v>
      </c>
      <c r="D86" s="6"/>
      <c r="E86" s="6">
        <v>63647137617</v>
      </c>
      <c r="F86" s="6"/>
      <c r="G86" s="6">
        <v>0</v>
      </c>
      <c r="H86" s="6"/>
      <c r="I86" s="6">
        <f t="shared" si="2"/>
        <v>63647137617</v>
      </c>
      <c r="J86" s="6"/>
      <c r="K86" s="6">
        <v>0</v>
      </c>
      <c r="L86" s="6"/>
      <c r="M86" s="6">
        <v>191401380687</v>
      </c>
      <c r="N86" s="6"/>
      <c r="O86" s="6">
        <v>0</v>
      </c>
      <c r="P86" s="6"/>
      <c r="Q86" s="6">
        <f t="shared" si="3"/>
        <v>191401380687</v>
      </c>
    </row>
    <row r="87" spans="1:17">
      <c r="A87" s="1" t="s">
        <v>87</v>
      </c>
      <c r="C87" s="6">
        <v>0</v>
      </c>
      <c r="D87" s="6"/>
      <c r="E87" s="6">
        <v>75876159018</v>
      </c>
      <c r="F87" s="6"/>
      <c r="G87" s="6">
        <v>0</v>
      </c>
      <c r="H87" s="6"/>
      <c r="I87" s="6">
        <f t="shared" si="2"/>
        <v>75876159018</v>
      </c>
      <c r="J87" s="6"/>
      <c r="K87" s="6">
        <v>0</v>
      </c>
      <c r="L87" s="6"/>
      <c r="M87" s="6">
        <v>265836255134</v>
      </c>
      <c r="N87" s="6"/>
      <c r="O87" s="6">
        <v>0</v>
      </c>
      <c r="P87" s="6"/>
      <c r="Q87" s="6">
        <f t="shared" si="3"/>
        <v>265836255134</v>
      </c>
    </row>
    <row r="88" spans="1:17" ht="24.75" thickBot="1">
      <c r="C88" s="7">
        <f>SUM(C8:C87)</f>
        <v>1514327115537</v>
      </c>
      <c r="D88" s="6"/>
      <c r="E88" s="7">
        <f>SUM(SUM(E8:E87))</f>
        <v>639314546339</v>
      </c>
      <c r="F88" s="6"/>
      <c r="G88" s="7">
        <f>SUM(G8:G87)</f>
        <v>427726260053</v>
      </c>
      <c r="H88" s="6"/>
      <c r="I88" s="7">
        <f>SUM(I8:I87)</f>
        <v>2581367921929</v>
      </c>
      <c r="J88" s="6"/>
      <c r="K88" s="7">
        <f>SUM(K8:K87)</f>
        <v>12407610878483</v>
      </c>
      <c r="L88" s="6"/>
      <c r="M88" s="7">
        <f>SUM(M8:M87)</f>
        <v>4615062302686</v>
      </c>
      <c r="N88" s="6"/>
      <c r="O88" s="7">
        <f>SUM(O8:O87)</f>
        <v>1787563356100</v>
      </c>
      <c r="P88" s="6"/>
      <c r="Q88" s="7">
        <f>SUM(Q8:Q87)</f>
        <v>18810236537269</v>
      </c>
    </row>
    <row r="89" spans="1:17" ht="24.75" thickTop="1">
      <c r="C89" s="5"/>
      <c r="E89" s="5"/>
      <c r="G89" s="5"/>
      <c r="K89" s="5"/>
      <c r="M89" s="5"/>
      <c r="O89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G20" sqref="G20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4.7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1" ht="24.75">
      <c r="A6" s="23" t="s">
        <v>330</v>
      </c>
      <c r="B6" s="23" t="s">
        <v>330</v>
      </c>
      <c r="C6" s="23" t="s">
        <v>330</v>
      </c>
      <c r="E6" s="23" t="s">
        <v>265</v>
      </c>
      <c r="F6" s="23" t="s">
        <v>265</v>
      </c>
      <c r="G6" s="23" t="s">
        <v>265</v>
      </c>
      <c r="I6" s="23" t="s">
        <v>266</v>
      </c>
      <c r="J6" s="23" t="s">
        <v>266</v>
      </c>
      <c r="K6" s="23" t="s">
        <v>266</v>
      </c>
    </row>
    <row r="7" spans="1:11" ht="24.75">
      <c r="A7" s="23" t="s">
        <v>331</v>
      </c>
      <c r="C7" s="23" t="s">
        <v>242</v>
      </c>
      <c r="E7" s="23" t="s">
        <v>332</v>
      </c>
      <c r="G7" s="23" t="s">
        <v>333</v>
      </c>
      <c r="I7" s="23" t="s">
        <v>332</v>
      </c>
      <c r="K7" s="23" t="s">
        <v>333</v>
      </c>
    </row>
    <row r="8" spans="1:11">
      <c r="A8" s="1" t="s">
        <v>248</v>
      </c>
      <c r="C8" s="4" t="s">
        <v>249</v>
      </c>
      <c r="E8" s="10">
        <v>29445079</v>
      </c>
      <c r="F8" s="4"/>
      <c r="G8" s="8">
        <f>E8/$E$13</f>
        <v>3.5197126590041494E-4</v>
      </c>
      <c r="H8" s="4"/>
      <c r="I8" s="10">
        <v>12552513663</v>
      </c>
      <c r="J8" s="4"/>
      <c r="K8" s="8">
        <f>I8/$I$13</f>
        <v>2.4498483373797595E-2</v>
      </c>
    </row>
    <row r="9" spans="1:11">
      <c r="A9" s="1" t="s">
        <v>252</v>
      </c>
      <c r="C9" s="4" t="s">
        <v>253</v>
      </c>
      <c r="E9" s="10">
        <v>9307357887</v>
      </c>
      <c r="F9" s="4"/>
      <c r="G9" s="8">
        <f t="shared" ref="G9:G12" si="0">E9/$E$13</f>
        <v>0.11125534890484082</v>
      </c>
      <c r="H9" s="4"/>
      <c r="I9" s="10">
        <v>50627259234</v>
      </c>
      <c r="J9" s="4"/>
      <c r="K9" s="8">
        <f t="shared" ref="K9:K12" si="1">I9/$I$13</f>
        <v>9.8808183118015036E-2</v>
      </c>
    </row>
    <row r="10" spans="1:11">
      <c r="A10" s="1" t="s">
        <v>255</v>
      </c>
      <c r="C10" s="4" t="s">
        <v>256</v>
      </c>
      <c r="E10" s="10">
        <v>738141346</v>
      </c>
      <c r="F10" s="4"/>
      <c r="G10" s="8">
        <f t="shared" si="0"/>
        <v>8.8233603980161224E-3</v>
      </c>
      <c r="H10" s="4"/>
      <c r="I10" s="10">
        <v>59333886117</v>
      </c>
      <c r="J10" s="4"/>
      <c r="K10" s="8">
        <f t="shared" si="1"/>
        <v>0.11580072817006774</v>
      </c>
    </row>
    <row r="11" spans="1:11">
      <c r="A11" s="1" t="s">
        <v>255</v>
      </c>
      <c r="C11" s="4" t="s">
        <v>258</v>
      </c>
      <c r="E11" s="10">
        <v>18801855437</v>
      </c>
      <c r="F11" s="4"/>
      <c r="G11" s="8">
        <f t="shared" si="0"/>
        <v>0.22474766868302473</v>
      </c>
      <c r="H11" s="4"/>
      <c r="I11" s="10">
        <v>142468295101</v>
      </c>
      <c r="J11" s="4"/>
      <c r="K11" s="8">
        <f t="shared" si="1"/>
        <v>0.27805244849986327</v>
      </c>
    </row>
    <row r="12" spans="1:11">
      <c r="A12" s="1" t="s">
        <v>255</v>
      </c>
      <c r="C12" s="4" t="s">
        <v>261</v>
      </c>
      <c r="E12" s="10">
        <v>54780821917</v>
      </c>
      <c r="F12" s="4"/>
      <c r="G12" s="8">
        <f t="shared" si="0"/>
        <v>0.65482165074821796</v>
      </c>
      <c r="H12" s="4"/>
      <c r="I12" s="10">
        <v>247397260201</v>
      </c>
      <c r="J12" s="4"/>
      <c r="K12" s="8">
        <f t="shared" si="1"/>
        <v>0.48284015683825632</v>
      </c>
    </row>
    <row r="13" spans="1:11" ht="24.75" thickBot="1">
      <c r="C13" s="4"/>
      <c r="E13" s="12">
        <f>SUM(E8:E12)</f>
        <v>83657621666</v>
      </c>
      <c r="F13" s="4"/>
      <c r="G13" s="9">
        <f>SUM(G8:G12)</f>
        <v>1</v>
      </c>
      <c r="H13" s="4"/>
      <c r="I13" s="12">
        <f>SUM(I8:I12)</f>
        <v>512379214316</v>
      </c>
      <c r="J13" s="4"/>
      <c r="K13" s="9">
        <f>SUM(K8:K12)</f>
        <v>1</v>
      </c>
    </row>
    <row r="14" spans="1:11" ht="24.75" thickTop="1">
      <c r="E14" s="10"/>
      <c r="F14" s="4"/>
      <c r="G14" s="4"/>
      <c r="H14" s="4"/>
      <c r="I14" s="10"/>
      <c r="J14" s="4"/>
      <c r="K14" s="4"/>
    </row>
    <row r="15" spans="1:11">
      <c r="E15" s="4"/>
      <c r="F15" s="4"/>
      <c r="G15" s="4"/>
      <c r="H15" s="4"/>
      <c r="I15" s="4"/>
      <c r="J15" s="4"/>
      <c r="K15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1" sqref="C11"/>
    </sheetView>
  </sheetViews>
  <sheetFormatPr defaultRowHeight="24"/>
  <cols>
    <col min="1" max="1" width="35.57031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4" t="s">
        <v>0</v>
      </c>
      <c r="B2" s="24"/>
      <c r="C2" s="24"/>
      <c r="D2" s="24"/>
      <c r="E2" s="24"/>
    </row>
    <row r="3" spans="1:5" ht="24.75">
      <c r="A3" s="24" t="s">
        <v>263</v>
      </c>
      <c r="B3" s="24"/>
      <c r="C3" s="24"/>
      <c r="D3" s="24"/>
      <c r="E3" s="24"/>
    </row>
    <row r="4" spans="1:5" ht="24.75">
      <c r="A4" s="24" t="s">
        <v>2</v>
      </c>
      <c r="B4" s="24"/>
      <c r="C4" s="24"/>
      <c r="D4" s="24"/>
      <c r="E4" s="24"/>
    </row>
    <row r="5" spans="1:5" ht="24.75">
      <c r="C5" s="22" t="s">
        <v>265</v>
      </c>
      <c r="D5" s="2"/>
      <c r="E5" s="21" t="s">
        <v>342</v>
      </c>
    </row>
    <row r="6" spans="1:5" ht="24.75">
      <c r="A6" s="22" t="s">
        <v>334</v>
      </c>
      <c r="C6" s="23"/>
      <c r="D6" s="2"/>
      <c r="E6" s="19" t="s">
        <v>343</v>
      </c>
    </row>
    <row r="7" spans="1:5" ht="24.75">
      <c r="A7" s="23" t="s">
        <v>334</v>
      </c>
      <c r="C7" s="23" t="s">
        <v>245</v>
      </c>
      <c r="E7" s="23" t="s">
        <v>245</v>
      </c>
    </row>
    <row r="8" spans="1:5" ht="24.75">
      <c r="A8" s="2" t="s">
        <v>344</v>
      </c>
      <c r="C8" s="10">
        <v>0</v>
      </c>
      <c r="E8" s="10">
        <v>28312297625</v>
      </c>
    </row>
    <row r="9" spans="1:5" ht="24.75">
      <c r="A9" s="2" t="s">
        <v>345</v>
      </c>
      <c r="C9" s="10">
        <v>0</v>
      </c>
      <c r="E9" s="10">
        <v>71768173</v>
      </c>
    </row>
    <row r="10" spans="1:5" ht="25.5" thickBot="1">
      <c r="A10" s="2" t="s">
        <v>272</v>
      </c>
      <c r="C10" s="12">
        <f>SUM(C8:C9)</f>
        <v>0</v>
      </c>
      <c r="E10" s="12">
        <f>SUM(E8:E9)</f>
        <v>28384065798</v>
      </c>
    </row>
    <row r="11" spans="1:5" ht="24.75" thickTop="1">
      <c r="E11" s="4"/>
    </row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4"/>
  <sheetViews>
    <sheetView rightToLeft="1" topLeftCell="A40" workbookViewId="0">
      <selection activeCell="M42" sqref="M42"/>
    </sheetView>
  </sheetViews>
  <sheetFormatPr defaultRowHeight="2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6" spans="1:25" ht="24.75">
      <c r="A6" s="22" t="s">
        <v>3</v>
      </c>
      <c r="C6" s="23" t="s">
        <v>338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5" ht="24.7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>
      <c r="A9" s="1" t="s">
        <v>15</v>
      </c>
      <c r="C9" s="6">
        <v>10453000</v>
      </c>
      <c r="D9" s="6"/>
      <c r="E9" s="6">
        <v>285234925984</v>
      </c>
      <c r="F9" s="6"/>
      <c r="G9" s="6">
        <v>283043133709.52002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10453000</v>
      </c>
      <c r="R9" s="6"/>
      <c r="S9" s="6">
        <v>26185</v>
      </c>
      <c r="T9" s="6"/>
      <c r="U9" s="6">
        <v>285234925984</v>
      </c>
      <c r="V9" s="6"/>
      <c r="W9" s="6">
        <v>272280839683.45999</v>
      </c>
      <c r="X9" s="6"/>
      <c r="Y9" s="8">
        <v>1.5126262439302046E-3</v>
      </c>
    </row>
    <row r="10" spans="1:25">
      <c r="A10" s="1" t="s">
        <v>16</v>
      </c>
      <c r="C10" s="6">
        <v>96586767</v>
      </c>
      <c r="D10" s="6"/>
      <c r="E10" s="6">
        <v>490477684630</v>
      </c>
      <c r="F10" s="6"/>
      <c r="G10" s="6">
        <v>626453410211.448</v>
      </c>
      <c r="H10" s="6"/>
      <c r="I10" s="6">
        <v>0</v>
      </c>
      <c r="J10" s="6"/>
      <c r="K10" s="6">
        <v>0</v>
      </c>
      <c r="L10" s="6"/>
      <c r="M10" s="6">
        <v>-7300000</v>
      </c>
      <c r="N10" s="6"/>
      <c r="O10" s="6">
        <v>49978747325</v>
      </c>
      <c r="P10" s="6"/>
      <c r="Q10" s="6">
        <v>89286767</v>
      </c>
      <c r="R10" s="6"/>
      <c r="S10" s="6">
        <v>6880</v>
      </c>
      <c r="T10" s="6"/>
      <c r="U10" s="6">
        <v>453407522644</v>
      </c>
      <c r="V10" s="6"/>
      <c r="W10" s="6">
        <v>611081433381.01294</v>
      </c>
      <c r="X10" s="6"/>
      <c r="Y10" s="8">
        <v>3.3947956616602027E-3</v>
      </c>
    </row>
    <row r="11" spans="1:25">
      <c r="A11" s="1" t="s">
        <v>17</v>
      </c>
      <c r="C11" s="6">
        <v>132380000</v>
      </c>
      <c r="D11" s="6"/>
      <c r="E11" s="6">
        <v>804350811261</v>
      </c>
      <c r="F11" s="6"/>
      <c r="G11" s="6">
        <v>1186508135413.6001</v>
      </c>
      <c r="H11" s="6"/>
      <c r="I11" s="6">
        <v>0</v>
      </c>
      <c r="J11" s="6"/>
      <c r="K11" s="6">
        <v>0</v>
      </c>
      <c r="L11" s="6"/>
      <c r="M11" s="6">
        <v>-27887180</v>
      </c>
      <c r="N11" s="6"/>
      <c r="O11" s="6">
        <v>250122488814</v>
      </c>
      <c r="P11" s="6"/>
      <c r="Q11" s="6">
        <v>104492820</v>
      </c>
      <c r="R11" s="6"/>
      <c r="S11" s="6">
        <v>9180</v>
      </c>
      <c r="T11" s="6"/>
      <c r="U11" s="6">
        <v>634906213473</v>
      </c>
      <c r="V11" s="6"/>
      <c r="W11" s="6">
        <v>954229159510.02698</v>
      </c>
      <c r="X11" s="6"/>
      <c r="Y11" s="8">
        <v>5.3011150952683378E-3</v>
      </c>
    </row>
    <row r="12" spans="1:25">
      <c r="A12" s="1" t="s">
        <v>18</v>
      </c>
      <c r="C12" s="6">
        <v>34000000</v>
      </c>
      <c r="D12" s="6"/>
      <c r="E12" s="6">
        <v>156462260221</v>
      </c>
      <c r="F12" s="6"/>
      <c r="G12" s="6">
        <v>189066366320</v>
      </c>
      <c r="H12" s="6"/>
      <c r="I12" s="6">
        <v>0</v>
      </c>
      <c r="J12" s="6"/>
      <c r="K12" s="6">
        <v>0</v>
      </c>
      <c r="L12" s="6"/>
      <c r="M12" s="6">
        <v>-300000</v>
      </c>
      <c r="N12" s="6"/>
      <c r="O12" s="6">
        <v>1595614345</v>
      </c>
      <c r="P12" s="6"/>
      <c r="Q12" s="6">
        <v>33700000</v>
      </c>
      <c r="R12" s="6"/>
      <c r="S12" s="6">
        <v>5460</v>
      </c>
      <c r="T12" s="6"/>
      <c r="U12" s="6">
        <v>155081710867</v>
      </c>
      <c r="V12" s="6"/>
      <c r="W12" s="6">
        <v>183040037544</v>
      </c>
      <c r="X12" s="6"/>
      <c r="Y12" s="8">
        <v>1.0168587874229448E-3</v>
      </c>
    </row>
    <row r="13" spans="1:25">
      <c r="A13" s="1" t="s">
        <v>19</v>
      </c>
      <c r="C13" s="6">
        <v>42820342</v>
      </c>
      <c r="D13" s="6"/>
      <c r="E13" s="6">
        <v>450322411315</v>
      </c>
      <c r="F13" s="6"/>
      <c r="G13" s="6">
        <v>565638621429.62695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42820342</v>
      </c>
      <c r="R13" s="6"/>
      <c r="S13" s="6">
        <v>13279</v>
      </c>
      <c r="T13" s="6"/>
      <c r="U13" s="6">
        <v>450322411315</v>
      </c>
      <c r="V13" s="6"/>
      <c r="W13" s="6">
        <v>565638621429.62695</v>
      </c>
      <c r="X13" s="6"/>
      <c r="Y13" s="8">
        <v>3.1423431202490517E-3</v>
      </c>
    </row>
    <row r="14" spans="1:25">
      <c r="A14" s="1" t="s">
        <v>20</v>
      </c>
      <c r="C14" s="6">
        <v>11661854</v>
      </c>
      <c r="D14" s="6"/>
      <c r="E14" s="6">
        <v>27939141618</v>
      </c>
      <c r="F14" s="6"/>
      <c r="G14" s="6">
        <v>31229584647.059299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11661854</v>
      </c>
      <c r="R14" s="6"/>
      <c r="S14" s="6">
        <v>2990</v>
      </c>
      <c r="T14" s="6"/>
      <c r="U14" s="6">
        <v>27939141618</v>
      </c>
      <c r="V14" s="6"/>
      <c r="W14" s="6">
        <v>34686648623.591103</v>
      </c>
      <c r="X14" s="6"/>
      <c r="Y14" s="8">
        <v>1.9269785961812806E-4</v>
      </c>
    </row>
    <row r="15" spans="1:25">
      <c r="A15" s="1" t="s">
        <v>21</v>
      </c>
      <c r="C15" s="6">
        <v>1048429</v>
      </c>
      <c r="D15" s="6"/>
      <c r="E15" s="6">
        <v>97752551579</v>
      </c>
      <c r="F15" s="6"/>
      <c r="G15" s="6">
        <v>182588873654.823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1048429</v>
      </c>
      <c r="R15" s="6"/>
      <c r="S15" s="6">
        <v>167370</v>
      </c>
      <c r="T15" s="6"/>
      <c r="U15" s="6">
        <v>97752551579</v>
      </c>
      <c r="V15" s="6"/>
      <c r="W15" s="6">
        <v>174558175493.276</v>
      </c>
      <c r="X15" s="6"/>
      <c r="Y15" s="8">
        <v>9.6973873611769625E-4</v>
      </c>
    </row>
    <row r="16" spans="1:25">
      <c r="A16" s="1" t="s">
        <v>22</v>
      </c>
      <c r="C16" s="6">
        <v>96533852</v>
      </c>
      <c r="D16" s="6"/>
      <c r="E16" s="6">
        <v>1043921569038</v>
      </c>
      <c r="F16" s="6"/>
      <c r="G16" s="6">
        <v>1205166121422.8899</v>
      </c>
      <c r="H16" s="6"/>
      <c r="I16" s="6">
        <v>0</v>
      </c>
      <c r="J16" s="6"/>
      <c r="K16" s="6">
        <v>0</v>
      </c>
      <c r="L16" s="6"/>
      <c r="M16" s="6">
        <v>-6327732</v>
      </c>
      <c r="N16" s="6"/>
      <c r="O16" s="6">
        <v>78189553902</v>
      </c>
      <c r="P16" s="6"/>
      <c r="Q16" s="6">
        <v>90206120</v>
      </c>
      <c r="R16" s="6"/>
      <c r="S16" s="6">
        <v>10930</v>
      </c>
      <c r="T16" s="6"/>
      <c r="U16" s="6">
        <v>975493180653</v>
      </c>
      <c r="V16" s="6"/>
      <c r="W16" s="6">
        <v>980798329882.71497</v>
      </c>
      <c r="X16" s="6"/>
      <c r="Y16" s="8">
        <v>5.44871719768547E-3</v>
      </c>
    </row>
    <row r="17" spans="1:25">
      <c r="A17" s="1" t="s">
        <v>23</v>
      </c>
      <c r="C17" s="6">
        <v>20324410</v>
      </c>
      <c r="D17" s="6"/>
      <c r="E17" s="6">
        <v>704332228225</v>
      </c>
      <c r="F17" s="6"/>
      <c r="G17" s="6">
        <v>970471391256.95996</v>
      </c>
      <c r="H17" s="6"/>
      <c r="I17" s="6">
        <v>0</v>
      </c>
      <c r="J17" s="6"/>
      <c r="K17" s="6">
        <v>0</v>
      </c>
      <c r="L17" s="6"/>
      <c r="M17" s="6">
        <v>-446586</v>
      </c>
      <c r="N17" s="6"/>
      <c r="O17" s="6">
        <v>20907841184</v>
      </c>
      <c r="P17" s="6"/>
      <c r="Q17" s="6">
        <v>19877824</v>
      </c>
      <c r="R17" s="6"/>
      <c r="S17" s="6">
        <v>46190</v>
      </c>
      <c r="T17" s="6"/>
      <c r="U17" s="6">
        <v>688856014528</v>
      </c>
      <c r="V17" s="6"/>
      <c r="W17" s="6">
        <v>913356567381.75195</v>
      </c>
      <c r="X17" s="6"/>
      <c r="Y17" s="8">
        <v>5.0740519071917978E-3</v>
      </c>
    </row>
    <row r="18" spans="1:25">
      <c r="A18" s="1" t="s">
        <v>24</v>
      </c>
      <c r="C18" s="6">
        <v>2010777</v>
      </c>
      <c r="D18" s="6"/>
      <c r="E18" s="6">
        <v>105004293245</v>
      </c>
      <c r="F18" s="6"/>
      <c r="G18" s="6">
        <v>157440831218.901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2010777</v>
      </c>
      <c r="R18" s="6"/>
      <c r="S18" s="6">
        <v>77300</v>
      </c>
      <c r="T18" s="6"/>
      <c r="U18" s="6">
        <v>105004293245</v>
      </c>
      <c r="V18" s="6"/>
      <c r="W18" s="6">
        <v>154620458051.341</v>
      </c>
      <c r="X18" s="6"/>
      <c r="Y18" s="8">
        <v>8.5897694075304112E-4</v>
      </c>
    </row>
    <row r="19" spans="1:25">
      <c r="A19" s="1" t="s">
        <v>25</v>
      </c>
      <c r="C19" s="6">
        <v>2002500</v>
      </c>
      <c r="D19" s="6"/>
      <c r="E19" s="6">
        <v>99511931457</v>
      </c>
      <c r="F19" s="6"/>
      <c r="G19" s="6">
        <v>158964068214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2002500</v>
      </c>
      <c r="R19" s="6"/>
      <c r="S19" s="6">
        <v>79500</v>
      </c>
      <c r="T19" s="6"/>
      <c r="U19" s="6">
        <v>99511931457</v>
      </c>
      <c r="V19" s="6"/>
      <c r="W19" s="6">
        <v>158366458935</v>
      </c>
      <c r="X19" s="6"/>
      <c r="Y19" s="8">
        <v>8.7978743646399779E-4</v>
      </c>
    </row>
    <row r="20" spans="1:25">
      <c r="A20" s="1" t="s">
        <v>26</v>
      </c>
      <c r="C20" s="6">
        <v>20442772</v>
      </c>
      <c r="D20" s="6"/>
      <c r="E20" s="6">
        <v>369048818667</v>
      </c>
      <c r="F20" s="6"/>
      <c r="G20" s="6">
        <v>407328020675.32001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20442772</v>
      </c>
      <c r="R20" s="6"/>
      <c r="S20" s="6">
        <v>18190</v>
      </c>
      <c r="T20" s="6"/>
      <c r="U20" s="6">
        <v>369048818667</v>
      </c>
      <c r="V20" s="6"/>
      <c r="W20" s="6">
        <v>369909969849.42902</v>
      </c>
      <c r="X20" s="6"/>
      <c r="Y20" s="8">
        <v>2.0549941337633776E-3</v>
      </c>
    </row>
    <row r="21" spans="1:25">
      <c r="A21" s="1" t="s">
        <v>27</v>
      </c>
      <c r="C21" s="6">
        <v>37601092</v>
      </c>
      <c r="D21" s="6"/>
      <c r="E21" s="6">
        <v>292061268408</v>
      </c>
      <c r="F21" s="6"/>
      <c r="G21" s="6">
        <v>472044960256.72302</v>
      </c>
      <c r="H21" s="6"/>
      <c r="I21" s="6">
        <v>19695810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57296902</v>
      </c>
      <c r="R21" s="6"/>
      <c r="S21" s="6">
        <v>5990</v>
      </c>
      <c r="T21" s="6"/>
      <c r="U21" s="6">
        <v>213472170308</v>
      </c>
      <c r="V21" s="6"/>
      <c r="W21" s="6">
        <v>341414149240.10101</v>
      </c>
      <c r="X21" s="6"/>
      <c r="Y21" s="8">
        <v>1.8966887379591533E-3</v>
      </c>
    </row>
    <row r="22" spans="1:25">
      <c r="A22" s="1" t="s">
        <v>28</v>
      </c>
      <c r="C22" s="6">
        <v>6838796</v>
      </c>
      <c r="D22" s="6"/>
      <c r="E22" s="6">
        <v>15052189996</v>
      </c>
      <c r="F22" s="6"/>
      <c r="G22" s="6">
        <v>16456560471.5445</v>
      </c>
      <c r="H22" s="6"/>
      <c r="I22" s="6">
        <v>1</v>
      </c>
      <c r="J22" s="6"/>
      <c r="K22" s="6">
        <v>1</v>
      </c>
      <c r="L22" s="6"/>
      <c r="M22" s="6">
        <v>-6838797</v>
      </c>
      <c r="N22" s="6"/>
      <c r="O22" s="6">
        <v>15713339364</v>
      </c>
      <c r="P22" s="6"/>
      <c r="Q22" s="6">
        <v>0</v>
      </c>
      <c r="R22" s="6"/>
      <c r="S22" s="6">
        <v>0</v>
      </c>
      <c r="T22" s="6"/>
      <c r="U22" s="6">
        <v>0</v>
      </c>
      <c r="V22" s="6"/>
      <c r="W22" s="6">
        <v>0</v>
      </c>
      <c r="X22" s="6"/>
      <c r="Y22" s="8">
        <v>0</v>
      </c>
    </row>
    <row r="23" spans="1:25">
      <c r="A23" s="1" t="s">
        <v>29</v>
      </c>
      <c r="C23" s="6">
        <v>2642606</v>
      </c>
      <c r="D23" s="6"/>
      <c r="E23" s="6">
        <v>18595447959</v>
      </c>
      <c r="F23" s="6"/>
      <c r="G23" s="6">
        <v>63222410462.759598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2642606</v>
      </c>
      <c r="R23" s="6"/>
      <c r="S23" s="6">
        <v>20270</v>
      </c>
      <c r="T23" s="6"/>
      <c r="U23" s="6">
        <v>18595447959</v>
      </c>
      <c r="V23" s="6"/>
      <c r="W23" s="6">
        <v>53285582539.7146</v>
      </c>
      <c r="X23" s="6"/>
      <c r="Y23" s="8">
        <v>2.9602219042068568E-4</v>
      </c>
    </row>
    <row r="24" spans="1:25">
      <c r="A24" s="1" t="s">
        <v>30</v>
      </c>
      <c r="C24" s="6">
        <v>84800000</v>
      </c>
      <c r="D24" s="6"/>
      <c r="E24" s="6">
        <v>90692214640</v>
      </c>
      <c r="F24" s="6"/>
      <c r="G24" s="6">
        <v>87730932224</v>
      </c>
      <c r="H24" s="6"/>
      <c r="I24" s="6">
        <v>137616847</v>
      </c>
      <c r="J24" s="6"/>
      <c r="K24" s="6">
        <v>134716692347</v>
      </c>
      <c r="L24" s="6"/>
      <c r="M24" s="6">
        <v>0</v>
      </c>
      <c r="N24" s="6"/>
      <c r="O24" s="6">
        <v>0</v>
      </c>
      <c r="P24" s="6"/>
      <c r="Q24" s="6">
        <v>222416847</v>
      </c>
      <c r="R24" s="6"/>
      <c r="S24" s="6">
        <v>955</v>
      </c>
      <c r="T24" s="6"/>
      <c r="U24" s="6">
        <v>225408906987</v>
      </c>
      <c r="V24" s="6"/>
      <c r="W24" s="6">
        <v>211297619396.30899</v>
      </c>
      <c r="X24" s="6"/>
      <c r="Y24" s="8">
        <v>1.1738406740275972E-3</v>
      </c>
    </row>
    <row r="25" spans="1:25">
      <c r="A25" s="1" t="s">
        <v>31</v>
      </c>
      <c r="C25" s="6">
        <v>11482203</v>
      </c>
      <c r="D25" s="6"/>
      <c r="E25" s="6">
        <v>204533399451</v>
      </c>
      <c r="F25" s="6"/>
      <c r="G25" s="6">
        <v>262367337761.18701</v>
      </c>
      <c r="H25" s="6"/>
      <c r="I25" s="6">
        <v>0</v>
      </c>
      <c r="J25" s="6"/>
      <c r="K25" s="6">
        <v>0</v>
      </c>
      <c r="L25" s="6"/>
      <c r="M25" s="6">
        <v>-628628</v>
      </c>
      <c r="N25" s="6"/>
      <c r="O25" s="6">
        <v>13655677812</v>
      </c>
      <c r="P25" s="6"/>
      <c r="Q25" s="6">
        <v>10853575</v>
      </c>
      <c r="R25" s="6"/>
      <c r="S25" s="6">
        <v>21250</v>
      </c>
      <c r="T25" s="6"/>
      <c r="U25" s="6">
        <v>193335598658</v>
      </c>
      <c r="V25" s="6"/>
      <c r="W25" s="6">
        <v>229432690835.375</v>
      </c>
      <c r="X25" s="6"/>
      <c r="Y25" s="8">
        <v>1.2745880678808367E-3</v>
      </c>
    </row>
    <row r="26" spans="1:25">
      <c r="A26" s="1" t="s">
        <v>32</v>
      </c>
      <c r="C26" s="6">
        <v>804474</v>
      </c>
      <c r="D26" s="6"/>
      <c r="E26" s="6">
        <v>9294673279</v>
      </c>
      <c r="F26" s="6"/>
      <c r="G26" s="6">
        <v>9227092460.4698391</v>
      </c>
      <c r="H26" s="6"/>
      <c r="I26" s="6">
        <v>1000000</v>
      </c>
      <c r="J26" s="6"/>
      <c r="K26" s="6">
        <v>11263333171</v>
      </c>
      <c r="L26" s="6"/>
      <c r="M26" s="6">
        <v>-2260</v>
      </c>
      <c r="N26" s="6"/>
      <c r="O26" s="6">
        <v>25629315</v>
      </c>
      <c r="P26" s="6"/>
      <c r="Q26" s="6">
        <v>1802214</v>
      </c>
      <c r="R26" s="6"/>
      <c r="S26" s="6">
        <v>11500</v>
      </c>
      <c r="T26" s="6"/>
      <c r="U26" s="6">
        <v>20532258727</v>
      </c>
      <c r="V26" s="6"/>
      <c r="W26" s="6">
        <v>20617108289.891998</v>
      </c>
      <c r="X26" s="6"/>
      <c r="Y26" s="8">
        <v>1.1453607646243807E-4</v>
      </c>
    </row>
    <row r="27" spans="1:25">
      <c r="A27" s="1" t="s">
        <v>33</v>
      </c>
      <c r="C27" s="6">
        <v>12968196</v>
      </c>
      <c r="D27" s="6"/>
      <c r="E27" s="6">
        <v>41534587571</v>
      </c>
      <c r="F27" s="6"/>
      <c r="G27" s="6">
        <v>64759999321.986198</v>
      </c>
      <c r="H27" s="6"/>
      <c r="I27" s="6">
        <v>0</v>
      </c>
      <c r="J27" s="6"/>
      <c r="K27" s="6">
        <v>0</v>
      </c>
      <c r="L27" s="6"/>
      <c r="M27" s="6">
        <v>-7145746</v>
      </c>
      <c r="N27" s="6"/>
      <c r="O27" s="6">
        <v>34921009062</v>
      </c>
      <c r="P27" s="6"/>
      <c r="Q27" s="6">
        <v>5822450</v>
      </c>
      <c r="R27" s="6"/>
      <c r="S27" s="6">
        <v>4976</v>
      </c>
      <c r="T27" s="6"/>
      <c r="U27" s="6">
        <v>18648165048</v>
      </c>
      <c r="V27" s="6"/>
      <c r="W27" s="6">
        <v>28821042911.4464</v>
      </c>
      <c r="X27" s="6"/>
      <c r="Y27" s="8">
        <v>1.6011213251719919E-4</v>
      </c>
    </row>
    <row r="28" spans="1:25">
      <c r="A28" s="1" t="s">
        <v>34</v>
      </c>
      <c r="C28" s="6">
        <v>26413139</v>
      </c>
      <c r="D28" s="6"/>
      <c r="E28" s="6">
        <v>232643999494</v>
      </c>
      <c r="F28" s="6"/>
      <c r="G28" s="6">
        <v>393074764595.24799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26413139</v>
      </c>
      <c r="R28" s="6"/>
      <c r="S28" s="6">
        <v>13830</v>
      </c>
      <c r="T28" s="6"/>
      <c r="U28" s="6">
        <v>232643999494</v>
      </c>
      <c r="V28" s="6"/>
      <c r="W28" s="6">
        <v>363383956841.72998</v>
      </c>
      <c r="X28" s="6"/>
      <c r="Y28" s="8">
        <v>2.0187395866011482E-3</v>
      </c>
    </row>
    <row r="29" spans="1:25">
      <c r="A29" s="1" t="s">
        <v>35</v>
      </c>
      <c r="C29" s="6">
        <v>45423097</v>
      </c>
      <c r="D29" s="6"/>
      <c r="E29" s="6">
        <v>546163692153</v>
      </c>
      <c r="F29" s="6"/>
      <c r="G29" s="6">
        <v>667391681972.01697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45423097</v>
      </c>
      <c r="R29" s="6"/>
      <c r="S29" s="6">
        <v>14670</v>
      </c>
      <c r="T29" s="6"/>
      <c r="U29" s="6">
        <v>546163692153</v>
      </c>
      <c r="V29" s="6"/>
      <c r="W29" s="6">
        <v>662873119467.12805</v>
      </c>
      <c r="X29" s="6"/>
      <c r="Y29" s="8">
        <v>3.6825186747166056E-3</v>
      </c>
    </row>
    <row r="30" spans="1:25">
      <c r="A30" s="1" t="s">
        <v>36</v>
      </c>
      <c r="C30" s="6">
        <v>94020030</v>
      </c>
      <c r="D30" s="6"/>
      <c r="E30" s="6">
        <v>632282833712</v>
      </c>
      <c r="F30" s="6"/>
      <c r="G30" s="6">
        <v>790315768242.70203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94020030</v>
      </c>
      <c r="R30" s="6"/>
      <c r="S30" s="6">
        <v>8570</v>
      </c>
      <c r="T30" s="6"/>
      <c r="U30" s="6">
        <v>632282833712</v>
      </c>
      <c r="V30" s="6"/>
      <c r="W30" s="6">
        <v>801539187436.68103</v>
      </c>
      <c r="X30" s="6"/>
      <c r="Y30" s="8">
        <v>4.4528627569414151E-3</v>
      </c>
    </row>
    <row r="31" spans="1:25">
      <c r="A31" s="1" t="s">
        <v>37</v>
      </c>
      <c r="C31" s="6">
        <v>23271747</v>
      </c>
      <c r="D31" s="6"/>
      <c r="E31" s="6">
        <v>255926458839</v>
      </c>
      <c r="F31" s="6"/>
      <c r="G31" s="6">
        <v>260336631838.05499</v>
      </c>
      <c r="H31" s="6"/>
      <c r="I31" s="6">
        <v>58820199</v>
      </c>
      <c r="J31" s="6"/>
      <c r="K31" s="6">
        <v>649216357061</v>
      </c>
      <c r="L31" s="6"/>
      <c r="M31" s="6">
        <v>0</v>
      </c>
      <c r="N31" s="6"/>
      <c r="O31" s="6">
        <v>0</v>
      </c>
      <c r="P31" s="6"/>
      <c r="Q31" s="6">
        <v>82091946</v>
      </c>
      <c r="R31" s="6"/>
      <c r="S31" s="6">
        <v>10870</v>
      </c>
      <c r="T31" s="6"/>
      <c r="U31" s="6">
        <v>905142815900</v>
      </c>
      <c r="V31" s="6"/>
      <c r="W31" s="6">
        <v>892085136275.88904</v>
      </c>
      <c r="X31" s="6"/>
      <c r="Y31" s="8">
        <v>4.9558808123248673E-3</v>
      </c>
    </row>
    <row r="32" spans="1:25">
      <c r="A32" s="1" t="s">
        <v>38</v>
      </c>
      <c r="C32" s="6">
        <v>8742299</v>
      </c>
      <c r="D32" s="6"/>
      <c r="E32" s="6">
        <v>2028467546266</v>
      </c>
      <c r="F32" s="6"/>
      <c r="G32" s="6">
        <v>2447259595642.7998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8742299</v>
      </c>
      <c r="R32" s="6"/>
      <c r="S32" s="6">
        <v>275396</v>
      </c>
      <c r="T32" s="6"/>
      <c r="U32" s="6">
        <v>2028467546266</v>
      </c>
      <c r="V32" s="6"/>
      <c r="W32" s="6">
        <v>2404735157320.71</v>
      </c>
      <c r="X32" s="6"/>
      <c r="Y32" s="8">
        <v>1.3359241556966217E-2</v>
      </c>
    </row>
    <row r="33" spans="1:25">
      <c r="A33" s="1" t="s">
        <v>39</v>
      </c>
      <c r="C33" s="6">
        <v>5825716</v>
      </c>
      <c r="D33" s="6"/>
      <c r="E33" s="6">
        <v>949998671622</v>
      </c>
      <c r="F33" s="6"/>
      <c r="G33" s="6">
        <v>1231282533748</v>
      </c>
      <c r="H33" s="6"/>
      <c r="I33" s="6">
        <v>0</v>
      </c>
      <c r="J33" s="6"/>
      <c r="K33" s="6">
        <v>0</v>
      </c>
      <c r="L33" s="6"/>
      <c r="M33" s="6">
        <v>-470716</v>
      </c>
      <c r="N33" s="6"/>
      <c r="O33" s="6">
        <v>99539958940</v>
      </c>
      <c r="P33" s="6"/>
      <c r="Q33" s="6">
        <v>5355000</v>
      </c>
      <c r="R33" s="6"/>
      <c r="S33" s="6">
        <v>212238</v>
      </c>
      <c r="T33" s="6"/>
      <c r="U33" s="6">
        <v>873239081091</v>
      </c>
      <c r="V33" s="6"/>
      <c r="W33" s="6">
        <v>1136534470000</v>
      </c>
      <c r="X33" s="6"/>
      <c r="Y33" s="8">
        <v>6.3138921873897007E-3</v>
      </c>
    </row>
    <row r="34" spans="1:25">
      <c r="A34" s="1" t="s">
        <v>40</v>
      </c>
      <c r="C34" s="6">
        <v>4101114</v>
      </c>
      <c r="D34" s="6"/>
      <c r="E34" s="6">
        <v>899999837780</v>
      </c>
      <c r="F34" s="6"/>
      <c r="G34" s="6">
        <v>1061187804184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4101114</v>
      </c>
      <c r="R34" s="6"/>
      <c r="S34" s="6">
        <v>250896</v>
      </c>
      <c r="T34" s="6"/>
      <c r="U34" s="6">
        <v>899999837780</v>
      </c>
      <c r="V34" s="6"/>
      <c r="W34" s="6">
        <v>1028953048144</v>
      </c>
      <c r="X34" s="6"/>
      <c r="Y34" s="8">
        <v>5.7162354361915838E-3</v>
      </c>
    </row>
    <row r="35" spans="1:25">
      <c r="A35" s="1" t="s">
        <v>41</v>
      </c>
      <c r="C35" s="6">
        <v>483611</v>
      </c>
      <c r="D35" s="6"/>
      <c r="E35" s="6">
        <v>1299996480476</v>
      </c>
      <c r="F35" s="6"/>
      <c r="G35" s="6">
        <v>1810799639241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483611</v>
      </c>
      <c r="R35" s="6"/>
      <c r="S35" s="6">
        <v>3741341</v>
      </c>
      <c r="T35" s="6"/>
      <c r="U35" s="6">
        <v>1299996480476</v>
      </c>
      <c r="V35" s="6"/>
      <c r="W35" s="6">
        <v>1809353642351</v>
      </c>
      <c r="X35" s="6"/>
      <c r="Y35" s="8">
        <v>1.0051665064470134E-2</v>
      </c>
    </row>
    <row r="36" spans="1:25">
      <c r="A36" s="1" t="s">
        <v>42</v>
      </c>
      <c r="C36" s="6">
        <v>2387020</v>
      </c>
      <c r="D36" s="6"/>
      <c r="E36" s="6">
        <v>1399996561661</v>
      </c>
      <c r="F36" s="6"/>
      <c r="G36" s="6">
        <v>1756004081940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2387020</v>
      </c>
      <c r="R36" s="6"/>
      <c r="S36" s="6">
        <v>716621</v>
      </c>
      <c r="T36" s="6"/>
      <c r="U36" s="6">
        <v>1399996561661</v>
      </c>
      <c r="V36" s="6"/>
      <c r="W36" s="6">
        <v>1710588639420</v>
      </c>
      <c r="X36" s="6"/>
      <c r="Y36" s="8">
        <v>9.5029869584787128E-3</v>
      </c>
    </row>
    <row r="37" spans="1:25">
      <c r="A37" s="1" t="s">
        <v>43</v>
      </c>
      <c r="C37" s="6">
        <v>1500000</v>
      </c>
      <c r="D37" s="6"/>
      <c r="E37" s="6">
        <v>49881813750</v>
      </c>
      <c r="F37" s="6"/>
      <c r="G37" s="6">
        <v>54040846781.25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1500000</v>
      </c>
      <c r="R37" s="6"/>
      <c r="S37" s="6">
        <v>39394</v>
      </c>
      <c r="T37" s="6"/>
      <c r="U37" s="6">
        <v>49881813750</v>
      </c>
      <c r="V37" s="6"/>
      <c r="W37" s="6">
        <v>59065147687.5</v>
      </c>
      <c r="X37" s="6"/>
      <c r="Y37" s="8">
        <v>3.281299286339508E-4</v>
      </c>
    </row>
    <row r="38" spans="1:25">
      <c r="A38" s="1" t="s">
        <v>44</v>
      </c>
      <c r="C38" s="6">
        <v>49752722</v>
      </c>
      <c r="D38" s="6"/>
      <c r="E38" s="6">
        <v>481361990190</v>
      </c>
      <c r="F38" s="6"/>
      <c r="G38" s="6">
        <v>779508682617.79797</v>
      </c>
      <c r="H38" s="6"/>
      <c r="I38" s="6">
        <v>0</v>
      </c>
      <c r="J38" s="6"/>
      <c r="K38" s="6">
        <v>0</v>
      </c>
      <c r="L38" s="6"/>
      <c r="M38" s="6">
        <v>-1583538</v>
      </c>
      <c r="N38" s="6"/>
      <c r="O38" s="6">
        <v>33333701731</v>
      </c>
      <c r="P38" s="6"/>
      <c r="Q38" s="6">
        <v>48169184</v>
      </c>
      <c r="R38" s="6"/>
      <c r="S38" s="6">
        <v>20940</v>
      </c>
      <c r="T38" s="6"/>
      <c r="U38" s="6">
        <v>466041119847</v>
      </c>
      <c r="V38" s="6"/>
      <c r="W38" s="6">
        <v>1003389424296.65</v>
      </c>
      <c r="X38" s="6"/>
      <c r="Y38" s="8">
        <v>5.5742195368487756E-3</v>
      </c>
    </row>
    <row r="39" spans="1:25">
      <c r="A39" s="1" t="s">
        <v>45</v>
      </c>
      <c r="C39" s="6">
        <v>173030500</v>
      </c>
      <c r="D39" s="6"/>
      <c r="E39" s="6">
        <v>1107341591272</v>
      </c>
      <c r="F39" s="6"/>
      <c r="G39" s="6">
        <v>1062016781688.8199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173030500</v>
      </c>
      <c r="R39" s="6"/>
      <c r="S39" s="6">
        <v>5870</v>
      </c>
      <c r="T39" s="6"/>
      <c r="U39" s="6">
        <v>1107341591272</v>
      </c>
      <c r="V39" s="6"/>
      <c r="W39" s="6">
        <v>1010379012725.02</v>
      </c>
      <c r="X39" s="6"/>
      <c r="Y39" s="8">
        <v>5.6130494262501543E-3</v>
      </c>
    </row>
    <row r="40" spans="1:25">
      <c r="A40" s="1" t="s">
        <v>46</v>
      </c>
      <c r="C40" s="6">
        <v>192800000</v>
      </c>
      <c r="D40" s="6"/>
      <c r="E40" s="6">
        <v>1818124826328</v>
      </c>
      <c r="F40" s="6"/>
      <c r="G40" s="6">
        <v>2406990122080</v>
      </c>
      <c r="H40" s="6"/>
      <c r="I40" s="6">
        <v>0</v>
      </c>
      <c r="J40" s="6"/>
      <c r="K40" s="6">
        <v>0</v>
      </c>
      <c r="L40" s="6"/>
      <c r="M40" s="6">
        <v>-13638162</v>
      </c>
      <c r="N40" s="6"/>
      <c r="O40" s="6">
        <v>157992968575</v>
      </c>
      <c r="P40" s="6"/>
      <c r="Q40" s="6">
        <v>179161838</v>
      </c>
      <c r="R40" s="6"/>
      <c r="S40" s="6">
        <v>11550</v>
      </c>
      <c r="T40" s="6"/>
      <c r="U40" s="6">
        <v>1689515485490</v>
      </c>
      <c r="V40" s="6"/>
      <c r="W40" s="6">
        <v>2058500827971.3101</v>
      </c>
      <c r="X40" s="6"/>
      <c r="Y40" s="8">
        <v>1.1435774838807384E-2</v>
      </c>
    </row>
    <row r="41" spans="1:25">
      <c r="A41" s="1" t="s">
        <v>47</v>
      </c>
      <c r="C41" s="6">
        <v>15834151</v>
      </c>
      <c r="D41" s="6"/>
      <c r="E41" s="6">
        <v>442860951503</v>
      </c>
      <c r="F41" s="6"/>
      <c r="G41" s="6">
        <v>488292471815.73199</v>
      </c>
      <c r="H41" s="6"/>
      <c r="I41" s="6">
        <v>3858975</v>
      </c>
      <c r="J41" s="6"/>
      <c r="K41" s="6">
        <v>119461271589</v>
      </c>
      <c r="L41" s="6"/>
      <c r="M41" s="6">
        <v>0</v>
      </c>
      <c r="N41" s="6"/>
      <c r="O41" s="6">
        <v>0</v>
      </c>
      <c r="P41" s="6"/>
      <c r="Q41" s="6">
        <v>19693126</v>
      </c>
      <c r="R41" s="6"/>
      <c r="S41" s="6">
        <v>30870</v>
      </c>
      <c r="T41" s="6"/>
      <c r="U41" s="6">
        <v>562322223092</v>
      </c>
      <c r="V41" s="6"/>
      <c r="W41" s="6">
        <v>604748558311.58704</v>
      </c>
      <c r="X41" s="6"/>
      <c r="Y41" s="8">
        <v>3.3596140710617554E-3</v>
      </c>
    </row>
    <row r="42" spans="1:25">
      <c r="A42" s="1" t="s">
        <v>48</v>
      </c>
      <c r="C42" s="6">
        <v>18868466</v>
      </c>
      <c r="D42" s="6"/>
      <c r="E42" s="6">
        <v>382716341954</v>
      </c>
      <c r="F42" s="6"/>
      <c r="G42" s="6">
        <v>505471297297.12097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18868466</v>
      </c>
      <c r="R42" s="6"/>
      <c r="S42" s="6">
        <v>32320</v>
      </c>
      <c r="T42" s="6"/>
      <c r="U42" s="6">
        <v>382716341954</v>
      </c>
      <c r="V42" s="6"/>
      <c r="W42" s="6">
        <v>606640636043.18506</v>
      </c>
      <c r="X42" s="6"/>
      <c r="Y42" s="8">
        <v>3.3701253007013374E-3</v>
      </c>
    </row>
    <row r="43" spans="1:25">
      <c r="A43" s="1" t="s">
        <v>49</v>
      </c>
      <c r="C43" s="6">
        <v>78369692</v>
      </c>
      <c r="D43" s="6"/>
      <c r="E43" s="6">
        <v>927842676705</v>
      </c>
      <c r="F43" s="6"/>
      <c r="G43" s="6">
        <v>1322201180228</v>
      </c>
      <c r="H43" s="6"/>
      <c r="I43" s="6">
        <v>0</v>
      </c>
      <c r="J43" s="6"/>
      <c r="K43" s="6">
        <v>0</v>
      </c>
      <c r="L43" s="6"/>
      <c r="M43" s="6">
        <v>-5664139</v>
      </c>
      <c r="N43" s="6"/>
      <c r="O43" s="6">
        <v>89859730372</v>
      </c>
      <c r="P43" s="6"/>
      <c r="Q43" s="6">
        <v>72705553</v>
      </c>
      <c r="R43" s="6"/>
      <c r="S43" s="6">
        <v>15930</v>
      </c>
      <c r="T43" s="6"/>
      <c r="U43" s="6">
        <v>860783208218</v>
      </c>
      <c r="V43" s="6"/>
      <c r="W43" s="6">
        <v>1152144392516.8301</v>
      </c>
      <c r="X43" s="6"/>
      <c r="Y43" s="8">
        <v>6.4006113942649415E-3</v>
      </c>
    </row>
    <row r="44" spans="1:25">
      <c r="A44" s="1" t="s">
        <v>50</v>
      </c>
      <c r="C44" s="6">
        <v>124000000</v>
      </c>
      <c r="D44" s="6"/>
      <c r="E44" s="6">
        <v>759848909958</v>
      </c>
      <c r="F44" s="6"/>
      <c r="G44" s="6">
        <v>930072029120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124000000</v>
      </c>
      <c r="R44" s="6"/>
      <c r="S44" s="6">
        <v>7300</v>
      </c>
      <c r="T44" s="6"/>
      <c r="U44" s="6">
        <v>759848909958</v>
      </c>
      <c r="V44" s="6"/>
      <c r="W44" s="6">
        <v>900467614400</v>
      </c>
      <c r="X44" s="6"/>
      <c r="Y44" s="8">
        <v>5.0024487471617132E-3</v>
      </c>
    </row>
    <row r="45" spans="1:25">
      <c r="A45" s="1" t="s">
        <v>51</v>
      </c>
      <c r="C45" s="6">
        <v>440602</v>
      </c>
      <c r="D45" s="6"/>
      <c r="E45" s="6">
        <v>8579558804</v>
      </c>
      <c r="F45" s="6"/>
      <c r="G45" s="6">
        <v>8428480784.66712</v>
      </c>
      <c r="H45" s="6"/>
      <c r="I45" s="6">
        <v>1578897</v>
      </c>
      <c r="J45" s="6"/>
      <c r="K45" s="6">
        <v>28951215676</v>
      </c>
      <c r="L45" s="6"/>
      <c r="M45" s="6">
        <v>0</v>
      </c>
      <c r="N45" s="6"/>
      <c r="O45" s="6">
        <v>0</v>
      </c>
      <c r="P45" s="6"/>
      <c r="Q45" s="6">
        <v>2019499</v>
      </c>
      <c r="R45" s="6"/>
      <c r="S45" s="6">
        <v>18290</v>
      </c>
      <c r="T45" s="6"/>
      <c r="U45" s="6">
        <v>37530774480</v>
      </c>
      <c r="V45" s="6"/>
      <c r="W45" s="6">
        <v>36743531960</v>
      </c>
      <c r="X45" s="6"/>
      <c r="Y45" s="8">
        <v>2.0412464866054417E-4</v>
      </c>
    </row>
    <row r="46" spans="1:25">
      <c r="A46" s="1" t="s">
        <v>52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6780372</v>
      </c>
      <c r="J46" s="6"/>
      <c r="K46" s="6">
        <v>143738187681</v>
      </c>
      <c r="L46" s="6"/>
      <c r="M46" s="6">
        <v>0</v>
      </c>
      <c r="N46" s="6"/>
      <c r="O46" s="6">
        <v>0</v>
      </c>
      <c r="P46" s="6"/>
      <c r="Q46" s="6">
        <v>6780372</v>
      </c>
      <c r="R46" s="6"/>
      <c r="S46" s="6">
        <v>21800</v>
      </c>
      <c r="T46" s="6"/>
      <c r="U46" s="6">
        <v>143738187681</v>
      </c>
      <c r="V46" s="6"/>
      <c r="W46" s="6">
        <v>147039347890</v>
      </c>
      <c r="X46" s="6"/>
      <c r="Y46" s="8">
        <v>8.1686091745334158E-4</v>
      </c>
    </row>
    <row r="47" spans="1:25">
      <c r="A47" s="1" t="s">
        <v>53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2748487</v>
      </c>
      <c r="J47" s="6"/>
      <c r="K47" s="6">
        <v>210625853053</v>
      </c>
      <c r="L47" s="6"/>
      <c r="M47" s="6">
        <v>0</v>
      </c>
      <c r="N47" s="6"/>
      <c r="O47" s="6">
        <v>0</v>
      </c>
      <c r="P47" s="6"/>
      <c r="Q47" s="6">
        <v>2748487</v>
      </c>
      <c r="R47" s="6"/>
      <c r="S47" s="6">
        <v>76020</v>
      </c>
      <c r="T47" s="6"/>
      <c r="U47" s="6">
        <v>210625853053</v>
      </c>
      <c r="V47" s="6"/>
      <c r="W47" s="6">
        <v>208880433845.20401</v>
      </c>
      <c r="X47" s="6"/>
      <c r="Y47" s="8">
        <v>1.1604122656779601E-3</v>
      </c>
    </row>
    <row r="48" spans="1:25">
      <c r="A48" s="1" t="s">
        <v>54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28840036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28840036</v>
      </c>
      <c r="R48" s="6"/>
      <c r="S48" s="6">
        <v>3790</v>
      </c>
      <c r="T48" s="6"/>
      <c r="U48" s="6">
        <v>78589098100</v>
      </c>
      <c r="V48" s="6"/>
      <c r="W48" s="6">
        <v>108732296505.892</v>
      </c>
      <c r="X48" s="6"/>
      <c r="Y48" s="8">
        <v>6.0405030867694844E-4</v>
      </c>
    </row>
    <row r="49" spans="3:25" ht="24.75" thickBot="1">
      <c r="C49" s="6"/>
      <c r="D49" s="6"/>
      <c r="E49" s="7">
        <f>SUM(E9:E48)</f>
        <v>19530157151011</v>
      </c>
      <c r="F49" s="6"/>
      <c r="G49" s="7">
        <f>SUM(G9:G48)</f>
        <v>24914382244950.027</v>
      </c>
      <c r="H49" s="6"/>
      <c r="I49" s="6"/>
      <c r="J49" s="6"/>
      <c r="K49" s="7">
        <f>SUM(K9:K48)</f>
        <v>1297972910579</v>
      </c>
      <c r="L49" s="6"/>
      <c r="M49" s="6"/>
      <c r="N49" s="6"/>
      <c r="O49" s="7">
        <f>SUM(O9:O48)</f>
        <v>845836260741</v>
      </c>
      <c r="P49" s="6"/>
      <c r="Q49" s="6"/>
      <c r="R49" s="6"/>
      <c r="S49" s="6"/>
      <c r="T49" s="6"/>
      <c r="U49" s="7">
        <f>SUM(U9:U48)</f>
        <v>20199418719145</v>
      </c>
      <c r="V49" s="6"/>
      <c r="W49" s="7">
        <f>SUM(W9:W48)</f>
        <v>24964212474388.375</v>
      </c>
      <c r="X49" s="6"/>
      <c r="Y49" s="9">
        <f>SUM(Y9:Y48)</f>
        <v>0.13868593541767135</v>
      </c>
    </row>
    <row r="50" spans="3:25" ht="24.75" thickTop="1">
      <c r="G50" s="3"/>
      <c r="W50" s="3"/>
    </row>
    <row r="51" spans="3:25">
      <c r="G51" s="3"/>
      <c r="W51" s="3"/>
      <c r="Y51" s="3"/>
    </row>
    <row r="52" spans="3:25">
      <c r="G52" s="3"/>
      <c r="W52" s="3"/>
    </row>
    <row r="53" spans="3:25">
      <c r="G53" s="3"/>
      <c r="W53" s="3"/>
    </row>
    <row r="54" spans="3:25">
      <c r="Y54" s="20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3"/>
  <sheetViews>
    <sheetView rightToLeft="1" workbookViewId="0">
      <selection activeCell="E18" sqref="E18"/>
    </sheetView>
  </sheetViews>
  <sheetFormatPr defaultRowHeight="2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9" ht="24.75">
      <c r="A6" s="22" t="s">
        <v>3</v>
      </c>
      <c r="C6" s="23" t="s">
        <v>338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K6" s="23" t="s">
        <v>6</v>
      </c>
      <c r="L6" s="23" t="s">
        <v>6</v>
      </c>
      <c r="M6" s="23" t="s">
        <v>6</v>
      </c>
      <c r="N6" s="23" t="s">
        <v>6</v>
      </c>
      <c r="O6" s="23" t="s">
        <v>6</v>
      </c>
      <c r="P6" s="23" t="s">
        <v>6</v>
      </c>
      <c r="Q6" s="23" t="s">
        <v>6</v>
      </c>
    </row>
    <row r="7" spans="1:19" ht="24.75">
      <c r="A7" s="23" t="s">
        <v>3</v>
      </c>
      <c r="C7" s="23" t="s">
        <v>55</v>
      </c>
      <c r="E7" s="23" t="s">
        <v>56</v>
      </c>
      <c r="G7" s="23" t="s">
        <v>57</v>
      </c>
      <c r="I7" s="23" t="s">
        <v>58</v>
      </c>
      <c r="K7" s="23" t="s">
        <v>55</v>
      </c>
      <c r="M7" s="23" t="s">
        <v>56</v>
      </c>
      <c r="O7" s="23" t="s">
        <v>57</v>
      </c>
      <c r="Q7" s="23" t="s">
        <v>58</v>
      </c>
    </row>
    <row r="8" spans="1:19">
      <c r="A8" s="1" t="s">
        <v>59</v>
      </c>
      <c r="C8" s="10">
        <v>1568605</v>
      </c>
      <c r="D8" s="4"/>
      <c r="E8" s="10">
        <v>28750</v>
      </c>
      <c r="F8" s="4"/>
      <c r="G8" s="4" t="s">
        <v>60</v>
      </c>
      <c r="H8" s="4"/>
      <c r="I8" s="10">
        <v>1</v>
      </c>
      <c r="J8" s="4"/>
      <c r="K8" s="10">
        <v>1568605</v>
      </c>
      <c r="L8" s="4"/>
      <c r="M8" s="10">
        <v>28750</v>
      </c>
      <c r="N8" s="4"/>
      <c r="O8" s="4" t="s">
        <v>60</v>
      </c>
      <c r="P8" s="4"/>
      <c r="Q8" s="10">
        <v>1</v>
      </c>
      <c r="R8" s="4"/>
      <c r="S8" s="4"/>
    </row>
    <row r="9" spans="1:19">
      <c r="A9" s="1" t="s">
        <v>61</v>
      </c>
      <c r="C9" s="10">
        <v>16203546</v>
      </c>
      <c r="D9" s="4"/>
      <c r="E9" s="10">
        <v>6937</v>
      </c>
      <c r="F9" s="4"/>
      <c r="G9" s="4" t="s">
        <v>62</v>
      </c>
      <c r="H9" s="4"/>
      <c r="I9" s="10">
        <v>1</v>
      </c>
      <c r="J9" s="4"/>
      <c r="K9" s="10">
        <v>16203546</v>
      </c>
      <c r="L9" s="4"/>
      <c r="M9" s="10">
        <v>6937</v>
      </c>
      <c r="N9" s="4"/>
      <c r="O9" s="4" t="s">
        <v>62</v>
      </c>
      <c r="P9" s="4"/>
      <c r="Q9" s="10">
        <v>1</v>
      </c>
      <c r="R9" s="4"/>
      <c r="S9" s="4"/>
    </row>
    <row r="10" spans="1:19">
      <c r="A10" s="1" t="s">
        <v>63</v>
      </c>
      <c r="C10" s="10">
        <v>2642606</v>
      </c>
      <c r="D10" s="4"/>
      <c r="E10" s="10">
        <v>6777</v>
      </c>
      <c r="F10" s="4"/>
      <c r="G10" s="4" t="s">
        <v>64</v>
      </c>
      <c r="H10" s="4"/>
      <c r="I10" s="10">
        <v>1</v>
      </c>
      <c r="J10" s="4"/>
      <c r="K10" s="10">
        <v>2642606</v>
      </c>
      <c r="L10" s="4"/>
      <c r="M10" s="10">
        <v>6777</v>
      </c>
      <c r="N10" s="4"/>
      <c r="O10" s="4" t="s">
        <v>64</v>
      </c>
      <c r="P10" s="4"/>
      <c r="Q10" s="10">
        <v>1</v>
      </c>
      <c r="R10" s="4"/>
      <c r="S10" s="4"/>
    </row>
    <row r="11" spans="1:19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2"/>
  <sheetViews>
    <sheetView rightToLeft="1" topLeftCell="J1" workbookViewId="0">
      <selection activeCell="AK17" sqref="AK17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6" spans="1:37" ht="24.75">
      <c r="A6" s="23" t="s">
        <v>65</v>
      </c>
      <c r="B6" s="23" t="s">
        <v>65</v>
      </c>
      <c r="C6" s="23" t="s">
        <v>65</v>
      </c>
      <c r="D6" s="23" t="s">
        <v>65</v>
      </c>
      <c r="E6" s="23" t="s">
        <v>65</v>
      </c>
      <c r="F6" s="23" t="s">
        <v>65</v>
      </c>
      <c r="G6" s="23" t="s">
        <v>65</v>
      </c>
      <c r="H6" s="23" t="s">
        <v>65</v>
      </c>
      <c r="I6" s="23" t="s">
        <v>65</v>
      </c>
      <c r="J6" s="23" t="s">
        <v>65</v>
      </c>
      <c r="K6" s="23" t="s">
        <v>65</v>
      </c>
      <c r="L6" s="23" t="s">
        <v>65</v>
      </c>
      <c r="M6" s="23" t="s">
        <v>65</v>
      </c>
      <c r="O6" s="23" t="s">
        <v>338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>
      <c r="A7" s="22" t="s">
        <v>66</v>
      </c>
      <c r="C7" s="22" t="s">
        <v>67</v>
      </c>
      <c r="E7" s="22" t="s">
        <v>68</v>
      </c>
      <c r="G7" s="22" t="s">
        <v>69</v>
      </c>
      <c r="I7" s="22" t="s">
        <v>70</v>
      </c>
      <c r="K7" s="22" t="s">
        <v>71</v>
      </c>
      <c r="M7" s="22" t="s">
        <v>58</v>
      </c>
      <c r="O7" s="22" t="s">
        <v>7</v>
      </c>
      <c r="Q7" s="22" t="s">
        <v>8</v>
      </c>
      <c r="S7" s="22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2" t="s">
        <v>7</v>
      </c>
      <c r="AE7" s="22" t="s">
        <v>72</v>
      </c>
      <c r="AG7" s="22" t="s">
        <v>8</v>
      </c>
      <c r="AI7" s="22" t="s">
        <v>9</v>
      </c>
      <c r="AK7" s="22" t="s">
        <v>13</v>
      </c>
    </row>
    <row r="8" spans="1:37" ht="24.75">
      <c r="A8" s="23" t="s">
        <v>66</v>
      </c>
      <c r="C8" s="23" t="s">
        <v>67</v>
      </c>
      <c r="E8" s="23" t="s">
        <v>68</v>
      </c>
      <c r="G8" s="23" t="s">
        <v>69</v>
      </c>
      <c r="I8" s="23" t="s">
        <v>70</v>
      </c>
      <c r="K8" s="23" t="s">
        <v>71</v>
      </c>
      <c r="M8" s="23" t="s">
        <v>58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72</v>
      </c>
      <c r="AG8" s="23" t="s">
        <v>8</v>
      </c>
      <c r="AI8" s="23" t="s">
        <v>9</v>
      </c>
      <c r="AK8" s="23" t="s">
        <v>13</v>
      </c>
    </row>
    <row r="9" spans="1:37">
      <c r="A9" s="1" t="s">
        <v>73</v>
      </c>
      <c r="C9" s="4" t="s">
        <v>74</v>
      </c>
      <c r="D9" s="4"/>
      <c r="E9" s="4" t="s">
        <v>74</v>
      </c>
      <c r="F9" s="4"/>
      <c r="G9" s="4" t="s">
        <v>75</v>
      </c>
      <c r="H9" s="4"/>
      <c r="I9" s="4" t="s">
        <v>76</v>
      </c>
      <c r="J9" s="4"/>
      <c r="K9" s="10">
        <v>16</v>
      </c>
      <c r="L9" s="4"/>
      <c r="M9" s="10">
        <v>16</v>
      </c>
      <c r="N9" s="4"/>
      <c r="O9" s="10">
        <v>979500</v>
      </c>
      <c r="P9" s="4"/>
      <c r="Q9" s="10">
        <v>920346325000</v>
      </c>
      <c r="R9" s="4"/>
      <c r="S9" s="10">
        <v>920694321712</v>
      </c>
      <c r="T9" s="4"/>
      <c r="U9" s="10">
        <v>0</v>
      </c>
      <c r="V9" s="4"/>
      <c r="W9" s="10">
        <v>0</v>
      </c>
      <c r="X9" s="4"/>
      <c r="Y9" s="10">
        <v>0</v>
      </c>
      <c r="Z9" s="4"/>
      <c r="AA9" s="10">
        <v>0</v>
      </c>
      <c r="AB9" s="10"/>
      <c r="AC9" s="10">
        <v>979500</v>
      </c>
      <c r="AD9" s="4"/>
      <c r="AE9" s="10">
        <v>975120</v>
      </c>
      <c r="AF9" s="4"/>
      <c r="AG9" s="10">
        <v>920346325000</v>
      </c>
      <c r="AH9" s="4"/>
      <c r="AI9" s="10">
        <v>955093028710</v>
      </c>
      <c r="AK9" s="8">
        <v>5.305914225551326E-3</v>
      </c>
    </row>
    <row r="10" spans="1:37">
      <c r="A10" s="1" t="s">
        <v>77</v>
      </c>
      <c r="C10" s="4" t="s">
        <v>74</v>
      </c>
      <c r="D10" s="4"/>
      <c r="E10" s="4" t="s">
        <v>74</v>
      </c>
      <c r="F10" s="4"/>
      <c r="G10" s="4" t="s">
        <v>75</v>
      </c>
      <c r="H10" s="4"/>
      <c r="I10" s="4" t="s">
        <v>76</v>
      </c>
      <c r="J10" s="4"/>
      <c r="K10" s="10">
        <v>16</v>
      </c>
      <c r="L10" s="4"/>
      <c r="M10" s="10">
        <v>16</v>
      </c>
      <c r="N10" s="4"/>
      <c r="O10" s="10">
        <v>1000</v>
      </c>
      <c r="P10" s="4"/>
      <c r="Q10" s="10">
        <v>790022434</v>
      </c>
      <c r="R10" s="4"/>
      <c r="S10" s="10">
        <v>984961831</v>
      </c>
      <c r="T10" s="4"/>
      <c r="U10" s="10">
        <v>0</v>
      </c>
      <c r="V10" s="4"/>
      <c r="W10" s="10">
        <v>0</v>
      </c>
      <c r="X10" s="4"/>
      <c r="Y10" s="10">
        <v>0</v>
      </c>
      <c r="Z10" s="4"/>
      <c r="AA10" s="10">
        <v>0</v>
      </c>
      <c r="AB10" s="10"/>
      <c r="AC10" s="10">
        <v>1000</v>
      </c>
      <c r="AD10" s="4"/>
      <c r="AE10" s="10">
        <v>985000</v>
      </c>
      <c r="AF10" s="4"/>
      <c r="AG10" s="10">
        <v>790022434</v>
      </c>
      <c r="AH10" s="4"/>
      <c r="AI10" s="10">
        <v>984961831</v>
      </c>
      <c r="AK10" s="8">
        <v>5.4718470700039172E-6</v>
      </c>
    </row>
    <row r="11" spans="1:37">
      <c r="A11" s="1" t="s">
        <v>78</v>
      </c>
      <c r="C11" s="4" t="s">
        <v>74</v>
      </c>
      <c r="D11" s="4"/>
      <c r="E11" s="4" t="s">
        <v>74</v>
      </c>
      <c r="F11" s="4"/>
      <c r="G11" s="4" t="s">
        <v>79</v>
      </c>
      <c r="H11" s="4"/>
      <c r="I11" s="4" t="s">
        <v>80</v>
      </c>
      <c r="J11" s="4"/>
      <c r="K11" s="10">
        <v>18</v>
      </c>
      <c r="L11" s="4"/>
      <c r="M11" s="10">
        <v>18</v>
      </c>
      <c r="N11" s="4"/>
      <c r="O11" s="10">
        <v>3700000</v>
      </c>
      <c r="P11" s="4"/>
      <c r="Q11" s="10">
        <v>3532398125000</v>
      </c>
      <c r="R11" s="4"/>
      <c r="S11" s="10">
        <v>3570361643125</v>
      </c>
      <c r="T11" s="4"/>
      <c r="U11" s="10">
        <v>0</v>
      </c>
      <c r="V11" s="4"/>
      <c r="W11" s="10">
        <v>0</v>
      </c>
      <c r="X11" s="4"/>
      <c r="Y11" s="10">
        <v>0</v>
      </c>
      <c r="Z11" s="4"/>
      <c r="AA11" s="10">
        <v>0</v>
      </c>
      <c r="AB11" s="10"/>
      <c r="AC11" s="10">
        <v>3700000</v>
      </c>
      <c r="AD11" s="4"/>
      <c r="AE11" s="10">
        <v>965000</v>
      </c>
      <c r="AF11" s="4"/>
      <c r="AG11" s="10">
        <v>3532398125000</v>
      </c>
      <c r="AH11" s="4"/>
      <c r="AI11" s="10">
        <v>3570361643125</v>
      </c>
      <c r="AK11" s="8">
        <v>1.9834751236962302E-2</v>
      </c>
    </row>
    <row r="12" spans="1:37">
      <c r="A12" s="1" t="s">
        <v>81</v>
      </c>
      <c r="C12" s="4" t="s">
        <v>74</v>
      </c>
      <c r="D12" s="4"/>
      <c r="E12" s="4" t="s">
        <v>74</v>
      </c>
      <c r="F12" s="4"/>
      <c r="G12" s="4" t="s">
        <v>82</v>
      </c>
      <c r="H12" s="4"/>
      <c r="I12" s="4" t="s">
        <v>83</v>
      </c>
      <c r="J12" s="4"/>
      <c r="K12" s="10">
        <v>0</v>
      </c>
      <c r="L12" s="4"/>
      <c r="M12" s="10">
        <v>0</v>
      </c>
      <c r="N12" s="4"/>
      <c r="O12" s="10">
        <v>89761</v>
      </c>
      <c r="P12" s="4"/>
      <c r="Q12" s="10">
        <v>50723535370</v>
      </c>
      <c r="R12" s="4"/>
      <c r="S12" s="10">
        <v>51685073755</v>
      </c>
      <c r="T12" s="4"/>
      <c r="U12" s="10">
        <v>462500</v>
      </c>
      <c r="V12" s="4"/>
      <c r="W12" s="10">
        <v>270540143934</v>
      </c>
      <c r="X12" s="4"/>
      <c r="Y12" s="10">
        <v>0</v>
      </c>
      <c r="Z12" s="4"/>
      <c r="AA12" s="10">
        <v>0</v>
      </c>
      <c r="AB12" s="10"/>
      <c r="AC12" s="10">
        <v>552261</v>
      </c>
      <c r="AD12" s="4"/>
      <c r="AE12" s="10">
        <v>584500</v>
      </c>
      <c r="AF12" s="4"/>
      <c r="AG12" s="10">
        <v>321263679304</v>
      </c>
      <c r="AH12" s="4"/>
      <c r="AI12" s="10">
        <v>322784046133</v>
      </c>
      <c r="AK12" s="8">
        <v>1.7931912501458803E-3</v>
      </c>
    </row>
    <row r="13" spans="1:37">
      <c r="A13" s="1" t="s">
        <v>84</v>
      </c>
      <c r="C13" s="4" t="s">
        <v>74</v>
      </c>
      <c r="D13" s="4"/>
      <c r="E13" s="4" t="s">
        <v>74</v>
      </c>
      <c r="F13" s="4"/>
      <c r="G13" s="4" t="s">
        <v>85</v>
      </c>
      <c r="H13" s="4"/>
      <c r="I13" s="4" t="s">
        <v>86</v>
      </c>
      <c r="J13" s="4"/>
      <c r="K13" s="10">
        <v>0</v>
      </c>
      <c r="L13" s="4"/>
      <c r="M13" s="10">
        <v>0</v>
      </c>
      <c r="N13" s="4"/>
      <c r="O13" s="10">
        <v>3158031</v>
      </c>
      <c r="P13" s="4"/>
      <c r="Q13" s="10">
        <v>2243737952537</v>
      </c>
      <c r="R13" s="4"/>
      <c r="S13" s="10">
        <v>2362431443334</v>
      </c>
      <c r="T13" s="4"/>
      <c r="U13" s="10">
        <v>523035</v>
      </c>
      <c r="V13" s="4"/>
      <c r="W13" s="10">
        <v>396764494364</v>
      </c>
      <c r="X13" s="4"/>
      <c r="Y13" s="10">
        <v>0</v>
      </c>
      <c r="Z13" s="4"/>
      <c r="AA13" s="10">
        <v>0</v>
      </c>
      <c r="AB13" s="10"/>
      <c r="AC13" s="10">
        <v>3681066</v>
      </c>
      <c r="AD13" s="4"/>
      <c r="AE13" s="10">
        <v>763820</v>
      </c>
      <c r="AF13" s="4"/>
      <c r="AG13" s="10">
        <v>2640502446884</v>
      </c>
      <c r="AH13" s="4"/>
      <c r="AI13" s="10">
        <v>2811562879836</v>
      </c>
      <c r="AK13" s="8">
        <v>1.5619328203350848E-2</v>
      </c>
    </row>
    <row r="14" spans="1:37">
      <c r="A14" s="1" t="s">
        <v>87</v>
      </c>
      <c r="C14" s="4" t="s">
        <v>74</v>
      </c>
      <c r="D14" s="4"/>
      <c r="E14" s="4" t="s">
        <v>74</v>
      </c>
      <c r="F14" s="4"/>
      <c r="G14" s="4" t="s">
        <v>88</v>
      </c>
      <c r="H14" s="4"/>
      <c r="I14" s="4" t="s">
        <v>89</v>
      </c>
      <c r="J14" s="4"/>
      <c r="K14" s="10">
        <v>0</v>
      </c>
      <c r="L14" s="4"/>
      <c r="M14" s="10">
        <v>0</v>
      </c>
      <c r="N14" s="4"/>
      <c r="O14" s="10">
        <v>4951498</v>
      </c>
      <c r="P14" s="4"/>
      <c r="Q14" s="10">
        <v>3457648301858</v>
      </c>
      <c r="R14" s="4"/>
      <c r="S14" s="10">
        <v>3648964078222</v>
      </c>
      <c r="T14" s="4"/>
      <c r="U14" s="10">
        <v>338000</v>
      </c>
      <c r="V14" s="4"/>
      <c r="W14" s="10">
        <v>250856870236</v>
      </c>
      <c r="X14" s="4"/>
      <c r="Y14" s="10">
        <v>0</v>
      </c>
      <c r="Z14" s="4"/>
      <c r="AA14" s="10">
        <v>0</v>
      </c>
      <c r="AB14" s="10"/>
      <c r="AC14" s="10">
        <v>5289498</v>
      </c>
      <c r="AD14" s="4"/>
      <c r="AE14" s="10">
        <v>751650</v>
      </c>
      <c r="AF14" s="4"/>
      <c r="AG14" s="10">
        <v>3708505172085</v>
      </c>
      <c r="AH14" s="4"/>
      <c r="AI14" s="10">
        <v>3975697107467</v>
      </c>
      <c r="AK14" s="8">
        <v>2.2086547807268639E-2</v>
      </c>
    </row>
    <row r="15" spans="1:37">
      <c r="A15" s="1" t="s">
        <v>90</v>
      </c>
      <c r="C15" s="4" t="s">
        <v>74</v>
      </c>
      <c r="D15" s="4"/>
      <c r="E15" s="4" t="s">
        <v>74</v>
      </c>
      <c r="F15" s="4"/>
      <c r="G15" s="4" t="s">
        <v>91</v>
      </c>
      <c r="H15" s="4"/>
      <c r="I15" s="4" t="s">
        <v>92</v>
      </c>
      <c r="J15" s="4"/>
      <c r="K15" s="10">
        <v>0</v>
      </c>
      <c r="L15" s="4"/>
      <c r="M15" s="10">
        <v>0</v>
      </c>
      <c r="N15" s="4"/>
      <c r="O15" s="10">
        <v>2339116</v>
      </c>
      <c r="P15" s="4"/>
      <c r="Q15" s="10">
        <v>1810876336370</v>
      </c>
      <c r="R15" s="4"/>
      <c r="S15" s="10">
        <v>2318385799484</v>
      </c>
      <c r="T15" s="4"/>
      <c r="U15" s="10">
        <v>2600</v>
      </c>
      <c r="V15" s="4"/>
      <c r="W15" s="10">
        <v>2583144084</v>
      </c>
      <c r="X15" s="4"/>
      <c r="Y15" s="10">
        <v>2341716</v>
      </c>
      <c r="Z15" s="4"/>
      <c r="AA15" s="10">
        <v>2341716000000</v>
      </c>
      <c r="AB15" s="10"/>
      <c r="AC15" s="10">
        <v>0</v>
      </c>
      <c r="AD15" s="4"/>
      <c r="AE15" s="10">
        <v>0</v>
      </c>
      <c r="AF15" s="4"/>
      <c r="AG15" s="10">
        <v>0</v>
      </c>
      <c r="AH15" s="4"/>
      <c r="AI15" s="10">
        <v>0</v>
      </c>
      <c r="AK15" s="8">
        <v>0</v>
      </c>
    </row>
    <row r="16" spans="1:37">
      <c r="A16" s="1" t="s">
        <v>93</v>
      </c>
      <c r="C16" s="4" t="s">
        <v>74</v>
      </c>
      <c r="D16" s="4"/>
      <c r="E16" s="4" t="s">
        <v>74</v>
      </c>
      <c r="F16" s="4"/>
      <c r="G16" s="4" t="s">
        <v>94</v>
      </c>
      <c r="H16" s="4"/>
      <c r="I16" s="4" t="s">
        <v>95</v>
      </c>
      <c r="J16" s="4"/>
      <c r="K16" s="10">
        <v>0</v>
      </c>
      <c r="L16" s="4"/>
      <c r="M16" s="10">
        <v>0</v>
      </c>
      <c r="N16" s="4"/>
      <c r="O16" s="10">
        <v>4260961</v>
      </c>
      <c r="P16" s="4"/>
      <c r="Q16" s="10">
        <v>2929920709848</v>
      </c>
      <c r="R16" s="4"/>
      <c r="S16" s="10">
        <v>3057674952934</v>
      </c>
      <c r="T16" s="4"/>
      <c r="U16" s="10">
        <v>651088</v>
      </c>
      <c r="V16" s="4"/>
      <c r="W16" s="10">
        <v>473519905582</v>
      </c>
      <c r="X16" s="4"/>
      <c r="Y16" s="10">
        <v>0</v>
      </c>
      <c r="Z16" s="4"/>
      <c r="AA16" s="10">
        <v>0</v>
      </c>
      <c r="AB16" s="10"/>
      <c r="AC16" s="10">
        <v>4912049</v>
      </c>
      <c r="AD16" s="4"/>
      <c r="AE16" s="10">
        <v>731870</v>
      </c>
      <c r="AF16" s="4"/>
      <c r="AG16" s="10">
        <v>3403440615417</v>
      </c>
      <c r="AH16" s="4"/>
      <c r="AI16" s="10">
        <v>3594841996104</v>
      </c>
      <c r="AK16" s="8">
        <v>1.9970749144195728E-2</v>
      </c>
    </row>
    <row r="17" spans="1:37">
      <c r="A17" s="1" t="s">
        <v>96</v>
      </c>
      <c r="C17" s="4" t="s">
        <v>74</v>
      </c>
      <c r="D17" s="4"/>
      <c r="E17" s="4" t="s">
        <v>74</v>
      </c>
      <c r="F17" s="4"/>
      <c r="G17" s="4" t="s">
        <v>97</v>
      </c>
      <c r="H17" s="4"/>
      <c r="I17" s="4" t="s">
        <v>98</v>
      </c>
      <c r="J17" s="4"/>
      <c r="K17" s="10">
        <v>0</v>
      </c>
      <c r="L17" s="4"/>
      <c r="M17" s="10">
        <v>0</v>
      </c>
      <c r="N17" s="4"/>
      <c r="O17" s="10">
        <v>1491138</v>
      </c>
      <c r="P17" s="4"/>
      <c r="Q17" s="10">
        <v>1314752641428</v>
      </c>
      <c r="R17" s="4"/>
      <c r="S17" s="10">
        <v>1461170640301</v>
      </c>
      <c r="T17" s="4"/>
      <c r="U17" s="10">
        <v>0</v>
      </c>
      <c r="V17" s="4"/>
      <c r="W17" s="10">
        <v>0</v>
      </c>
      <c r="X17" s="4"/>
      <c r="Y17" s="10">
        <v>0</v>
      </c>
      <c r="Z17" s="4"/>
      <c r="AA17" s="10">
        <v>0</v>
      </c>
      <c r="AB17" s="10"/>
      <c r="AC17" s="10">
        <v>1491138</v>
      </c>
      <c r="AD17" s="4"/>
      <c r="AE17" s="10">
        <v>996692</v>
      </c>
      <c r="AF17" s="4"/>
      <c r="AG17" s="10">
        <v>1314752641428</v>
      </c>
      <c r="AH17" s="4"/>
      <c r="AI17" s="10">
        <v>1486147725040</v>
      </c>
      <c r="AK17" s="8">
        <v>8.2561301554162567E-3</v>
      </c>
    </row>
    <row r="18" spans="1:37">
      <c r="A18" s="1" t="s">
        <v>99</v>
      </c>
      <c r="C18" s="4" t="s">
        <v>74</v>
      </c>
      <c r="D18" s="4"/>
      <c r="E18" s="4" t="s">
        <v>74</v>
      </c>
      <c r="F18" s="4"/>
      <c r="G18" s="4" t="s">
        <v>100</v>
      </c>
      <c r="H18" s="4"/>
      <c r="I18" s="4" t="s">
        <v>101</v>
      </c>
      <c r="J18" s="4"/>
      <c r="K18" s="10">
        <v>0</v>
      </c>
      <c r="L18" s="4"/>
      <c r="M18" s="10">
        <v>0</v>
      </c>
      <c r="N18" s="4"/>
      <c r="O18" s="10">
        <v>723917</v>
      </c>
      <c r="P18" s="4"/>
      <c r="Q18" s="10">
        <v>594953256658</v>
      </c>
      <c r="R18" s="4"/>
      <c r="S18" s="10">
        <v>698228532779</v>
      </c>
      <c r="T18" s="4"/>
      <c r="U18" s="10">
        <v>0</v>
      </c>
      <c r="V18" s="4"/>
      <c r="W18" s="10">
        <v>0</v>
      </c>
      <c r="X18" s="4"/>
      <c r="Y18" s="10">
        <v>60000</v>
      </c>
      <c r="Z18" s="4"/>
      <c r="AA18" s="10">
        <v>58677726154</v>
      </c>
      <c r="AB18" s="10"/>
      <c r="AC18" s="10">
        <v>663917</v>
      </c>
      <c r="AD18" s="4"/>
      <c r="AE18" s="10">
        <v>981139</v>
      </c>
      <c r="AF18" s="4"/>
      <c r="AG18" s="10">
        <v>545642085073</v>
      </c>
      <c r="AH18" s="4"/>
      <c r="AI18" s="10">
        <v>651369619912</v>
      </c>
      <c r="AK18" s="8">
        <v>3.6186122487471724E-3</v>
      </c>
    </row>
    <row r="19" spans="1:37">
      <c r="A19" s="1" t="s">
        <v>102</v>
      </c>
      <c r="C19" s="4" t="s">
        <v>74</v>
      </c>
      <c r="D19" s="4"/>
      <c r="E19" s="4" t="s">
        <v>74</v>
      </c>
      <c r="F19" s="4"/>
      <c r="G19" s="4" t="s">
        <v>103</v>
      </c>
      <c r="H19" s="4"/>
      <c r="I19" s="4" t="s">
        <v>104</v>
      </c>
      <c r="J19" s="4"/>
      <c r="K19" s="10">
        <v>0</v>
      </c>
      <c r="L19" s="4"/>
      <c r="M19" s="10">
        <v>0</v>
      </c>
      <c r="N19" s="4"/>
      <c r="O19" s="10">
        <v>659200</v>
      </c>
      <c r="P19" s="4"/>
      <c r="Q19" s="10">
        <v>569475762947</v>
      </c>
      <c r="R19" s="4"/>
      <c r="S19" s="10">
        <v>633722411904</v>
      </c>
      <c r="T19" s="4"/>
      <c r="U19" s="10">
        <v>0</v>
      </c>
      <c r="V19" s="4"/>
      <c r="W19" s="10">
        <v>0</v>
      </c>
      <c r="X19" s="4"/>
      <c r="Y19" s="10">
        <v>0</v>
      </c>
      <c r="Z19" s="4"/>
      <c r="AA19" s="10">
        <v>0</v>
      </c>
      <c r="AB19" s="10"/>
      <c r="AC19" s="10">
        <v>659200</v>
      </c>
      <c r="AD19" s="4"/>
      <c r="AE19" s="10">
        <v>977194</v>
      </c>
      <c r="AF19" s="4"/>
      <c r="AG19" s="10">
        <v>569475762947</v>
      </c>
      <c r="AH19" s="4"/>
      <c r="AI19" s="10">
        <v>644141323356</v>
      </c>
      <c r="AK19" s="8">
        <v>3.5784562426094402E-3</v>
      </c>
    </row>
    <row r="20" spans="1:37">
      <c r="A20" s="1" t="s">
        <v>105</v>
      </c>
      <c r="C20" s="4" t="s">
        <v>74</v>
      </c>
      <c r="D20" s="4"/>
      <c r="E20" s="4" t="s">
        <v>74</v>
      </c>
      <c r="F20" s="4"/>
      <c r="G20" s="4" t="s">
        <v>106</v>
      </c>
      <c r="H20" s="4"/>
      <c r="I20" s="4" t="s">
        <v>107</v>
      </c>
      <c r="J20" s="4"/>
      <c r="K20" s="10">
        <v>0</v>
      </c>
      <c r="L20" s="4"/>
      <c r="M20" s="10">
        <v>0</v>
      </c>
      <c r="N20" s="4"/>
      <c r="O20" s="10">
        <v>2055296</v>
      </c>
      <c r="P20" s="4"/>
      <c r="Q20" s="10">
        <v>1713617229802</v>
      </c>
      <c r="R20" s="4"/>
      <c r="S20" s="10">
        <v>1936013808557</v>
      </c>
      <c r="T20" s="4"/>
      <c r="U20" s="10">
        <v>2800</v>
      </c>
      <c r="V20" s="4"/>
      <c r="W20" s="10">
        <v>2654950874</v>
      </c>
      <c r="X20" s="4"/>
      <c r="Y20" s="10">
        <v>0</v>
      </c>
      <c r="Z20" s="4"/>
      <c r="AA20" s="10">
        <v>0</v>
      </c>
      <c r="AB20" s="10"/>
      <c r="AC20" s="10">
        <v>2058096</v>
      </c>
      <c r="AD20" s="4"/>
      <c r="AE20" s="10">
        <v>957418</v>
      </c>
      <c r="AF20" s="4"/>
      <c r="AG20" s="10">
        <v>1716272180676</v>
      </c>
      <c r="AH20" s="4"/>
      <c r="AI20" s="10">
        <v>1970381800874</v>
      </c>
      <c r="AK20" s="8">
        <v>1.0946239280110175E-2</v>
      </c>
    </row>
    <row r="21" spans="1:37">
      <c r="A21" s="1" t="s">
        <v>108</v>
      </c>
      <c r="C21" s="4" t="s">
        <v>74</v>
      </c>
      <c r="D21" s="4"/>
      <c r="E21" s="4" t="s">
        <v>74</v>
      </c>
      <c r="F21" s="4"/>
      <c r="G21" s="4" t="s">
        <v>109</v>
      </c>
      <c r="H21" s="4"/>
      <c r="I21" s="4" t="s">
        <v>110</v>
      </c>
      <c r="J21" s="4"/>
      <c r="K21" s="10">
        <v>0</v>
      </c>
      <c r="L21" s="4"/>
      <c r="M21" s="10">
        <v>0</v>
      </c>
      <c r="N21" s="4"/>
      <c r="O21" s="10">
        <v>51179</v>
      </c>
      <c r="P21" s="4"/>
      <c r="Q21" s="10">
        <v>46978279209</v>
      </c>
      <c r="R21" s="4"/>
      <c r="S21" s="10">
        <v>50509719691</v>
      </c>
      <c r="T21" s="4"/>
      <c r="U21" s="10">
        <v>10000</v>
      </c>
      <c r="V21" s="4"/>
      <c r="W21" s="10">
        <v>9946625413</v>
      </c>
      <c r="X21" s="4"/>
      <c r="Y21" s="10">
        <v>61179</v>
      </c>
      <c r="Z21" s="4"/>
      <c r="AA21" s="10">
        <v>61179000000</v>
      </c>
      <c r="AB21" s="10"/>
      <c r="AC21" s="10">
        <v>0</v>
      </c>
      <c r="AD21" s="4"/>
      <c r="AE21" s="10">
        <v>0</v>
      </c>
      <c r="AF21" s="4"/>
      <c r="AG21" s="10">
        <v>0</v>
      </c>
      <c r="AH21" s="4"/>
      <c r="AI21" s="10">
        <v>0</v>
      </c>
      <c r="AK21" s="8">
        <v>0</v>
      </c>
    </row>
    <row r="22" spans="1:37">
      <c r="A22" s="1" t="s">
        <v>111</v>
      </c>
      <c r="C22" s="4" t="s">
        <v>74</v>
      </c>
      <c r="D22" s="4"/>
      <c r="E22" s="4" t="s">
        <v>74</v>
      </c>
      <c r="F22" s="4"/>
      <c r="G22" s="4" t="s">
        <v>112</v>
      </c>
      <c r="H22" s="4"/>
      <c r="I22" s="4" t="s">
        <v>113</v>
      </c>
      <c r="J22" s="4"/>
      <c r="K22" s="10">
        <v>0</v>
      </c>
      <c r="L22" s="4"/>
      <c r="M22" s="10">
        <v>0</v>
      </c>
      <c r="N22" s="4"/>
      <c r="O22" s="10">
        <v>927263</v>
      </c>
      <c r="P22" s="4"/>
      <c r="Q22" s="10">
        <v>534114768695</v>
      </c>
      <c r="R22" s="4"/>
      <c r="S22" s="10">
        <v>555566642668</v>
      </c>
      <c r="T22" s="4"/>
      <c r="U22" s="10">
        <v>470100</v>
      </c>
      <c r="V22" s="4"/>
      <c r="W22" s="10">
        <v>286478851255</v>
      </c>
      <c r="X22" s="4"/>
      <c r="Y22" s="10">
        <v>0</v>
      </c>
      <c r="Z22" s="4"/>
      <c r="AA22" s="10">
        <v>0</v>
      </c>
      <c r="AB22" s="10"/>
      <c r="AC22" s="10">
        <v>1397363</v>
      </c>
      <c r="AD22" s="4"/>
      <c r="AE22" s="10">
        <v>607440</v>
      </c>
      <c r="AF22" s="4"/>
      <c r="AG22" s="10">
        <v>820593619950</v>
      </c>
      <c r="AH22" s="4"/>
      <c r="AI22" s="10">
        <v>848781289170</v>
      </c>
      <c r="AK22" s="8">
        <v>4.7153110547478788E-3</v>
      </c>
    </row>
    <row r="23" spans="1:37">
      <c r="A23" s="1" t="s">
        <v>114</v>
      </c>
      <c r="C23" s="4" t="s">
        <v>74</v>
      </c>
      <c r="D23" s="4"/>
      <c r="E23" s="4" t="s">
        <v>74</v>
      </c>
      <c r="F23" s="4"/>
      <c r="G23" s="4" t="s">
        <v>115</v>
      </c>
      <c r="H23" s="4"/>
      <c r="I23" s="4" t="s">
        <v>116</v>
      </c>
      <c r="J23" s="4"/>
      <c r="K23" s="10">
        <v>0</v>
      </c>
      <c r="L23" s="4"/>
      <c r="M23" s="10">
        <v>0</v>
      </c>
      <c r="N23" s="4"/>
      <c r="O23" s="10">
        <v>1058376</v>
      </c>
      <c r="P23" s="4"/>
      <c r="Q23" s="10">
        <v>885017523528</v>
      </c>
      <c r="R23" s="4"/>
      <c r="S23" s="10">
        <v>992030300936</v>
      </c>
      <c r="T23" s="4"/>
      <c r="U23" s="10">
        <v>2600</v>
      </c>
      <c r="V23" s="4"/>
      <c r="W23" s="10">
        <v>2454388100</v>
      </c>
      <c r="X23" s="4"/>
      <c r="Y23" s="10">
        <v>0</v>
      </c>
      <c r="Z23" s="4"/>
      <c r="AA23" s="10">
        <v>0</v>
      </c>
      <c r="AB23" s="10"/>
      <c r="AC23" s="10">
        <v>1060976</v>
      </c>
      <c r="AD23" s="4"/>
      <c r="AE23" s="10">
        <v>953911</v>
      </c>
      <c r="AF23" s="4"/>
      <c r="AG23" s="10">
        <v>887471911628</v>
      </c>
      <c r="AH23" s="4"/>
      <c r="AI23" s="10">
        <v>1012037459164</v>
      </c>
      <c r="AK23" s="8">
        <v>5.6222627429516527E-3</v>
      </c>
    </row>
    <row r="24" spans="1:37">
      <c r="A24" s="1" t="s">
        <v>117</v>
      </c>
      <c r="C24" s="4" t="s">
        <v>74</v>
      </c>
      <c r="D24" s="4"/>
      <c r="E24" s="4" t="s">
        <v>74</v>
      </c>
      <c r="F24" s="4"/>
      <c r="G24" s="4" t="s">
        <v>118</v>
      </c>
      <c r="H24" s="4"/>
      <c r="I24" s="4" t="s">
        <v>119</v>
      </c>
      <c r="J24" s="4"/>
      <c r="K24" s="10">
        <v>0</v>
      </c>
      <c r="L24" s="4"/>
      <c r="M24" s="10">
        <v>0</v>
      </c>
      <c r="N24" s="4"/>
      <c r="O24" s="10">
        <v>473875</v>
      </c>
      <c r="P24" s="4"/>
      <c r="Q24" s="10">
        <v>337800362403</v>
      </c>
      <c r="R24" s="4"/>
      <c r="S24" s="10">
        <v>355112902591</v>
      </c>
      <c r="T24" s="4"/>
      <c r="U24" s="10">
        <v>145100</v>
      </c>
      <c r="V24" s="4"/>
      <c r="W24" s="10">
        <v>110643628224</v>
      </c>
      <c r="X24" s="4"/>
      <c r="Y24" s="10">
        <v>0</v>
      </c>
      <c r="Z24" s="4"/>
      <c r="AA24" s="10">
        <v>0</v>
      </c>
      <c r="AB24" s="10"/>
      <c r="AC24" s="10">
        <v>618975</v>
      </c>
      <c r="AD24" s="4"/>
      <c r="AE24" s="10">
        <v>763550</v>
      </c>
      <c r="AF24" s="4"/>
      <c r="AG24" s="10">
        <v>448443990623</v>
      </c>
      <c r="AH24" s="4"/>
      <c r="AI24" s="10">
        <v>472600047288</v>
      </c>
      <c r="AK24" s="8">
        <v>2.625477559278696E-3</v>
      </c>
    </row>
    <row r="25" spans="1:37">
      <c r="A25" s="1" t="s">
        <v>120</v>
      </c>
      <c r="C25" s="4" t="s">
        <v>74</v>
      </c>
      <c r="D25" s="4"/>
      <c r="E25" s="4" t="s">
        <v>74</v>
      </c>
      <c r="F25" s="4"/>
      <c r="G25" s="4" t="s">
        <v>121</v>
      </c>
      <c r="H25" s="4"/>
      <c r="I25" s="4" t="s">
        <v>89</v>
      </c>
      <c r="J25" s="4"/>
      <c r="K25" s="10">
        <v>0</v>
      </c>
      <c r="L25" s="4"/>
      <c r="M25" s="10">
        <v>0</v>
      </c>
      <c r="N25" s="4"/>
      <c r="O25" s="10">
        <v>522175</v>
      </c>
      <c r="P25" s="4"/>
      <c r="Q25" s="10">
        <v>365233383021</v>
      </c>
      <c r="R25" s="4"/>
      <c r="S25" s="10">
        <v>385313666266</v>
      </c>
      <c r="T25" s="4"/>
      <c r="U25" s="10">
        <v>14700</v>
      </c>
      <c r="V25" s="4"/>
      <c r="W25" s="10">
        <v>11019665974</v>
      </c>
      <c r="X25" s="4"/>
      <c r="Y25" s="10">
        <v>0</v>
      </c>
      <c r="Z25" s="4"/>
      <c r="AA25" s="10">
        <v>0</v>
      </c>
      <c r="AB25" s="10"/>
      <c r="AC25" s="10">
        <v>536875</v>
      </c>
      <c r="AD25" s="4"/>
      <c r="AE25" s="10">
        <v>751640</v>
      </c>
      <c r="AF25" s="4"/>
      <c r="AG25" s="10">
        <v>376253048994</v>
      </c>
      <c r="AH25" s="4"/>
      <c r="AI25" s="10">
        <v>403521087951</v>
      </c>
      <c r="AK25" s="8">
        <v>2.241717001914435E-3</v>
      </c>
    </row>
    <row r="26" spans="1:37">
      <c r="A26" s="1" t="s">
        <v>122</v>
      </c>
      <c r="C26" s="4" t="s">
        <v>74</v>
      </c>
      <c r="D26" s="4"/>
      <c r="E26" s="4" t="s">
        <v>74</v>
      </c>
      <c r="F26" s="4"/>
      <c r="G26" s="4" t="s">
        <v>112</v>
      </c>
      <c r="H26" s="4"/>
      <c r="I26" s="4" t="s">
        <v>123</v>
      </c>
      <c r="J26" s="4"/>
      <c r="K26" s="10">
        <v>0</v>
      </c>
      <c r="L26" s="4"/>
      <c r="M26" s="10">
        <v>0</v>
      </c>
      <c r="N26" s="4"/>
      <c r="O26" s="10">
        <v>969572</v>
      </c>
      <c r="P26" s="4"/>
      <c r="Q26" s="10">
        <v>549256031942</v>
      </c>
      <c r="R26" s="4"/>
      <c r="S26" s="10">
        <v>560274555879</v>
      </c>
      <c r="T26" s="4"/>
      <c r="U26" s="10">
        <v>956000</v>
      </c>
      <c r="V26" s="4"/>
      <c r="W26" s="10">
        <v>561347586555</v>
      </c>
      <c r="X26" s="4"/>
      <c r="Y26" s="10">
        <v>0</v>
      </c>
      <c r="Z26" s="4"/>
      <c r="AA26" s="10">
        <v>0</v>
      </c>
      <c r="AB26" s="10"/>
      <c r="AC26" s="10">
        <v>1925572</v>
      </c>
      <c r="AD26" s="4"/>
      <c r="AE26" s="10">
        <v>586920</v>
      </c>
      <c r="AF26" s="4"/>
      <c r="AG26" s="10">
        <v>1110603618497</v>
      </c>
      <c r="AH26" s="4"/>
      <c r="AI26" s="10">
        <v>1130112924667</v>
      </c>
      <c r="AK26" s="8">
        <v>6.2782179988989661E-3</v>
      </c>
    </row>
    <row r="27" spans="1:37">
      <c r="A27" s="1" t="s">
        <v>124</v>
      </c>
      <c r="C27" s="4" t="s">
        <v>74</v>
      </c>
      <c r="D27" s="4"/>
      <c r="E27" s="4" t="s">
        <v>74</v>
      </c>
      <c r="F27" s="4"/>
      <c r="G27" s="4" t="s">
        <v>125</v>
      </c>
      <c r="H27" s="4"/>
      <c r="I27" s="4" t="s">
        <v>76</v>
      </c>
      <c r="J27" s="4"/>
      <c r="K27" s="10">
        <v>0</v>
      </c>
      <c r="L27" s="4"/>
      <c r="M27" s="10">
        <v>0</v>
      </c>
      <c r="N27" s="4"/>
      <c r="O27" s="10">
        <v>3715451</v>
      </c>
      <c r="P27" s="4"/>
      <c r="Q27" s="10">
        <v>3012214966626</v>
      </c>
      <c r="R27" s="4"/>
      <c r="S27" s="10">
        <v>3265271886181</v>
      </c>
      <c r="T27" s="4"/>
      <c r="U27" s="10">
        <v>0</v>
      </c>
      <c r="V27" s="4"/>
      <c r="W27" s="10">
        <v>0</v>
      </c>
      <c r="X27" s="4"/>
      <c r="Y27" s="10">
        <v>0</v>
      </c>
      <c r="Z27" s="4"/>
      <c r="AA27" s="10">
        <v>0</v>
      </c>
      <c r="AB27" s="10"/>
      <c r="AC27" s="10">
        <v>3715451</v>
      </c>
      <c r="AD27" s="4"/>
      <c r="AE27" s="10">
        <v>893640</v>
      </c>
      <c r="AF27" s="4"/>
      <c r="AG27" s="10">
        <v>3012214966626</v>
      </c>
      <c r="AH27" s="4"/>
      <c r="AI27" s="10">
        <v>3320146970959</v>
      </c>
      <c r="AK27" s="8">
        <v>1.8444711158583347E-2</v>
      </c>
    </row>
    <row r="28" spans="1:37">
      <c r="A28" s="1" t="s">
        <v>126</v>
      </c>
      <c r="C28" s="4" t="s">
        <v>74</v>
      </c>
      <c r="D28" s="4"/>
      <c r="E28" s="4" t="s">
        <v>74</v>
      </c>
      <c r="F28" s="4"/>
      <c r="G28" s="4" t="s">
        <v>112</v>
      </c>
      <c r="H28" s="4"/>
      <c r="I28" s="4" t="s">
        <v>127</v>
      </c>
      <c r="J28" s="4"/>
      <c r="K28" s="10">
        <v>0</v>
      </c>
      <c r="L28" s="4"/>
      <c r="M28" s="10">
        <v>0</v>
      </c>
      <c r="N28" s="4"/>
      <c r="O28" s="10">
        <v>136629</v>
      </c>
      <c r="P28" s="4"/>
      <c r="Q28" s="10">
        <v>84636264016</v>
      </c>
      <c r="R28" s="4"/>
      <c r="S28" s="10">
        <v>87959707919</v>
      </c>
      <c r="T28" s="4"/>
      <c r="U28" s="10">
        <v>279300</v>
      </c>
      <c r="V28" s="4"/>
      <c r="W28" s="10">
        <v>182898744930</v>
      </c>
      <c r="X28" s="4"/>
      <c r="Y28" s="10">
        <v>0</v>
      </c>
      <c r="Z28" s="4"/>
      <c r="AA28" s="10">
        <v>0</v>
      </c>
      <c r="AB28" s="10"/>
      <c r="AC28" s="10">
        <v>415929</v>
      </c>
      <c r="AD28" s="4"/>
      <c r="AE28" s="10">
        <v>653860</v>
      </c>
      <c r="AF28" s="4"/>
      <c r="AG28" s="10">
        <v>267535008943</v>
      </c>
      <c r="AH28" s="4"/>
      <c r="AI28" s="10">
        <v>271948797515</v>
      </c>
      <c r="AK28" s="8">
        <v>1.5107816202002057E-3</v>
      </c>
    </row>
    <row r="29" spans="1:37">
      <c r="A29" s="1" t="s">
        <v>128</v>
      </c>
      <c r="C29" s="4" t="s">
        <v>74</v>
      </c>
      <c r="D29" s="4"/>
      <c r="E29" s="4" t="s">
        <v>74</v>
      </c>
      <c r="F29" s="4"/>
      <c r="G29" s="4" t="s">
        <v>129</v>
      </c>
      <c r="H29" s="4"/>
      <c r="I29" s="4" t="s">
        <v>130</v>
      </c>
      <c r="J29" s="4"/>
      <c r="K29" s="10">
        <v>0</v>
      </c>
      <c r="L29" s="4"/>
      <c r="M29" s="10">
        <v>0</v>
      </c>
      <c r="N29" s="4"/>
      <c r="O29" s="10">
        <v>4121267</v>
      </c>
      <c r="P29" s="4"/>
      <c r="Q29" s="10">
        <v>3246212872842</v>
      </c>
      <c r="R29" s="4"/>
      <c r="S29" s="10">
        <v>3572052175204</v>
      </c>
      <c r="T29" s="4"/>
      <c r="U29" s="10">
        <v>79300</v>
      </c>
      <c r="V29" s="4"/>
      <c r="W29" s="10">
        <v>69391196743</v>
      </c>
      <c r="X29" s="4"/>
      <c r="Y29" s="10">
        <v>0</v>
      </c>
      <c r="Z29" s="4"/>
      <c r="AA29" s="10">
        <v>0</v>
      </c>
      <c r="AB29" s="10"/>
      <c r="AC29" s="10">
        <v>4200567</v>
      </c>
      <c r="AD29" s="4"/>
      <c r="AE29" s="10">
        <v>883750</v>
      </c>
      <c r="AF29" s="4"/>
      <c r="AG29" s="10">
        <v>3315604069582</v>
      </c>
      <c r="AH29" s="4"/>
      <c r="AI29" s="10">
        <v>3712107236520</v>
      </c>
      <c r="AK29" s="8">
        <v>2.0622203283826843E-2</v>
      </c>
    </row>
    <row r="30" spans="1:37">
      <c r="A30" s="1" t="s">
        <v>131</v>
      </c>
      <c r="C30" s="4" t="s">
        <v>74</v>
      </c>
      <c r="D30" s="4"/>
      <c r="E30" s="4" t="s">
        <v>74</v>
      </c>
      <c r="F30" s="4"/>
      <c r="G30" s="4" t="s">
        <v>132</v>
      </c>
      <c r="H30" s="4"/>
      <c r="I30" s="4" t="s">
        <v>133</v>
      </c>
      <c r="J30" s="4"/>
      <c r="K30" s="10">
        <v>0</v>
      </c>
      <c r="L30" s="4"/>
      <c r="M30" s="10">
        <v>0</v>
      </c>
      <c r="N30" s="4"/>
      <c r="O30" s="10">
        <v>1052446</v>
      </c>
      <c r="P30" s="4"/>
      <c r="Q30" s="10">
        <v>584501583388</v>
      </c>
      <c r="R30" s="4"/>
      <c r="S30" s="10">
        <v>665246386223</v>
      </c>
      <c r="T30" s="4"/>
      <c r="U30" s="10">
        <v>471300</v>
      </c>
      <c r="V30" s="4"/>
      <c r="W30" s="10">
        <v>302270196268</v>
      </c>
      <c r="X30" s="4"/>
      <c r="Y30" s="10">
        <v>0</v>
      </c>
      <c r="Z30" s="4"/>
      <c r="AA30" s="10">
        <v>0</v>
      </c>
      <c r="AB30" s="10"/>
      <c r="AC30" s="10">
        <v>1523746</v>
      </c>
      <c r="AD30" s="4"/>
      <c r="AE30" s="10">
        <v>640470</v>
      </c>
      <c r="AF30" s="4"/>
      <c r="AG30" s="10">
        <v>886771779650</v>
      </c>
      <c r="AH30" s="4"/>
      <c r="AI30" s="10">
        <v>975875783967</v>
      </c>
      <c r="AK30" s="8">
        <v>5.4213705355122587E-3</v>
      </c>
    </row>
    <row r="31" spans="1:37">
      <c r="A31" s="1" t="s">
        <v>134</v>
      </c>
      <c r="C31" s="4" t="s">
        <v>74</v>
      </c>
      <c r="D31" s="4"/>
      <c r="E31" s="4" t="s">
        <v>74</v>
      </c>
      <c r="F31" s="4"/>
      <c r="G31" s="4" t="s">
        <v>135</v>
      </c>
      <c r="H31" s="4"/>
      <c r="I31" s="4" t="s">
        <v>136</v>
      </c>
      <c r="J31" s="4"/>
      <c r="K31" s="10">
        <v>0</v>
      </c>
      <c r="L31" s="4"/>
      <c r="M31" s="10">
        <v>0</v>
      </c>
      <c r="N31" s="4"/>
      <c r="O31" s="10">
        <v>3182280</v>
      </c>
      <c r="P31" s="4"/>
      <c r="Q31" s="10">
        <v>2523442811774</v>
      </c>
      <c r="R31" s="4"/>
      <c r="S31" s="10">
        <v>2710115563752</v>
      </c>
      <c r="T31" s="4"/>
      <c r="U31" s="10">
        <v>106300</v>
      </c>
      <c r="V31" s="4"/>
      <c r="W31" s="10">
        <v>92161712768</v>
      </c>
      <c r="X31" s="4"/>
      <c r="Y31" s="10">
        <v>0</v>
      </c>
      <c r="Z31" s="4"/>
      <c r="AA31" s="10">
        <v>0</v>
      </c>
      <c r="AB31" s="10"/>
      <c r="AC31" s="10">
        <v>3288580</v>
      </c>
      <c r="AD31" s="4"/>
      <c r="AE31" s="10">
        <v>867140</v>
      </c>
      <c r="AF31" s="4"/>
      <c r="AG31" s="10">
        <v>2615604524542</v>
      </c>
      <c r="AH31" s="4"/>
      <c r="AI31" s="10">
        <v>2851548759403</v>
      </c>
      <c r="AK31" s="8">
        <v>1.58414653573643E-2</v>
      </c>
    </row>
    <row r="32" spans="1:37">
      <c r="A32" s="1" t="s">
        <v>137</v>
      </c>
      <c r="C32" s="4" t="s">
        <v>74</v>
      </c>
      <c r="D32" s="4"/>
      <c r="E32" s="4" t="s">
        <v>74</v>
      </c>
      <c r="F32" s="4"/>
      <c r="G32" s="4" t="s">
        <v>112</v>
      </c>
      <c r="H32" s="4"/>
      <c r="I32" s="4" t="s">
        <v>123</v>
      </c>
      <c r="J32" s="4"/>
      <c r="K32" s="10">
        <v>0</v>
      </c>
      <c r="L32" s="4"/>
      <c r="M32" s="10">
        <v>0</v>
      </c>
      <c r="N32" s="4"/>
      <c r="O32" s="10">
        <v>1832531</v>
      </c>
      <c r="P32" s="4"/>
      <c r="Q32" s="10">
        <v>1096924288317</v>
      </c>
      <c r="R32" s="4"/>
      <c r="S32" s="10">
        <v>1133046660660</v>
      </c>
      <c r="T32" s="4"/>
      <c r="U32" s="10">
        <v>648797</v>
      </c>
      <c r="V32" s="4"/>
      <c r="W32" s="10">
        <v>407979480291</v>
      </c>
      <c r="X32" s="4"/>
      <c r="Y32" s="10">
        <v>0</v>
      </c>
      <c r="Z32" s="4"/>
      <c r="AA32" s="10">
        <v>0</v>
      </c>
      <c r="AB32" s="10"/>
      <c r="AC32" s="10">
        <v>2481328</v>
      </c>
      <c r="AD32" s="4"/>
      <c r="AE32" s="10">
        <v>627510</v>
      </c>
      <c r="AF32" s="4"/>
      <c r="AG32" s="10">
        <v>1504903768608</v>
      </c>
      <c r="AH32" s="4"/>
      <c r="AI32" s="10">
        <v>1556997797277</v>
      </c>
      <c r="AK32" s="8">
        <v>8.6497299356087486E-3</v>
      </c>
    </row>
    <row r="33" spans="1:37">
      <c r="A33" s="1" t="s">
        <v>138</v>
      </c>
      <c r="C33" s="4" t="s">
        <v>74</v>
      </c>
      <c r="D33" s="4"/>
      <c r="E33" s="4" t="s">
        <v>74</v>
      </c>
      <c r="F33" s="4"/>
      <c r="G33" s="4" t="s">
        <v>139</v>
      </c>
      <c r="H33" s="4"/>
      <c r="I33" s="4" t="s">
        <v>140</v>
      </c>
      <c r="J33" s="4"/>
      <c r="K33" s="10">
        <v>0</v>
      </c>
      <c r="L33" s="4"/>
      <c r="M33" s="10">
        <v>0</v>
      </c>
      <c r="N33" s="4"/>
      <c r="O33" s="10">
        <v>3234195</v>
      </c>
      <c r="P33" s="4"/>
      <c r="Q33" s="10">
        <v>2484087005478</v>
      </c>
      <c r="R33" s="4"/>
      <c r="S33" s="10">
        <v>2664905752850</v>
      </c>
      <c r="T33" s="4"/>
      <c r="U33" s="10">
        <v>136300</v>
      </c>
      <c r="V33" s="4"/>
      <c r="W33" s="10">
        <v>113976598345</v>
      </c>
      <c r="X33" s="4"/>
      <c r="Y33" s="10">
        <v>0</v>
      </c>
      <c r="Z33" s="4"/>
      <c r="AA33" s="10">
        <v>0</v>
      </c>
      <c r="AB33" s="10"/>
      <c r="AC33" s="10">
        <v>3370495</v>
      </c>
      <c r="AD33" s="4"/>
      <c r="AE33" s="10">
        <v>839430</v>
      </c>
      <c r="AF33" s="4"/>
      <c r="AG33" s="10">
        <v>2598063603822</v>
      </c>
      <c r="AH33" s="4"/>
      <c r="AI33" s="10">
        <v>2829184982683</v>
      </c>
      <c r="AK33" s="8">
        <v>1.5717225856636322E-2</v>
      </c>
    </row>
    <row r="34" spans="1:37">
      <c r="A34" s="1" t="s">
        <v>141</v>
      </c>
      <c r="C34" s="4" t="s">
        <v>74</v>
      </c>
      <c r="D34" s="4"/>
      <c r="E34" s="4" t="s">
        <v>74</v>
      </c>
      <c r="F34" s="4"/>
      <c r="G34" s="4" t="s">
        <v>112</v>
      </c>
      <c r="H34" s="4"/>
      <c r="I34" s="4" t="s">
        <v>142</v>
      </c>
      <c r="J34" s="4"/>
      <c r="K34" s="10">
        <v>0</v>
      </c>
      <c r="L34" s="4"/>
      <c r="M34" s="10">
        <v>0</v>
      </c>
      <c r="N34" s="4"/>
      <c r="O34" s="10">
        <v>771814</v>
      </c>
      <c r="P34" s="4"/>
      <c r="Q34" s="10">
        <v>455075688541</v>
      </c>
      <c r="R34" s="4"/>
      <c r="S34" s="10">
        <v>469985640790</v>
      </c>
      <c r="T34" s="4"/>
      <c r="U34" s="10">
        <v>861209</v>
      </c>
      <c r="V34" s="4"/>
      <c r="W34" s="10">
        <v>533588647345</v>
      </c>
      <c r="X34" s="4"/>
      <c r="Y34" s="10">
        <v>0</v>
      </c>
      <c r="Z34" s="4"/>
      <c r="AA34" s="10">
        <v>0</v>
      </c>
      <c r="AB34" s="10"/>
      <c r="AC34" s="10">
        <v>1633023</v>
      </c>
      <c r="AD34" s="4"/>
      <c r="AE34" s="10">
        <v>617210</v>
      </c>
      <c r="AF34" s="4"/>
      <c r="AG34" s="10">
        <v>988664335886</v>
      </c>
      <c r="AH34" s="4"/>
      <c r="AI34" s="10">
        <v>1007879069002</v>
      </c>
      <c r="AK34" s="8">
        <v>5.5991612639828981E-3</v>
      </c>
    </row>
    <row r="35" spans="1:37">
      <c r="A35" s="1" t="s">
        <v>143</v>
      </c>
      <c r="C35" s="4" t="s">
        <v>74</v>
      </c>
      <c r="D35" s="4"/>
      <c r="E35" s="4" t="s">
        <v>74</v>
      </c>
      <c r="F35" s="4"/>
      <c r="G35" s="4" t="s">
        <v>144</v>
      </c>
      <c r="H35" s="4"/>
      <c r="I35" s="4" t="s">
        <v>145</v>
      </c>
      <c r="J35" s="4"/>
      <c r="K35" s="10">
        <v>0</v>
      </c>
      <c r="L35" s="4"/>
      <c r="M35" s="10">
        <v>0</v>
      </c>
      <c r="N35" s="4"/>
      <c r="O35" s="10">
        <v>22201</v>
      </c>
      <c r="P35" s="4"/>
      <c r="Q35" s="10">
        <v>16717715736</v>
      </c>
      <c r="R35" s="4"/>
      <c r="S35" s="10">
        <v>17914402739</v>
      </c>
      <c r="T35" s="4"/>
      <c r="U35" s="10">
        <v>4400</v>
      </c>
      <c r="V35" s="4"/>
      <c r="W35" s="10">
        <v>3620118264</v>
      </c>
      <c r="X35" s="4"/>
      <c r="Y35" s="10">
        <v>0</v>
      </c>
      <c r="Z35" s="4"/>
      <c r="AA35" s="10">
        <v>0</v>
      </c>
      <c r="AB35" s="10"/>
      <c r="AC35" s="10">
        <v>26601</v>
      </c>
      <c r="AD35" s="4"/>
      <c r="AE35" s="10">
        <v>824140</v>
      </c>
      <c r="AF35" s="4"/>
      <c r="AG35" s="10">
        <v>20337834000</v>
      </c>
      <c r="AH35" s="4"/>
      <c r="AI35" s="10">
        <v>21922098625</v>
      </c>
      <c r="AK35" s="8">
        <v>1.2178580667207921E-4</v>
      </c>
    </row>
    <row r="36" spans="1:37">
      <c r="A36" s="1" t="s">
        <v>146</v>
      </c>
      <c r="C36" s="4" t="s">
        <v>74</v>
      </c>
      <c r="D36" s="4"/>
      <c r="E36" s="4" t="s">
        <v>74</v>
      </c>
      <c r="F36" s="4"/>
      <c r="G36" s="4" t="s">
        <v>147</v>
      </c>
      <c r="H36" s="4"/>
      <c r="I36" s="4" t="s">
        <v>148</v>
      </c>
      <c r="J36" s="4"/>
      <c r="K36" s="10">
        <v>0</v>
      </c>
      <c r="L36" s="4"/>
      <c r="M36" s="10">
        <v>0</v>
      </c>
      <c r="N36" s="4"/>
      <c r="O36" s="10">
        <v>350237</v>
      </c>
      <c r="P36" s="4"/>
      <c r="Q36" s="10">
        <v>197038706515</v>
      </c>
      <c r="R36" s="4"/>
      <c r="S36" s="10">
        <v>207503879043</v>
      </c>
      <c r="T36" s="4"/>
      <c r="U36" s="10">
        <v>516210</v>
      </c>
      <c r="V36" s="4"/>
      <c r="W36" s="10">
        <v>311218142490</v>
      </c>
      <c r="X36" s="4"/>
      <c r="Y36" s="10">
        <v>0</v>
      </c>
      <c r="Z36" s="4"/>
      <c r="AA36" s="10">
        <v>0</v>
      </c>
      <c r="AB36" s="10"/>
      <c r="AC36" s="10">
        <v>866447</v>
      </c>
      <c r="AD36" s="4"/>
      <c r="AE36" s="10">
        <v>600060</v>
      </c>
      <c r="AF36" s="4"/>
      <c r="AG36" s="10">
        <v>508256849005</v>
      </c>
      <c r="AH36" s="4"/>
      <c r="AI36" s="10">
        <v>519900039912</v>
      </c>
      <c r="AK36" s="8">
        <v>2.8882474635582066E-3</v>
      </c>
    </row>
    <row r="37" spans="1:37">
      <c r="A37" s="1" t="s">
        <v>149</v>
      </c>
      <c r="C37" s="4" t="s">
        <v>74</v>
      </c>
      <c r="D37" s="4"/>
      <c r="E37" s="4" t="s">
        <v>74</v>
      </c>
      <c r="F37" s="4"/>
      <c r="G37" s="4" t="s">
        <v>150</v>
      </c>
      <c r="H37" s="4"/>
      <c r="I37" s="4" t="s">
        <v>151</v>
      </c>
      <c r="J37" s="4"/>
      <c r="K37" s="10">
        <v>0</v>
      </c>
      <c r="L37" s="4"/>
      <c r="M37" s="10">
        <v>0</v>
      </c>
      <c r="N37" s="4"/>
      <c r="O37" s="10">
        <v>1167629</v>
      </c>
      <c r="P37" s="4"/>
      <c r="Q37" s="10">
        <v>849621131525</v>
      </c>
      <c r="R37" s="4"/>
      <c r="S37" s="10">
        <v>888647995455</v>
      </c>
      <c r="T37" s="4"/>
      <c r="U37" s="10">
        <v>170500</v>
      </c>
      <c r="V37" s="4"/>
      <c r="W37" s="10">
        <v>132319800138</v>
      </c>
      <c r="X37" s="4"/>
      <c r="Y37" s="10">
        <v>0</v>
      </c>
      <c r="Z37" s="4"/>
      <c r="AA37" s="10">
        <v>0</v>
      </c>
      <c r="AB37" s="10"/>
      <c r="AC37" s="10">
        <v>1338129</v>
      </c>
      <c r="AD37" s="4"/>
      <c r="AE37" s="10">
        <v>777480</v>
      </c>
      <c r="AF37" s="4"/>
      <c r="AG37" s="10">
        <v>981940931660</v>
      </c>
      <c r="AH37" s="4"/>
      <c r="AI37" s="10">
        <v>1040328220639</v>
      </c>
      <c r="AK37" s="8">
        <v>5.7794289552991832E-3</v>
      </c>
    </row>
    <row r="38" spans="1:37">
      <c r="A38" s="1" t="s">
        <v>152</v>
      </c>
      <c r="C38" s="4" t="s">
        <v>74</v>
      </c>
      <c r="D38" s="4"/>
      <c r="E38" s="4" t="s">
        <v>74</v>
      </c>
      <c r="F38" s="4"/>
      <c r="G38" s="4" t="s">
        <v>153</v>
      </c>
      <c r="H38" s="4"/>
      <c r="I38" s="4" t="s">
        <v>154</v>
      </c>
      <c r="J38" s="4"/>
      <c r="K38" s="10">
        <v>0</v>
      </c>
      <c r="L38" s="4"/>
      <c r="M38" s="10">
        <v>0</v>
      </c>
      <c r="N38" s="4"/>
      <c r="O38" s="10">
        <v>523372</v>
      </c>
      <c r="P38" s="4"/>
      <c r="Q38" s="10">
        <v>301648344068</v>
      </c>
      <c r="R38" s="4"/>
      <c r="S38" s="10">
        <v>308746113304</v>
      </c>
      <c r="T38" s="4"/>
      <c r="U38" s="10">
        <v>296400</v>
      </c>
      <c r="V38" s="4"/>
      <c r="W38" s="10">
        <v>177604913768</v>
      </c>
      <c r="X38" s="4"/>
      <c r="Y38" s="10">
        <v>0</v>
      </c>
      <c r="Z38" s="4"/>
      <c r="AA38" s="10">
        <v>0</v>
      </c>
      <c r="AB38" s="10"/>
      <c r="AC38" s="10">
        <v>819772</v>
      </c>
      <c r="AD38" s="4"/>
      <c r="AE38" s="10">
        <v>596510</v>
      </c>
      <c r="AF38" s="4"/>
      <c r="AG38" s="10">
        <v>479253257836</v>
      </c>
      <c r="AH38" s="4"/>
      <c r="AI38" s="10">
        <v>488983246884</v>
      </c>
      <c r="AK38" s="8">
        <v>2.7164926218782763E-3</v>
      </c>
    </row>
    <row r="39" spans="1:37">
      <c r="A39" s="1" t="s">
        <v>155</v>
      </c>
      <c r="C39" s="4" t="s">
        <v>74</v>
      </c>
      <c r="D39" s="4"/>
      <c r="E39" s="4" t="s">
        <v>74</v>
      </c>
      <c r="F39" s="4"/>
      <c r="G39" s="4" t="s">
        <v>150</v>
      </c>
      <c r="H39" s="4"/>
      <c r="I39" s="4" t="s">
        <v>156</v>
      </c>
      <c r="J39" s="4"/>
      <c r="K39" s="10">
        <v>0</v>
      </c>
      <c r="L39" s="4"/>
      <c r="M39" s="10">
        <v>0</v>
      </c>
      <c r="N39" s="4"/>
      <c r="O39" s="10">
        <v>3859356</v>
      </c>
      <c r="P39" s="4"/>
      <c r="Q39" s="10">
        <v>2918962165076</v>
      </c>
      <c r="R39" s="4"/>
      <c r="S39" s="10">
        <v>2994667021036</v>
      </c>
      <c r="T39" s="4"/>
      <c r="U39" s="10">
        <v>1080439</v>
      </c>
      <c r="V39" s="4"/>
      <c r="W39" s="10">
        <v>845029875986</v>
      </c>
      <c r="X39" s="4"/>
      <c r="Y39" s="10">
        <v>0</v>
      </c>
      <c r="Z39" s="4"/>
      <c r="AA39" s="10">
        <v>0</v>
      </c>
      <c r="AB39" s="10"/>
      <c r="AC39" s="10">
        <v>4939795</v>
      </c>
      <c r="AD39" s="4"/>
      <c r="AE39" s="10">
        <v>789700</v>
      </c>
      <c r="AF39" s="4"/>
      <c r="AG39" s="10">
        <v>3763992041060</v>
      </c>
      <c r="AH39" s="4"/>
      <c r="AI39" s="10">
        <v>3900804949450</v>
      </c>
      <c r="AK39" s="8">
        <v>2.1670492664303823E-2</v>
      </c>
    </row>
    <row r="40" spans="1:37">
      <c r="A40" s="1" t="s">
        <v>157</v>
      </c>
      <c r="C40" s="4" t="s">
        <v>74</v>
      </c>
      <c r="D40" s="4"/>
      <c r="E40" s="4" t="s">
        <v>74</v>
      </c>
      <c r="F40" s="4"/>
      <c r="G40" s="4" t="s">
        <v>158</v>
      </c>
      <c r="H40" s="4"/>
      <c r="I40" s="4" t="s">
        <v>159</v>
      </c>
      <c r="J40" s="4"/>
      <c r="K40" s="10">
        <v>0</v>
      </c>
      <c r="L40" s="4"/>
      <c r="M40" s="10">
        <v>0</v>
      </c>
      <c r="N40" s="4"/>
      <c r="O40" s="10">
        <v>1277565</v>
      </c>
      <c r="P40" s="4"/>
      <c r="Q40" s="10">
        <v>986193728813</v>
      </c>
      <c r="R40" s="4"/>
      <c r="S40" s="10">
        <v>1034442621245</v>
      </c>
      <c r="T40" s="4"/>
      <c r="U40" s="10">
        <v>57500</v>
      </c>
      <c r="V40" s="4"/>
      <c r="W40" s="10">
        <v>47046294901</v>
      </c>
      <c r="X40" s="4"/>
      <c r="Y40" s="10">
        <v>0</v>
      </c>
      <c r="Z40" s="4"/>
      <c r="AA40" s="10">
        <v>0</v>
      </c>
      <c r="AB40" s="10"/>
      <c r="AC40" s="10">
        <v>1335065</v>
      </c>
      <c r="AD40" s="4"/>
      <c r="AE40" s="10">
        <v>826500</v>
      </c>
      <c r="AF40" s="4"/>
      <c r="AG40" s="10">
        <v>1033240023711</v>
      </c>
      <c r="AH40" s="4"/>
      <c r="AI40" s="10">
        <v>1103388464540</v>
      </c>
      <c r="AK40" s="8">
        <v>6.1297532013393522E-3</v>
      </c>
    </row>
    <row r="41" spans="1:37">
      <c r="A41" s="1" t="s">
        <v>160</v>
      </c>
      <c r="C41" s="4" t="s">
        <v>74</v>
      </c>
      <c r="D41" s="4"/>
      <c r="E41" s="4" t="s">
        <v>74</v>
      </c>
      <c r="F41" s="4"/>
      <c r="G41" s="4" t="s">
        <v>161</v>
      </c>
      <c r="H41" s="4"/>
      <c r="I41" s="4" t="s">
        <v>162</v>
      </c>
      <c r="J41" s="4"/>
      <c r="K41" s="10">
        <v>16</v>
      </c>
      <c r="L41" s="4"/>
      <c r="M41" s="10">
        <v>16</v>
      </c>
      <c r="N41" s="4"/>
      <c r="O41" s="10">
        <v>3497458</v>
      </c>
      <c r="P41" s="4"/>
      <c r="Q41" s="10">
        <v>3349000051726</v>
      </c>
      <c r="R41" s="4"/>
      <c r="S41" s="10">
        <v>3420381379085</v>
      </c>
      <c r="T41" s="4"/>
      <c r="U41" s="10">
        <v>0</v>
      </c>
      <c r="V41" s="4"/>
      <c r="W41" s="10">
        <v>0</v>
      </c>
      <c r="X41" s="4"/>
      <c r="Y41" s="10">
        <v>0</v>
      </c>
      <c r="Z41" s="4"/>
      <c r="AA41" s="10">
        <v>0</v>
      </c>
      <c r="AB41" s="10"/>
      <c r="AC41" s="10">
        <v>3497458</v>
      </c>
      <c r="AD41" s="4"/>
      <c r="AE41" s="10">
        <v>970749</v>
      </c>
      <c r="AF41" s="4"/>
      <c r="AG41" s="10">
        <v>3349000051726</v>
      </c>
      <c r="AH41" s="4"/>
      <c r="AI41" s="10">
        <v>3395022293830</v>
      </c>
      <c r="AK41" s="8">
        <v>1.8860672775747048E-2</v>
      </c>
    </row>
    <row r="42" spans="1:37">
      <c r="A42" s="1" t="s">
        <v>163</v>
      </c>
      <c r="C42" s="4" t="s">
        <v>74</v>
      </c>
      <c r="D42" s="4"/>
      <c r="E42" s="4" t="s">
        <v>74</v>
      </c>
      <c r="F42" s="4"/>
      <c r="G42" s="4" t="s">
        <v>164</v>
      </c>
      <c r="H42" s="4"/>
      <c r="I42" s="4" t="s">
        <v>165</v>
      </c>
      <c r="J42" s="4"/>
      <c r="K42" s="10">
        <v>18</v>
      </c>
      <c r="L42" s="4"/>
      <c r="M42" s="10">
        <v>18</v>
      </c>
      <c r="N42" s="4"/>
      <c r="O42" s="10">
        <v>5000000</v>
      </c>
      <c r="P42" s="4"/>
      <c r="Q42" s="10">
        <v>4703008125000</v>
      </c>
      <c r="R42" s="4"/>
      <c r="S42" s="10">
        <v>4730176698550</v>
      </c>
      <c r="T42" s="4"/>
      <c r="U42" s="10">
        <v>0</v>
      </c>
      <c r="V42" s="4"/>
      <c r="W42" s="10">
        <v>0</v>
      </c>
      <c r="X42" s="4"/>
      <c r="Y42" s="10">
        <v>0</v>
      </c>
      <c r="Z42" s="4"/>
      <c r="AA42" s="10">
        <v>0</v>
      </c>
      <c r="AB42" s="10"/>
      <c r="AC42" s="10">
        <v>5000000</v>
      </c>
      <c r="AD42" s="4"/>
      <c r="AE42" s="10">
        <v>947234</v>
      </c>
      <c r="AF42" s="4"/>
      <c r="AG42" s="10">
        <v>4703008125000</v>
      </c>
      <c r="AH42" s="4"/>
      <c r="AI42" s="10">
        <v>4735986473412</v>
      </c>
      <c r="AK42" s="8">
        <v>2.631025171991425E-2</v>
      </c>
    </row>
    <row r="43" spans="1:37">
      <c r="A43" s="1" t="s">
        <v>166</v>
      </c>
      <c r="C43" s="4" t="s">
        <v>74</v>
      </c>
      <c r="D43" s="4"/>
      <c r="E43" s="4" t="s">
        <v>74</v>
      </c>
      <c r="F43" s="4"/>
      <c r="G43" s="4" t="s">
        <v>167</v>
      </c>
      <c r="H43" s="4"/>
      <c r="I43" s="4" t="s">
        <v>168</v>
      </c>
      <c r="J43" s="4"/>
      <c r="K43" s="10">
        <v>16</v>
      </c>
      <c r="L43" s="4"/>
      <c r="M43" s="10">
        <v>16</v>
      </c>
      <c r="N43" s="4"/>
      <c r="O43" s="10">
        <v>1000000</v>
      </c>
      <c r="P43" s="4"/>
      <c r="Q43" s="10">
        <v>947189999995</v>
      </c>
      <c r="R43" s="4"/>
      <c r="S43" s="10">
        <v>936488709656</v>
      </c>
      <c r="T43" s="4"/>
      <c r="U43" s="10">
        <v>0</v>
      </c>
      <c r="V43" s="4"/>
      <c r="W43" s="10">
        <v>0</v>
      </c>
      <c r="X43" s="4"/>
      <c r="Y43" s="10">
        <v>0</v>
      </c>
      <c r="Z43" s="4"/>
      <c r="AA43" s="10">
        <v>0</v>
      </c>
      <c r="AB43" s="10"/>
      <c r="AC43" s="10">
        <v>1000000</v>
      </c>
      <c r="AD43" s="4"/>
      <c r="AE43" s="10">
        <v>945285</v>
      </c>
      <c r="AF43" s="4"/>
      <c r="AG43" s="10">
        <v>947189999995</v>
      </c>
      <c r="AH43" s="4"/>
      <c r="AI43" s="10">
        <v>945248370206</v>
      </c>
      <c r="AK43" s="8">
        <v>5.2512233085077577E-3</v>
      </c>
    </row>
    <row r="44" spans="1:37">
      <c r="A44" s="1" t="s">
        <v>169</v>
      </c>
      <c r="C44" s="4" t="s">
        <v>74</v>
      </c>
      <c r="D44" s="4"/>
      <c r="E44" s="4" t="s">
        <v>74</v>
      </c>
      <c r="F44" s="4"/>
      <c r="G44" s="4" t="s">
        <v>170</v>
      </c>
      <c r="H44" s="4"/>
      <c r="I44" s="4" t="s">
        <v>171</v>
      </c>
      <c r="J44" s="4"/>
      <c r="K44" s="10">
        <v>18</v>
      </c>
      <c r="L44" s="4"/>
      <c r="M44" s="10">
        <v>18</v>
      </c>
      <c r="N44" s="4"/>
      <c r="O44" s="10">
        <v>1998800</v>
      </c>
      <c r="P44" s="4"/>
      <c r="Q44" s="10">
        <v>1998800000000</v>
      </c>
      <c r="R44" s="4"/>
      <c r="S44" s="10">
        <v>1898512594186</v>
      </c>
      <c r="T44" s="4"/>
      <c r="U44" s="10">
        <v>0</v>
      </c>
      <c r="V44" s="4"/>
      <c r="W44" s="10">
        <v>0</v>
      </c>
      <c r="X44" s="4"/>
      <c r="Y44" s="10">
        <v>0</v>
      </c>
      <c r="Z44" s="4"/>
      <c r="AA44" s="10">
        <v>0</v>
      </c>
      <c r="AB44" s="10"/>
      <c r="AC44" s="10">
        <v>1998800</v>
      </c>
      <c r="AD44" s="4"/>
      <c r="AE44" s="10">
        <v>969659</v>
      </c>
      <c r="AF44" s="4"/>
      <c r="AG44" s="10">
        <v>1998800000000</v>
      </c>
      <c r="AH44" s="4"/>
      <c r="AI44" s="10">
        <v>1938079305716</v>
      </c>
      <c r="AK44" s="8">
        <v>1.0766786322725354E-2</v>
      </c>
    </row>
    <row r="45" spans="1:37">
      <c r="A45" s="1" t="s">
        <v>172</v>
      </c>
      <c r="C45" s="4" t="s">
        <v>74</v>
      </c>
      <c r="D45" s="4"/>
      <c r="E45" s="4" t="s">
        <v>74</v>
      </c>
      <c r="F45" s="4"/>
      <c r="G45" s="4" t="s">
        <v>173</v>
      </c>
      <c r="H45" s="4"/>
      <c r="I45" s="4" t="s">
        <v>174</v>
      </c>
      <c r="J45" s="4"/>
      <c r="K45" s="10">
        <v>15</v>
      </c>
      <c r="L45" s="4"/>
      <c r="M45" s="10">
        <v>15</v>
      </c>
      <c r="N45" s="4"/>
      <c r="O45" s="10">
        <v>3431109</v>
      </c>
      <c r="P45" s="4"/>
      <c r="Q45" s="10">
        <v>3345376111740</v>
      </c>
      <c r="R45" s="4"/>
      <c r="S45" s="10">
        <v>3430976044526</v>
      </c>
      <c r="T45" s="4"/>
      <c r="U45" s="10">
        <v>0</v>
      </c>
      <c r="V45" s="4"/>
      <c r="W45" s="10">
        <v>0</v>
      </c>
      <c r="X45" s="4"/>
      <c r="Y45" s="10">
        <v>3431109</v>
      </c>
      <c r="Z45" s="4"/>
      <c r="AA45" s="10">
        <v>3431108996125</v>
      </c>
      <c r="AB45" s="10"/>
      <c r="AC45" s="10">
        <v>0</v>
      </c>
      <c r="AD45" s="4"/>
      <c r="AE45" s="10">
        <v>0</v>
      </c>
      <c r="AF45" s="4"/>
      <c r="AG45" s="10">
        <v>0</v>
      </c>
      <c r="AH45" s="4"/>
      <c r="AI45" s="10">
        <v>0</v>
      </c>
      <c r="AK45" s="8">
        <v>0</v>
      </c>
    </row>
    <row r="46" spans="1:37">
      <c r="A46" s="1" t="s">
        <v>175</v>
      </c>
      <c r="C46" s="4" t="s">
        <v>74</v>
      </c>
      <c r="D46" s="4"/>
      <c r="E46" s="4" t="s">
        <v>74</v>
      </c>
      <c r="F46" s="4"/>
      <c r="G46" s="4" t="s">
        <v>173</v>
      </c>
      <c r="H46" s="4"/>
      <c r="I46" s="4" t="s">
        <v>176</v>
      </c>
      <c r="J46" s="4"/>
      <c r="K46" s="10">
        <v>15</v>
      </c>
      <c r="L46" s="4"/>
      <c r="M46" s="10">
        <v>15</v>
      </c>
      <c r="N46" s="4"/>
      <c r="O46" s="10">
        <v>7340100</v>
      </c>
      <c r="P46" s="4"/>
      <c r="Q46" s="10">
        <v>7078749759302</v>
      </c>
      <c r="R46" s="4"/>
      <c r="S46" s="10">
        <v>7339815571125</v>
      </c>
      <c r="T46" s="4"/>
      <c r="U46" s="10">
        <v>0</v>
      </c>
      <c r="V46" s="4"/>
      <c r="W46" s="10">
        <v>0</v>
      </c>
      <c r="X46" s="4"/>
      <c r="Y46" s="10">
        <v>0</v>
      </c>
      <c r="Z46" s="4"/>
      <c r="AA46" s="10">
        <v>0</v>
      </c>
      <c r="AB46" s="10"/>
      <c r="AC46" s="10">
        <v>7340100</v>
      </c>
      <c r="AD46" s="4"/>
      <c r="AE46" s="10">
        <v>1000000</v>
      </c>
      <c r="AF46" s="4"/>
      <c r="AG46" s="10">
        <v>7078749759302</v>
      </c>
      <c r="AH46" s="4"/>
      <c r="AI46" s="10">
        <v>7339815571125</v>
      </c>
      <c r="AK46" s="8">
        <v>4.0775537755055873E-2</v>
      </c>
    </row>
    <row r="47" spans="1:37">
      <c r="A47" s="1" t="s">
        <v>177</v>
      </c>
      <c r="C47" s="4" t="s">
        <v>74</v>
      </c>
      <c r="D47" s="4"/>
      <c r="E47" s="4" t="s">
        <v>74</v>
      </c>
      <c r="F47" s="4"/>
      <c r="G47" s="4" t="s">
        <v>178</v>
      </c>
      <c r="H47" s="4"/>
      <c r="I47" s="4" t="s">
        <v>179</v>
      </c>
      <c r="J47" s="4"/>
      <c r="K47" s="10">
        <v>16</v>
      </c>
      <c r="L47" s="4"/>
      <c r="M47" s="10">
        <v>16</v>
      </c>
      <c r="N47" s="4"/>
      <c r="O47" s="10">
        <v>500000</v>
      </c>
      <c r="P47" s="4"/>
      <c r="Q47" s="10">
        <v>475186111875</v>
      </c>
      <c r="R47" s="4"/>
      <c r="S47" s="10">
        <v>494080853625</v>
      </c>
      <c r="T47" s="4"/>
      <c r="U47" s="10">
        <v>0</v>
      </c>
      <c r="V47" s="4"/>
      <c r="W47" s="10">
        <v>0</v>
      </c>
      <c r="X47" s="4"/>
      <c r="Y47" s="10">
        <v>0</v>
      </c>
      <c r="Z47" s="4"/>
      <c r="AA47" s="10">
        <v>0</v>
      </c>
      <c r="AB47" s="10"/>
      <c r="AC47" s="10">
        <v>500000</v>
      </c>
      <c r="AD47" s="4"/>
      <c r="AE47" s="10">
        <v>989019</v>
      </c>
      <c r="AF47" s="4"/>
      <c r="AG47" s="10">
        <v>475186111875</v>
      </c>
      <c r="AH47" s="4"/>
      <c r="AI47" s="10">
        <v>494490337756</v>
      </c>
      <c r="AK47" s="8">
        <v>2.7470866592346319E-3</v>
      </c>
    </row>
    <row r="48" spans="1:37">
      <c r="A48" s="1" t="s">
        <v>180</v>
      </c>
      <c r="C48" s="4" t="s">
        <v>74</v>
      </c>
      <c r="D48" s="4"/>
      <c r="E48" s="4" t="s">
        <v>74</v>
      </c>
      <c r="F48" s="4"/>
      <c r="G48" s="4" t="s">
        <v>181</v>
      </c>
      <c r="H48" s="4"/>
      <c r="I48" s="4" t="s">
        <v>182</v>
      </c>
      <c r="J48" s="4"/>
      <c r="K48" s="10">
        <v>16</v>
      </c>
      <c r="L48" s="4"/>
      <c r="M48" s="10">
        <v>16</v>
      </c>
      <c r="N48" s="4"/>
      <c r="O48" s="10">
        <v>4699800</v>
      </c>
      <c r="P48" s="4"/>
      <c r="Q48" s="10">
        <v>4467356678283</v>
      </c>
      <c r="R48" s="4"/>
      <c r="S48" s="10">
        <v>4605625525095</v>
      </c>
      <c r="T48" s="4"/>
      <c r="U48" s="10">
        <v>0</v>
      </c>
      <c r="V48" s="4"/>
      <c r="W48" s="10">
        <v>0</v>
      </c>
      <c r="X48" s="4"/>
      <c r="Y48" s="10">
        <v>0</v>
      </c>
      <c r="Z48" s="4"/>
      <c r="AA48" s="10">
        <v>0</v>
      </c>
      <c r="AB48" s="10"/>
      <c r="AC48" s="10">
        <v>4699800</v>
      </c>
      <c r="AD48" s="4"/>
      <c r="AE48" s="10">
        <v>984775</v>
      </c>
      <c r="AF48" s="4"/>
      <c r="AG48" s="10">
        <v>4467356678283</v>
      </c>
      <c r="AH48" s="4"/>
      <c r="AI48" s="10">
        <v>4628066200485</v>
      </c>
      <c r="AK48" s="8">
        <v>2.5710712518877302E-2</v>
      </c>
    </row>
    <row r="49" spans="1:37">
      <c r="A49" s="1" t="s">
        <v>183</v>
      </c>
      <c r="C49" s="4" t="s">
        <v>74</v>
      </c>
      <c r="D49" s="4"/>
      <c r="E49" s="4" t="s">
        <v>74</v>
      </c>
      <c r="F49" s="4"/>
      <c r="G49" s="4" t="s">
        <v>184</v>
      </c>
      <c r="H49" s="4"/>
      <c r="I49" s="4" t="s">
        <v>185</v>
      </c>
      <c r="J49" s="4"/>
      <c r="K49" s="10">
        <v>17</v>
      </c>
      <c r="L49" s="4"/>
      <c r="M49" s="10">
        <v>17</v>
      </c>
      <c r="N49" s="4"/>
      <c r="O49" s="10">
        <v>100000</v>
      </c>
      <c r="P49" s="4"/>
      <c r="Q49" s="10">
        <v>93503623125</v>
      </c>
      <c r="R49" s="4"/>
      <c r="S49" s="10">
        <v>95806187366</v>
      </c>
      <c r="T49" s="4"/>
      <c r="U49" s="10">
        <v>0</v>
      </c>
      <c r="V49" s="4"/>
      <c r="W49" s="10">
        <v>0</v>
      </c>
      <c r="X49" s="4"/>
      <c r="Y49" s="10">
        <v>0</v>
      </c>
      <c r="Z49" s="4"/>
      <c r="AA49" s="10">
        <v>0</v>
      </c>
      <c r="AB49" s="10"/>
      <c r="AC49" s="10">
        <v>100000</v>
      </c>
      <c r="AD49" s="4"/>
      <c r="AE49" s="10">
        <v>958099</v>
      </c>
      <c r="AF49" s="4"/>
      <c r="AG49" s="10">
        <v>93503623125</v>
      </c>
      <c r="AH49" s="4"/>
      <c r="AI49" s="10">
        <v>95806187366</v>
      </c>
      <c r="AK49" s="8">
        <v>5.322407316988646E-4</v>
      </c>
    </row>
    <row r="50" spans="1:37">
      <c r="A50" s="1" t="s">
        <v>186</v>
      </c>
      <c r="C50" s="4" t="s">
        <v>74</v>
      </c>
      <c r="D50" s="4"/>
      <c r="E50" s="4" t="s">
        <v>74</v>
      </c>
      <c r="F50" s="4"/>
      <c r="G50" s="4" t="s">
        <v>187</v>
      </c>
      <c r="H50" s="4"/>
      <c r="I50" s="4" t="s">
        <v>188</v>
      </c>
      <c r="J50" s="4"/>
      <c r="K50" s="10">
        <v>16</v>
      </c>
      <c r="L50" s="4"/>
      <c r="M50" s="10">
        <v>16</v>
      </c>
      <c r="N50" s="4"/>
      <c r="O50" s="10">
        <v>4721729</v>
      </c>
      <c r="P50" s="4"/>
      <c r="Q50" s="10">
        <v>4474815073300</v>
      </c>
      <c r="R50" s="4"/>
      <c r="S50" s="10">
        <v>4622388844762</v>
      </c>
      <c r="T50" s="4"/>
      <c r="U50" s="10">
        <v>0</v>
      </c>
      <c r="V50" s="4"/>
      <c r="W50" s="10">
        <v>0</v>
      </c>
      <c r="X50" s="4"/>
      <c r="Y50" s="10">
        <v>0</v>
      </c>
      <c r="Z50" s="4"/>
      <c r="AA50" s="10">
        <v>0</v>
      </c>
      <c r="AB50" s="10"/>
      <c r="AC50" s="10">
        <v>4721729</v>
      </c>
      <c r="AD50" s="4"/>
      <c r="AE50" s="10">
        <v>979428</v>
      </c>
      <c r="AF50" s="4"/>
      <c r="AG50" s="10">
        <v>4474815073300</v>
      </c>
      <c r="AH50" s="4"/>
      <c r="AI50" s="10">
        <v>4624414388010</v>
      </c>
      <c r="AK50" s="8">
        <v>2.5690425276506453E-2</v>
      </c>
    </row>
    <row r="51" spans="1:37">
      <c r="A51" s="1" t="s">
        <v>189</v>
      </c>
      <c r="C51" s="4" t="s">
        <v>74</v>
      </c>
      <c r="D51" s="4"/>
      <c r="E51" s="4" t="s">
        <v>74</v>
      </c>
      <c r="F51" s="4"/>
      <c r="G51" s="4" t="s">
        <v>190</v>
      </c>
      <c r="H51" s="4"/>
      <c r="I51" s="4" t="s">
        <v>191</v>
      </c>
      <c r="J51" s="4"/>
      <c r="K51" s="10">
        <v>16</v>
      </c>
      <c r="L51" s="4"/>
      <c r="M51" s="10">
        <v>16</v>
      </c>
      <c r="N51" s="4"/>
      <c r="O51" s="10">
        <v>1462222</v>
      </c>
      <c r="P51" s="4"/>
      <c r="Q51" s="10">
        <v>1381122195409</v>
      </c>
      <c r="R51" s="4"/>
      <c r="S51" s="10">
        <v>1432930805111</v>
      </c>
      <c r="T51" s="4"/>
      <c r="U51" s="10">
        <v>0</v>
      </c>
      <c r="V51" s="4"/>
      <c r="W51" s="10">
        <v>0</v>
      </c>
      <c r="X51" s="4"/>
      <c r="Y51" s="10">
        <v>0</v>
      </c>
      <c r="Z51" s="4"/>
      <c r="AA51" s="10">
        <v>0</v>
      </c>
      <c r="AB51" s="10"/>
      <c r="AC51" s="10">
        <v>1462222</v>
      </c>
      <c r="AD51" s="4"/>
      <c r="AE51" s="10">
        <v>982506</v>
      </c>
      <c r="AF51" s="4"/>
      <c r="AG51" s="10">
        <v>1381122195409</v>
      </c>
      <c r="AH51" s="4"/>
      <c r="AI51" s="10">
        <v>1436586218458</v>
      </c>
      <c r="AK51" s="8">
        <v>7.9807966591929937E-3</v>
      </c>
    </row>
    <row r="52" spans="1:37">
      <c r="A52" s="1" t="s">
        <v>192</v>
      </c>
      <c r="C52" s="4" t="s">
        <v>74</v>
      </c>
      <c r="D52" s="4"/>
      <c r="E52" s="4" t="s">
        <v>74</v>
      </c>
      <c r="F52" s="4"/>
      <c r="G52" s="4" t="s">
        <v>193</v>
      </c>
      <c r="H52" s="4"/>
      <c r="I52" s="4" t="s">
        <v>194</v>
      </c>
      <c r="J52" s="4"/>
      <c r="K52" s="10">
        <v>16</v>
      </c>
      <c r="L52" s="4"/>
      <c r="M52" s="10">
        <v>16</v>
      </c>
      <c r="N52" s="4"/>
      <c r="O52" s="10">
        <v>1238600</v>
      </c>
      <c r="P52" s="4"/>
      <c r="Q52" s="10">
        <v>1169358026865</v>
      </c>
      <c r="R52" s="4"/>
      <c r="S52" s="10">
        <v>1203605020898</v>
      </c>
      <c r="T52" s="4"/>
      <c r="U52" s="10">
        <v>0</v>
      </c>
      <c r="V52" s="4"/>
      <c r="W52" s="10">
        <v>0</v>
      </c>
      <c r="X52" s="4"/>
      <c r="Y52" s="10">
        <v>0</v>
      </c>
      <c r="Z52" s="4"/>
      <c r="AA52" s="10">
        <v>0</v>
      </c>
      <c r="AB52" s="10"/>
      <c r="AC52" s="10">
        <v>1238600</v>
      </c>
      <c r="AD52" s="4"/>
      <c r="AE52" s="10">
        <v>974264</v>
      </c>
      <c r="AF52" s="4"/>
      <c r="AG52" s="10">
        <v>1169358026865</v>
      </c>
      <c r="AH52" s="4"/>
      <c r="AI52" s="10">
        <v>1206676629868</v>
      </c>
      <c r="AK52" s="8">
        <v>6.7035592383126747E-3</v>
      </c>
    </row>
    <row r="53" spans="1:37">
      <c r="A53" s="1" t="s">
        <v>195</v>
      </c>
      <c r="C53" s="4" t="s">
        <v>74</v>
      </c>
      <c r="D53" s="4"/>
      <c r="E53" s="4" t="s">
        <v>74</v>
      </c>
      <c r="F53" s="4"/>
      <c r="G53" s="4" t="s">
        <v>144</v>
      </c>
      <c r="H53" s="4"/>
      <c r="I53" s="4" t="s">
        <v>196</v>
      </c>
      <c r="J53" s="4"/>
      <c r="K53" s="10">
        <v>17</v>
      </c>
      <c r="L53" s="4"/>
      <c r="M53" s="10">
        <v>17</v>
      </c>
      <c r="N53" s="4"/>
      <c r="O53" s="10">
        <v>6571000</v>
      </c>
      <c r="P53" s="4"/>
      <c r="Q53" s="10">
        <v>6089176144210</v>
      </c>
      <c r="R53" s="4"/>
      <c r="S53" s="10">
        <v>6337858445468</v>
      </c>
      <c r="T53" s="4"/>
      <c r="U53" s="10">
        <v>0</v>
      </c>
      <c r="V53" s="4"/>
      <c r="W53" s="10">
        <v>0</v>
      </c>
      <c r="X53" s="4"/>
      <c r="Y53" s="10">
        <v>0</v>
      </c>
      <c r="Z53" s="4"/>
      <c r="AA53" s="10">
        <v>0</v>
      </c>
      <c r="AB53" s="10"/>
      <c r="AC53" s="10">
        <v>6571000</v>
      </c>
      <c r="AD53" s="4"/>
      <c r="AE53" s="10">
        <v>957306</v>
      </c>
      <c r="AF53" s="4"/>
      <c r="AG53" s="10">
        <v>6089176144210</v>
      </c>
      <c r="AH53" s="4"/>
      <c r="AI53" s="10">
        <v>6290213970763</v>
      </c>
      <c r="AK53" s="8">
        <v>3.4944591559119234E-2</v>
      </c>
    </row>
    <row r="54" spans="1:37">
      <c r="A54" s="1" t="s">
        <v>197</v>
      </c>
      <c r="C54" s="4" t="s">
        <v>74</v>
      </c>
      <c r="D54" s="4"/>
      <c r="E54" s="4" t="s">
        <v>74</v>
      </c>
      <c r="F54" s="4"/>
      <c r="G54" s="4" t="s">
        <v>198</v>
      </c>
      <c r="H54" s="4"/>
      <c r="I54" s="4" t="s">
        <v>199</v>
      </c>
      <c r="J54" s="4"/>
      <c r="K54" s="10">
        <v>16</v>
      </c>
      <c r="L54" s="4"/>
      <c r="M54" s="10">
        <v>16</v>
      </c>
      <c r="N54" s="4"/>
      <c r="O54" s="10">
        <v>7000000</v>
      </c>
      <c r="P54" s="4"/>
      <c r="Q54" s="10">
        <v>6591290000000</v>
      </c>
      <c r="R54" s="4"/>
      <c r="S54" s="10">
        <v>6660801883925</v>
      </c>
      <c r="T54" s="4"/>
      <c r="U54" s="10">
        <v>0</v>
      </c>
      <c r="V54" s="4"/>
      <c r="W54" s="10">
        <v>0</v>
      </c>
      <c r="X54" s="4"/>
      <c r="Y54" s="10">
        <v>0</v>
      </c>
      <c r="Z54" s="4"/>
      <c r="AA54" s="10">
        <v>0</v>
      </c>
      <c r="AB54" s="10"/>
      <c r="AC54" s="10">
        <v>7000000</v>
      </c>
      <c r="AD54" s="4"/>
      <c r="AE54" s="10">
        <v>969999</v>
      </c>
      <c r="AF54" s="4"/>
      <c r="AG54" s="10">
        <v>6591290000000</v>
      </c>
      <c r="AH54" s="4"/>
      <c r="AI54" s="10">
        <v>6789729887771</v>
      </c>
      <c r="AK54" s="8">
        <v>3.7719597270889346E-2</v>
      </c>
    </row>
    <row r="55" spans="1:37">
      <c r="A55" s="1" t="s">
        <v>200</v>
      </c>
      <c r="C55" s="4" t="s">
        <v>74</v>
      </c>
      <c r="D55" s="4"/>
      <c r="E55" s="4" t="s">
        <v>74</v>
      </c>
      <c r="F55" s="4"/>
      <c r="G55" s="4" t="s">
        <v>201</v>
      </c>
      <c r="H55" s="4"/>
      <c r="I55" s="4" t="s">
        <v>202</v>
      </c>
      <c r="J55" s="4"/>
      <c r="K55" s="10">
        <v>16</v>
      </c>
      <c r="L55" s="4"/>
      <c r="M55" s="10">
        <v>16</v>
      </c>
      <c r="N55" s="4"/>
      <c r="O55" s="10">
        <v>7961000</v>
      </c>
      <c r="P55" s="4"/>
      <c r="Q55" s="10">
        <v>7442400557500</v>
      </c>
      <c r="R55" s="4"/>
      <c r="S55" s="10">
        <v>7651187785984</v>
      </c>
      <c r="T55" s="4"/>
      <c r="U55" s="10">
        <v>0</v>
      </c>
      <c r="V55" s="4"/>
      <c r="W55" s="10">
        <v>0</v>
      </c>
      <c r="X55" s="4"/>
      <c r="Y55" s="10">
        <v>600</v>
      </c>
      <c r="Z55" s="4"/>
      <c r="AA55" s="10">
        <v>587977216</v>
      </c>
      <c r="AB55" s="10"/>
      <c r="AC55" s="10">
        <v>7960400</v>
      </c>
      <c r="AD55" s="4"/>
      <c r="AE55" s="10">
        <v>961121</v>
      </c>
      <c r="AF55" s="4"/>
      <c r="AG55" s="10">
        <v>7441839643000</v>
      </c>
      <c r="AH55" s="4"/>
      <c r="AI55" s="10">
        <v>7650611135730</v>
      </c>
      <c r="AK55" s="8">
        <v>4.2502128315247925E-2</v>
      </c>
    </row>
    <row r="56" spans="1:37">
      <c r="A56" s="1" t="s">
        <v>203</v>
      </c>
      <c r="C56" s="4" t="s">
        <v>74</v>
      </c>
      <c r="D56" s="4"/>
      <c r="E56" s="4" t="s">
        <v>74</v>
      </c>
      <c r="F56" s="4"/>
      <c r="G56" s="4" t="s">
        <v>201</v>
      </c>
      <c r="H56" s="4"/>
      <c r="I56" s="4" t="s">
        <v>204</v>
      </c>
      <c r="J56" s="4"/>
      <c r="K56" s="10">
        <v>17</v>
      </c>
      <c r="L56" s="4"/>
      <c r="M56" s="10">
        <v>17</v>
      </c>
      <c r="N56" s="4"/>
      <c r="O56" s="10">
        <v>2999900</v>
      </c>
      <c r="P56" s="4"/>
      <c r="Q56" s="10">
        <v>2777967398000</v>
      </c>
      <c r="R56" s="4"/>
      <c r="S56" s="10">
        <v>2828454104556</v>
      </c>
      <c r="T56" s="4"/>
      <c r="U56" s="10">
        <v>0</v>
      </c>
      <c r="V56" s="4"/>
      <c r="W56" s="10">
        <v>0</v>
      </c>
      <c r="X56" s="4"/>
      <c r="Y56" s="10">
        <v>2505000</v>
      </c>
      <c r="Z56" s="4"/>
      <c r="AA56" s="10">
        <v>2383392688858</v>
      </c>
      <c r="AB56" s="10"/>
      <c r="AC56" s="10">
        <v>494900</v>
      </c>
      <c r="AD56" s="4"/>
      <c r="AE56" s="10">
        <v>936130</v>
      </c>
      <c r="AF56" s="4"/>
      <c r="AG56" s="10">
        <v>458287298000</v>
      </c>
      <c r="AH56" s="4"/>
      <c r="AI56" s="10">
        <v>463272784483</v>
      </c>
      <c r="AK56" s="8">
        <v>2.5736609771083198E-3</v>
      </c>
    </row>
    <row r="57" spans="1:37">
      <c r="A57" s="1" t="s">
        <v>205</v>
      </c>
      <c r="C57" s="4" t="s">
        <v>74</v>
      </c>
      <c r="D57" s="4"/>
      <c r="E57" s="4" t="s">
        <v>74</v>
      </c>
      <c r="F57" s="4"/>
      <c r="G57" s="4" t="s">
        <v>206</v>
      </c>
      <c r="H57" s="4"/>
      <c r="I57" s="4" t="s">
        <v>207</v>
      </c>
      <c r="J57" s="4"/>
      <c r="K57" s="10">
        <v>17</v>
      </c>
      <c r="L57" s="4"/>
      <c r="M57" s="10">
        <v>17</v>
      </c>
      <c r="N57" s="4"/>
      <c r="O57" s="10">
        <v>5950000</v>
      </c>
      <c r="P57" s="4"/>
      <c r="Q57" s="10">
        <v>5490957500000</v>
      </c>
      <c r="R57" s="4"/>
      <c r="S57" s="10">
        <v>5478595296205</v>
      </c>
      <c r="T57" s="4"/>
      <c r="U57" s="10">
        <v>0</v>
      </c>
      <c r="V57" s="4"/>
      <c r="W57" s="10">
        <v>0</v>
      </c>
      <c r="X57" s="4"/>
      <c r="Y57" s="10">
        <v>25700</v>
      </c>
      <c r="Z57" s="4"/>
      <c r="AA57" s="10">
        <v>25184974048</v>
      </c>
      <c r="AB57" s="10"/>
      <c r="AC57" s="10">
        <v>5924300</v>
      </c>
      <c r="AD57" s="4"/>
      <c r="AE57" s="10">
        <v>920299</v>
      </c>
      <c r="AF57" s="4"/>
      <c r="AG57" s="10">
        <v>5467240255000</v>
      </c>
      <c r="AH57" s="4"/>
      <c r="AI57" s="10">
        <v>5451916095764</v>
      </c>
      <c r="AK57" s="8">
        <v>3.028751995823627E-2</v>
      </c>
    </row>
    <row r="58" spans="1:37">
      <c r="A58" s="1" t="s">
        <v>208</v>
      </c>
      <c r="C58" s="4" t="s">
        <v>74</v>
      </c>
      <c r="D58" s="4"/>
      <c r="E58" s="4" t="s">
        <v>74</v>
      </c>
      <c r="F58" s="4"/>
      <c r="G58" s="4" t="s">
        <v>209</v>
      </c>
      <c r="H58" s="4"/>
      <c r="I58" s="4" t="s">
        <v>210</v>
      </c>
      <c r="J58" s="4"/>
      <c r="K58" s="10">
        <v>16</v>
      </c>
      <c r="L58" s="4"/>
      <c r="M58" s="10">
        <v>16</v>
      </c>
      <c r="N58" s="4"/>
      <c r="O58" s="10">
        <v>6000000</v>
      </c>
      <c r="P58" s="4"/>
      <c r="Q58" s="10">
        <v>5647800000000</v>
      </c>
      <c r="R58" s="4"/>
      <c r="S58" s="10">
        <v>5558838586657</v>
      </c>
      <c r="T58" s="4"/>
      <c r="U58" s="10">
        <v>0</v>
      </c>
      <c r="V58" s="4"/>
      <c r="W58" s="10">
        <v>0</v>
      </c>
      <c r="X58" s="4"/>
      <c r="Y58" s="10">
        <v>0</v>
      </c>
      <c r="Z58" s="4"/>
      <c r="AA58" s="10">
        <v>0</v>
      </c>
      <c r="AB58" s="10"/>
      <c r="AC58" s="10">
        <v>6000000</v>
      </c>
      <c r="AD58" s="4"/>
      <c r="AE58" s="10">
        <v>927820</v>
      </c>
      <c r="AF58" s="4"/>
      <c r="AG58" s="10">
        <v>5647800000000</v>
      </c>
      <c r="AH58" s="4"/>
      <c r="AI58" s="10">
        <v>5566704281850</v>
      </c>
      <c r="AK58" s="8">
        <v>3.0925213095104376E-2</v>
      </c>
    </row>
    <row r="59" spans="1:37">
      <c r="A59" s="1" t="s">
        <v>211</v>
      </c>
      <c r="C59" s="4" t="s">
        <v>74</v>
      </c>
      <c r="D59" s="4"/>
      <c r="E59" s="4" t="s">
        <v>74</v>
      </c>
      <c r="F59" s="4"/>
      <c r="G59" s="4" t="s">
        <v>212</v>
      </c>
      <c r="H59" s="4"/>
      <c r="I59" s="4" t="s">
        <v>213</v>
      </c>
      <c r="J59" s="4"/>
      <c r="K59" s="10">
        <v>16</v>
      </c>
      <c r="L59" s="4"/>
      <c r="M59" s="10">
        <v>16</v>
      </c>
      <c r="N59" s="4"/>
      <c r="O59" s="10">
        <v>7021051</v>
      </c>
      <c r="P59" s="4"/>
      <c r="Q59" s="10">
        <v>6626532669500</v>
      </c>
      <c r="R59" s="4"/>
      <c r="S59" s="10">
        <v>6672660631596</v>
      </c>
      <c r="T59" s="4"/>
      <c r="U59" s="10">
        <v>0</v>
      </c>
      <c r="V59" s="4"/>
      <c r="W59" s="10">
        <v>0</v>
      </c>
      <c r="X59" s="4"/>
      <c r="Y59" s="10">
        <v>0</v>
      </c>
      <c r="Z59" s="4"/>
      <c r="AA59" s="10">
        <v>0</v>
      </c>
      <c r="AB59" s="10"/>
      <c r="AC59" s="10">
        <v>7021051</v>
      </c>
      <c r="AD59" s="4"/>
      <c r="AE59" s="10">
        <v>973300</v>
      </c>
      <c r="AF59" s="4"/>
      <c r="AG59" s="10">
        <v>6626532669500</v>
      </c>
      <c r="AH59" s="4"/>
      <c r="AI59" s="10">
        <v>6833324136728</v>
      </c>
      <c r="AK59" s="8">
        <v>3.7961780323995269E-2</v>
      </c>
    </row>
    <row r="60" spans="1:37">
      <c r="A60" s="1" t="s">
        <v>214</v>
      </c>
      <c r="C60" s="4" t="s">
        <v>74</v>
      </c>
      <c r="D60" s="4"/>
      <c r="E60" s="4" t="s">
        <v>74</v>
      </c>
      <c r="F60" s="4"/>
      <c r="G60" s="4" t="s">
        <v>150</v>
      </c>
      <c r="H60" s="4"/>
      <c r="I60" s="4" t="s">
        <v>95</v>
      </c>
      <c r="J60" s="4"/>
      <c r="K60" s="10">
        <v>17</v>
      </c>
      <c r="L60" s="4"/>
      <c r="M60" s="10">
        <v>17</v>
      </c>
      <c r="N60" s="4"/>
      <c r="O60" s="10">
        <v>7041046</v>
      </c>
      <c r="P60" s="4"/>
      <c r="Q60" s="10">
        <v>6521661630869</v>
      </c>
      <c r="R60" s="4"/>
      <c r="S60" s="10">
        <v>6694261508424</v>
      </c>
      <c r="T60" s="4"/>
      <c r="U60" s="10">
        <v>0</v>
      </c>
      <c r="V60" s="4"/>
      <c r="W60" s="10">
        <v>0</v>
      </c>
      <c r="X60" s="4"/>
      <c r="Y60" s="10">
        <v>2200</v>
      </c>
      <c r="Z60" s="4"/>
      <c r="AA60" s="10">
        <v>2177915603</v>
      </c>
      <c r="AB60" s="10"/>
      <c r="AC60" s="10">
        <v>7038846</v>
      </c>
      <c r="AD60" s="4"/>
      <c r="AE60" s="10">
        <v>952401</v>
      </c>
      <c r="AF60" s="4"/>
      <c r="AG60" s="10">
        <v>6519623914372</v>
      </c>
      <c r="AH60" s="4"/>
      <c r="AI60" s="10">
        <v>6703544196842</v>
      </c>
      <c r="AK60" s="8">
        <v>3.7240802148536922E-2</v>
      </c>
    </row>
    <row r="61" spans="1:37">
      <c r="A61" s="1" t="s">
        <v>215</v>
      </c>
      <c r="C61" s="4" t="s">
        <v>74</v>
      </c>
      <c r="D61" s="4"/>
      <c r="E61" s="4" t="s">
        <v>74</v>
      </c>
      <c r="F61" s="4"/>
      <c r="G61" s="4" t="s">
        <v>216</v>
      </c>
      <c r="H61" s="4"/>
      <c r="I61" s="4" t="s">
        <v>217</v>
      </c>
      <c r="J61" s="4"/>
      <c r="K61" s="10">
        <v>18</v>
      </c>
      <c r="L61" s="4"/>
      <c r="M61" s="10">
        <v>18</v>
      </c>
      <c r="N61" s="4"/>
      <c r="O61" s="10">
        <v>1000000</v>
      </c>
      <c r="P61" s="4"/>
      <c r="Q61" s="10">
        <v>1000000000000</v>
      </c>
      <c r="R61" s="4"/>
      <c r="S61" s="10">
        <v>989961637500</v>
      </c>
      <c r="T61" s="4"/>
      <c r="U61" s="10">
        <v>0</v>
      </c>
      <c r="V61" s="4"/>
      <c r="W61" s="10">
        <v>0</v>
      </c>
      <c r="X61" s="4"/>
      <c r="Y61" s="10">
        <v>0</v>
      </c>
      <c r="Z61" s="4"/>
      <c r="AA61" s="10">
        <v>0</v>
      </c>
      <c r="AB61" s="10"/>
      <c r="AC61" s="10">
        <v>1000000</v>
      </c>
      <c r="AD61" s="4"/>
      <c r="AE61" s="10">
        <v>990208</v>
      </c>
      <c r="AF61" s="4"/>
      <c r="AG61" s="10">
        <v>1000000000000</v>
      </c>
      <c r="AH61" s="4"/>
      <c r="AI61" s="10">
        <v>990169629440</v>
      </c>
      <c r="AK61" s="8">
        <v>5.5007784211874994E-3</v>
      </c>
    </row>
    <row r="62" spans="1:37">
      <c r="A62" s="1" t="s">
        <v>218</v>
      </c>
      <c r="C62" s="4" t="s">
        <v>74</v>
      </c>
      <c r="D62" s="4"/>
      <c r="E62" s="4" t="s">
        <v>74</v>
      </c>
      <c r="F62" s="4"/>
      <c r="G62" s="4" t="s">
        <v>216</v>
      </c>
      <c r="H62" s="4"/>
      <c r="I62" s="4" t="s">
        <v>217</v>
      </c>
      <c r="J62" s="4"/>
      <c r="K62" s="10">
        <v>18</v>
      </c>
      <c r="L62" s="4"/>
      <c r="M62" s="10">
        <v>18</v>
      </c>
      <c r="N62" s="4"/>
      <c r="O62" s="10">
        <v>726612</v>
      </c>
      <c r="P62" s="4"/>
      <c r="Q62" s="10">
        <v>653973354142</v>
      </c>
      <c r="R62" s="4"/>
      <c r="S62" s="10">
        <v>719318005347</v>
      </c>
      <c r="T62" s="4"/>
      <c r="U62" s="10">
        <v>0</v>
      </c>
      <c r="V62" s="4"/>
      <c r="W62" s="10">
        <v>0</v>
      </c>
      <c r="X62" s="4"/>
      <c r="Y62" s="10">
        <v>0</v>
      </c>
      <c r="Z62" s="4"/>
      <c r="AA62" s="10">
        <v>0</v>
      </c>
      <c r="AB62" s="10"/>
      <c r="AC62" s="10">
        <v>726612</v>
      </c>
      <c r="AD62" s="4"/>
      <c r="AE62" s="10">
        <v>990208</v>
      </c>
      <c r="AF62" s="4"/>
      <c r="AG62" s="10">
        <v>653973354142</v>
      </c>
      <c r="AH62" s="4"/>
      <c r="AI62" s="10">
        <v>719469134786</v>
      </c>
      <c r="AK62" s="8">
        <v>3.9969316101722396E-3</v>
      </c>
    </row>
    <row r="63" spans="1:37">
      <c r="A63" s="1" t="s">
        <v>219</v>
      </c>
      <c r="C63" s="4" t="s">
        <v>74</v>
      </c>
      <c r="D63" s="4"/>
      <c r="E63" s="4" t="s">
        <v>74</v>
      </c>
      <c r="F63" s="4"/>
      <c r="G63" s="4" t="s">
        <v>216</v>
      </c>
      <c r="H63" s="4"/>
      <c r="I63" s="4" t="s">
        <v>217</v>
      </c>
      <c r="J63" s="4"/>
      <c r="K63" s="10">
        <v>18</v>
      </c>
      <c r="L63" s="4"/>
      <c r="M63" s="10">
        <v>18</v>
      </c>
      <c r="N63" s="4"/>
      <c r="O63" s="10">
        <v>1700000</v>
      </c>
      <c r="P63" s="4"/>
      <c r="Q63" s="10">
        <v>1700006215308</v>
      </c>
      <c r="R63" s="4"/>
      <c r="S63" s="10">
        <v>1677664987962</v>
      </c>
      <c r="T63" s="4"/>
      <c r="U63" s="10">
        <v>0</v>
      </c>
      <c r="V63" s="4"/>
      <c r="W63" s="10">
        <v>0</v>
      </c>
      <c r="X63" s="4"/>
      <c r="Y63" s="10">
        <v>0</v>
      </c>
      <c r="Z63" s="4"/>
      <c r="AA63" s="10">
        <v>0</v>
      </c>
      <c r="AB63" s="10"/>
      <c r="AC63" s="10">
        <v>1700000</v>
      </c>
      <c r="AD63" s="4"/>
      <c r="AE63" s="10">
        <v>987186</v>
      </c>
      <c r="AF63" s="4"/>
      <c r="AG63" s="10">
        <v>1700006215308</v>
      </c>
      <c r="AH63" s="4"/>
      <c r="AI63" s="10">
        <v>1678151169122</v>
      </c>
      <c r="AK63" s="8">
        <v>9.3227841615558648E-3</v>
      </c>
    </row>
    <row r="64" spans="1:37">
      <c r="A64" s="1" t="s">
        <v>220</v>
      </c>
      <c r="C64" s="4" t="s">
        <v>74</v>
      </c>
      <c r="D64" s="4"/>
      <c r="E64" s="4" t="s">
        <v>74</v>
      </c>
      <c r="F64" s="4"/>
      <c r="G64" s="4" t="s">
        <v>216</v>
      </c>
      <c r="H64" s="4"/>
      <c r="I64" s="4" t="s">
        <v>217</v>
      </c>
      <c r="J64" s="4"/>
      <c r="K64" s="10">
        <v>18</v>
      </c>
      <c r="L64" s="4"/>
      <c r="M64" s="10">
        <v>18</v>
      </c>
      <c r="N64" s="4"/>
      <c r="O64" s="10">
        <v>3900000</v>
      </c>
      <c r="P64" s="4"/>
      <c r="Q64" s="10">
        <v>3775818086400</v>
      </c>
      <c r="R64" s="4"/>
      <c r="S64" s="10">
        <v>3860850386250</v>
      </c>
      <c r="T64" s="4"/>
      <c r="U64" s="10">
        <v>0</v>
      </c>
      <c r="V64" s="4"/>
      <c r="W64" s="10">
        <v>0</v>
      </c>
      <c r="X64" s="4"/>
      <c r="Y64" s="10">
        <v>0</v>
      </c>
      <c r="Z64" s="4"/>
      <c r="AA64" s="10">
        <v>0</v>
      </c>
      <c r="AB64" s="10"/>
      <c r="AC64" s="10">
        <v>3900000</v>
      </c>
      <c r="AD64" s="4"/>
      <c r="AE64" s="10">
        <v>990208</v>
      </c>
      <c r="AF64" s="4"/>
      <c r="AG64" s="10">
        <v>3775818086400</v>
      </c>
      <c r="AH64" s="4"/>
      <c r="AI64" s="10">
        <v>3861661554816</v>
      </c>
      <c r="AK64" s="8">
        <v>2.1453035842631248E-2</v>
      </c>
    </row>
    <row r="65" spans="1:37">
      <c r="A65" s="1" t="s">
        <v>221</v>
      </c>
      <c r="C65" s="4" t="s">
        <v>74</v>
      </c>
      <c r="D65" s="4"/>
      <c r="E65" s="4" t="s">
        <v>74</v>
      </c>
      <c r="F65" s="4"/>
      <c r="G65" s="4" t="s">
        <v>222</v>
      </c>
      <c r="H65" s="4"/>
      <c r="I65" s="4" t="s">
        <v>223</v>
      </c>
      <c r="J65" s="4"/>
      <c r="K65" s="10">
        <v>18</v>
      </c>
      <c r="L65" s="4"/>
      <c r="M65" s="10">
        <v>18</v>
      </c>
      <c r="N65" s="4"/>
      <c r="O65" s="10">
        <v>1000000</v>
      </c>
      <c r="P65" s="4"/>
      <c r="Q65" s="10">
        <v>1000000000000</v>
      </c>
      <c r="R65" s="4"/>
      <c r="S65" s="10">
        <v>963840649749</v>
      </c>
      <c r="T65" s="4"/>
      <c r="U65" s="10">
        <v>0</v>
      </c>
      <c r="V65" s="4"/>
      <c r="W65" s="10">
        <v>0</v>
      </c>
      <c r="X65" s="4"/>
      <c r="Y65" s="10">
        <v>0</v>
      </c>
      <c r="Z65" s="4"/>
      <c r="AA65" s="10">
        <v>0</v>
      </c>
      <c r="AB65" s="10"/>
      <c r="AC65" s="10">
        <v>1000000</v>
      </c>
      <c r="AD65" s="4"/>
      <c r="AE65" s="10">
        <v>985800</v>
      </c>
      <c r="AF65" s="4"/>
      <c r="AG65" s="10">
        <v>1000000000000</v>
      </c>
      <c r="AH65" s="4"/>
      <c r="AI65" s="10">
        <v>985761800275</v>
      </c>
      <c r="AK65" s="8">
        <v>5.4762912111461799E-3</v>
      </c>
    </row>
    <row r="66" spans="1:37">
      <c r="A66" s="1" t="s">
        <v>224</v>
      </c>
      <c r="C66" s="4" t="s">
        <v>74</v>
      </c>
      <c r="D66" s="4"/>
      <c r="E66" s="4" t="s">
        <v>74</v>
      </c>
      <c r="F66" s="4"/>
      <c r="G66" s="4" t="s">
        <v>225</v>
      </c>
      <c r="H66" s="4"/>
      <c r="I66" s="4" t="s">
        <v>226</v>
      </c>
      <c r="J66" s="4"/>
      <c r="K66" s="10">
        <v>18</v>
      </c>
      <c r="L66" s="4"/>
      <c r="M66" s="10">
        <v>18</v>
      </c>
      <c r="N66" s="4"/>
      <c r="O66" s="10">
        <v>7484000</v>
      </c>
      <c r="P66" s="4"/>
      <c r="Q66" s="10">
        <v>7344053773778</v>
      </c>
      <c r="R66" s="4"/>
      <c r="S66" s="10">
        <v>7428959172676</v>
      </c>
      <c r="T66" s="4"/>
      <c r="U66" s="10">
        <v>0</v>
      </c>
      <c r="V66" s="4"/>
      <c r="W66" s="10">
        <v>0</v>
      </c>
      <c r="X66" s="4"/>
      <c r="Y66" s="10">
        <v>1618265</v>
      </c>
      <c r="Z66" s="4"/>
      <c r="AA66" s="10">
        <v>1603611576750</v>
      </c>
      <c r="AB66" s="10"/>
      <c r="AC66" s="10">
        <v>5865735</v>
      </c>
      <c r="AD66" s="4"/>
      <c r="AE66" s="10">
        <v>989566</v>
      </c>
      <c r="AF66" s="4"/>
      <c r="AG66" s="10">
        <v>5756049340290</v>
      </c>
      <c r="AH66" s="4"/>
      <c r="AI66" s="10">
        <v>5804306995398</v>
      </c>
      <c r="AK66" s="8">
        <v>3.2245188825161475E-2</v>
      </c>
    </row>
    <row r="67" spans="1:37">
      <c r="A67" s="1" t="s">
        <v>227</v>
      </c>
      <c r="C67" s="4" t="s">
        <v>74</v>
      </c>
      <c r="D67" s="4"/>
      <c r="E67" s="4" t="s">
        <v>74</v>
      </c>
      <c r="F67" s="4"/>
      <c r="G67" s="4" t="s">
        <v>174</v>
      </c>
      <c r="H67" s="4"/>
      <c r="I67" s="4" t="s">
        <v>228</v>
      </c>
      <c r="J67" s="4"/>
      <c r="K67" s="10">
        <v>18</v>
      </c>
      <c r="L67" s="4"/>
      <c r="M67" s="10">
        <v>18</v>
      </c>
      <c r="N67" s="4"/>
      <c r="O67" s="10">
        <v>0</v>
      </c>
      <c r="P67" s="4"/>
      <c r="Q67" s="10">
        <v>0</v>
      </c>
      <c r="R67" s="4"/>
      <c r="S67" s="10">
        <v>0</v>
      </c>
      <c r="T67" s="4"/>
      <c r="U67" s="10">
        <v>3000000</v>
      </c>
      <c r="V67" s="4"/>
      <c r="W67" s="10">
        <v>2858965000000</v>
      </c>
      <c r="X67" s="4"/>
      <c r="Y67" s="10">
        <v>0</v>
      </c>
      <c r="Z67" s="4"/>
      <c r="AA67" s="10">
        <v>0</v>
      </c>
      <c r="AB67" s="10"/>
      <c r="AC67" s="10">
        <v>3000000</v>
      </c>
      <c r="AD67" s="4"/>
      <c r="AE67" s="10">
        <v>953010</v>
      </c>
      <c r="AF67" s="4"/>
      <c r="AG67" s="10">
        <v>2858965000000</v>
      </c>
      <c r="AH67" s="4"/>
      <c r="AI67" s="10">
        <v>2858919212587</v>
      </c>
      <c r="AK67" s="8">
        <v>1.5882411099006417E-2</v>
      </c>
    </row>
    <row r="68" spans="1:37">
      <c r="A68" s="1" t="s">
        <v>229</v>
      </c>
      <c r="C68" s="4" t="s">
        <v>74</v>
      </c>
      <c r="D68" s="4"/>
      <c r="E68" s="4" t="s">
        <v>74</v>
      </c>
      <c r="F68" s="4"/>
      <c r="G68" s="4" t="s">
        <v>230</v>
      </c>
      <c r="H68" s="4"/>
      <c r="I68" s="4" t="s">
        <v>231</v>
      </c>
      <c r="J68" s="4"/>
      <c r="K68" s="10">
        <v>0</v>
      </c>
      <c r="L68" s="4"/>
      <c r="M68" s="10">
        <v>0</v>
      </c>
      <c r="N68" s="4"/>
      <c r="O68" s="10">
        <v>0</v>
      </c>
      <c r="P68" s="4"/>
      <c r="Q68" s="10">
        <v>0</v>
      </c>
      <c r="R68" s="4"/>
      <c r="S68" s="10">
        <v>0</v>
      </c>
      <c r="T68" s="4"/>
      <c r="U68" s="10">
        <v>296300</v>
      </c>
      <c r="V68" s="4"/>
      <c r="W68" s="10">
        <v>172597917710</v>
      </c>
      <c r="X68" s="4"/>
      <c r="Y68" s="10">
        <v>0</v>
      </c>
      <c r="Z68" s="4"/>
      <c r="AA68" s="10">
        <v>0</v>
      </c>
      <c r="AB68" s="10"/>
      <c r="AC68" s="10">
        <v>296300</v>
      </c>
      <c r="AD68" s="4"/>
      <c r="AE68" s="10">
        <v>579744</v>
      </c>
      <c r="AF68" s="4"/>
      <c r="AG68" s="10">
        <v>172597917710</v>
      </c>
      <c r="AH68" s="4"/>
      <c r="AI68" s="10">
        <v>171771490796</v>
      </c>
      <c r="AK68" s="8">
        <v>9.5425761592004014E-4</v>
      </c>
    </row>
    <row r="69" spans="1:37">
      <c r="A69" s="1" t="s">
        <v>232</v>
      </c>
      <c r="C69" s="4" t="s">
        <v>74</v>
      </c>
      <c r="D69" s="4"/>
      <c r="E69" s="4" t="s">
        <v>74</v>
      </c>
      <c r="F69" s="4"/>
      <c r="G69" s="4" t="s">
        <v>174</v>
      </c>
      <c r="H69" s="4"/>
      <c r="I69" s="4" t="s">
        <v>233</v>
      </c>
      <c r="J69" s="4"/>
      <c r="K69" s="10">
        <v>18</v>
      </c>
      <c r="L69" s="4"/>
      <c r="M69" s="10">
        <v>18</v>
      </c>
      <c r="N69" s="4"/>
      <c r="O69" s="10">
        <v>0</v>
      </c>
      <c r="P69" s="4"/>
      <c r="Q69" s="10">
        <v>0</v>
      </c>
      <c r="R69" s="4"/>
      <c r="S69" s="10">
        <v>0</v>
      </c>
      <c r="T69" s="4"/>
      <c r="U69" s="10">
        <v>4000000</v>
      </c>
      <c r="V69" s="4"/>
      <c r="W69" s="10">
        <v>3915200000000</v>
      </c>
      <c r="X69" s="4"/>
      <c r="Y69" s="10">
        <v>0</v>
      </c>
      <c r="Z69" s="4"/>
      <c r="AA69" s="10">
        <v>0</v>
      </c>
      <c r="AB69" s="10"/>
      <c r="AC69" s="10">
        <v>4000000</v>
      </c>
      <c r="AD69" s="4"/>
      <c r="AE69" s="10">
        <v>976688</v>
      </c>
      <c r="AF69" s="4"/>
      <c r="AG69" s="10">
        <v>3915200000000</v>
      </c>
      <c r="AH69" s="4"/>
      <c r="AI69" s="10">
        <v>3906600613360</v>
      </c>
      <c r="AK69" s="8">
        <v>2.1702689837419114E-2</v>
      </c>
    </row>
    <row r="70" spans="1:37" ht="24.75" thickBot="1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2">
        <f>SUM(Q9:Q69)</f>
        <v>136760020907092</v>
      </c>
      <c r="R70" s="4"/>
      <c r="S70" s="12">
        <f>SUM(S9:S69)</f>
        <v>141313672578654</v>
      </c>
      <c r="T70" s="4"/>
      <c r="U70" s="4"/>
      <c r="V70" s="4"/>
      <c r="W70" s="12">
        <f>SUM(W9:W69)</f>
        <v>12544678894542</v>
      </c>
      <c r="X70" s="4"/>
      <c r="Y70" s="4"/>
      <c r="Z70" s="4"/>
      <c r="AA70" s="12">
        <f>SUM(AA9:AA69)</f>
        <v>9907636854754</v>
      </c>
      <c r="AB70" s="4"/>
      <c r="AC70" s="4"/>
      <c r="AD70" s="4"/>
      <c r="AE70" s="4"/>
      <c r="AF70" s="4"/>
      <c r="AG70" s="12">
        <f>SUM(AG9:AG69)</f>
        <v>140105627723683</v>
      </c>
      <c r="AH70" s="4"/>
      <c r="AI70" s="12">
        <f>SUM(AI9:AI69)</f>
        <v>145017755424747</v>
      </c>
      <c r="AK70" s="9">
        <f>SUM(AK9:AK69)</f>
        <v>0.80563018296219624</v>
      </c>
    </row>
    <row r="71" spans="1:37" ht="24.75" thickTop="1">
      <c r="Q71" s="3"/>
      <c r="S71" s="3"/>
      <c r="AG71" s="3"/>
      <c r="AI71" s="3"/>
    </row>
    <row r="72" spans="1:37">
      <c r="Q72" s="3"/>
      <c r="R72" s="3"/>
      <c r="S72" s="3"/>
      <c r="T72" s="3"/>
      <c r="U72" s="3"/>
      <c r="AG72" s="3"/>
      <c r="AH72" s="3"/>
      <c r="AI72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2"/>
  <sheetViews>
    <sheetView rightToLeft="1" topLeftCell="A25" workbookViewId="0">
      <selection activeCell="E45" sqref="E45"/>
    </sheetView>
  </sheetViews>
  <sheetFormatPr defaultRowHeight="24"/>
  <cols>
    <col min="1" max="1" width="34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" width="15.5703125" style="1" customWidth="1"/>
    <col min="17" max="16384" width="9.140625" style="1"/>
  </cols>
  <sheetData>
    <row r="2" spans="1:13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6" spans="1:13" ht="24.75">
      <c r="A6" s="22" t="s">
        <v>3</v>
      </c>
      <c r="C6" s="23" t="s">
        <v>6</v>
      </c>
      <c r="D6" s="23" t="s">
        <v>6</v>
      </c>
      <c r="E6" s="23" t="s">
        <v>6</v>
      </c>
      <c r="F6" s="23" t="s">
        <v>6</v>
      </c>
      <c r="G6" s="23" t="s">
        <v>6</v>
      </c>
      <c r="H6" s="23" t="s">
        <v>6</v>
      </c>
      <c r="I6" s="23" t="s">
        <v>6</v>
      </c>
      <c r="J6" s="23" t="s">
        <v>6</v>
      </c>
      <c r="K6" s="23" t="s">
        <v>6</v>
      </c>
      <c r="L6" s="23" t="s">
        <v>6</v>
      </c>
      <c r="M6" s="23" t="s">
        <v>6</v>
      </c>
    </row>
    <row r="7" spans="1:13" ht="24.75">
      <c r="A7" s="23" t="s">
        <v>3</v>
      </c>
      <c r="C7" s="23" t="s">
        <v>7</v>
      </c>
      <c r="E7" s="23" t="s">
        <v>234</v>
      </c>
      <c r="G7" s="23" t="s">
        <v>235</v>
      </c>
      <c r="I7" s="23" t="s">
        <v>236</v>
      </c>
      <c r="K7" s="23" t="s">
        <v>237</v>
      </c>
      <c r="M7" s="23" t="s">
        <v>238</v>
      </c>
    </row>
    <row r="8" spans="1:13">
      <c r="A8" s="1" t="s">
        <v>73</v>
      </c>
      <c r="C8" s="10">
        <v>979500</v>
      </c>
      <c r="D8" s="4"/>
      <c r="E8" s="10">
        <v>940000</v>
      </c>
      <c r="F8" s="4"/>
      <c r="G8" s="10">
        <v>975120</v>
      </c>
      <c r="H8" s="4"/>
      <c r="I8" s="8">
        <v>-3.7361702127659574E-2</v>
      </c>
      <c r="J8" s="4"/>
      <c r="K8" s="10">
        <v>955130040000</v>
      </c>
      <c r="M8" s="1" t="s">
        <v>339</v>
      </c>
    </row>
    <row r="9" spans="1:13">
      <c r="A9" s="1" t="s">
        <v>160</v>
      </c>
      <c r="C9" s="10">
        <v>3497458</v>
      </c>
      <c r="D9" s="4"/>
      <c r="E9" s="10">
        <v>957000</v>
      </c>
      <c r="F9" s="4"/>
      <c r="G9" s="10">
        <v>970749</v>
      </c>
      <c r="H9" s="4"/>
      <c r="I9" s="8">
        <v>-1.4366771159874609E-2</v>
      </c>
      <c r="J9" s="4"/>
      <c r="K9" s="10">
        <v>3395153856042</v>
      </c>
      <c r="M9" s="1" t="s">
        <v>339</v>
      </c>
    </row>
    <row r="10" spans="1:13">
      <c r="A10" s="1" t="s">
        <v>96</v>
      </c>
      <c r="C10" s="10">
        <v>1491138</v>
      </c>
      <c r="D10" s="4"/>
      <c r="E10" s="10">
        <v>996710</v>
      </c>
      <c r="F10" s="4"/>
      <c r="G10" s="10">
        <v>996692</v>
      </c>
      <c r="H10" s="4"/>
      <c r="I10" s="8">
        <v>1.8059415476919065E-5</v>
      </c>
      <c r="J10" s="4"/>
      <c r="K10" s="10">
        <v>1486205315496</v>
      </c>
      <c r="M10" s="1" t="s">
        <v>339</v>
      </c>
    </row>
    <row r="11" spans="1:13">
      <c r="A11" s="1" t="s">
        <v>224</v>
      </c>
      <c r="C11" s="10">
        <v>5865735</v>
      </c>
      <c r="D11" s="4"/>
      <c r="E11" s="10">
        <v>999990</v>
      </c>
      <c r="F11" s="4"/>
      <c r="G11" s="10">
        <v>989566</v>
      </c>
      <c r="H11" s="4"/>
      <c r="I11" s="8">
        <v>1.042410424104241E-2</v>
      </c>
      <c r="J11" s="4"/>
      <c r="K11" s="10">
        <v>5804531921010</v>
      </c>
      <c r="M11" s="1" t="s">
        <v>339</v>
      </c>
    </row>
    <row r="12" spans="1:13">
      <c r="A12" s="1" t="s">
        <v>99</v>
      </c>
      <c r="C12" s="10">
        <v>663917</v>
      </c>
      <c r="D12" s="4"/>
      <c r="E12" s="10">
        <v>981280</v>
      </c>
      <c r="F12" s="4"/>
      <c r="G12" s="10">
        <v>981139</v>
      </c>
      <c r="H12" s="4"/>
      <c r="I12" s="8">
        <v>1.4368987444969835E-4</v>
      </c>
      <c r="J12" s="4"/>
      <c r="K12" s="10">
        <v>651394861463</v>
      </c>
      <c r="M12" s="1" t="s">
        <v>339</v>
      </c>
    </row>
    <row r="13" spans="1:13">
      <c r="A13" s="1" t="s">
        <v>219</v>
      </c>
      <c r="C13" s="10">
        <v>1700000</v>
      </c>
      <c r="D13" s="4"/>
      <c r="E13" s="10">
        <v>999999</v>
      </c>
      <c r="F13" s="4"/>
      <c r="G13" s="10">
        <v>987186</v>
      </c>
      <c r="H13" s="4"/>
      <c r="I13" s="8">
        <v>1.2813012813012814E-2</v>
      </c>
      <c r="J13" s="4"/>
      <c r="K13" s="10">
        <v>1678216200000</v>
      </c>
      <c r="M13" s="1" t="s">
        <v>339</v>
      </c>
    </row>
    <row r="14" spans="1:13">
      <c r="A14" s="1" t="s">
        <v>218</v>
      </c>
      <c r="C14" s="10">
        <v>726612</v>
      </c>
      <c r="D14" s="4"/>
      <c r="E14" s="10">
        <v>999000</v>
      </c>
      <c r="F14" s="4"/>
      <c r="G14" s="10">
        <v>990208</v>
      </c>
      <c r="H14" s="4"/>
      <c r="I14" s="8">
        <v>8.8008008008008017E-3</v>
      </c>
      <c r="J14" s="4"/>
      <c r="K14" s="10">
        <v>719497015296</v>
      </c>
      <c r="M14" s="1" t="s">
        <v>339</v>
      </c>
    </row>
    <row r="15" spans="1:13">
      <c r="A15" s="1" t="s">
        <v>220</v>
      </c>
      <c r="C15" s="10">
        <v>3900000</v>
      </c>
      <c r="D15" s="4"/>
      <c r="E15" s="10">
        <v>1000000</v>
      </c>
      <c r="F15" s="4"/>
      <c r="G15" s="10">
        <v>990208</v>
      </c>
      <c r="H15" s="4"/>
      <c r="I15" s="8">
        <v>9.7920000000000004E-3</v>
      </c>
      <c r="J15" s="4"/>
      <c r="K15" s="10">
        <v>3861811200000</v>
      </c>
      <c r="M15" s="1" t="s">
        <v>339</v>
      </c>
    </row>
    <row r="16" spans="1:13">
      <c r="A16" s="1" t="s">
        <v>215</v>
      </c>
      <c r="C16" s="10">
        <v>1000000</v>
      </c>
      <c r="D16" s="4"/>
      <c r="E16" s="10">
        <v>973159</v>
      </c>
      <c r="F16" s="4"/>
      <c r="G16" s="10">
        <v>990208</v>
      </c>
      <c r="H16" s="4"/>
      <c r="I16" s="8">
        <v>-1.7519233753168804E-2</v>
      </c>
      <c r="J16" s="4"/>
      <c r="K16" s="10">
        <v>990208000000</v>
      </c>
      <c r="M16" s="1" t="s">
        <v>339</v>
      </c>
    </row>
    <row r="17" spans="1:13">
      <c r="A17" s="1" t="s">
        <v>221</v>
      </c>
      <c r="C17" s="10">
        <v>1000000</v>
      </c>
      <c r="D17" s="4"/>
      <c r="E17" s="10">
        <v>987000</v>
      </c>
      <c r="F17" s="4"/>
      <c r="G17" s="10">
        <v>985800</v>
      </c>
      <c r="H17" s="4"/>
      <c r="I17" s="8">
        <v>1.2158054711246201E-3</v>
      </c>
      <c r="J17" s="4"/>
      <c r="K17" s="10">
        <v>985800000000</v>
      </c>
      <c r="M17" s="1" t="s">
        <v>339</v>
      </c>
    </row>
    <row r="18" spans="1:13">
      <c r="A18" s="1" t="s">
        <v>102</v>
      </c>
      <c r="C18" s="10">
        <v>659200</v>
      </c>
      <c r="D18" s="4"/>
      <c r="E18" s="10">
        <v>975730</v>
      </c>
      <c r="F18" s="4"/>
      <c r="G18" s="10">
        <v>977194</v>
      </c>
      <c r="H18" s="4"/>
      <c r="I18" s="8">
        <v>-1.5004150738421489E-3</v>
      </c>
      <c r="J18" s="4"/>
      <c r="K18" s="10">
        <v>644166284800</v>
      </c>
      <c r="M18" s="1" t="s">
        <v>339</v>
      </c>
    </row>
    <row r="19" spans="1:13">
      <c r="A19" s="1" t="s">
        <v>105</v>
      </c>
      <c r="C19" s="10">
        <v>2058096</v>
      </c>
      <c r="D19" s="4"/>
      <c r="E19" s="10">
        <v>957490</v>
      </c>
      <c r="F19" s="4"/>
      <c r="G19" s="10">
        <v>957418</v>
      </c>
      <c r="H19" s="4"/>
      <c r="I19" s="8">
        <v>7.5196607797470465E-5</v>
      </c>
      <c r="J19" s="4"/>
      <c r="K19" s="10">
        <v>1970458156128</v>
      </c>
      <c r="M19" s="1" t="s">
        <v>339</v>
      </c>
    </row>
    <row r="20" spans="1:13">
      <c r="A20" s="1" t="s">
        <v>78</v>
      </c>
      <c r="C20" s="10">
        <v>3700000</v>
      </c>
      <c r="D20" s="4"/>
      <c r="E20" s="10">
        <v>965000</v>
      </c>
      <c r="F20" s="4"/>
      <c r="G20" s="10">
        <v>965000</v>
      </c>
      <c r="H20" s="4"/>
      <c r="I20" s="8">
        <v>0</v>
      </c>
      <c r="J20" s="4"/>
      <c r="K20" s="10">
        <v>3570500000000</v>
      </c>
      <c r="M20" s="1" t="s">
        <v>339</v>
      </c>
    </row>
    <row r="21" spans="1:13">
      <c r="A21" s="1" t="s">
        <v>169</v>
      </c>
      <c r="C21" s="10">
        <v>1998800</v>
      </c>
      <c r="D21" s="4"/>
      <c r="E21" s="10">
        <v>1000000</v>
      </c>
      <c r="F21" s="4"/>
      <c r="G21" s="10">
        <v>969659</v>
      </c>
      <c r="H21" s="4"/>
      <c r="I21" s="8">
        <v>3.0341E-2</v>
      </c>
      <c r="J21" s="4"/>
      <c r="K21" s="10">
        <v>1938154409200</v>
      </c>
      <c r="M21" s="1" t="s">
        <v>339</v>
      </c>
    </row>
    <row r="22" spans="1:13">
      <c r="A22" s="1" t="s">
        <v>175</v>
      </c>
      <c r="C22" s="10">
        <v>7340100</v>
      </c>
      <c r="D22" s="4"/>
      <c r="E22" s="10">
        <v>999500</v>
      </c>
      <c r="F22" s="4"/>
      <c r="G22" s="10">
        <v>1000000</v>
      </c>
      <c r="H22" s="4"/>
      <c r="I22" s="8">
        <v>-5.0025012506253123E-4</v>
      </c>
      <c r="J22" s="4"/>
      <c r="K22" s="10">
        <v>7340100000000</v>
      </c>
      <c r="M22" s="1" t="s">
        <v>339</v>
      </c>
    </row>
    <row r="23" spans="1:13">
      <c r="A23" s="1" t="s">
        <v>177</v>
      </c>
      <c r="C23" s="10">
        <v>500000</v>
      </c>
      <c r="D23" s="4"/>
      <c r="E23" s="10">
        <v>992000</v>
      </c>
      <c r="F23" s="4"/>
      <c r="G23" s="10">
        <v>989019</v>
      </c>
      <c r="H23" s="4"/>
      <c r="I23" s="8">
        <v>3.005040322580645E-3</v>
      </c>
      <c r="J23" s="4"/>
      <c r="K23" s="10">
        <v>494509500000</v>
      </c>
      <c r="M23" s="1" t="s">
        <v>339</v>
      </c>
    </row>
    <row r="24" spans="1:13">
      <c r="A24" s="1" t="s">
        <v>180</v>
      </c>
      <c r="C24" s="10">
        <v>4699800</v>
      </c>
      <c r="D24" s="4"/>
      <c r="E24" s="10">
        <v>1000000</v>
      </c>
      <c r="F24" s="4"/>
      <c r="G24" s="10">
        <v>984775</v>
      </c>
      <c r="H24" s="4"/>
      <c r="I24" s="8">
        <v>1.5225000000000001E-2</v>
      </c>
      <c r="J24" s="4"/>
      <c r="K24" s="10">
        <v>4628245545000</v>
      </c>
      <c r="M24" s="1" t="s">
        <v>339</v>
      </c>
    </row>
    <row r="25" spans="1:13">
      <c r="A25" s="1" t="s">
        <v>183</v>
      </c>
      <c r="C25" s="10">
        <v>100000</v>
      </c>
      <c r="D25" s="4"/>
      <c r="E25" s="10">
        <v>985480</v>
      </c>
      <c r="F25" s="4"/>
      <c r="G25" s="10">
        <v>958099</v>
      </c>
      <c r="H25" s="4"/>
      <c r="I25" s="8">
        <v>2.7784429922474329E-2</v>
      </c>
      <c r="J25" s="4"/>
      <c r="K25" s="10">
        <v>95809900000</v>
      </c>
      <c r="M25" s="1" t="s">
        <v>339</v>
      </c>
    </row>
    <row r="26" spans="1:13">
      <c r="A26" s="1" t="s">
        <v>186</v>
      </c>
      <c r="C26" s="10">
        <v>4721729</v>
      </c>
      <c r="D26" s="4"/>
      <c r="E26" s="10">
        <v>1000000</v>
      </c>
      <c r="F26" s="4"/>
      <c r="G26" s="10">
        <v>979428</v>
      </c>
      <c r="H26" s="4"/>
      <c r="I26" s="8">
        <v>2.0572E-2</v>
      </c>
      <c r="J26" s="4"/>
      <c r="K26" s="10">
        <v>4624593591012</v>
      </c>
      <c r="M26" s="1" t="s">
        <v>339</v>
      </c>
    </row>
    <row r="27" spans="1:13">
      <c r="A27" s="1" t="s">
        <v>189</v>
      </c>
      <c r="C27" s="10">
        <v>1462222</v>
      </c>
      <c r="D27" s="4"/>
      <c r="E27" s="10">
        <v>999990</v>
      </c>
      <c r="F27" s="4"/>
      <c r="G27" s="10">
        <v>982506</v>
      </c>
      <c r="H27" s="4"/>
      <c r="I27" s="8">
        <v>1.7484174841748419E-2</v>
      </c>
      <c r="J27" s="4"/>
      <c r="K27" s="10">
        <v>1436641888332</v>
      </c>
      <c r="M27" s="1" t="s">
        <v>339</v>
      </c>
    </row>
    <row r="28" spans="1:13">
      <c r="A28" s="1" t="s">
        <v>195</v>
      </c>
      <c r="C28" s="10">
        <v>6571000</v>
      </c>
      <c r="D28" s="4"/>
      <c r="E28" s="10">
        <v>999490</v>
      </c>
      <c r="F28" s="4"/>
      <c r="G28" s="10">
        <v>957306</v>
      </c>
      <c r="H28" s="4"/>
      <c r="I28" s="8">
        <v>4.2205524817657006E-2</v>
      </c>
      <c r="J28" s="4"/>
      <c r="K28" s="10">
        <v>6290457726000</v>
      </c>
      <c r="M28" s="1" t="s">
        <v>339</v>
      </c>
    </row>
    <row r="29" spans="1:13">
      <c r="A29" s="1" t="s">
        <v>114</v>
      </c>
      <c r="C29" s="10">
        <v>1060976</v>
      </c>
      <c r="D29" s="4"/>
      <c r="E29" s="10">
        <v>954000</v>
      </c>
      <c r="F29" s="4"/>
      <c r="G29" s="10">
        <v>953911</v>
      </c>
      <c r="H29" s="4"/>
      <c r="I29" s="8">
        <v>9.3291404612159327E-5</v>
      </c>
      <c r="J29" s="4"/>
      <c r="K29" s="10">
        <v>1012076677136</v>
      </c>
      <c r="M29" s="1" t="s">
        <v>339</v>
      </c>
    </row>
    <row r="30" spans="1:13">
      <c r="A30" s="1" t="s">
        <v>192</v>
      </c>
      <c r="C30" s="10">
        <v>1238600</v>
      </c>
      <c r="D30" s="4"/>
      <c r="E30" s="10">
        <v>962000</v>
      </c>
      <c r="F30" s="4"/>
      <c r="G30" s="10">
        <v>974264</v>
      </c>
      <c r="H30" s="4"/>
      <c r="I30" s="8">
        <v>-1.2748440748440748E-2</v>
      </c>
      <c r="J30" s="4"/>
      <c r="K30" s="10">
        <v>1206723390400</v>
      </c>
      <c r="M30" s="1" t="s">
        <v>339</v>
      </c>
    </row>
    <row r="31" spans="1:13">
      <c r="A31" s="1" t="s">
        <v>214</v>
      </c>
      <c r="C31" s="10">
        <v>7038846</v>
      </c>
      <c r="D31" s="4"/>
      <c r="E31" s="10">
        <v>990000</v>
      </c>
      <c r="F31" s="4"/>
      <c r="G31" s="10">
        <v>952401</v>
      </c>
      <c r="H31" s="4"/>
      <c r="I31" s="8">
        <v>3.7978787878787876E-2</v>
      </c>
      <c r="J31" s="4"/>
      <c r="K31" s="10">
        <v>6703803969246</v>
      </c>
      <c r="M31" s="1" t="s">
        <v>339</v>
      </c>
    </row>
    <row r="32" spans="1:13">
      <c r="A32" s="1" t="s">
        <v>211</v>
      </c>
      <c r="C32" s="10">
        <v>7021051</v>
      </c>
      <c r="D32" s="4"/>
      <c r="E32" s="10">
        <v>965000</v>
      </c>
      <c r="F32" s="4"/>
      <c r="G32" s="10">
        <v>973300</v>
      </c>
      <c r="H32" s="4"/>
      <c r="I32" s="8">
        <v>-8.6010362694300523E-3</v>
      </c>
      <c r="J32" s="4"/>
      <c r="K32" s="10">
        <v>6833588938300</v>
      </c>
      <c r="M32" s="1" t="s">
        <v>339</v>
      </c>
    </row>
    <row r="33" spans="1:13">
      <c r="A33" s="1" t="s">
        <v>197</v>
      </c>
      <c r="C33" s="10">
        <v>7000000</v>
      </c>
      <c r="D33" s="4"/>
      <c r="E33" s="10">
        <v>943750</v>
      </c>
      <c r="F33" s="4"/>
      <c r="G33" s="10">
        <v>969999</v>
      </c>
      <c r="H33" s="4"/>
      <c r="I33" s="8">
        <v>-2.7813509933774835E-2</v>
      </c>
      <c r="J33" s="4"/>
      <c r="K33" s="10">
        <v>6789993000000</v>
      </c>
      <c r="M33" s="1" t="s">
        <v>339</v>
      </c>
    </row>
    <row r="34" spans="1:13">
      <c r="A34" s="1" t="s">
        <v>203</v>
      </c>
      <c r="C34" s="10">
        <v>494900</v>
      </c>
      <c r="D34" s="4"/>
      <c r="E34" s="10">
        <v>960070</v>
      </c>
      <c r="F34" s="4"/>
      <c r="G34" s="10">
        <v>936130</v>
      </c>
      <c r="H34" s="4"/>
      <c r="I34" s="8">
        <v>2.4935681773204037E-2</v>
      </c>
      <c r="J34" s="4"/>
      <c r="K34" s="10">
        <v>463290737000</v>
      </c>
      <c r="M34" s="1" t="s">
        <v>339</v>
      </c>
    </row>
    <row r="35" spans="1:13">
      <c r="A35" s="1" t="s">
        <v>200</v>
      </c>
      <c r="C35" s="10">
        <v>7960400</v>
      </c>
      <c r="D35" s="4"/>
      <c r="E35" s="10">
        <v>967330</v>
      </c>
      <c r="F35" s="4"/>
      <c r="G35" s="10">
        <v>961121</v>
      </c>
      <c r="H35" s="4"/>
      <c r="I35" s="8">
        <v>6.4186988928287142E-3</v>
      </c>
      <c r="J35" s="4"/>
      <c r="K35" s="10">
        <v>7650907608400</v>
      </c>
      <c r="M35" s="1" t="s">
        <v>339</v>
      </c>
    </row>
    <row r="36" spans="1:13">
      <c r="A36" s="1" t="s">
        <v>205</v>
      </c>
      <c r="C36" s="10">
        <v>5924300</v>
      </c>
      <c r="D36" s="4"/>
      <c r="E36" s="10">
        <v>975190</v>
      </c>
      <c r="F36" s="4"/>
      <c r="G36" s="10">
        <v>920299</v>
      </c>
      <c r="H36" s="4"/>
      <c r="I36" s="8">
        <v>5.6287492693731477E-2</v>
      </c>
      <c r="J36" s="4"/>
      <c r="K36" s="10">
        <v>5452127365700</v>
      </c>
      <c r="M36" s="1" t="s">
        <v>339</v>
      </c>
    </row>
    <row r="37" spans="1:13">
      <c r="A37" s="1" t="s">
        <v>163</v>
      </c>
      <c r="C37" s="10">
        <v>5000000</v>
      </c>
      <c r="D37" s="4"/>
      <c r="E37" s="10">
        <v>940000</v>
      </c>
      <c r="F37" s="4"/>
      <c r="G37" s="10">
        <v>947234</v>
      </c>
      <c r="H37" s="4"/>
      <c r="I37" s="8">
        <v>-7.6957446808510639E-3</v>
      </c>
      <c r="J37" s="4"/>
      <c r="K37" s="10">
        <v>4736170000000</v>
      </c>
      <c r="M37" s="1" t="s">
        <v>339</v>
      </c>
    </row>
    <row r="38" spans="1:13">
      <c r="A38" s="1" t="s">
        <v>208</v>
      </c>
      <c r="C38" s="10">
        <v>6000000</v>
      </c>
      <c r="D38" s="4"/>
      <c r="E38" s="10">
        <v>975000</v>
      </c>
      <c r="F38" s="4"/>
      <c r="G38" s="10">
        <v>927820</v>
      </c>
      <c r="H38" s="4"/>
      <c r="I38" s="8">
        <v>4.8389743589743593E-2</v>
      </c>
      <c r="J38" s="4"/>
      <c r="K38" s="10">
        <v>5566920000000</v>
      </c>
      <c r="M38" s="1" t="s">
        <v>339</v>
      </c>
    </row>
    <row r="39" spans="1:13">
      <c r="A39" s="1" t="s">
        <v>166</v>
      </c>
      <c r="C39" s="10">
        <v>1000000</v>
      </c>
      <c r="D39" s="4"/>
      <c r="E39" s="10">
        <v>982000</v>
      </c>
      <c r="F39" s="4"/>
      <c r="G39" s="10">
        <v>945285</v>
      </c>
      <c r="H39" s="4"/>
      <c r="I39" s="8">
        <v>3.738798370672098E-2</v>
      </c>
      <c r="J39" s="4"/>
      <c r="K39" s="10">
        <v>945285000000</v>
      </c>
      <c r="M39" s="1" t="s">
        <v>339</v>
      </c>
    </row>
    <row r="40" spans="1:13">
      <c r="A40" s="1" t="s">
        <v>232</v>
      </c>
      <c r="C40" s="10">
        <v>4000000</v>
      </c>
      <c r="D40" s="4"/>
      <c r="E40" s="10">
        <v>979240</v>
      </c>
      <c r="F40" s="4"/>
      <c r="G40" s="10">
        <v>976688</v>
      </c>
      <c r="H40" s="4"/>
      <c r="I40" s="8">
        <v>2.6061026918835013E-3</v>
      </c>
      <c r="J40" s="4"/>
      <c r="K40" s="10">
        <v>3906752000000</v>
      </c>
      <c r="M40" s="1" t="s">
        <v>339</v>
      </c>
    </row>
    <row r="41" spans="1:13">
      <c r="A41" s="1" t="s">
        <v>227</v>
      </c>
      <c r="C41" s="10">
        <v>3000000</v>
      </c>
      <c r="D41" s="4"/>
      <c r="E41" s="10">
        <v>953860</v>
      </c>
      <c r="F41" s="4"/>
      <c r="G41" s="10">
        <v>953010</v>
      </c>
      <c r="H41" s="4"/>
      <c r="I41" s="8">
        <v>8.9111609670182207E-4</v>
      </c>
      <c r="J41" s="4"/>
      <c r="K41" s="10">
        <v>2859030000000</v>
      </c>
      <c r="M41" s="1" t="s">
        <v>339</v>
      </c>
    </row>
    <row r="42" spans="1:13">
      <c r="C42" s="4"/>
      <c r="D42" s="4"/>
      <c r="E42" s="4"/>
      <c r="F42" s="4"/>
      <c r="G42" s="4"/>
      <c r="H42" s="4"/>
      <c r="I42" s="4"/>
      <c r="J42" s="4"/>
      <c r="K42" s="4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4"/>
  <sheetViews>
    <sheetView rightToLeft="1" workbookViewId="0">
      <selection activeCell="M18" sqref="M18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1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1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21" ht="24.75">
      <c r="A6" s="22" t="s">
        <v>240</v>
      </c>
      <c r="C6" s="23" t="s">
        <v>241</v>
      </c>
      <c r="D6" s="23" t="s">
        <v>241</v>
      </c>
      <c r="E6" s="23" t="s">
        <v>241</v>
      </c>
      <c r="F6" s="23" t="s">
        <v>241</v>
      </c>
      <c r="G6" s="23" t="s">
        <v>241</v>
      </c>
      <c r="H6" s="23" t="s">
        <v>241</v>
      </c>
      <c r="I6" s="23" t="s">
        <v>241</v>
      </c>
      <c r="K6" s="23" t="s">
        <v>338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21" ht="24.75">
      <c r="A7" s="23" t="s">
        <v>240</v>
      </c>
      <c r="C7" s="23" t="s">
        <v>242</v>
      </c>
      <c r="E7" s="23" t="s">
        <v>243</v>
      </c>
      <c r="G7" s="23" t="s">
        <v>244</v>
      </c>
      <c r="I7" s="23" t="s">
        <v>71</v>
      </c>
      <c r="K7" s="23" t="s">
        <v>245</v>
      </c>
      <c r="M7" s="23" t="s">
        <v>246</v>
      </c>
      <c r="O7" s="23" t="s">
        <v>247</v>
      </c>
      <c r="Q7" s="23" t="s">
        <v>245</v>
      </c>
      <c r="S7" s="23" t="s">
        <v>239</v>
      </c>
    </row>
    <row r="8" spans="1:21">
      <c r="A8" s="1" t="s">
        <v>248</v>
      </c>
      <c r="C8" s="4" t="s">
        <v>249</v>
      </c>
      <c r="E8" s="1" t="s">
        <v>250</v>
      </c>
      <c r="G8" s="4" t="s">
        <v>251</v>
      </c>
      <c r="H8" s="4"/>
      <c r="I8" s="10">
        <v>8</v>
      </c>
      <c r="J8" s="4"/>
      <c r="K8" s="10">
        <v>4363095846</v>
      </c>
      <c r="L8" s="4"/>
      <c r="M8" s="10">
        <v>776085404019</v>
      </c>
      <c r="N8" s="4"/>
      <c r="O8" s="10">
        <v>20000</v>
      </c>
      <c r="P8" s="4"/>
      <c r="Q8" s="10">
        <v>780448479865</v>
      </c>
      <c r="R8" s="4"/>
      <c r="S8" s="8">
        <v>4.3356956517823803E-3</v>
      </c>
      <c r="U8" s="3"/>
    </row>
    <row r="9" spans="1:21">
      <c r="A9" s="1" t="s">
        <v>252</v>
      </c>
      <c r="C9" s="4" t="s">
        <v>253</v>
      </c>
      <c r="E9" s="1" t="s">
        <v>250</v>
      </c>
      <c r="G9" s="4" t="s">
        <v>254</v>
      </c>
      <c r="H9" s="4"/>
      <c r="I9" s="10">
        <v>8</v>
      </c>
      <c r="J9" s="4"/>
      <c r="K9" s="10">
        <v>6196089536836</v>
      </c>
      <c r="L9" s="4"/>
      <c r="M9" s="10">
        <v>23677143352044</v>
      </c>
      <c r="N9" s="4"/>
      <c r="O9" s="10">
        <v>28494092616043</v>
      </c>
      <c r="P9" s="4"/>
      <c r="Q9" s="10">
        <v>1379140272837</v>
      </c>
      <c r="R9" s="4"/>
      <c r="S9" s="8">
        <v>7.6616620294675574E-3</v>
      </c>
      <c r="U9" s="3"/>
    </row>
    <row r="10" spans="1:21">
      <c r="A10" s="1" t="s">
        <v>255</v>
      </c>
      <c r="C10" s="4" t="s">
        <v>256</v>
      </c>
      <c r="E10" s="1" t="s">
        <v>250</v>
      </c>
      <c r="G10" s="4" t="s">
        <v>257</v>
      </c>
      <c r="H10" s="4"/>
      <c r="I10" s="10">
        <v>8</v>
      </c>
      <c r="J10" s="4"/>
      <c r="K10" s="10">
        <v>87710734315</v>
      </c>
      <c r="L10" s="4"/>
      <c r="M10" s="10">
        <v>78421932700</v>
      </c>
      <c r="N10" s="4"/>
      <c r="O10" s="10">
        <v>0</v>
      </c>
      <c r="P10" s="4"/>
      <c r="Q10" s="10">
        <v>166132667015</v>
      </c>
      <c r="R10" s="4"/>
      <c r="S10" s="8">
        <v>9.2293175088321183E-4</v>
      </c>
      <c r="U10" s="3"/>
    </row>
    <row r="11" spans="1:21">
      <c r="A11" s="1" t="s">
        <v>255</v>
      </c>
      <c r="C11" s="4" t="s">
        <v>258</v>
      </c>
      <c r="E11" s="1" t="s">
        <v>259</v>
      </c>
      <c r="G11" s="4" t="s">
        <v>260</v>
      </c>
      <c r="H11" s="4"/>
      <c r="I11" s="10">
        <v>8</v>
      </c>
      <c r="J11" s="4"/>
      <c r="K11" s="10">
        <v>1029659000000</v>
      </c>
      <c r="L11" s="4"/>
      <c r="M11" s="10">
        <v>0</v>
      </c>
      <c r="N11" s="4"/>
      <c r="O11" s="10">
        <v>0</v>
      </c>
      <c r="P11" s="4"/>
      <c r="Q11" s="10">
        <v>1029659000000</v>
      </c>
      <c r="R11" s="4"/>
      <c r="S11" s="8">
        <v>5.7201572740468599E-3</v>
      </c>
      <c r="U11" s="3"/>
    </row>
    <row r="12" spans="1:21">
      <c r="A12" s="1" t="s">
        <v>255</v>
      </c>
      <c r="C12" s="4" t="s">
        <v>261</v>
      </c>
      <c r="E12" s="1" t="s">
        <v>259</v>
      </c>
      <c r="G12" s="4" t="s">
        <v>262</v>
      </c>
      <c r="H12" s="4"/>
      <c r="I12" s="10">
        <v>8</v>
      </c>
      <c r="J12" s="4"/>
      <c r="K12" s="10">
        <v>3000000000000</v>
      </c>
      <c r="L12" s="4"/>
      <c r="M12" s="10">
        <v>0</v>
      </c>
      <c r="N12" s="4"/>
      <c r="O12" s="10">
        <v>0</v>
      </c>
      <c r="P12" s="4"/>
      <c r="Q12" s="10">
        <v>3000000000000</v>
      </c>
      <c r="R12" s="4"/>
      <c r="S12" s="8">
        <v>1.6666169889391128E-2</v>
      </c>
      <c r="U12" s="3"/>
    </row>
    <row r="13" spans="1:21" ht="24.75" thickBot="1">
      <c r="C13" s="4"/>
      <c r="G13" s="4"/>
      <c r="H13" s="4"/>
      <c r="I13" s="4"/>
      <c r="J13" s="4"/>
      <c r="K13" s="12">
        <f>SUM(K8:K12)</f>
        <v>10317822366997</v>
      </c>
      <c r="L13" s="4"/>
      <c r="M13" s="12">
        <f>SUM(M8:M12)</f>
        <v>24531650688763</v>
      </c>
      <c r="N13" s="4"/>
      <c r="O13" s="12">
        <f>SUM(O8:O12)</f>
        <v>28494092636043</v>
      </c>
      <c r="P13" s="4"/>
      <c r="Q13" s="12">
        <f>SUM(Q8:Q12)</f>
        <v>6355380419717</v>
      </c>
      <c r="R13" s="4"/>
      <c r="S13" s="14">
        <f>SUM(S8:S12)</f>
        <v>3.5306616595571133E-2</v>
      </c>
      <c r="U13" s="3"/>
    </row>
    <row r="14" spans="1:21" ht="24.75" thickTop="1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G12" sqref="G12"/>
    </sheetView>
  </sheetViews>
  <sheetFormatPr defaultRowHeight="24"/>
  <cols>
    <col min="1" max="1" width="31.425781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25" style="1" customWidth="1"/>
    <col min="11" max="16384" width="9.140625" style="1"/>
  </cols>
  <sheetData>
    <row r="2" spans="1:10" ht="24.75">
      <c r="A2" s="24" t="s">
        <v>0</v>
      </c>
      <c r="B2" s="24"/>
      <c r="C2" s="24"/>
      <c r="D2" s="24"/>
      <c r="E2" s="24"/>
      <c r="F2" s="24"/>
      <c r="G2" s="24"/>
    </row>
    <row r="3" spans="1:10" ht="24.75">
      <c r="A3" s="24" t="s">
        <v>263</v>
      </c>
      <c r="B3" s="24"/>
      <c r="C3" s="24"/>
      <c r="D3" s="24"/>
      <c r="E3" s="24"/>
      <c r="F3" s="24"/>
      <c r="G3" s="24"/>
    </row>
    <row r="4" spans="1:10" ht="24.75">
      <c r="A4" s="24" t="s">
        <v>2</v>
      </c>
      <c r="B4" s="24"/>
      <c r="C4" s="24"/>
      <c r="D4" s="24"/>
      <c r="E4" s="24"/>
      <c r="F4" s="24"/>
      <c r="G4" s="24"/>
    </row>
    <row r="6" spans="1:10" ht="24.75">
      <c r="A6" s="23" t="s">
        <v>267</v>
      </c>
      <c r="C6" s="23" t="s">
        <v>245</v>
      </c>
      <c r="E6" s="23" t="s">
        <v>327</v>
      </c>
      <c r="G6" s="23" t="s">
        <v>13</v>
      </c>
      <c r="J6" s="3"/>
    </row>
    <row r="7" spans="1:10">
      <c r="A7" s="1" t="s">
        <v>335</v>
      </c>
      <c r="C7" s="6">
        <f>'سرمایه‌گذاری در سهام'!I54</f>
        <v>-4195577673</v>
      </c>
      <c r="E7" s="8">
        <f>C7/$C$11</f>
        <v>-1.5743662958528745E-3</v>
      </c>
      <c r="G7" s="8">
        <v>-2.3308070094118096E-5</v>
      </c>
      <c r="J7" s="3"/>
    </row>
    <row r="8" spans="1:10">
      <c r="A8" s="1" t="s">
        <v>336</v>
      </c>
      <c r="C8" s="6">
        <f>'سرمایه‌گذاری در اوراق بهادار'!I88</f>
        <v>2581367921929</v>
      </c>
      <c r="E8" s="8">
        <f t="shared" ref="E8:E10" si="0">C8/$C$11</f>
        <v>0.9686434074702428</v>
      </c>
      <c r="G8" s="8">
        <v>1.4340505444631082E-2</v>
      </c>
      <c r="J8" s="3"/>
    </row>
    <row r="9" spans="1:10">
      <c r="A9" s="1" t="s">
        <v>337</v>
      </c>
      <c r="C9" s="6">
        <f>'درآمد سپرده بانکی'!E13</f>
        <v>83657621666</v>
      </c>
      <c r="E9" s="8">
        <f t="shared" si="0"/>
        <v>3.1392039477602017E-2</v>
      </c>
      <c r="G9" s="8">
        <v>4.6475071174265466E-4</v>
      </c>
      <c r="J9" s="3"/>
    </row>
    <row r="10" spans="1:10">
      <c r="A10" s="1" t="s">
        <v>349</v>
      </c>
      <c r="C10" s="6">
        <f>'درآمد سود صندوق'!C9</f>
        <v>4101114000</v>
      </c>
      <c r="E10" s="8">
        <f t="shared" si="0"/>
        <v>1.5389193480080676E-3</v>
      </c>
      <c r="G10" s="8">
        <v>2.2783287553253468E-5</v>
      </c>
      <c r="J10" s="3"/>
    </row>
    <row r="11" spans="1:10" ht="24.75" thickBot="1">
      <c r="C11" s="13">
        <f>SUM(C7:C10)</f>
        <v>2664931079922</v>
      </c>
      <c r="E11" s="9">
        <f>SUM(E7:E10)</f>
        <v>1</v>
      </c>
      <c r="G11" s="9">
        <f>SUM(G7:G10)</f>
        <v>1.4804731373832872E-2</v>
      </c>
      <c r="J11" s="3"/>
    </row>
    <row r="12" spans="1:10" ht="24.75" thickTop="1">
      <c r="J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0"/>
  <sheetViews>
    <sheetView rightToLeft="1" workbookViewId="0">
      <selection activeCell="J14" sqref="J14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4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>
      <c r="A6" s="23" t="s">
        <v>264</v>
      </c>
      <c r="B6" s="23" t="s">
        <v>264</v>
      </c>
      <c r="C6" s="23" t="s">
        <v>264</v>
      </c>
      <c r="D6" s="23" t="s">
        <v>264</v>
      </c>
      <c r="E6" s="23" t="s">
        <v>264</v>
      </c>
      <c r="F6" s="23" t="s">
        <v>264</v>
      </c>
      <c r="G6" s="23" t="s">
        <v>264</v>
      </c>
      <c r="I6" s="23" t="s">
        <v>265</v>
      </c>
      <c r="J6" s="23" t="s">
        <v>265</v>
      </c>
      <c r="K6" s="23" t="s">
        <v>265</v>
      </c>
      <c r="L6" s="23" t="s">
        <v>265</v>
      </c>
      <c r="M6" s="23" t="s">
        <v>265</v>
      </c>
      <c r="O6" s="23" t="s">
        <v>266</v>
      </c>
      <c r="P6" s="23" t="s">
        <v>266</v>
      </c>
      <c r="Q6" s="23" t="s">
        <v>266</v>
      </c>
      <c r="R6" s="23" t="s">
        <v>266</v>
      </c>
      <c r="S6" s="23" t="s">
        <v>266</v>
      </c>
    </row>
    <row r="7" spans="1:19" ht="24.75">
      <c r="A7" s="23" t="s">
        <v>267</v>
      </c>
      <c r="C7" s="23" t="s">
        <v>268</v>
      </c>
      <c r="E7" s="23" t="s">
        <v>70</v>
      </c>
      <c r="G7" s="23" t="s">
        <v>71</v>
      </c>
      <c r="I7" s="23" t="s">
        <v>269</v>
      </c>
      <c r="K7" s="23" t="s">
        <v>270</v>
      </c>
      <c r="M7" s="23" t="s">
        <v>271</v>
      </c>
      <c r="O7" s="23" t="s">
        <v>269</v>
      </c>
      <c r="Q7" s="23" t="s">
        <v>270</v>
      </c>
      <c r="R7" s="15"/>
      <c r="S7" s="23" t="s">
        <v>271</v>
      </c>
    </row>
    <row r="8" spans="1:19">
      <c r="A8" s="1" t="s">
        <v>232</v>
      </c>
      <c r="C8" s="4" t="s">
        <v>340</v>
      </c>
      <c r="E8" s="4" t="s">
        <v>233</v>
      </c>
      <c r="F8" s="4"/>
      <c r="G8" s="10">
        <v>18</v>
      </c>
      <c r="I8" s="10">
        <v>50995337978</v>
      </c>
      <c r="J8" s="4"/>
      <c r="K8" s="10">
        <v>0</v>
      </c>
      <c r="L8" s="4"/>
      <c r="M8" s="10">
        <v>50995337978</v>
      </c>
      <c r="N8" s="4"/>
      <c r="O8" s="10">
        <v>50995337978</v>
      </c>
      <c r="P8" s="4"/>
      <c r="Q8" s="4">
        <v>0</v>
      </c>
      <c r="R8" s="4"/>
      <c r="S8" s="10">
        <v>50995337978</v>
      </c>
    </row>
    <row r="9" spans="1:19">
      <c r="A9" s="1" t="s">
        <v>227</v>
      </c>
      <c r="C9" s="4" t="s">
        <v>340</v>
      </c>
      <c r="E9" s="4" t="s">
        <v>228</v>
      </c>
      <c r="F9" s="4"/>
      <c r="G9" s="10">
        <v>18</v>
      </c>
      <c r="I9" s="10">
        <v>17379115201</v>
      </c>
      <c r="J9" s="4"/>
      <c r="K9" s="10">
        <v>0</v>
      </c>
      <c r="L9" s="4"/>
      <c r="M9" s="10">
        <v>17379115201</v>
      </c>
      <c r="N9" s="4"/>
      <c r="O9" s="10">
        <v>17379115201</v>
      </c>
      <c r="P9" s="4"/>
      <c r="Q9" s="4">
        <v>0</v>
      </c>
      <c r="R9" s="4"/>
      <c r="S9" s="10">
        <v>17379115201</v>
      </c>
    </row>
    <row r="10" spans="1:19">
      <c r="A10" s="1" t="s">
        <v>208</v>
      </c>
      <c r="C10" s="4" t="s">
        <v>340</v>
      </c>
      <c r="E10" s="4" t="s">
        <v>210</v>
      </c>
      <c r="F10" s="4"/>
      <c r="G10" s="10">
        <v>16</v>
      </c>
      <c r="I10" s="10">
        <v>85966826609</v>
      </c>
      <c r="J10" s="4"/>
      <c r="K10" s="10">
        <v>0</v>
      </c>
      <c r="L10" s="4"/>
      <c r="M10" s="10">
        <v>85966826609</v>
      </c>
      <c r="N10" s="4"/>
      <c r="O10" s="10">
        <v>557328834927</v>
      </c>
      <c r="P10" s="4"/>
      <c r="Q10" s="4">
        <v>0</v>
      </c>
      <c r="R10" s="4"/>
      <c r="S10" s="10">
        <v>557328834927</v>
      </c>
    </row>
    <row r="11" spans="1:19">
      <c r="A11" s="1" t="s">
        <v>163</v>
      </c>
      <c r="C11" s="4" t="s">
        <v>340</v>
      </c>
      <c r="E11" s="4" t="s">
        <v>165</v>
      </c>
      <c r="F11" s="4"/>
      <c r="G11" s="10">
        <v>18</v>
      </c>
      <c r="I11" s="10">
        <v>77694764742</v>
      </c>
      <c r="J11" s="4"/>
      <c r="K11" s="10">
        <v>0</v>
      </c>
      <c r="L11" s="4"/>
      <c r="M11" s="10">
        <v>77694764742</v>
      </c>
      <c r="N11" s="4"/>
      <c r="O11" s="10">
        <v>429641558646</v>
      </c>
      <c r="P11" s="4"/>
      <c r="Q11" s="4">
        <v>0</v>
      </c>
      <c r="R11" s="4"/>
      <c r="S11" s="10">
        <v>429641558646</v>
      </c>
    </row>
    <row r="12" spans="1:19">
      <c r="A12" s="1" t="s">
        <v>205</v>
      </c>
      <c r="C12" s="4" t="s">
        <v>340</v>
      </c>
      <c r="E12" s="4" t="s">
        <v>207</v>
      </c>
      <c r="F12" s="4"/>
      <c r="G12" s="10">
        <v>17</v>
      </c>
      <c r="I12" s="10">
        <v>85837567808</v>
      </c>
      <c r="J12" s="4"/>
      <c r="K12" s="10">
        <v>0</v>
      </c>
      <c r="L12" s="4"/>
      <c r="M12" s="10">
        <v>85837567808</v>
      </c>
      <c r="N12" s="4"/>
      <c r="O12" s="10">
        <v>532004843107</v>
      </c>
      <c r="P12" s="4"/>
      <c r="Q12" s="4">
        <v>0</v>
      </c>
      <c r="R12" s="4"/>
      <c r="S12" s="10">
        <v>532004843107</v>
      </c>
    </row>
    <row r="13" spans="1:19">
      <c r="A13" s="1" t="s">
        <v>203</v>
      </c>
      <c r="C13" s="4" t="s">
        <v>340</v>
      </c>
      <c r="E13" s="4" t="s">
        <v>204</v>
      </c>
      <c r="F13" s="4"/>
      <c r="G13" s="10">
        <v>17</v>
      </c>
      <c r="I13" s="10">
        <v>38403179906</v>
      </c>
      <c r="J13" s="4"/>
      <c r="K13" s="10">
        <v>0</v>
      </c>
      <c r="L13" s="4"/>
      <c r="M13" s="10">
        <v>38403179906</v>
      </c>
      <c r="N13" s="4"/>
      <c r="O13" s="10">
        <v>336060179644</v>
      </c>
      <c r="P13" s="4"/>
      <c r="Q13" s="4">
        <v>0</v>
      </c>
      <c r="R13" s="4"/>
      <c r="S13" s="10">
        <v>336060179644</v>
      </c>
    </row>
    <row r="14" spans="1:19">
      <c r="A14" s="1" t="s">
        <v>200</v>
      </c>
      <c r="C14" s="4" t="s">
        <v>340</v>
      </c>
      <c r="E14" s="4" t="s">
        <v>202</v>
      </c>
      <c r="F14" s="4"/>
      <c r="G14" s="10">
        <v>16</v>
      </c>
      <c r="I14" s="10">
        <v>102807941018</v>
      </c>
      <c r="J14" s="4"/>
      <c r="K14" s="10">
        <v>0</v>
      </c>
      <c r="L14" s="4"/>
      <c r="M14" s="10">
        <v>102807941018</v>
      </c>
      <c r="N14" s="4"/>
      <c r="O14" s="10">
        <v>848347843781</v>
      </c>
      <c r="P14" s="4"/>
      <c r="Q14" s="4">
        <v>0</v>
      </c>
      <c r="R14" s="4"/>
      <c r="S14" s="10">
        <v>848347843781</v>
      </c>
    </row>
    <row r="15" spans="1:19">
      <c r="A15" s="1" t="s">
        <v>273</v>
      </c>
      <c r="C15" s="4" t="s">
        <v>340</v>
      </c>
      <c r="E15" s="4" t="s">
        <v>274</v>
      </c>
      <c r="F15" s="4"/>
      <c r="G15" s="10">
        <v>18</v>
      </c>
      <c r="I15" s="10">
        <v>0</v>
      </c>
      <c r="J15" s="4"/>
      <c r="K15" s="10">
        <v>0</v>
      </c>
      <c r="L15" s="4"/>
      <c r="M15" s="10">
        <v>0</v>
      </c>
      <c r="N15" s="4"/>
      <c r="O15" s="10">
        <v>12551793135</v>
      </c>
      <c r="P15" s="4"/>
      <c r="Q15" s="4">
        <v>0</v>
      </c>
      <c r="R15" s="4"/>
      <c r="S15" s="10">
        <v>12551793135</v>
      </c>
    </row>
    <row r="16" spans="1:19">
      <c r="A16" s="1" t="s">
        <v>275</v>
      </c>
      <c r="C16" s="4" t="s">
        <v>340</v>
      </c>
      <c r="E16" s="4" t="s">
        <v>276</v>
      </c>
      <c r="F16" s="4"/>
      <c r="G16" s="10">
        <v>18</v>
      </c>
      <c r="I16" s="10">
        <v>0</v>
      </c>
      <c r="J16" s="4"/>
      <c r="K16" s="10">
        <v>0</v>
      </c>
      <c r="L16" s="4"/>
      <c r="M16" s="10">
        <v>0</v>
      </c>
      <c r="N16" s="4"/>
      <c r="O16" s="10">
        <v>242130324815</v>
      </c>
      <c r="P16" s="4"/>
      <c r="Q16" s="4">
        <v>0</v>
      </c>
      <c r="R16" s="4"/>
      <c r="S16" s="10">
        <v>242130324815</v>
      </c>
    </row>
    <row r="17" spans="1:19">
      <c r="A17" s="1" t="s">
        <v>197</v>
      </c>
      <c r="C17" s="4" t="s">
        <v>340</v>
      </c>
      <c r="E17" s="4" t="s">
        <v>199</v>
      </c>
      <c r="F17" s="4"/>
      <c r="G17" s="10">
        <v>16</v>
      </c>
      <c r="I17" s="10">
        <v>98301032667</v>
      </c>
      <c r="J17" s="4"/>
      <c r="K17" s="10">
        <v>0</v>
      </c>
      <c r="L17" s="4"/>
      <c r="M17" s="10">
        <v>98301032667</v>
      </c>
      <c r="N17" s="4"/>
      <c r="O17" s="10">
        <v>745481931867</v>
      </c>
      <c r="P17" s="4"/>
      <c r="Q17" s="4">
        <v>0</v>
      </c>
      <c r="R17" s="4"/>
      <c r="S17" s="10">
        <v>745481931867</v>
      </c>
    </row>
    <row r="18" spans="1:19">
      <c r="A18" s="1" t="s">
        <v>211</v>
      </c>
      <c r="C18" s="4" t="s">
        <v>340</v>
      </c>
      <c r="E18" s="4" t="s">
        <v>213</v>
      </c>
      <c r="F18" s="4"/>
      <c r="G18" s="10">
        <v>16</v>
      </c>
      <c r="I18" s="10">
        <v>101017944441</v>
      </c>
      <c r="J18" s="4"/>
      <c r="K18" s="10">
        <v>0</v>
      </c>
      <c r="L18" s="4"/>
      <c r="M18" s="10">
        <v>101017944441</v>
      </c>
      <c r="N18" s="4"/>
      <c r="O18" s="10">
        <v>752722635332</v>
      </c>
      <c r="P18" s="4"/>
      <c r="Q18" s="4">
        <v>0</v>
      </c>
      <c r="R18" s="4"/>
      <c r="S18" s="10">
        <v>752722635332</v>
      </c>
    </row>
    <row r="19" spans="1:19">
      <c r="A19" s="1" t="s">
        <v>214</v>
      </c>
      <c r="C19" s="4" t="s">
        <v>340</v>
      </c>
      <c r="E19" s="4" t="s">
        <v>95</v>
      </c>
      <c r="F19" s="4"/>
      <c r="G19" s="10">
        <v>17</v>
      </c>
      <c r="I19" s="10">
        <v>106073882417</v>
      </c>
      <c r="J19" s="4"/>
      <c r="K19" s="10">
        <v>0</v>
      </c>
      <c r="L19" s="4"/>
      <c r="M19" s="10">
        <v>106073882417</v>
      </c>
      <c r="N19" s="4"/>
      <c r="O19" s="10">
        <v>774641679624</v>
      </c>
      <c r="P19" s="4"/>
      <c r="Q19" s="4">
        <v>0</v>
      </c>
      <c r="R19" s="4"/>
      <c r="S19" s="10">
        <v>774641679624</v>
      </c>
    </row>
    <row r="20" spans="1:19">
      <c r="A20" s="1" t="s">
        <v>192</v>
      </c>
      <c r="C20" s="4" t="s">
        <v>340</v>
      </c>
      <c r="E20" s="4" t="s">
        <v>194</v>
      </c>
      <c r="F20" s="4"/>
      <c r="G20" s="10">
        <v>16</v>
      </c>
      <c r="I20" s="10">
        <v>16504114291</v>
      </c>
      <c r="J20" s="4"/>
      <c r="K20" s="10">
        <v>0</v>
      </c>
      <c r="L20" s="4"/>
      <c r="M20" s="10">
        <v>16504114291</v>
      </c>
      <c r="N20" s="4"/>
      <c r="O20" s="10">
        <v>131941864632</v>
      </c>
      <c r="P20" s="4"/>
      <c r="Q20" s="4">
        <v>0</v>
      </c>
      <c r="R20" s="4"/>
      <c r="S20" s="10">
        <v>131941864632</v>
      </c>
    </row>
    <row r="21" spans="1:19">
      <c r="A21" s="1" t="s">
        <v>195</v>
      </c>
      <c r="C21" s="4" t="s">
        <v>340</v>
      </c>
      <c r="E21" s="4" t="s">
        <v>196</v>
      </c>
      <c r="F21" s="4"/>
      <c r="G21" s="10">
        <v>17</v>
      </c>
      <c r="I21" s="10">
        <v>88475569987</v>
      </c>
      <c r="J21" s="4"/>
      <c r="K21" s="10">
        <v>0</v>
      </c>
      <c r="L21" s="4"/>
      <c r="M21" s="10">
        <v>88475569987</v>
      </c>
      <c r="N21" s="4"/>
      <c r="O21" s="10">
        <v>679111254476</v>
      </c>
      <c r="P21" s="4"/>
      <c r="Q21" s="4">
        <v>0</v>
      </c>
      <c r="R21" s="4"/>
      <c r="S21" s="10">
        <v>679111254476</v>
      </c>
    </row>
    <row r="22" spans="1:19">
      <c r="A22" s="1" t="s">
        <v>189</v>
      </c>
      <c r="C22" s="4" t="s">
        <v>340</v>
      </c>
      <c r="E22" s="4" t="s">
        <v>191</v>
      </c>
      <c r="F22" s="4"/>
      <c r="G22" s="10">
        <v>16</v>
      </c>
      <c r="I22" s="10">
        <v>19466346564</v>
      </c>
      <c r="J22" s="4"/>
      <c r="K22" s="10">
        <v>0</v>
      </c>
      <c r="L22" s="4"/>
      <c r="M22" s="10">
        <v>19466346564</v>
      </c>
      <c r="N22" s="4"/>
      <c r="O22" s="10">
        <v>153777024149</v>
      </c>
      <c r="P22" s="4"/>
      <c r="Q22" s="4">
        <v>0</v>
      </c>
      <c r="R22" s="4"/>
      <c r="S22" s="10">
        <v>153777024149</v>
      </c>
    </row>
    <row r="23" spans="1:19">
      <c r="A23" s="1" t="s">
        <v>186</v>
      </c>
      <c r="C23" s="4" t="s">
        <v>340</v>
      </c>
      <c r="E23" s="4" t="s">
        <v>188</v>
      </c>
      <c r="F23" s="4"/>
      <c r="G23" s="10">
        <v>16</v>
      </c>
      <c r="I23" s="10">
        <v>63574724983</v>
      </c>
      <c r="J23" s="4"/>
      <c r="K23" s="10">
        <v>0</v>
      </c>
      <c r="L23" s="4"/>
      <c r="M23" s="10">
        <v>63574724983</v>
      </c>
      <c r="N23" s="4"/>
      <c r="O23" s="10">
        <v>498057433221</v>
      </c>
      <c r="P23" s="4"/>
      <c r="Q23" s="4">
        <v>0</v>
      </c>
      <c r="R23" s="4"/>
      <c r="S23" s="10">
        <v>498057433221</v>
      </c>
    </row>
    <row r="24" spans="1:19">
      <c r="A24" s="1" t="s">
        <v>277</v>
      </c>
      <c r="C24" s="4" t="s">
        <v>340</v>
      </c>
      <c r="E24" s="4" t="s">
        <v>278</v>
      </c>
      <c r="F24" s="4"/>
      <c r="G24" s="10">
        <v>15</v>
      </c>
      <c r="I24" s="10">
        <v>0</v>
      </c>
      <c r="J24" s="4"/>
      <c r="K24" s="10">
        <v>0</v>
      </c>
      <c r="L24" s="4"/>
      <c r="M24" s="10">
        <v>0</v>
      </c>
      <c r="N24" s="4"/>
      <c r="O24" s="10">
        <v>103167749741</v>
      </c>
      <c r="P24" s="4"/>
      <c r="Q24" s="4">
        <v>0</v>
      </c>
      <c r="R24" s="4"/>
      <c r="S24" s="10">
        <v>103167749741</v>
      </c>
    </row>
    <row r="25" spans="1:19">
      <c r="A25" s="1" t="s">
        <v>183</v>
      </c>
      <c r="C25" s="4" t="s">
        <v>340</v>
      </c>
      <c r="E25" s="4" t="s">
        <v>185</v>
      </c>
      <c r="F25" s="4"/>
      <c r="G25" s="10">
        <v>17</v>
      </c>
      <c r="I25" s="10">
        <v>1447188787</v>
      </c>
      <c r="J25" s="4"/>
      <c r="K25" s="10">
        <v>0</v>
      </c>
      <c r="L25" s="4"/>
      <c r="M25" s="10">
        <v>1447188787</v>
      </c>
      <c r="N25" s="4"/>
      <c r="O25" s="10">
        <v>11237393981</v>
      </c>
      <c r="P25" s="4"/>
      <c r="Q25" s="4">
        <v>0</v>
      </c>
      <c r="R25" s="4"/>
      <c r="S25" s="10">
        <v>11237393981</v>
      </c>
    </row>
    <row r="26" spans="1:19">
      <c r="A26" s="1" t="s">
        <v>279</v>
      </c>
      <c r="C26" s="4" t="s">
        <v>340</v>
      </c>
      <c r="E26" s="4" t="s">
        <v>280</v>
      </c>
      <c r="F26" s="4"/>
      <c r="G26" s="10">
        <v>15</v>
      </c>
      <c r="I26" s="10">
        <v>0</v>
      </c>
      <c r="J26" s="4"/>
      <c r="K26" s="10">
        <v>0</v>
      </c>
      <c r="L26" s="4"/>
      <c r="M26" s="10">
        <v>0</v>
      </c>
      <c r="N26" s="4"/>
      <c r="O26" s="10">
        <v>137783927055</v>
      </c>
      <c r="P26" s="4"/>
      <c r="Q26" s="4">
        <v>0</v>
      </c>
      <c r="R26" s="4"/>
      <c r="S26" s="10">
        <v>137783927055</v>
      </c>
    </row>
    <row r="27" spans="1:19">
      <c r="A27" s="1" t="s">
        <v>281</v>
      </c>
      <c r="C27" s="4" t="s">
        <v>340</v>
      </c>
      <c r="E27" s="4" t="s">
        <v>282</v>
      </c>
      <c r="F27" s="4"/>
      <c r="G27" s="10">
        <v>15</v>
      </c>
      <c r="I27" s="10">
        <v>0</v>
      </c>
      <c r="J27" s="4"/>
      <c r="K27" s="10">
        <v>0</v>
      </c>
      <c r="L27" s="4"/>
      <c r="M27" s="10">
        <v>0</v>
      </c>
      <c r="N27" s="4"/>
      <c r="O27" s="10">
        <v>9792659588</v>
      </c>
      <c r="P27" s="4"/>
      <c r="Q27" s="4">
        <v>0</v>
      </c>
      <c r="R27" s="4"/>
      <c r="S27" s="10">
        <v>9792659588</v>
      </c>
    </row>
    <row r="28" spans="1:19">
      <c r="A28" s="1" t="s">
        <v>180</v>
      </c>
      <c r="C28" s="4" t="s">
        <v>340</v>
      </c>
      <c r="E28" s="4" t="s">
        <v>182</v>
      </c>
      <c r="F28" s="4"/>
      <c r="G28" s="10">
        <v>16</v>
      </c>
      <c r="I28" s="10">
        <v>65213273020</v>
      </c>
      <c r="J28" s="4"/>
      <c r="K28" s="10">
        <v>0</v>
      </c>
      <c r="L28" s="4"/>
      <c r="M28" s="10">
        <v>65213273020</v>
      </c>
      <c r="N28" s="4"/>
      <c r="O28" s="10">
        <v>501047405789</v>
      </c>
      <c r="P28" s="4"/>
      <c r="Q28" s="4">
        <v>0</v>
      </c>
      <c r="R28" s="4"/>
      <c r="S28" s="10">
        <v>501047405789</v>
      </c>
    </row>
    <row r="29" spans="1:19">
      <c r="A29" s="1" t="s">
        <v>177</v>
      </c>
      <c r="C29" s="4" t="s">
        <v>340</v>
      </c>
      <c r="E29" s="4" t="s">
        <v>179</v>
      </c>
      <c r="F29" s="4"/>
      <c r="G29" s="10">
        <v>16</v>
      </c>
      <c r="I29" s="10">
        <v>7021502332</v>
      </c>
      <c r="J29" s="4"/>
      <c r="K29" s="10">
        <v>0</v>
      </c>
      <c r="L29" s="4"/>
      <c r="M29" s="10">
        <v>7021502332</v>
      </c>
      <c r="N29" s="4"/>
      <c r="O29" s="10">
        <v>53308979917</v>
      </c>
      <c r="P29" s="4"/>
      <c r="Q29" s="4">
        <v>0</v>
      </c>
      <c r="R29" s="4"/>
      <c r="S29" s="10">
        <v>53308979917</v>
      </c>
    </row>
    <row r="30" spans="1:19">
      <c r="A30" s="1" t="s">
        <v>175</v>
      </c>
      <c r="C30" s="4" t="s">
        <v>340</v>
      </c>
      <c r="E30" s="4" t="s">
        <v>176</v>
      </c>
      <c r="F30" s="4"/>
      <c r="G30" s="10">
        <v>15</v>
      </c>
      <c r="I30" s="10">
        <v>99129264314</v>
      </c>
      <c r="J30" s="4"/>
      <c r="K30" s="10">
        <v>0</v>
      </c>
      <c r="L30" s="4"/>
      <c r="M30" s="10">
        <v>99129264314</v>
      </c>
      <c r="N30" s="4"/>
      <c r="O30" s="10">
        <v>764936876700</v>
      </c>
      <c r="P30" s="4"/>
      <c r="Q30" s="4">
        <v>0</v>
      </c>
      <c r="R30" s="4"/>
      <c r="S30" s="10">
        <v>764936876700</v>
      </c>
    </row>
    <row r="31" spans="1:19">
      <c r="A31" s="1" t="s">
        <v>172</v>
      </c>
      <c r="C31" s="4" t="s">
        <v>340</v>
      </c>
      <c r="E31" s="4" t="s">
        <v>174</v>
      </c>
      <c r="F31" s="4"/>
      <c r="G31" s="10">
        <v>15</v>
      </c>
      <c r="I31" s="10">
        <v>4490905374</v>
      </c>
      <c r="J31" s="4"/>
      <c r="K31" s="10">
        <v>0</v>
      </c>
      <c r="L31" s="4"/>
      <c r="M31" s="10">
        <v>4490905374</v>
      </c>
      <c r="N31" s="4"/>
      <c r="O31" s="10">
        <v>565066802428</v>
      </c>
      <c r="P31" s="4"/>
      <c r="Q31" s="4">
        <v>0</v>
      </c>
      <c r="R31" s="4"/>
      <c r="S31" s="10">
        <v>565066802428</v>
      </c>
    </row>
    <row r="32" spans="1:19">
      <c r="A32" s="1" t="s">
        <v>169</v>
      </c>
      <c r="C32" s="4" t="s">
        <v>340</v>
      </c>
      <c r="E32" s="4" t="s">
        <v>171</v>
      </c>
      <c r="F32" s="4"/>
      <c r="G32" s="10">
        <v>18</v>
      </c>
      <c r="I32" s="10">
        <v>30241408600</v>
      </c>
      <c r="J32" s="4"/>
      <c r="K32" s="10">
        <v>0</v>
      </c>
      <c r="L32" s="4"/>
      <c r="M32" s="10">
        <v>30241408600</v>
      </c>
      <c r="N32" s="4"/>
      <c r="O32" s="10">
        <v>236625861995</v>
      </c>
      <c r="P32" s="4"/>
      <c r="Q32" s="4">
        <v>0</v>
      </c>
      <c r="R32" s="4"/>
      <c r="S32" s="10">
        <v>236625861995</v>
      </c>
    </row>
    <row r="33" spans="1:19">
      <c r="A33" s="1" t="s">
        <v>78</v>
      </c>
      <c r="C33" s="4" t="s">
        <v>340</v>
      </c>
      <c r="E33" s="4" t="s">
        <v>80</v>
      </c>
      <c r="F33" s="4"/>
      <c r="G33" s="10">
        <v>18</v>
      </c>
      <c r="I33" s="10">
        <v>55512428827</v>
      </c>
      <c r="J33" s="4"/>
      <c r="K33" s="10">
        <v>0</v>
      </c>
      <c r="L33" s="4"/>
      <c r="M33" s="10">
        <v>55512428827</v>
      </c>
      <c r="N33" s="4"/>
      <c r="O33" s="10">
        <v>215842183343</v>
      </c>
      <c r="P33" s="4"/>
      <c r="Q33" s="4">
        <v>0</v>
      </c>
      <c r="R33" s="4"/>
      <c r="S33" s="10">
        <v>215842183343</v>
      </c>
    </row>
    <row r="34" spans="1:19">
      <c r="A34" s="1" t="s">
        <v>221</v>
      </c>
      <c r="C34" s="4" t="s">
        <v>340</v>
      </c>
      <c r="E34" s="4" t="s">
        <v>223</v>
      </c>
      <c r="F34" s="4"/>
      <c r="G34" s="10">
        <v>18</v>
      </c>
      <c r="I34" s="10">
        <v>15311741644</v>
      </c>
      <c r="J34" s="4"/>
      <c r="K34" s="10">
        <v>0</v>
      </c>
      <c r="L34" s="4"/>
      <c r="M34" s="10">
        <v>15311741644</v>
      </c>
      <c r="N34" s="4"/>
      <c r="O34" s="10">
        <v>119585790292</v>
      </c>
      <c r="P34" s="4"/>
      <c r="Q34" s="4">
        <v>0</v>
      </c>
      <c r="R34" s="4"/>
      <c r="S34" s="10">
        <v>119585790292</v>
      </c>
    </row>
    <row r="35" spans="1:19">
      <c r="A35" s="1" t="s">
        <v>215</v>
      </c>
      <c r="C35" s="4" t="s">
        <v>340</v>
      </c>
      <c r="E35" s="4" t="s">
        <v>217</v>
      </c>
      <c r="F35" s="4"/>
      <c r="G35" s="10">
        <v>18</v>
      </c>
      <c r="I35" s="10">
        <v>14256203931</v>
      </c>
      <c r="J35" s="4"/>
      <c r="K35" s="10">
        <v>0</v>
      </c>
      <c r="L35" s="4"/>
      <c r="M35" s="10">
        <v>14256203931</v>
      </c>
      <c r="N35" s="4"/>
      <c r="O35" s="10">
        <v>117890516071</v>
      </c>
      <c r="P35" s="4"/>
      <c r="Q35" s="4">
        <v>0</v>
      </c>
      <c r="R35" s="4"/>
      <c r="S35" s="10">
        <v>117890516071</v>
      </c>
    </row>
    <row r="36" spans="1:19">
      <c r="A36" s="1" t="s">
        <v>220</v>
      </c>
      <c r="C36" s="4" t="s">
        <v>340</v>
      </c>
      <c r="E36" s="4" t="s">
        <v>217</v>
      </c>
      <c r="F36" s="4"/>
      <c r="G36" s="10">
        <v>18</v>
      </c>
      <c r="I36" s="10">
        <v>55599195331</v>
      </c>
      <c r="J36" s="4"/>
      <c r="K36" s="10">
        <v>0</v>
      </c>
      <c r="L36" s="4"/>
      <c r="M36" s="10">
        <v>55599195331</v>
      </c>
      <c r="N36" s="4"/>
      <c r="O36" s="10">
        <v>448401153651</v>
      </c>
      <c r="P36" s="4"/>
      <c r="Q36" s="4">
        <v>0</v>
      </c>
      <c r="R36" s="4"/>
      <c r="S36" s="10">
        <v>448401153651</v>
      </c>
    </row>
    <row r="37" spans="1:19">
      <c r="A37" s="1" t="s">
        <v>218</v>
      </c>
      <c r="C37" s="4" t="s">
        <v>340</v>
      </c>
      <c r="E37" s="4" t="s">
        <v>217</v>
      </c>
      <c r="F37" s="4"/>
      <c r="G37" s="10">
        <v>18</v>
      </c>
      <c r="I37" s="10">
        <v>10358728850</v>
      </c>
      <c r="J37" s="4"/>
      <c r="K37" s="10">
        <v>0</v>
      </c>
      <c r="L37" s="4"/>
      <c r="M37" s="10">
        <v>10358728850</v>
      </c>
      <c r="N37" s="4"/>
      <c r="O37" s="10">
        <v>85729347192</v>
      </c>
      <c r="P37" s="4"/>
      <c r="Q37" s="4">
        <v>0</v>
      </c>
      <c r="R37" s="4"/>
      <c r="S37" s="10">
        <v>85729347192</v>
      </c>
    </row>
    <row r="38" spans="1:19">
      <c r="A38" s="1" t="s">
        <v>219</v>
      </c>
      <c r="C38" s="4" t="s">
        <v>340</v>
      </c>
      <c r="E38" s="4" t="s">
        <v>217</v>
      </c>
      <c r="F38" s="4"/>
      <c r="G38" s="10">
        <v>18</v>
      </c>
      <c r="I38" s="10">
        <v>24235546682</v>
      </c>
      <c r="J38" s="4"/>
      <c r="K38" s="10">
        <v>0</v>
      </c>
      <c r="L38" s="4"/>
      <c r="M38" s="10">
        <v>24235546682</v>
      </c>
      <c r="N38" s="4"/>
      <c r="O38" s="10">
        <v>197883015223</v>
      </c>
      <c r="P38" s="4"/>
      <c r="Q38" s="4">
        <v>0</v>
      </c>
      <c r="R38" s="4"/>
      <c r="S38" s="10">
        <v>197883015223</v>
      </c>
    </row>
    <row r="39" spans="1:19">
      <c r="A39" s="1" t="s">
        <v>224</v>
      </c>
      <c r="C39" s="4" t="s">
        <v>340</v>
      </c>
      <c r="E39" s="4" t="s">
        <v>226</v>
      </c>
      <c r="F39" s="4"/>
      <c r="G39" s="10">
        <v>18</v>
      </c>
      <c r="I39" s="10">
        <v>103497809965</v>
      </c>
      <c r="J39" s="4"/>
      <c r="K39" s="10">
        <v>0</v>
      </c>
      <c r="L39" s="4"/>
      <c r="M39" s="10">
        <v>103497809965</v>
      </c>
      <c r="N39" s="4"/>
      <c r="O39" s="10">
        <v>869281004327</v>
      </c>
      <c r="P39" s="4"/>
      <c r="Q39" s="4">
        <v>0</v>
      </c>
      <c r="R39" s="4"/>
      <c r="S39" s="10">
        <v>869281004327</v>
      </c>
    </row>
    <row r="40" spans="1:19">
      <c r="A40" s="1" t="s">
        <v>283</v>
      </c>
      <c r="C40" s="4" t="s">
        <v>340</v>
      </c>
      <c r="E40" s="4" t="s">
        <v>284</v>
      </c>
      <c r="F40" s="4"/>
      <c r="G40" s="10">
        <v>19</v>
      </c>
      <c r="I40" s="10">
        <v>0</v>
      </c>
      <c r="J40" s="4"/>
      <c r="K40" s="10">
        <v>0</v>
      </c>
      <c r="L40" s="4"/>
      <c r="M40" s="10">
        <v>0</v>
      </c>
      <c r="N40" s="4"/>
      <c r="O40" s="10">
        <v>128022699954</v>
      </c>
      <c r="P40" s="4"/>
      <c r="Q40" s="4">
        <v>0</v>
      </c>
      <c r="R40" s="4"/>
      <c r="S40" s="10">
        <v>128022699954</v>
      </c>
    </row>
    <row r="41" spans="1:19">
      <c r="A41" s="1" t="s">
        <v>160</v>
      </c>
      <c r="C41" s="4" t="s">
        <v>340</v>
      </c>
      <c r="E41" s="4" t="s">
        <v>162</v>
      </c>
      <c r="F41" s="4"/>
      <c r="G41" s="10">
        <v>16</v>
      </c>
      <c r="I41" s="10">
        <v>47893422825</v>
      </c>
      <c r="J41" s="4"/>
      <c r="K41" s="10">
        <v>0</v>
      </c>
      <c r="L41" s="4"/>
      <c r="M41" s="10">
        <v>47893422825</v>
      </c>
      <c r="N41" s="4"/>
      <c r="O41" s="10">
        <v>216773801909</v>
      </c>
      <c r="P41" s="4"/>
      <c r="Q41" s="4">
        <v>0</v>
      </c>
      <c r="R41" s="4"/>
      <c r="S41" s="10">
        <v>216773801909</v>
      </c>
    </row>
    <row r="42" spans="1:19">
      <c r="A42" s="1" t="s">
        <v>77</v>
      </c>
      <c r="C42" s="4" t="s">
        <v>340</v>
      </c>
      <c r="E42" s="4" t="s">
        <v>76</v>
      </c>
      <c r="F42" s="4"/>
      <c r="G42" s="10">
        <v>16</v>
      </c>
      <c r="I42" s="10">
        <v>14267742</v>
      </c>
      <c r="J42" s="4"/>
      <c r="K42" s="10">
        <v>0</v>
      </c>
      <c r="L42" s="4"/>
      <c r="M42" s="10">
        <v>14267742</v>
      </c>
      <c r="N42" s="4"/>
      <c r="O42" s="10">
        <v>106965008</v>
      </c>
      <c r="P42" s="4"/>
      <c r="Q42" s="4">
        <v>0</v>
      </c>
      <c r="R42" s="4"/>
      <c r="S42" s="10">
        <v>106965008</v>
      </c>
    </row>
    <row r="43" spans="1:19">
      <c r="A43" s="1" t="s">
        <v>73</v>
      </c>
      <c r="C43" s="4" t="s">
        <v>340</v>
      </c>
      <c r="E43" s="4" t="s">
        <v>76</v>
      </c>
      <c r="F43" s="4"/>
      <c r="G43" s="10">
        <v>16</v>
      </c>
      <c r="I43" s="10">
        <v>13975253655</v>
      </c>
      <c r="J43" s="4"/>
      <c r="K43" s="10">
        <v>0</v>
      </c>
      <c r="L43" s="4"/>
      <c r="M43" s="10">
        <v>13975253655</v>
      </c>
      <c r="N43" s="4"/>
      <c r="O43" s="10">
        <v>104773491980</v>
      </c>
      <c r="P43" s="4"/>
      <c r="Q43" s="4">
        <v>0</v>
      </c>
      <c r="R43" s="4"/>
      <c r="S43" s="10">
        <v>104773491980</v>
      </c>
    </row>
    <row r="44" spans="1:19">
      <c r="A44" s="1" t="s">
        <v>285</v>
      </c>
      <c r="C44" s="4" t="s">
        <v>340</v>
      </c>
      <c r="E44" s="4" t="s">
        <v>286</v>
      </c>
      <c r="F44" s="4"/>
      <c r="G44" s="10">
        <v>16</v>
      </c>
      <c r="I44" s="10">
        <v>0</v>
      </c>
      <c r="J44" s="4"/>
      <c r="K44" s="10">
        <v>0</v>
      </c>
      <c r="L44" s="4"/>
      <c r="M44" s="10">
        <v>0</v>
      </c>
      <c r="N44" s="4"/>
      <c r="O44" s="10">
        <v>547265178775</v>
      </c>
      <c r="P44" s="4"/>
      <c r="Q44" s="4">
        <v>0</v>
      </c>
      <c r="R44" s="4"/>
      <c r="S44" s="10">
        <v>547265178775</v>
      </c>
    </row>
    <row r="45" spans="1:19">
      <c r="A45" s="1" t="s">
        <v>287</v>
      </c>
      <c r="C45" s="4" t="s">
        <v>340</v>
      </c>
      <c r="E45" s="4" t="s">
        <v>288</v>
      </c>
      <c r="F45" s="4"/>
      <c r="G45" s="10">
        <v>18</v>
      </c>
      <c r="I45" s="10">
        <v>0</v>
      </c>
      <c r="J45" s="4"/>
      <c r="K45" s="10">
        <v>0</v>
      </c>
      <c r="L45" s="4"/>
      <c r="M45" s="10">
        <v>0</v>
      </c>
      <c r="N45" s="4"/>
      <c r="O45" s="10">
        <v>185872132</v>
      </c>
      <c r="P45" s="4"/>
      <c r="Q45" s="4">
        <v>0</v>
      </c>
      <c r="R45" s="4"/>
      <c r="S45" s="10">
        <v>185872132</v>
      </c>
    </row>
    <row r="46" spans="1:19">
      <c r="A46" s="1" t="s">
        <v>289</v>
      </c>
      <c r="C46" s="4" t="s">
        <v>340</v>
      </c>
      <c r="E46" s="4" t="s">
        <v>288</v>
      </c>
      <c r="F46" s="4"/>
      <c r="G46" s="10">
        <v>18</v>
      </c>
      <c r="I46" s="10">
        <v>0</v>
      </c>
      <c r="J46" s="4"/>
      <c r="K46" s="10">
        <v>0</v>
      </c>
      <c r="L46" s="4"/>
      <c r="M46" s="10">
        <v>0</v>
      </c>
      <c r="N46" s="4"/>
      <c r="O46" s="10">
        <v>61337803280</v>
      </c>
      <c r="P46" s="4"/>
      <c r="Q46" s="4">
        <v>0</v>
      </c>
      <c r="R46" s="4"/>
      <c r="S46" s="10">
        <v>61337803280</v>
      </c>
    </row>
    <row r="47" spans="1:19">
      <c r="A47" s="1" t="s">
        <v>290</v>
      </c>
      <c r="C47" s="4" t="s">
        <v>340</v>
      </c>
      <c r="E47" s="4" t="s">
        <v>291</v>
      </c>
      <c r="F47" s="4"/>
      <c r="G47" s="10">
        <v>17</v>
      </c>
      <c r="I47" s="10">
        <v>0</v>
      </c>
      <c r="J47" s="4"/>
      <c r="K47" s="10">
        <v>0</v>
      </c>
      <c r="L47" s="4"/>
      <c r="M47" s="10">
        <v>0</v>
      </c>
      <c r="N47" s="4"/>
      <c r="O47" s="10">
        <v>71129835074</v>
      </c>
      <c r="P47" s="4"/>
      <c r="Q47" s="4">
        <v>0</v>
      </c>
      <c r="R47" s="4"/>
      <c r="S47" s="10">
        <v>71129835074</v>
      </c>
    </row>
    <row r="48" spans="1:19">
      <c r="A48" s="1" t="s">
        <v>292</v>
      </c>
      <c r="C48" s="4" t="s">
        <v>340</v>
      </c>
      <c r="E48" s="4" t="s">
        <v>293</v>
      </c>
      <c r="F48" s="4"/>
      <c r="G48" s="10">
        <v>17</v>
      </c>
      <c r="I48" s="10">
        <v>0</v>
      </c>
      <c r="J48" s="4"/>
      <c r="K48" s="10">
        <v>0</v>
      </c>
      <c r="L48" s="4"/>
      <c r="M48" s="10">
        <v>0</v>
      </c>
      <c r="N48" s="4"/>
      <c r="O48" s="10">
        <v>12747065441</v>
      </c>
      <c r="P48" s="4"/>
      <c r="Q48" s="4">
        <v>0</v>
      </c>
      <c r="R48" s="4"/>
      <c r="S48" s="10">
        <v>12747065441</v>
      </c>
    </row>
    <row r="49" spans="1:19">
      <c r="A49" s="1" t="s">
        <v>166</v>
      </c>
      <c r="C49" s="4" t="s">
        <v>340</v>
      </c>
      <c r="E49" s="4" t="s">
        <v>168</v>
      </c>
      <c r="F49" s="4"/>
      <c r="G49" s="10">
        <v>16</v>
      </c>
      <c r="I49" s="10">
        <v>13630625046</v>
      </c>
      <c r="J49" s="4"/>
      <c r="K49" s="10">
        <v>0</v>
      </c>
      <c r="L49" s="4"/>
      <c r="M49" s="10">
        <v>13630625046</v>
      </c>
      <c r="N49" s="4"/>
      <c r="O49" s="10">
        <v>65513843102</v>
      </c>
      <c r="P49" s="4"/>
      <c r="Q49" s="4">
        <v>0</v>
      </c>
      <c r="R49" s="4"/>
      <c r="S49" s="10">
        <v>65513843102</v>
      </c>
    </row>
    <row r="50" spans="1:19">
      <c r="A50" s="1" t="s">
        <v>248</v>
      </c>
      <c r="C50" s="10">
        <v>1</v>
      </c>
      <c r="E50" s="4" t="s">
        <v>340</v>
      </c>
      <c r="F50" s="4"/>
      <c r="G50" s="10">
        <v>8</v>
      </c>
      <c r="I50" s="10">
        <v>29445079</v>
      </c>
      <c r="J50" s="4"/>
      <c r="K50" s="10">
        <v>0</v>
      </c>
      <c r="L50" s="4"/>
      <c r="M50" s="10">
        <v>29445079</v>
      </c>
      <c r="N50" s="4"/>
      <c r="O50" s="10">
        <v>12552513663</v>
      </c>
      <c r="P50" s="4"/>
      <c r="Q50" s="4">
        <v>0</v>
      </c>
      <c r="R50" s="4"/>
      <c r="S50" s="10">
        <v>12552513663</v>
      </c>
    </row>
    <row r="51" spans="1:19">
      <c r="A51" s="1" t="s">
        <v>252</v>
      </c>
      <c r="C51" s="10">
        <v>1</v>
      </c>
      <c r="E51" s="4" t="s">
        <v>340</v>
      </c>
      <c r="F51" s="4"/>
      <c r="G51" s="10">
        <v>8</v>
      </c>
      <c r="I51" s="10">
        <v>9307357887</v>
      </c>
      <c r="J51" s="4"/>
      <c r="K51" s="10">
        <v>0</v>
      </c>
      <c r="L51" s="4"/>
      <c r="M51" s="10">
        <v>9307357887</v>
      </c>
      <c r="N51" s="4"/>
      <c r="O51" s="10">
        <v>50627259234</v>
      </c>
      <c r="P51" s="4"/>
      <c r="Q51" s="4">
        <v>0</v>
      </c>
      <c r="R51" s="4"/>
      <c r="S51" s="10">
        <v>50627259234</v>
      </c>
    </row>
    <row r="52" spans="1:19">
      <c r="A52" s="1" t="s">
        <v>255</v>
      </c>
      <c r="C52" s="10">
        <v>17</v>
      </c>
      <c r="E52" s="4" t="s">
        <v>340</v>
      </c>
      <c r="F52" s="4"/>
      <c r="G52" s="10">
        <v>8</v>
      </c>
      <c r="I52" s="10">
        <v>738141346</v>
      </c>
      <c r="J52" s="4"/>
      <c r="K52" s="10">
        <v>0</v>
      </c>
      <c r="L52" s="4"/>
      <c r="M52" s="10">
        <v>738141346</v>
      </c>
      <c r="N52" s="4"/>
      <c r="O52" s="10">
        <v>59333886117</v>
      </c>
      <c r="P52" s="4"/>
      <c r="Q52" s="4">
        <v>0</v>
      </c>
      <c r="R52" s="4"/>
      <c r="S52" s="10">
        <v>59333886117</v>
      </c>
    </row>
    <row r="53" spans="1:19">
      <c r="A53" s="1" t="s">
        <v>255</v>
      </c>
      <c r="C53" s="10">
        <v>13</v>
      </c>
      <c r="E53" s="4" t="s">
        <v>340</v>
      </c>
      <c r="F53" s="4"/>
      <c r="G53" s="10">
        <v>8</v>
      </c>
      <c r="I53" s="10">
        <v>18801855437</v>
      </c>
      <c r="J53" s="4"/>
      <c r="K53" s="10">
        <v>0</v>
      </c>
      <c r="L53" s="4"/>
      <c r="M53" s="10">
        <v>18801855437</v>
      </c>
      <c r="N53" s="4"/>
      <c r="O53" s="10">
        <v>142468295101</v>
      </c>
      <c r="P53" s="4"/>
      <c r="Q53" s="4">
        <v>0</v>
      </c>
      <c r="R53" s="4"/>
      <c r="S53" s="10">
        <v>142468295101</v>
      </c>
    </row>
    <row r="54" spans="1:19">
      <c r="A54" s="1" t="s">
        <v>255</v>
      </c>
      <c r="C54" s="10">
        <v>13</v>
      </c>
      <c r="E54" s="4" t="s">
        <v>340</v>
      </c>
      <c r="F54" s="4"/>
      <c r="G54" s="10">
        <v>8</v>
      </c>
      <c r="I54" s="10">
        <v>54780821917</v>
      </c>
      <c r="J54" s="4"/>
      <c r="K54" s="10">
        <v>0</v>
      </c>
      <c r="L54" s="4"/>
      <c r="M54" s="10">
        <v>54780821917</v>
      </c>
      <c r="N54" s="4"/>
      <c r="O54" s="10">
        <v>247397260201</v>
      </c>
      <c r="P54" s="4"/>
      <c r="Q54" s="4">
        <v>0</v>
      </c>
      <c r="R54" s="4"/>
      <c r="S54" s="10">
        <v>247397260201</v>
      </c>
    </row>
    <row r="55" spans="1:19" ht="24.75" thickBot="1">
      <c r="E55" s="4"/>
      <c r="F55" s="4"/>
      <c r="G55" s="10"/>
      <c r="I55" s="12">
        <f>SUM(I8:I54)</f>
        <v>1597984737203</v>
      </c>
      <c r="J55" s="4"/>
      <c r="K55" s="12">
        <f>SUM(K8:K54)</f>
        <v>0</v>
      </c>
      <c r="L55" s="4"/>
      <c r="M55" s="12">
        <f>SUM(M8:M54)</f>
        <v>1597984737203</v>
      </c>
      <c r="N55" s="4"/>
      <c r="O55" s="12">
        <f>SUM(O8:O54)</f>
        <v>12919990092799</v>
      </c>
      <c r="P55" s="4"/>
      <c r="Q55" s="11">
        <f>SUM(Q8:Q54)</f>
        <v>0</v>
      </c>
      <c r="R55" s="4"/>
      <c r="S55" s="12">
        <f>SUM(S8:S54)</f>
        <v>12919990092799</v>
      </c>
    </row>
    <row r="56" spans="1:19" ht="24.75" thickTop="1">
      <c r="M56" s="10"/>
      <c r="N56" s="10"/>
      <c r="O56" s="10"/>
      <c r="P56" s="10"/>
      <c r="Q56" s="10"/>
      <c r="R56" s="10"/>
      <c r="S56" s="10"/>
    </row>
    <row r="57" spans="1:19">
      <c r="M57" s="10"/>
      <c r="N57" s="10"/>
      <c r="O57" s="10"/>
      <c r="P57" s="10"/>
      <c r="Q57" s="10"/>
      <c r="R57" s="10"/>
      <c r="S57" s="10"/>
    </row>
    <row r="58" spans="1:19">
      <c r="M58" s="4"/>
      <c r="N58" s="4"/>
      <c r="O58" s="4"/>
      <c r="P58" s="4"/>
      <c r="Q58" s="4"/>
      <c r="R58" s="4"/>
      <c r="S58" s="4"/>
    </row>
    <row r="59" spans="1:19">
      <c r="M59" s="4"/>
      <c r="N59" s="4"/>
      <c r="O59" s="4"/>
      <c r="P59" s="4"/>
      <c r="Q59" s="4"/>
      <c r="R59" s="4"/>
      <c r="S59" s="4"/>
    </row>
    <row r="60" spans="1:19">
      <c r="M60" s="10"/>
      <c r="N60" s="10"/>
      <c r="O60" s="10"/>
      <c r="P60" s="10"/>
      <c r="Q60" s="10"/>
      <c r="R60" s="10"/>
      <c r="S60" s="10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K20" sqref="K20"/>
    </sheetView>
  </sheetViews>
  <sheetFormatPr defaultRowHeight="24"/>
  <cols>
    <col min="1" max="1" width="26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>
      <c r="A3" s="24" t="s">
        <v>263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>
      <c r="A6" s="22" t="s">
        <v>3</v>
      </c>
      <c r="C6" s="23" t="s">
        <v>294</v>
      </c>
      <c r="D6" s="23" t="s">
        <v>294</v>
      </c>
      <c r="E6" s="23" t="s">
        <v>294</v>
      </c>
      <c r="F6" s="23" t="s">
        <v>294</v>
      </c>
      <c r="G6" s="23" t="s">
        <v>294</v>
      </c>
      <c r="I6" s="23" t="s">
        <v>265</v>
      </c>
      <c r="J6" s="23" t="s">
        <v>265</v>
      </c>
      <c r="K6" s="23" t="s">
        <v>265</v>
      </c>
      <c r="L6" s="23" t="s">
        <v>265</v>
      </c>
      <c r="M6" s="23" t="s">
        <v>265</v>
      </c>
      <c r="O6" s="23" t="s">
        <v>266</v>
      </c>
      <c r="P6" s="23" t="s">
        <v>266</v>
      </c>
      <c r="Q6" s="23" t="s">
        <v>266</v>
      </c>
      <c r="R6" s="23" t="s">
        <v>266</v>
      </c>
      <c r="S6" s="23" t="s">
        <v>266</v>
      </c>
    </row>
    <row r="7" spans="1:19" ht="24.75">
      <c r="A7" s="23" t="s">
        <v>3</v>
      </c>
      <c r="C7" s="23" t="s">
        <v>295</v>
      </c>
      <c r="E7" s="23" t="s">
        <v>296</v>
      </c>
      <c r="G7" s="23" t="s">
        <v>297</v>
      </c>
      <c r="I7" s="23" t="s">
        <v>298</v>
      </c>
      <c r="K7" s="23" t="s">
        <v>270</v>
      </c>
      <c r="M7" s="23" t="s">
        <v>299</v>
      </c>
      <c r="O7" s="23" t="s">
        <v>298</v>
      </c>
      <c r="Q7" s="23" t="s">
        <v>270</v>
      </c>
      <c r="S7" s="23" t="s">
        <v>299</v>
      </c>
    </row>
    <row r="8" spans="1:19">
      <c r="A8" s="1" t="s">
        <v>35</v>
      </c>
      <c r="C8" s="4" t="s">
        <v>300</v>
      </c>
      <c r="D8" s="4"/>
      <c r="E8" s="10">
        <v>45423097</v>
      </c>
      <c r="F8" s="4"/>
      <c r="G8" s="10">
        <v>1930</v>
      </c>
      <c r="H8" s="4"/>
      <c r="I8" s="10">
        <v>0</v>
      </c>
      <c r="J8" s="4"/>
      <c r="K8" s="10">
        <v>0</v>
      </c>
      <c r="L8" s="4"/>
      <c r="M8" s="10">
        <v>0</v>
      </c>
      <c r="N8" s="4"/>
      <c r="O8" s="10">
        <v>87666577210</v>
      </c>
      <c r="P8" s="4"/>
      <c r="Q8" s="10">
        <v>0</v>
      </c>
      <c r="R8" s="4"/>
      <c r="S8" s="10">
        <v>87666577210</v>
      </c>
    </row>
    <row r="9" spans="1:19">
      <c r="A9" s="1" t="s">
        <v>47</v>
      </c>
      <c r="C9" s="4" t="s">
        <v>301</v>
      </c>
      <c r="D9" s="4"/>
      <c r="E9" s="10">
        <v>13726712</v>
      </c>
      <c r="F9" s="4"/>
      <c r="G9" s="10">
        <v>3530</v>
      </c>
      <c r="H9" s="4"/>
      <c r="I9" s="10">
        <v>0</v>
      </c>
      <c r="J9" s="4"/>
      <c r="K9" s="10">
        <v>0</v>
      </c>
      <c r="L9" s="4"/>
      <c r="M9" s="10">
        <v>0</v>
      </c>
      <c r="N9" s="4"/>
      <c r="O9" s="10">
        <v>48455293360</v>
      </c>
      <c r="P9" s="4"/>
      <c r="Q9" s="10">
        <v>0</v>
      </c>
      <c r="R9" s="4"/>
      <c r="S9" s="10">
        <v>48455293360</v>
      </c>
    </row>
    <row r="10" spans="1:19">
      <c r="A10" s="1" t="s">
        <v>21</v>
      </c>
      <c r="C10" s="4" t="s">
        <v>302</v>
      </c>
      <c r="D10" s="4"/>
      <c r="E10" s="10">
        <v>1048429</v>
      </c>
      <c r="F10" s="4"/>
      <c r="G10" s="10">
        <v>13500</v>
      </c>
      <c r="H10" s="4"/>
      <c r="I10" s="10">
        <v>0</v>
      </c>
      <c r="J10" s="4"/>
      <c r="K10" s="10">
        <v>0</v>
      </c>
      <c r="L10" s="4"/>
      <c r="M10" s="10">
        <v>0</v>
      </c>
      <c r="N10" s="4"/>
      <c r="O10" s="10">
        <v>14153791500</v>
      </c>
      <c r="P10" s="4"/>
      <c r="Q10" s="10">
        <v>0</v>
      </c>
      <c r="R10" s="4"/>
      <c r="S10" s="10">
        <v>14153791500</v>
      </c>
    </row>
    <row r="11" spans="1:19">
      <c r="A11" s="1" t="s">
        <v>26</v>
      </c>
      <c r="C11" s="4" t="s">
        <v>303</v>
      </c>
      <c r="D11" s="4"/>
      <c r="E11" s="10">
        <v>20442772</v>
      </c>
      <c r="F11" s="4"/>
      <c r="G11" s="10">
        <v>1800</v>
      </c>
      <c r="H11" s="4"/>
      <c r="I11" s="10">
        <v>36796989600</v>
      </c>
      <c r="J11" s="4"/>
      <c r="K11" s="10">
        <v>5007874324</v>
      </c>
      <c r="L11" s="4"/>
      <c r="M11" s="10">
        <v>31789115276</v>
      </c>
      <c r="N11" s="4"/>
      <c r="O11" s="10">
        <v>36796989600</v>
      </c>
      <c r="P11" s="4"/>
      <c r="Q11" s="10">
        <v>5007874324</v>
      </c>
      <c r="R11" s="4"/>
      <c r="S11" s="10">
        <v>31789115276</v>
      </c>
    </row>
    <row r="12" spans="1:19">
      <c r="A12" s="1" t="s">
        <v>22</v>
      </c>
      <c r="C12" s="4" t="s">
        <v>304</v>
      </c>
      <c r="D12" s="4"/>
      <c r="E12" s="10">
        <v>90206120</v>
      </c>
      <c r="F12" s="4"/>
      <c r="G12" s="10">
        <v>1250</v>
      </c>
      <c r="H12" s="4"/>
      <c r="I12" s="10">
        <v>112757650000</v>
      </c>
      <c r="J12" s="4"/>
      <c r="K12" s="10">
        <v>1146687966</v>
      </c>
      <c r="L12" s="4"/>
      <c r="M12" s="10">
        <v>111610962034</v>
      </c>
      <c r="N12" s="4"/>
      <c r="O12" s="10">
        <v>112757650000</v>
      </c>
      <c r="P12" s="4"/>
      <c r="Q12" s="10">
        <v>1146687966</v>
      </c>
      <c r="R12" s="4"/>
      <c r="S12" s="10">
        <v>111610962034</v>
      </c>
    </row>
    <row r="13" spans="1:19">
      <c r="A13" s="1" t="s">
        <v>25</v>
      </c>
      <c r="C13" s="4" t="s">
        <v>305</v>
      </c>
      <c r="D13" s="4"/>
      <c r="E13" s="10">
        <v>2002500</v>
      </c>
      <c r="F13" s="4"/>
      <c r="G13" s="10">
        <v>9400</v>
      </c>
      <c r="H13" s="4"/>
      <c r="I13" s="10">
        <v>0</v>
      </c>
      <c r="J13" s="4"/>
      <c r="K13" s="10">
        <v>0</v>
      </c>
      <c r="L13" s="4"/>
      <c r="M13" s="10">
        <v>0</v>
      </c>
      <c r="N13" s="4"/>
      <c r="O13" s="10">
        <v>18823500000</v>
      </c>
      <c r="P13" s="4"/>
      <c r="Q13" s="10">
        <v>0</v>
      </c>
      <c r="R13" s="4"/>
      <c r="S13" s="10">
        <v>18823500000</v>
      </c>
    </row>
    <row r="14" spans="1:19">
      <c r="A14" s="1" t="s">
        <v>29</v>
      </c>
      <c r="C14" s="4" t="s">
        <v>306</v>
      </c>
      <c r="D14" s="4"/>
      <c r="E14" s="10">
        <v>2642606</v>
      </c>
      <c r="F14" s="4"/>
      <c r="G14" s="10">
        <v>800</v>
      </c>
      <c r="H14" s="4"/>
      <c r="I14" s="10">
        <v>2114084800</v>
      </c>
      <c r="J14" s="4"/>
      <c r="K14" s="10">
        <v>64573639</v>
      </c>
      <c r="L14" s="4"/>
      <c r="M14" s="10">
        <v>2049511161</v>
      </c>
      <c r="N14" s="4"/>
      <c r="O14" s="10">
        <v>2114084800</v>
      </c>
      <c r="P14" s="4"/>
      <c r="Q14" s="10">
        <v>64573639</v>
      </c>
      <c r="R14" s="4"/>
      <c r="S14" s="10">
        <v>2049511161</v>
      </c>
    </row>
    <row r="15" spans="1:19">
      <c r="C15" s="4"/>
      <c r="D15" s="4"/>
      <c r="E15" s="10"/>
      <c r="F15" s="4"/>
      <c r="G15" s="10"/>
      <c r="H15" s="4"/>
      <c r="I15" s="10">
        <v>0</v>
      </c>
      <c r="J15" s="4"/>
      <c r="K15" s="10">
        <v>0</v>
      </c>
      <c r="L15" s="4"/>
      <c r="M15" s="10">
        <v>0</v>
      </c>
      <c r="N15" s="4"/>
      <c r="O15" s="10">
        <v>356797</v>
      </c>
      <c r="P15" s="4"/>
      <c r="Q15" s="10">
        <v>0</v>
      </c>
      <c r="R15" s="4"/>
      <c r="S15" s="10">
        <v>356797</v>
      </c>
    </row>
    <row r="16" spans="1:19" ht="24.75" thickBot="1">
      <c r="C16" s="4"/>
      <c r="D16" s="4"/>
      <c r="E16" s="4"/>
      <c r="F16" s="4"/>
      <c r="G16" s="4"/>
      <c r="H16" s="4"/>
      <c r="I16" s="12">
        <f>SUM(I8:I15)</f>
        <v>151668724400</v>
      </c>
      <c r="J16" s="4"/>
      <c r="K16" s="12">
        <f>SUM(K8:K15)</f>
        <v>6219135929</v>
      </c>
      <c r="L16" s="4"/>
      <c r="M16" s="12">
        <f>SUM(M8:M15)</f>
        <v>145449588471</v>
      </c>
      <c r="N16" s="4"/>
      <c r="O16" s="12">
        <f>SUM(O8:O15)</f>
        <v>320768243267</v>
      </c>
      <c r="P16" s="4"/>
      <c r="Q16" s="12">
        <f>SUM(Q8:Q15)</f>
        <v>6219135929</v>
      </c>
      <c r="R16" s="4"/>
      <c r="S16" s="12">
        <f>SUM(S8:S15)</f>
        <v>314549107338</v>
      </c>
    </row>
    <row r="17" spans="9:15" ht="24.75" thickTop="1">
      <c r="I17" s="3"/>
      <c r="O17" s="3"/>
    </row>
    <row r="18" spans="9:15">
      <c r="O1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سود صندوق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2022-06-28T04:21:22Z</dcterms:created>
  <dcterms:modified xsi:type="dcterms:W3CDTF">2022-06-29T13:41:07Z</dcterms:modified>
</cp:coreProperties>
</file>