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مرداد- تارنما\"/>
    </mc:Choice>
  </mc:AlternateContent>
  <xr:revisionPtr revIDLastSave="0" documentId="13_ncr:1_{9C270821-0A3B-4F6F-8EE7-85320FEE122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51" i="1" l="1"/>
  <c r="AK76" i="3"/>
  <c r="C11" i="15"/>
  <c r="E10" i="15" s="1"/>
  <c r="G11" i="15"/>
  <c r="E9" i="15"/>
  <c r="C10" i="15"/>
  <c r="C9" i="15"/>
  <c r="C8" i="15"/>
  <c r="C7" i="15"/>
  <c r="E10" i="14"/>
  <c r="C10" i="14"/>
  <c r="E13" i="13"/>
  <c r="G10" i="13" s="1"/>
  <c r="K13" i="13"/>
  <c r="K9" i="13"/>
  <c r="K10" i="13"/>
  <c r="K11" i="13"/>
  <c r="K12" i="13"/>
  <c r="K8" i="13"/>
  <c r="G9" i="13"/>
  <c r="I13" i="13"/>
  <c r="Q96" i="12"/>
  <c r="I97" i="12"/>
  <c r="C98" i="12"/>
  <c r="E98" i="12"/>
  <c r="G98" i="12"/>
  <c r="K98" i="12"/>
  <c r="M98" i="12"/>
  <c r="O98" i="12"/>
  <c r="Q98" i="12"/>
  <c r="Q8" i="12"/>
  <c r="I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Q69" i="12"/>
  <c r="Q70" i="12"/>
  <c r="Q71" i="12"/>
  <c r="Q72" i="12"/>
  <c r="Q73" i="12"/>
  <c r="Q74" i="12"/>
  <c r="Q75" i="12"/>
  <c r="Q76" i="12"/>
  <c r="Q77" i="12"/>
  <c r="Q78" i="12"/>
  <c r="Q79" i="12"/>
  <c r="Q80" i="12"/>
  <c r="Q81" i="12"/>
  <c r="Q82" i="12"/>
  <c r="Q83" i="12"/>
  <c r="Q84" i="12"/>
  <c r="Q85" i="12"/>
  <c r="Q86" i="12"/>
  <c r="Q87" i="12"/>
  <c r="Q88" i="12"/>
  <c r="Q89" i="12"/>
  <c r="Q90" i="12"/>
  <c r="Q91" i="12"/>
  <c r="Q92" i="12"/>
  <c r="Q93" i="12"/>
  <c r="Q94" i="12"/>
  <c r="Q95" i="12"/>
  <c r="Q97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4" i="12"/>
  <c r="I85" i="12"/>
  <c r="I86" i="12"/>
  <c r="I87" i="12"/>
  <c r="I88" i="12"/>
  <c r="I89" i="12"/>
  <c r="I90" i="12"/>
  <c r="I91" i="12"/>
  <c r="I92" i="12"/>
  <c r="I93" i="12"/>
  <c r="I94" i="12"/>
  <c r="I95" i="12"/>
  <c r="I98" i="12" s="1"/>
  <c r="I96" i="12"/>
  <c r="U56" i="11"/>
  <c r="I56" i="11"/>
  <c r="Q57" i="11"/>
  <c r="S56" i="11"/>
  <c r="O57" i="11"/>
  <c r="M57" i="11"/>
  <c r="G57" i="11"/>
  <c r="E57" i="11"/>
  <c r="C57" i="11"/>
  <c r="I55" i="11"/>
  <c r="I57" i="11" s="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8" i="11"/>
  <c r="J82" i="10"/>
  <c r="J84" i="10" s="1"/>
  <c r="N82" i="10"/>
  <c r="N84" i="10" s="1"/>
  <c r="R82" i="10"/>
  <c r="J78" i="10"/>
  <c r="J80" i="10" s="1"/>
  <c r="N78" i="10"/>
  <c r="N80" i="10" s="1"/>
  <c r="E77" i="10"/>
  <c r="O77" i="10"/>
  <c r="M77" i="10"/>
  <c r="G77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I9" i="10"/>
  <c r="Q8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8" i="10"/>
  <c r="J116" i="9"/>
  <c r="N116" i="9"/>
  <c r="J112" i="9"/>
  <c r="N112" i="9"/>
  <c r="O111" i="9"/>
  <c r="M111" i="9"/>
  <c r="I111" i="9"/>
  <c r="G111" i="9"/>
  <c r="E111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8" i="9"/>
  <c r="R36" i="8"/>
  <c r="S34" i="8"/>
  <c r="Q34" i="8"/>
  <c r="O34" i="8"/>
  <c r="M34" i="8"/>
  <c r="M33" i="8"/>
  <c r="S33" i="8"/>
  <c r="K34" i="8"/>
  <c r="I34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8" i="8"/>
  <c r="S62" i="7"/>
  <c r="Q62" i="7"/>
  <c r="O62" i="7"/>
  <c r="M62" i="7"/>
  <c r="K62" i="7"/>
  <c r="I62" i="7"/>
  <c r="S13" i="6"/>
  <c r="K13" i="6"/>
  <c r="M13" i="6"/>
  <c r="O13" i="6"/>
  <c r="Q13" i="6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8" i="4"/>
  <c r="Q77" i="10" l="1"/>
  <c r="I77" i="10"/>
  <c r="E8" i="15"/>
  <c r="E7" i="15"/>
  <c r="E11" i="15" s="1"/>
  <c r="G8" i="13"/>
  <c r="G12" i="13"/>
  <c r="G11" i="13"/>
  <c r="S57" i="11"/>
  <c r="U9" i="11" s="1"/>
  <c r="K56" i="11"/>
  <c r="K9" i="11"/>
  <c r="U53" i="11"/>
  <c r="U16" i="11"/>
  <c r="U43" i="11"/>
  <c r="U11" i="11"/>
  <c r="U30" i="11"/>
  <c r="U26" i="11"/>
  <c r="U14" i="11"/>
  <c r="U10" i="11"/>
  <c r="U41" i="11"/>
  <c r="U37" i="11"/>
  <c r="U25" i="11"/>
  <c r="U21" i="11"/>
  <c r="K8" i="11"/>
  <c r="K52" i="11"/>
  <c r="K48" i="11"/>
  <c r="K44" i="11"/>
  <c r="K40" i="11"/>
  <c r="K36" i="11"/>
  <c r="K32" i="11"/>
  <c r="K28" i="11"/>
  <c r="K24" i="11"/>
  <c r="K20" i="11"/>
  <c r="K16" i="11"/>
  <c r="K12" i="11"/>
  <c r="K55" i="11"/>
  <c r="K51" i="11"/>
  <c r="K47" i="11"/>
  <c r="K43" i="11"/>
  <c r="K39" i="11"/>
  <c r="K35" i="11"/>
  <c r="K31" i="11"/>
  <c r="K27" i="11"/>
  <c r="K23" i="11"/>
  <c r="K19" i="11"/>
  <c r="K15" i="11"/>
  <c r="K11" i="11"/>
  <c r="K54" i="11"/>
  <c r="K50" i="11"/>
  <c r="K46" i="11"/>
  <c r="K42" i="11"/>
  <c r="K38" i="11"/>
  <c r="K34" i="11"/>
  <c r="K30" i="11"/>
  <c r="K26" i="11"/>
  <c r="K22" i="11"/>
  <c r="K18" i="11"/>
  <c r="K14" i="11"/>
  <c r="K10" i="11"/>
  <c r="K53" i="11"/>
  <c r="K49" i="11"/>
  <c r="K45" i="11"/>
  <c r="K41" i="11"/>
  <c r="K37" i="11"/>
  <c r="K33" i="11"/>
  <c r="K29" i="11"/>
  <c r="K25" i="11"/>
  <c r="K21" i="11"/>
  <c r="K17" i="11"/>
  <c r="K13" i="11"/>
  <c r="Q111" i="9"/>
  <c r="Q76" i="3"/>
  <c r="S76" i="3"/>
  <c r="W76" i="3"/>
  <c r="AA76" i="3"/>
  <c r="AI76" i="3"/>
  <c r="AG76" i="3"/>
  <c r="E51" i="1"/>
  <c r="G51" i="1"/>
  <c r="K51" i="1"/>
  <c r="O51" i="1"/>
  <c r="U51" i="1"/>
  <c r="W51" i="1"/>
  <c r="G13" i="13" l="1"/>
  <c r="U15" i="11"/>
  <c r="U47" i="11"/>
  <c r="U12" i="11"/>
  <c r="U42" i="11"/>
  <c r="U27" i="11"/>
  <c r="U20" i="11"/>
  <c r="U32" i="11"/>
  <c r="U46" i="11"/>
  <c r="U31" i="11"/>
  <c r="U52" i="11"/>
  <c r="U40" i="11"/>
  <c r="U13" i="11"/>
  <c r="U29" i="11"/>
  <c r="U45" i="11"/>
  <c r="U18" i="11"/>
  <c r="U34" i="11"/>
  <c r="U50" i="11"/>
  <c r="U19" i="11"/>
  <c r="U35" i="11"/>
  <c r="U51" i="11"/>
  <c r="U8" i="11"/>
  <c r="U24" i="11"/>
  <c r="U44" i="11"/>
  <c r="U17" i="11"/>
  <c r="U33" i="11"/>
  <c r="U49" i="11"/>
  <c r="U22" i="11"/>
  <c r="U38" i="11"/>
  <c r="U54" i="11"/>
  <c r="U23" i="11"/>
  <c r="U39" i="11"/>
  <c r="U55" i="11"/>
  <c r="U36" i="11"/>
  <c r="U28" i="11"/>
  <c r="U48" i="11"/>
  <c r="K57" i="11"/>
  <c r="U57" i="11" l="1"/>
</calcChain>
</file>

<file path=xl/sharedStrings.xml><?xml version="1.0" encoding="utf-8"?>
<sst xmlns="http://schemas.openxmlformats.org/spreadsheetml/2006/main" count="1478" uniqueCount="381">
  <si>
    <t>صندوق سرمایه‌گذاری ثابت حامی</t>
  </si>
  <si>
    <t>صورت وضعیت پورتفوی</t>
  </si>
  <si>
    <t>برای ماه منتهی به 1401/05/31</t>
  </si>
  <si>
    <t>نام شرکت</t>
  </si>
  <si>
    <t>1401/04/31</t>
  </si>
  <si>
    <t>تغییرات طی دوره</t>
  </si>
  <si>
    <t>1401/05/31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</si>
  <si>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</si>
  <si>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</si>
  <si>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</si>
  <si>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</si>
  <si>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</si>
  <si>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</si>
  <si>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</si>
  <si>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</si>
  <si>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</si>
  <si>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پالایش نفت اصفهان</t>
  </si>
  <si>
    <t>پالایش نفت بندرعباس</t>
  </si>
  <si>
    <t>پالایش نفت تهران</t>
  </si>
  <si>
    <t>پالایش نفت شیراز</t>
  </si>
  <si>
    <t>پتروشیمی پارس</t>
  </si>
  <si>
    <t>پتروشیمی پردیس</t>
  </si>
  <si>
    <t>پتروشیمی تندگویان</t>
  </si>
  <si>
    <t>پتروشیمی جم</t>
  </si>
  <si>
    <t>پتروشیمی‌شیراز</t>
  </si>
  <si>
    <t>پلیمر آریا ساسول</t>
  </si>
  <si>
    <t>توسعه معدنی و صنعتی صبانور</t>
  </si>
  <si>
    <t>توسعه‌معادن‌وفلزات‌</t>
  </si>
  <si>
    <t>ح . توسعه‌معادن‌وفلزات‌</t>
  </si>
  <si>
    <t>سپید ماکیان</t>
  </si>
  <si>
    <t>سرمایه گذاری تامین اجتماعی</t>
  </si>
  <si>
    <t>سرمایه گذاری دارویی تامین</t>
  </si>
  <si>
    <t>سرمایه گذاری سیمان تامین</t>
  </si>
  <si>
    <t>سرمایه گذاری صبا تامین</t>
  </si>
  <si>
    <t>سرمایه‌گذاری‌صندوق‌بازنشستگی‌</t>
  </si>
  <si>
    <t>سرمایه‌گذاری‌غدیر(هلدینگ‌</t>
  </si>
  <si>
    <t>صنایع پتروشیمی خلیج فارس</t>
  </si>
  <si>
    <t>صندوق پالایشی یکم-سهام</t>
  </si>
  <si>
    <t>صندوق س شاخصی آرام مفید</t>
  </si>
  <si>
    <t>صندوق س.توسعه اندوخته آینده-س</t>
  </si>
  <si>
    <t>صندوق سرمایه‌گذاری توسعه ممتاز</t>
  </si>
  <si>
    <t>صندوق سرمایه‌گذاری مشترک امید توسعه</t>
  </si>
  <si>
    <t>صندوق سرمایه‌گذاری مشترک پیشتاز</t>
  </si>
  <si>
    <t>صندوق سرمایه‌گذاری مشترک پیشرو</t>
  </si>
  <si>
    <t>صندوق طلای عیار مفید</t>
  </si>
  <si>
    <t>فجر انرژی خلیج فارس</t>
  </si>
  <si>
    <t>فولاد  خوزستان</t>
  </si>
  <si>
    <t>فولاد شاهرود</t>
  </si>
  <si>
    <t>فولاد مبارکه اصفهان</t>
  </si>
  <si>
    <t>گسترش نفت و گاز پارسیان</t>
  </si>
  <si>
    <t>مبین انرژی خلیج فارس</t>
  </si>
  <si>
    <t>معدنی‌وصنعتی‌چادرملو</t>
  </si>
  <si>
    <t>ملی‌ صنایع‌ مس‌ ایران‌</t>
  </si>
  <si>
    <t>نفت پاسارگاد</t>
  </si>
  <si>
    <t>کالسیمین‌</t>
  </si>
  <si>
    <t>سرمایه‌ گذاری‌ البرز(هلدینگ‌</t>
  </si>
  <si>
    <t>س.ص.بازنشستگی کارکنان بانکها</t>
  </si>
  <si>
    <t>تعداد اوراق تبعی</t>
  </si>
  <si>
    <t>قیمت اعمال</t>
  </si>
  <si>
    <t>تاریخ اعمال</t>
  </si>
  <si>
    <t>نرخ موثر</t>
  </si>
  <si>
    <t>اختیارف ت کیمیا-27750-01/06/16</t>
  </si>
  <si>
    <t>1401/06/16</t>
  </si>
  <si>
    <t>اختیارف ت شبندر-10335-02/02/06</t>
  </si>
  <si>
    <t>1402/02/06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</si>
  <si>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</si>
  <si>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</si>
  <si>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</si>
  <si>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</si>
  <si>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</si>
  <si>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</si>
  <si>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</si>
  <si>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</si>
  <si>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اعتماد مبین امید011019</t>
  </si>
  <si>
    <t>بله</t>
  </si>
  <si>
    <t>1397/10/19</t>
  </si>
  <si>
    <t>1401/10/19</t>
  </si>
  <si>
    <t>اجاره اعتماد مبین لوتوس011019</t>
  </si>
  <si>
    <t>اجاره تابان لوتوس14021206</t>
  </si>
  <si>
    <t>1398/12/06</t>
  </si>
  <si>
    <t>1402/12/06</t>
  </si>
  <si>
    <t>اسناد خزانه-م10بودجه00-031115</t>
  </si>
  <si>
    <t>1400/06/07</t>
  </si>
  <si>
    <t>1403/11/15</t>
  </si>
  <si>
    <t>اسناد خزانه-م9بودجه00-031101</t>
  </si>
  <si>
    <t>1400/06/01</t>
  </si>
  <si>
    <t>1403/11/01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</si>
  <si>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</si>
  <si>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</si>
  <si>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</si>
  <si>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</si>
  <si>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</si>
  <si>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</si>
  <si>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</si>
  <si>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</si>
  <si>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</si>
  <si>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</si>
  <si>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</si>
  <si>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</si>
  <si>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</si>
  <si>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</si>
  <si>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</si>
  <si>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اسنادخزانه-م18بودجه98-010614</t>
  </si>
  <si>
    <t>1398/11/12</t>
  </si>
  <si>
    <t>1401/06/14</t>
  </si>
  <si>
    <t>اسنادخزانه-م1بودجه00-030821</t>
  </si>
  <si>
    <t>1400/02/22</t>
  </si>
  <si>
    <t>1403/08/21</t>
  </si>
  <si>
    <t>اسنادخزانه-م1بودجه99-010621</t>
  </si>
  <si>
    <t>1399/09/01</t>
  </si>
  <si>
    <t>1401/06/21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</si>
  <si>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</si>
  <si>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</si>
  <si>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</si>
  <si>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</si>
  <si>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</si>
  <si>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اسنادخزانه-م2بودجه00-031024</t>
  </si>
  <si>
    <t>1403/10/24</t>
  </si>
  <si>
    <t>اسنادخزانه-م2بودجه99-011019</t>
  </si>
  <si>
    <t>1399/06/19</t>
  </si>
  <si>
    <t>اسنادخزانه-م3بودجه00-030418</t>
  </si>
  <si>
    <t>1403/04/18</t>
  </si>
  <si>
    <t>اسنادخزانه-م3بودجه99-011110</t>
  </si>
  <si>
    <t>1399/06/22</t>
  </si>
  <si>
    <t>1401/11/10</t>
  </si>
  <si>
    <t>اسنادخزانه-م4بودجه00-030522</t>
  </si>
  <si>
    <t>1400/03/11</t>
  </si>
  <si>
    <t>1403/05/22</t>
  </si>
  <si>
    <t>اسنادخزانه-م4بودجه99-011215</t>
  </si>
  <si>
    <t>1399/07/23</t>
  </si>
  <si>
    <t>1401/12/15</t>
  </si>
  <si>
    <t>اسنادخزانه-م5بودجه00-030626</t>
  </si>
  <si>
    <t>اسنادخزانه-م5بودجه99-020218</t>
  </si>
  <si>
    <t>1399/09/05</t>
  </si>
  <si>
    <t>1402/02/18</t>
  </si>
  <si>
    <t>اسنادخزانه-م6بودجه00-030723</t>
  </si>
  <si>
    <t>1403/07/23</t>
  </si>
  <si>
    <t>اسنادخزانه-م6بودجه99-020321</t>
  </si>
  <si>
    <t>1399/08/27</t>
  </si>
  <si>
    <t>1402/03/21</t>
  </si>
  <si>
    <t>اسنادخزانه-م7بودجه00-030912</t>
  </si>
  <si>
    <t>1400/04/14</t>
  </si>
  <si>
    <t>1403/09/12</t>
  </si>
  <si>
    <t>اسنادخزانه-م7بودجه99-020704</t>
  </si>
  <si>
    <t>1399/09/25</t>
  </si>
  <si>
    <t>1402/07/04</t>
  </si>
  <si>
    <t>اسنادخزانه-م8بودجه00-030919</t>
  </si>
  <si>
    <t>1400/06/16</t>
  </si>
  <si>
    <t>1403/09/19</t>
  </si>
  <si>
    <t>اسنادخزانه-م8بودجه99-020606</t>
  </si>
  <si>
    <t>1402/06/06</t>
  </si>
  <si>
    <t>اسنادخزانه-م9بودجه99-020316</t>
  </si>
  <si>
    <t>1399/10/15</t>
  </si>
  <si>
    <t>1402/03/16</t>
  </si>
  <si>
    <t>صکوک مرابحه سایپا012-3ماهه 16%</t>
  </si>
  <si>
    <t>1397/12/20</t>
  </si>
  <si>
    <t>1401/12/20</t>
  </si>
  <si>
    <t>صکوک مرابحه صایپا409-3ماهه 18%</t>
  </si>
  <si>
    <t>1400/09/24</t>
  </si>
  <si>
    <t>1404/09/23</t>
  </si>
  <si>
    <t>مرابحه عام دولت101-ش.خ020711</t>
  </si>
  <si>
    <t>1400/12/11</t>
  </si>
  <si>
    <t>1402/07/11</t>
  </si>
  <si>
    <t>مرابحه عام دولت104-ش.خ020303</t>
  </si>
  <si>
    <t>1401/03/03</t>
  </si>
  <si>
    <t>1402/03/03</t>
  </si>
  <si>
    <t>مرابحه عام دولت105-ش.خ030503</t>
  </si>
  <si>
    <t>1403/05/03</t>
  </si>
  <si>
    <t>مرابحه عام دولت106-ش.خ020624</t>
  </si>
  <si>
    <t>1401/03/24</t>
  </si>
  <si>
    <t>1402/06/24</t>
  </si>
  <si>
    <t>مرابحه عام دولت107-ش.خ030724</t>
  </si>
  <si>
    <t>1403/07/24</t>
  </si>
  <si>
    <t>مرابحه عام دولت1-ش.خ سایر0206</t>
  </si>
  <si>
    <t>1398/12/25</t>
  </si>
  <si>
    <t>1402/06/25</t>
  </si>
  <si>
    <t>مرابحه عام دولت4-ش.خ 0106</t>
  </si>
  <si>
    <t>1399/05/07</t>
  </si>
  <si>
    <t>1401/06/07</t>
  </si>
  <si>
    <t>مرابحه عام دولت4-ش.خ 0107</t>
  </si>
  <si>
    <t>1399/05/21</t>
  </si>
  <si>
    <t>1401/07/21</t>
  </si>
  <si>
    <t>مرابحه عام دولت4-ش.خ 0206</t>
  </si>
  <si>
    <t>1399/06/12</t>
  </si>
  <si>
    <t>1402/06/12</t>
  </si>
  <si>
    <t>مرابحه عام دولت5-ش.خ 0108</t>
  </si>
  <si>
    <t>1399/06/25</t>
  </si>
  <si>
    <t>1401/08/25</t>
  </si>
  <si>
    <t>مرابحه عام دولت5-ش.خ 0109</t>
  </si>
  <si>
    <t>1399/07/08</t>
  </si>
  <si>
    <t>1401/09/08</t>
  </si>
  <si>
    <t>مرابحه عام دولت5-ش.خ 0110</t>
  </si>
  <si>
    <t>1399/09/11</t>
  </si>
  <si>
    <t>1401/10/11</t>
  </si>
  <si>
    <t>مرابحه عام دولت5-ش.خ 0209</t>
  </si>
  <si>
    <t>1402/09/27</t>
  </si>
  <si>
    <t>مرابحه عام دولت70-ش.خ0112</t>
  </si>
  <si>
    <t>1399/11/07</t>
  </si>
  <si>
    <t>1401/12/07</t>
  </si>
  <si>
    <t>مرابحه عام دولت86-ش.خ020404</t>
  </si>
  <si>
    <t>1400/03/04</t>
  </si>
  <si>
    <t>1402/04/04</t>
  </si>
  <si>
    <t>مرابحه عام دولت87-ش.خ030304</t>
  </si>
  <si>
    <t>1403/03/04</t>
  </si>
  <si>
    <t>مرابحه عام دولت94-ش.خ030816</t>
  </si>
  <si>
    <t>1400/09/16</t>
  </si>
  <si>
    <t>1403/08/16</t>
  </si>
  <si>
    <t>مرابحه عام دولت95-ش.خ020514</t>
  </si>
  <si>
    <t>1400/10/14</t>
  </si>
  <si>
    <t>1402/05/14</t>
  </si>
  <si>
    <t>مرابحه عام دولتی64-ش.خ0111</t>
  </si>
  <si>
    <t>1399/10/09</t>
  </si>
  <si>
    <t>1401/11/09</t>
  </si>
  <si>
    <t>مرابحه عام دولتی6-ش.خ0210</t>
  </si>
  <si>
    <t>مرابحه کرمان موتور 14040413</t>
  </si>
  <si>
    <t>1401/04/13</t>
  </si>
  <si>
    <t>1404/04/12</t>
  </si>
  <si>
    <t>منفعت دولت5-ش.خاص سایر0108</t>
  </si>
  <si>
    <t>1398/08/18</t>
  </si>
  <si>
    <t>1401/08/18</t>
  </si>
  <si>
    <t>منفعت دولت5-ش.خاص سپهر0108</t>
  </si>
  <si>
    <t>منفعت دولت5-ش.خاص کاردان0108</t>
  </si>
  <si>
    <t>منفعت دولت5-ش.خاص کاریزما0108</t>
  </si>
  <si>
    <t>منفعت دولت6-ش.خاص140109</t>
  </si>
  <si>
    <t>1398/09/17</t>
  </si>
  <si>
    <t>1401/09/17</t>
  </si>
  <si>
    <t>منفعت دولتی4-شرایط خاص14010729</t>
  </si>
  <si>
    <t>1398/07/29</t>
  </si>
  <si>
    <t>1401/07/29</t>
  </si>
  <si>
    <t>صکوک اجاره فارس147- 3ماهه18%</t>
  </si>
  <si>
    <t>1399/07/13</t>
  </si>
  <si>
    <t>1403/07/13</t>
  </si>
  <si>
    <t>مرابحه عام دولت109-ش.خ020719</t>
  </si>
  <si>
    <t>1401/05/19</t>
  </si>
  <si>
    <t>1402/07/19</t>
  </si>
  <si>
    <t>اجاره اقتصادی تدبیر14040606</t>
  </si>
  <si>
    <t>1400/06/06</t>
  </si>
  <si>
    <t>1404/06/05</t>
  </si>
  <si>
    <t>اجاصبابدون ضامن بارتبه اعتباری</t>
  </si>
  <si>
    <t>1400/01/28</t>
  </si>
  <si>
    <t>1404/01/27</t>
  </si>
  <si>
    <t>گواهی اعتبار مولد رفاه0201</t>
  </si>
  <si>
    <t>1401/02/01</t>
  </si>
  <si>
    <t>1402/01/31</t>
  </si>
  <si>
    <t>گام بانک تجارت0203</t>
  </si>
  <si>
    <t>1401/04/25</t>
  </si>
  <si>
    <t>1402/03/30</t>
  </si>
  <si>
    <t>مرابحه عام دولت3-ش.خ0211</t>
  </si>
  <si>
    <t>1399/03/13</t>
  </si>
  <si>
    <t>1402/11/13</t>
  </si>
  <si>
    <t>صکوک اجاره گل گهر309-3ماهه20%</t>
  </si>
  <si>
    <t>1399/09/10</t>
  </si>
  <si>
    <t>1403/09/10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</si>
  <si>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</si>
  <si>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</si>
  <si>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</si>
  <si>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</si>
  <si>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</si>
  <si>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</si>
  <si>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</si>
  <si>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</si>
  <si>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</si>
  <si>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</si>
  <si>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</si>
  <si>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</si>
  <si>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</si>
  <si>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</si>
  <si>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</si>
  <si>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5107747476</t>
  </si>
  <si>
    <t>سپرده کوتاه مدت</t>
  </si>
  <si>
    <t>1393/06/30</t>
  </si>
  <si>
    <t>بانک خاورمیانه ظفر</t>
  </si>
  <si>
    <t>100910810707071819</t>
  </si>
  <si>
    <t>1395/02/29</t>
  </si>
  <si>
    <t>بانک پاسارگاد هفت تیر</t>
  </si>
  <si>
    <t>207.8100.14422144.1</t>
  </si>
  <si>
    <t>1399/03/27</t>
  </si>
  <si>
    <t>207-433-14422144-1</t>
  </si>
  <si>
    <t>سپرده بلند مدت</t>
  </si>
  <si>
    <t>1399/11/13</t>
  </si>
  <si>
    <t>207-9012-14422144-2</t>
  </si>
  <si>
    <t>1400/11/13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</si>
  <si>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</si>
  <si>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</si>
  <si>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</si>
  <si>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</si>
  <si>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</si>
  <si>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</si>
  <si>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</si>
  <si>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</si>
  <si>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</si>
  <si>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</si>
  <si>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اجاره تابان سپهر14031126</t>
  </si>
  <si>
    <t>1403/12/03</t>
  </si>
  <si>
    <t>مرابحه عام دولت5-ش.خ 0010</t>
  </si>
  <si>
    <t>1400/10/25</t>
  </si>
  <si>
    <t>مرابحه عام دولت4-ش.خ 0009</t>
  </si>
  <si>
    <t>1400/09/12</t>
  </si>
  <si>
    <t>مرابحه عام دولت4-ش.خ 0008</t>
  </si>
  <si>
    <t>1400/08/04</t>
  </si>
  <si>
    <t>مرابحه عام دولت3-ش.خ 0104</t>
  </si>
  <si>
    <t>1401/04/03</t>
  </si>
  <si>
    <t>مرابحه عام دولت3-ش.خ 0103</t>
  </si>
  <si>
    <t>منفعت صبا اروند ملت 14001222</t>
  </si>
  <si>
    <t>1400/12/22</t>
  </si>
  <si>
    <t>صکوک اجاره مخابرات-3 ماهه 16%</t>
  </si>
  <si>
    <t>1401/02/30</t>
  </si>
  <si>
    <t>ص مرابحه خودرو412- 3ماهه 18%</t>
  </si>
  <si>
    <t>1400/12/05</t>
  </si>
  <si>
    <t>ص مرابحه خودرو1412- 3ماهه 18%</t>
  </si>
  <si>
    <t>ص اجاره گل گهر 1411-3 ماهه 17%</t>
  </si>
  <si>
    <t>1400/11/11</t>
  </si>
  <si>
    <t>مرابحه گندم2-واجدشرایط خاص1400</t>
  </si>
  <si>
    <t>1400/08/20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</si>
  <si>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</si>
  <si>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</si>
  <si>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</si>
  <si>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</si>
  <si>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</si>
  <si>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</si>
  <si>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1401/04/29</t>
  </si>
  <si>
    <t>1400/12/23</t>
  </si>
  <si>
    <t>1401/04/22</t>
  </si>
  <si>
    <t>1401/04/16</t>
  </si>
  <si>
    <t>1401/04/18</t>
  </si>
  <si>
    <t>1401/05/11</t>
  </si>
  <si>
    <t>1401/04/30</t>
  </si>
  <si>
    <t>1401/05/13</t>
  </si>
  <si>
    <t>1400/10/29</t>
  </si>
  <si>
    <t>1400/10/06</t>
  </si>
  <si>
    <t>1401/04/20</t>
  </si>
  <si>
    <t>1401/03/17</t>
  </si>
  <si>
    <t>1401/04/26</t>
  </si>
  <si>
    <t>1401/03/31</t>
  </si>
  <si>
    <t>1401/03/29</t>
  </si>
  <si>
    <t>1401/01/30</t>
  </si>
  <si>
    <t>1401/04/15</t>
  </si>
  <si>
    <t>1401/03/08</t>
  </si>
  <si>
    <t>بهای فروش</t>
  </si>
  <si>
    <t>ارزش دفتری</t>
  </si>
  <si>
    <t>سود و زیان ناشی از تغییر قیمت</t>
  </si>
  <si>
    <t>سود و زیان ناشی از فروش</t>
  </si>
  <si>
    <t>ح . سرمایه گذاری صبا تامین</t>
  </si>
  <si>
    <t>ح.سرمایه گذاری صندوق بازنشستگی</t>
  </si>
  <si>
    <t>توسعه سامانه ی نرم افزاری نگین</t>
  </si>
  <si>
    <t>ریل پرداز نو آفرین</t>
  </si>
  <si>
    <t>ح . فجر انرژی خلیج فارس</t>
  </si>
  <si>
    <t>ح . سرمایه گذاری دارویی تامین</t>
  </si>
  <si>
    <t>اسنادخزانه-م12بودجه98-001111</t>
  </si>
  <si>
    <t>اسنادخزانه-م11بودجه98-001013</t>
  </si>
  <si>
    <t>اسنادخزانه-م17بودجه99-010226</t>
  </si>
  <si>
    <t>اسنادخزانه-م13بودجه98-010219</t>
  </si>
  <si>
    <t>اسنادخزانه-م14بودجه98-010318</t>
  </si>
  <si>
    <t>اسنادخزانه-م9بودجه98-000923</t>
  </si>
  <si>
    <t>اسنادخزانه-م8بودجه98-000817</t>
  </si>
  <si>
    <t>اسنادخزانه-م15بودجه98-010406</t>
  </si>
  <si>
    <t>اسنادخزانه-م18بودجه99-010323</t>
  </si>
  <si>
    <t>اسنادخزانه-م23بودجه97-000824</t>
  </si>
  <si>
    <t>اسنادخزانه-م10بودجه98-001006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</si>
  <si>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</si>
  <si>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</si>
  <si>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</si>
  <si>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</si>
  <si>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</si>
  <si>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</si>
  <si>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</si>
  <si>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</si>
  <si>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</si>
  <si>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</si>
  <si>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</si>
  <si>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</si>
  <si>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</si>
  <si>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</si>
  <si>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</si>
  <si>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1401/05/01</t>
  </si>
  <si>
    <t>جلوگیری از نوسانات ناگهانی</t>
  </si>
  <si>
    <t>-</t>
  </si>
  <si>
    <t>سایر</t>
  </si>
  <si>
    <t>از ابتدای سال مالی</t>
  </si>
  <si>
    <t xml:space="preserve"> تا پایان ماه</t>
  </si>
  <si>
    <t xml:space="preserve"> سایر درآمدهای تنزیل سود بانک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</si>
</sst>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9" fontId="2" fillId="0" borderId="0" xfId="2" applyFont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164" fontId="2" fillId="0" borderId="0" xfId="0" applyNumberFormat="1" applyFont="1"/>
    <xf numFmtId="37" fontId="2" fillId="0" borderId="0" xfId="0" applyNumberFormat="1" applyFont="1" applyAlignment="1">
      <alignment horizontal="center"/>
    </xf>
    <xf numFmtId="3" fontId="2" fillId="0" borderId="2" xfId="0" applyNumberFormat="1" applyFont="1" applyBorder="1"/>
    <xf numFmtId="164" fontId="2" fillId="0" borderId="2" xfId="1" applyNumberFormat="1" applyFont="1" applyBorder="1" applyAlignment="1">
      <alignment horizontal="center"/>
    </xf>
    <xf numFmtId="37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10" fontId="2" fillId="0" borderId="2" xfId="2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37" fontId="2" fillId="0" borderId="0" xfId="0" applyNumberFormat="1" applyFont="1" applyFill="1" applyAlignment="1">
      <alignment horizontal="center"/>
    </xf>
    <xf numFmtId="37" fontId="2" fillId="2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2" fillId="0" borderId="0" xfId="1" applyNumberFormat="1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33</xdr:row>
          <xdr:rowOff>28575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E25BD0C9-EDFC-3D24-BC84-700DF5FFA2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9C44B-0166-4B4F-ABD4-D8E77E8E5B3B}">
  <dimension ref="A1"/>
  <sheetViews>
    <sheetView rightToLeft="1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5361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33</xdr:row>
                <xdr:rowOff>28575</xdr:rowOff>
              </to>
            </anchor>
          </objectPr>
        </oleObject>
      </mc:Choice>
      <mc:Fallback>
        <oleObject progId="Document" shapeId="15361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R86"/>
  <sheetViews>
    <sheetView rightToLeft="1" topLeftCell="A28" workbookViewId="0">
      <selection activeCell="I13" sqref="I13"/>
    </sheetView>
  </sheetViews>
  <sheetFormatPr defaultRowHeight="24"/>
  <cols>
    <col min="1" max="1" width="34.85546875" style="1" bestFit="1" customWidth="1"/>
    <col min="2" max="2" width="1" style="1" customWidth="1"/>
    <col min="3" max="3" width="12" style="1" bestFit="1" customWidth="1"/>
    <col min="4" max="4" width="1" style="1" customWidth="1"/>
    <col min="5" max="5" width="20.28515625" style="1" bestFit="1" customWidth="1"/>
    <col min="6" max="6" width="0.85546875" style="1" customWidth="1"/>
    <col min="7" max="7" width="20.285156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21.57031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4.75">
      <c r="A3" s="23" t="s">
        <v>282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17" ht="24.75">
      <c r="A6" s="24" t="s">
        <v>3</v>
      </c>
      <c r="C6" s="25" t="s">
        <v>284</v>
      </c>
      <c r="D6" s="25" t="s">
        <v>284</v>
      </c>
      <c r="E6" s="25" t="s">
        <v>284</v>
      </c>
      <c r="F6" s="25" t="s">
        <v>284</v>
      </c>
      <c r="G6" s="25" t="s">
        <v>284</v>
      </c>
      <c r="H6" s="25" t="s">
        <v>284</v>
      </c>
      <c r="I6" s="25" t="s">
        <v>284</v>
      </c>
      <c r="K6" s="25" t="s">
        <v>285</v>
      </c>
      <c r="L6" s="25" t="s">
        <v>285</v>
      </c>
      <c r="M6" s="25" t="s">
        <v>285</v>
      </c>
      <c r="N6" s="25" t="s">
        <v>285</v>
      </c>
      <c r="O6" s="25" t="s">
        <v>285</v>
      </c>
      <c r="P6" s="25" t="s">
        <v>285</v>
      </c>
      <c r="Q6" s="25" t="s">
        <v>285</v>
      </c>
    </row>
    <row r="7" spans="1:17" ht="24.75">
      <c r="A7" s="25" t="s">
        <v>3</v>
      </c>
      <c r="C7" s="25" t="s">
        <v>7</v>
      </c>
      <c r="E7" s="25" t="s">
        <v>338</v>
      </c>
      <c r="G7" s="25" t="s">
        <v>339</v>
      </c>
      <c r="I7" s="25" t="s">
        <v>341</v>
      </c>
      <c r="K7" s="25" t="s">
        <v>7</v>
      </c>
      <c r="M7" s="25" t="s">
        <v>338</v>
      </c>
      <c r="O7" s="25" t="s">
        <v>339</v>
      </c>
      <c r="Q7" s="25" t="s">
        <v>341</v>
      </c>
    </row>
    <row r="8" spans="1:17">
      <c r="A8" s="1" t="s">
        <v>40</v>
      </c>
      <c r="C8" s="12">
        <v>175000</v>
      </c>
      <c r="D8" s="12"/>
      <c r="E8" s="12">
        <v>35437325000</v>
      </c>
      <c r="F8" s="12"/>
      <c r="G8" s="12">
        <v>35223878496</v>
      </c>
      <c r="H8" s="12"/>
      <c r="I8" s="20">
        <f t="shared" ref="I8:I39" si="0">E8-G8</f>
        <v>213446504</v>
      </c>
      <c r="J8" s="12"/>
      <c r="K8" s="12">
        <v>645716</v>
      </c>
      <c r="L8" s="12"/>
      <c r="M8" s="12">
        <v>134977283940</v>
      </c>
      <c r="N8" s="12"/>
      <c r="O8" s="12">
        <v>134367334360</v>
      </c>
      <c r="P8" s="12"/>
      <c r="Q8" s="12">
        <f>M8-O8</f>
        <v>609949580</v>
      </c>
    </row>
    <row r="9" spans="1:17">
      <c r="A9" s="1" t="s">
        <v>51</v>
      </c>
      <c r="C9" s="12">
        <v>40971910</v>
      </c>
      <c r="D9" s="12"/>
      <c r="E9" s="12">
        <v>500104269354</v>
      </c>
      <c r="F9" s="12"/>
      <c r="G9" s="12">
        <v>569975672422</v>
      </c>
      <c r="H9" s="12"/>
      <c r="I9" s="12">
        <f t="shared" si="0"/>
        <v>-69871403068</v>
      </c>
      <c r="J9" s="12"/>
      <c r="K9" s="12">
        <v>46746049</v>
      </c>
      <c r="L9" s="12"/>
      <c r="M9" s="12">
        <v>591698350672</v>
      </c>
      <c r="N9" s="12"/>
      <c r="O9" s="12">
        <v>659418341155</v>
      </c>
      <c r="P9" s="12"/>
      <c r="Q9" s="12">
        <f t="shared" ref="Q9:Q72" si="1">M9-O9</f>
        <v>-67719990483</v>
      </c>
    </row>
    <row r="10" spans="1:17">
      <c r="A10" s="1" t="s">
        <v>48</v>
      </c>
      <c r="C10" s="12">
        <v>12300000</v>
      </c>
      <c r="D10" s="12"/>
      <c r="E10" s="12">
        <v>112774035261</v>
      </c>
      <c r="F10" s="12"/>
      <c r="G10" s="12">
        <v>114386820429</v>
      </c>
      <c r="H10" s="12"/>
      <c r="I10" s="12">
        <f t="shared" si="0"/>
        <v>-1612785168</v>
      </c>
      <c r="J10" s="12"/>
      <c r="K10" s="12">
        <v>36288162</v>
      </c>
      <c r="L10" s="12"/>
      <c r="M10" s="12">
        <v>389434695612</v>
      </c>
      <c r="N10" s="12"/>
      <c r="O10" s="12">
        <v>385772885489</v>
      </c>
      <c r="P10" s="12"/>
      <c r="Q10" s="12">
        <f t="shared" si="1"/>
        <v>3661810123</v>
      </c>
    </row>
    <row r="11" spans="1:17">
      <c r="A11" s="1" t="s">
        <v>26</v>
      </c>
      <c r="C11" s="12">
        <v>20442772</v>
      </c>
      <c r="D11" s="12"/>
      <c r="E11" s="12">
        <v>366056382240</v>
      </c>
      <c r="F11" s="12"/>
      <c r="G11" s="12">
        <v>399176091514</v>
      </c>
      <c r="H11" s="12"/>
      <c r="I11" s="12">
        <f t="shared" si="0"/>
        <v>-33119709274</v>
      </c>
      <c r="J11" s="12"/>
      <c r="K11" s="12">
        <v>20442772</v>
      </c>
      <c r="L11" s="12"/>
      <c r="M11" s="12">
        <v>366056382240</v>
      </c>
      <c r="N11" s="12"/>
      <c r="O11" s="12">
        <v>399176091514</v>
      </c>
      <c r="P11" s="12"/>
      <c r="Q11" s="12">
        <f t="shared" si="1"/>
        <v>-33119709274</v>
      </c>
    </row>
    <row r="12" spans="1:17">
      <c r="A12" s="1" t="s">
        <v>27</v>
      </c>
      <c r="C12" s="12">
        <v>835028</v>
      </c>
      <c r="D12" s="12"/>
      <c r="E12" s="12">
        <v>4145752143</v>
      </c>
      <c r="F12" s="12"/>
      <c r="G12" s="12">
        <v>4952905856</v>
      </c>
      <c r="H12" s="12"/>
      <c r="I12" s="12">
        <f t="shared" si="0"/>
        <v>-807153713</v>
      </c>
      <c r="J12" s="12"/>
      <c r="K12" s="12">
        <v>835028</v>
      </c>
      <c r="L12" s="12"/>
      <c r="M12" s="12">
        <v>4145752143</v>
      </c>
      <c r="N12" s="12"/>
      <c r="O12" s="12">
        <v>4952905856</v>
      </c>
      <c r="P12" s="12"/>
      <c r="Q12" s="12">
        <f t="shared" si="1"/>
        <v>-807153713</v>
      </c>
    </row>
    <row r="13" spans="1:17">
      <c r="A13" s="1" t="s">
        <v>36</v>
      </c>
      <c r="C13" s="12">
        <v>50000</v>
      </c>
      <c r="D13" s="12"/>
      <c r="E13" s="12">
        <v>411835613</v>
      </c>
      <c r="F13" s="12"/>
      <c r="G13" s="12">
        <v>381738232</v>
      </c>
      <c r="H13" s="12"/>
      <c r="I13" s="12">
        <f t="shared" si="0"/>
        <v>30097381</v>
      </c>
      <c r="J13" s="12"/>
      <c r="K13" s="12">
        <v>1808540</v>
      </c>
      <c r="L13" s="12"/>
      <c r="M13" s="12">
        <v>16738963299</v>
      </c>
      <c r="N13" s="12"/>
      <c r="O13" s="12">
        <v>16723036051</v>
      </c>
      <c r="P13" s="12"/>
      <c r="Q13" s="12">
        <f t="shared" si="1"/>
        <v>15927248</v>
      </c>
    </row>
    <row r="14" spans="1:17">
      <c r="A14" s="1" t="s">
        <v>28</v>
      </c>
      <c r="C14" s="12">
        <v>28840037</v>
      </c>
      <c r="D14" s="12"/>
      <c r="E14" s="12">
        <v>78589098101</v>
      </c>
      <c r="F14" s="12"/>
      <c r="G14" s="12">
        <v>42498255896</v>
      </c>
      <c r="H14" s="12"/>
      <c r="I14" s="20">
        <f t="shared" si="0"/>
        <v>36090842205</v>
      </c>
      <c r="J14" s="12"/>
      <c r="K14" s="12">
        <v>28840037</v>
      </c>
      <c r="L14" s="12"/>
      <c r="M14" s="12">
        <v>78589098101</v>
      </c>
      <c r="N14" s="12"/>
      <c r="O14" s="12">
        <v>42498255896</v>
      </c>
      <c r="P14" s="12"/>
      <c r="Q14" s="12">
        <f t="shared" si="1"/>
        <v>36090842205</v>
      </c>
    </row>
    <row r="15" spans="1:17">
      <c r="A15" s="1" t="s">
        <v>22</v>
      </c>
      <c r="C15" s="12">
        <v>10000000</v>
      </c>
      <c r="D15" s="12"/>
      <c r="E15" s="12">
        <v>95498112000</v>
      </c>
      <c r="F15" s="12"/>
      <c r="G15" s="12">
        <v>106613694275</v>
      </c>
      <c r="H15" s="12"/>
      <c r="I15" s="12">
        <f t="shared" si="0"/>
        <v>-11115582275</v>
      </c>
      <c r="J15" s="12"/>
      <c r="K15" s="12">
        <v>24156929</v>
      </c>
      <c r="L15" s="12"/>
      <c r="M15" s="12">
        <v>253667832832</v>
      </c>
      <c r="N15" s="12"/>
      <c r="O15" s="12">
        <v>270303861625</v>
      </c>
      <c r="P15" s="12"/>
      <c r="Q15" s="12">
        <f t="shared" si="1"/>
        <v>-16636028793</v>
      </c>
    </row>
    <row r="16" spans="1:17">
      <c r="A16" s="1" t="s">
        <v>342</v>
      </c>
      <c r="C16" s="12">
        <v>0</v>
      </c>
      <c r="D16" s="12"/>
      <c r="E16" s="12">
        <v>0</v>
      </c>
      <c r="F16" s="12"/>
      <c r="G16" s="12">
        <v>0</v>
      </c>
      <c r="H16" s="12"/>
      <c r="I16" s="12">
        <f t="shared" si="0"/>
        <v>0</v>
      </c>
      <c r="J16" s="12"/>
      <c r="K16" s="12">
        <v>8938797</v>
      </c>
      <c r="L16" s="12"/>
      <c r="M16" s="12">
        <v>20941856807</v>
      </c>
      <c r="N16" s="12"/>
      <c r="O16" s="12">
        <v>7754022013</v>
      </c>
      <c r="P16" s="12"/>
      <c r="Q16" s="12">
        <f t="shared" si="1"/>
        <v>13187834794</v>
      </c>
    </row>
    <row r="17" spans="1:17">
      <c r="A17" s="1" t="s">
        <v>343</v>
      </c>
      <c r="C17" s="12">
        <v>0</v>
      </c>
      <c r="D17" s="12"/>
      <c r="E17" s="12">
        <v>0</v>
      </c>
      <c r="F17" s="12"/>
      <c r="G17" s="12">
        <v>0</v>
      </c>
      <c r="H17" s="12"/>
      <c r="I17" s="12">
        <f t="shared" si="0"/>
        <v>0</v>
      </c>
      <c r="J17" s="12"/>
      <c r="K17" s="12">
        <v>11135896</v>
      </c>
      <c r="L17" s="12"/>
      <c r="M17" s="12">
        <v>91376159267</v>
      </c>
      <c r="N17" s="12"/>
      <c r="O17" s="12">
        <v>68390568751</v>
      </c>
      <c r="P17" s="12"/>
      <c r="Q17" s="12">
        <f t="shared" si="1"/>
        <v>22985590516</v>
      </c>
    </row>
    <row r="18" spans="1:17">
      <c r="A18" s="1" t="s">
        <v>344</v>
      </c>
      <c r="C18" s="12">
        <v>0</v>
      </c>
      <c r="D18" s="12"/>
      <c r="E18" s="12">
        <v>0</v>
      </c>
      <c r="F18" s="12"/>
      <c r="G18" s="12">
        <v>0</v>
      </c>
      <c r="H18" s="12"/>
      <c r="I18" s="12">
        <f t="shared" si="0"/>
        <v>0</v>
      </c>
      <c r="J18" s="12"/>
      <c r="K18" s="12">
        <v>325403</v>
      </c>
      <c r="L18" s="12"/>
      <c r="M18" s="12">
        <v>7135122758</v>
      </c>
      <c r="N18" s="12"/>
      <c r="O18" s="12">
        <v>6924863349</v>
      </c>
      <c r="P18" s="12"/>
      <c r="Q18" s="12">
        <f t="shared" si="1"/>
        <v>210259409</v>
      </c>
    </row>
    <row r="19" spans="1:17">
      <c r="A19" s="1" t="s">
        <v>33</v>
      </c>
      <c r="C19" s="12">
        <v>0</v>
      </c>
      <c r="D19" s="12"/>
      <c r="E19" s="12">
        <v>0</v>
      </c>
      <c r="F19" s="12"/>
      <c r="G19" s="12">
        <v>0</v>
      </c>
      <c r="H19" s="12"/>
      <c r="I19" s="12">
        <f t="shared" si="0"/>
        <v>0</v>
      </c>
      <c r="J19" s="12"/>
      <c r="K19" s="12">
        <v>13049692</v>
      </c>
      <c r="L19" s="12"/>
      <c r="M19" s="12">
        <v>69892042922</v>
      </c>
      <c r="N19" s="12"/>
      <c r="O19" s="12">
        <v>73496148517</v>
      </c>
      <c r="P19" s="12"/>
      <c r="Q19" s="12">
        <f t="shared" si="1"/>
        <v>-3604105595</v>
      </c>
    </row>
    <row r="20" spans="1:17">
      <c r="A20" s="1" t="s">
        <v>34</v>
      </c>
      <c r="C20" s="12">
        <v>0</v>
      </c>
      <c r="D20" s="12"/>
      <c r="E20" s="12">
        <v>0</v>
      </c>
      <c r="F20" s="12"/>
      <c r="G20" s="12">
        <v>0</v>
      </c>
      <c r="H20" s="12"/>
      <c r="I20" s="12">
        <f t="shared" si="0"/>
        <v>0</v>
      </c>
      <c r="J20" s="12"/>
      <c r="K20" s="12">
        <v>430587</v>
      </c>
      <c r="L20" s="12"/>
      <c r="M20" s="12">
        <v>5527677790</v>
      </c>
      <c r="N20" s="12"/>
      <c r="O20" s="12">
        <v>6343937225</v>
      </c>
      <c r="P20" s="12"/>
      <c r="Q20" s="12">
        <f t="shared" si="1"/>
        <v>-816259435</v>
      </c>
    </row>
    <row r="21" spans="1:17">
      <c r="A21" s="1" t="s">
        <v>18</v>
      </c>
      <c r="C21" s="12">
        <v>0</v>
      </c>
      <c r="D21" s="12"/>
      <c r="E21" s="12">
        <v>0</v>
      </c>
      <c r="F21" s="12"/>
      <c r="G21" s="12">
        <v>0</v>
      </c>
      <c r="H21" s="12"/>
      <c r="I21" s="12">
        <f t="shared" si="0"/>
        <v>0</v>
      </c>
      <c r="J21" s="12"/>
      <c r="K21" s="12">
        <v>300000</v>
      </c>
      <c r="L21" s="12"/>
      <c r="M21" s="12">
        <v>1595614345</v>
      </c>
      <c r="N21" s="12"/>
      <c r="O21" s="12">
        <v>1572389168</v>
      </c>
      <c r="P21" s="12"/>
      <c r="Q21" s="12">
        <f t="shared" si="1"/>
        <v>23225177</v>
      </c>
    </row>
    <row r="22" spans="1:17">
      <c r="A22" s="1" t="s">
        <v>32</v>
      </c>
      <c r="C22" s="12">
        <v>0</v>
      </c>
      <c r="D22" s="12"/>
      <c r="E22" s="12">
        <v>0</v>
      </c>
      <c r="F22" s="12"/>
      <c r="G22" s="12">
        <v>0</v>
      </c>
      <c r="H22" s="12"/>
      <c r="I22" s="12">
        <f t="shared" si="0"/>
        <v>0</v>
      </c>
      <c r="J22" s="12"/>
      <c r="K22" s="12">
        <v>2260</v>
      </c>
      <c r="L22" s="12"/>
      <c r="M22" s="12">
        <v>25629315</v>
      </c>
      <c r="N22" s="12"/>
      <c r="O22" s="12">
        <v>25973600</v>
      </c>
      <c r="P22" s="12"/>
      <c r="Q22" s="12">
        <f t="shared" si="1"/>
        <v>-344285</v>
      </c>
    </row>
    <row r="23" spans="1:17">
      <c r="A23" s="1" t="s">
        <v>17</v>
      </c>
      <c r="C23" s="12">
        <v>0</v>
      </c>
      <c r="D23" s="12"/>
      <c r="E23" s="12">
        <v>0</v>
      </c>
      <c r="F23" s="12"/>
      <c r="G23" s="12">
        <v>0</v>
      </c>
      <c r="H23" s="12"/>
      <c r="I23" s="12">
        <f t="shared" si="0"/>
        <v>0</v>
      </c>
      <c r="J23" s="12"/>
      <c r="K23" s="12">
        <v>58569823</v>
      </c>
      <c r="L23" s="12"/>
      <c r="M23" s="12">
        <v>533044333781</v>
      </c>
      <c r="N23" s="12"/>
      <c r="O23" s="12">
        <v>520106862140</v>
      </c>
      <c r="P23" s="12"/>
      <c r="Q23" s="12">
        <f t="shared" si="1"/>
        <v>12937471641</v>
      </c>
    </row>
    <row r="24" spans="1:17">
      <c r="A24" s="1" t="s">
        <v>50</v>
      </c>
      <c r="C24" s="12">
        <v>0</v>
      </c>
      <c r="D24" s="12"/>
      <c r="E24" s="12">
        <v>0</v>
      </c>
      <c r="F24" s="12"/>
      <c r="G24" s="12">
        <v>0</v>
      </c>
      <c r="H24" s="12"/>
      <c r="I24" s="12">
        <f t="shared" si="0"/>
        <v>0</v>
      </c>
      <c r="J24" s="12"/>
      <c r="K24" s="12">
        <v>833988</v>
      </c>
      <c r="L24" s="12"/>
      <c r="M24" s="12">
        <v>27311891247</v>
      </c>
      <c r="N24" s="12"/>
      <c r="O24" s="12">
        <v>26423983275</v>
      </c>
      <c r="P24" s="12"/>
      <c r="Q24" s="12">
        <f t="shared" si="1"/>
        <v>887907972</v>
      </c>
    </row>
    <row r="25" spans="1:17">
      <c r="A25" s="1" t="s">
        <v>31</v>
      </c>
      <c r="C25" s="12">
        <v>0</v>
      </c>
      <c r="D25" s="12"/>
      <c r="E25" s="12">
        <v>0</v>
      </c>
      <c r="F25" s="12"/>
      <c r="G25" s="12">
        <v>0</v>
      </c>
      <c r="H25" s="12"/>
      <c r="I25" s="12">
        <f t="shared" si="0"/>
        <v>0</v>
      </c>
      <c r="J25" s="12"/>
      <c r="K25" s="12">
        <v>911628</v>
      </c>
      <c r="L25" s="12"/>
      <c r="M25" s="12">
        <v>19965637270</v>
      </c>
      <c r="N25" s="12"/>
      <c r="O25" s="12">
        <v>20132525607</v>
      </c>
      <c r="P25" s="12"/>
      <c r="Q25" s="12">
        <f t="shared" si="1"/>
        <v>-166888337</v>
      </c>
    </row>
    <row r="26" spans="1:17">
      <c r="A26" s="1" t="s">
        <v>345</v>
      </c>
      <c r="C26" s="12">
        <v>0</v>
      </c>
      <c r="D26" s="12"/>
      <c r="E26" s="12">
        <v>0</v>
      </c>
      <c r="F26" s="12"/>
      <c r="G26" s="12">
        <v>0</v>
      </c>
      <c r="H26" s="12"/>
      <c r="I26" s="12">
        <f t="shared" si="0"/>
        <v>0</v>
      </c>
      <c r="J26" s="12"/>
      <c r="K26" s="12">
        <v>1394767</v>
      </c>
      <c r="L26" s="12"/>
      <c r="M26" s="12">
        <v>6356754088</v>
      </c>
      <c r="N26" s="12"/>
      <c r="O26" s="12">
        <v>7787248054</v>
      </c>
      <c r="P26" s="12"/>
      <c r="Q26" s="12">
        <f t="shared" si="1"/>
        <v>-1430493966</v>
      </c>
    </row>
    <row r="27" spans="1:17">
      <c r="A27" s="1" t="s">
        <v>39</v>
      </c>
      <c r="C27" s="12">
        <v>0</v>
      </c>
      <c r="D27" s="12"/>
      <c r="E27" s="12">
        <v>0</v>
      </c>
      <c r="F27" s="12"/>
      <c r="G27" s="12">
        <v>0</v>
      </c>
      <c r="H27" s="12"/>
      <c r="I27" s="12">
        <f t="shared" si="0"/>
        <v>0</v>
      </c>
      <c r="J27" s="12"/>
      <c r="K27" s="12">
        <v>467118</v>
      </c>
      <c r="L27" s="12"/>
      <c r="M27" s="12">
        <v>100703219378</v>
      </c>
      <c r="N27" s="12"/>
      <c r="O27" s="12">
        <v>105225514046</v>
      </c>
      <c r="P27" s="12"/>
      <c r="Q27" s="12">
        <f t="shared" si="1"/>
        <v>-4522294668</v>
      </c>
    </row>
    <row r="28" spans="1:17">
      <c r="A28" s="1" t="s">
        <v>23</v>
      </c>
      <c r="C28" s="12">
        <v>0</v>
      </c>
      <c r="D28" s="12"/>
      <c r="E28" s="12">
        <v>0</v>
      </c>
      <c r="F28" s="12"/>
      <c r="G28" s="12">
        <v>0</v>
      </c>
      <c r="H28" s="12"/>
      <c r="I28" s="12">
        <f t="shared" si="0"/>
        <v>0</v>
      </c>
      <c r="J28" s="12"/>
      <c r="K28" s="12">
        <v>9063108</v>
      </c>
      <c r="L28" s="12"/>
      <c r="M28" s="12">
        <v>406320978633</v>
      </c>
      <c r="N28" s="12"/>
      <c r="O28" s="12">
        <v>405945653641</v>
      </c>
      <c r="P28" s="12"/>
      <c r="Q28" s="12">
        <f t="shared" si="1"/>
        <v>375324992</v>
      </c>
    </row>
    <row r="29" spans="1:17">
      <c r="A29" s="1" t="s">
        <v>20</v>
      </c>
      <c r="C29" s="12">
        <v>0</v>
      </c>
      <c r="D29" s="12"/>
      <c r="E29" s="12">
        <v>0</v>
      </c>
      <c r="F29" s="12"/>
      <c r="G29" s="12">
        <v>0</v>
      </c>
      <c r="H29" s="12"/>
      <c r="I29" s="12">
        <f t="shared" si="0"/>
        <v>0</v>
      </c>
      <c r="J29" s="12"/>
      <c r="K29" s="12">
        <v>3394</v>
      </c>
      <c r="L29" s="12"/>
      <c r="M29" s="12">
        <v>583239751</v>
      </c>
      <c r="N29" s="12"/>
      <c r="O29" s="12">
        <v>589862192</v>
      </c>
      <c r="P29" s="12"/>
      <c r="Q29" s="12">
        <f t="shared" si="1"/>
        <v>-6622441</v>
      </c>
    </row>
    <row r="30" spans="1:17">
      <c r="A30" s="1" t="s">
        <v>16</v>
      </c>
      <c r="C30" s="12">
        <v>0</v>
      </c>
      <c r="D30" s="12"/>
      <c r="E30" s="12">
        <v>0</v>
      </c>
      <c r="F30" s="12"/>
      <c r="G30" s="12">
        <v>0</v>
      </c>
      <c r="H30" s="12"/>
      <c r="I30" s="12">
        <f t="shared" si="0"/>
        <v>0</v>
      </c>
      <c r="J30" s="12"/>
      <c r="K30" s="12">
        <v>20654546</v>
      </c>
      <c r="L30" s="12"/>
      <c r="M30" s="12">
        <v>141991893190</v>
      </c>
      <c r="N30" s="12"/>
      <c r="O30" s="12">
        <v>138457486237</v>
      </c>
      <c r="P30" s="12"/>
      <c r="Q30" s="12">
        <f t="shared" si="1"/>
        <v>3534406953</v>
      </c>
    </row>
    <row r="31" spans="1:17">
      <c r="A31" s="1" t="s">
        <v>45</v>
      </c>
      <c r="C31" s="12">
        <v>0</v>
      </c>
      <c r="D31" s="12"/>
      <c r="E31" s="12">
        <v>0</v>
      </c>
      <c r="F31" s="12"/>
      <c r="G31" s="12">
        <v>0</v>
      </c>
      <c r="H31" s="12"/>
      <c r="I31" s="12">
        <f t="shared" si="0"/>
        <v>0</v>
      </c>
      <c r="J31" s="12"/>
      <c r="K31" s="12">
        <v>10687605</v>
      </c>
      <c r="L31" s="12"/>
      <c r="M31" s="12">
        <v>129418123193</v>
      </c>
      <c r="N31" s="12"/>
      <c r="O31" s="12">
        <v>164934483750</v>
      </c>
      <c r="P31" s="12"/>
      <c r="Q31" s="12">
        <f t="shared" si="1"/>
        <v>-35516360557</v>
      </c>
    </row>
    <row r="32" spans="1:17">
      <c r="A32" s="1" t="s">
        <v>346</v>
      </c>
      <c r="C32" s="12">
        <v>0</v>
      </c>
      <c r="D32" s="12"/>
      <c r="E32" s="12">
        <v>0</v>
      </c>
      <c r="F32" s="12"/>
      <c r="G32" s="12">
        <v>0</v>
      </c>
      <c r="H32" s="12"/>
      <c r="I32" s="12">
        <f t="shared" si="0"/>
        <v>0</v>
      </c>
      <c r="J32" s="12"/>
      <c r="K32" s="12">
        <v>42924347</v>
      </c>
      <c r="L32" s="12"/>
      <c r="M32" s="12">
        <v>371645680760</v>
      </c>
      <c r="N32" s="12"/>
      <c r="O32" s="12">
        <v>275664503403</v>
      </c>
      <c r="P32" s="12"/>
      <c r="Q32" s="12">
        <f t="shared" si="1"/>
        <v>95981177357</v>
      </c>
    </row>
    <row r="33" spans="1:17">
      <c r="A33" s="1" t="s">
        <v>347</v>
      </c>
      <c r="C33" s="12">
        <v>0</v>
      </c>
      <c r="D33" s="12"/>
      <c r="E33" s="12">
        <v>0</v>
      </c>
      <c r="F33" s="12"/>
      <c r="G33" s="12">
        <v>0</v>
      </c>
      <c r="H33" s="12"/>
      <c r="I33" s="12">
        <f t="shared" si="0"/>
        <v>0</v>
      </c>
      <c r="J33" s="12"/>
      <c r="K33" s="12">
        <v>5383718</v>
      </c>
      <c r="L33" s="12"/>
      <c r="M33" s="12">
        <v>87946810029</v>
      </c>
      <c r="N33" s="12"/>
      <c r="O33" s="12">
        <v>87946810029</v>
      </c>
      <c r="P33" s="12"/>
      <c r="Q33" s="12">
        <f t="shared" si="1"/>
        <v>0</v>
      </c>
    </row>
    <row r="34" spans="1:17">
      <c r="A34" s="1" t="s">
        <v>194</v>
      </c>
      <c r="C34" s="12">
        <v>500</v>
      </c>
      <c r="D34" s="12"/>
      <c r="E34" s="12">
        <v>500000000</v>
      </c>
      <c r="F34" s="12"/>
      <c r="G34" s="12">
        <v>474778801</v>
      </c>
      <c r="H34" s="12"/>
      <c r="I34" s="19">
        <f t="shared" si="0"/>
        <v>25221199</v>
      </c>
      <c r="J34" s="12"/>
      <c r="K34" s="12">
        <v>4000</v>
      </c>
      <c r="L34" s="12"/>
      <c r="M34" s="12">
        <v>3919848100</v>
      </c>
      <c r="N34" s="12"/>
      <c r="O34" s="12">
        <v>3805157345</v>
      </c>
      <c r="P34" s="12"/>
      <c r="Q34" s="12">
        <f t="shared" si="1"/>
        <v>114690755</v>
      </c>
    </row>
    <row r="35" spans="1:17">
      <c r="A35" s="1" t="s">
        <v>179</v>
      </c>
      <c r="C35" s="12">
        <v>200</v>
      </c>
      <c r="D35" s="12"/>
      <c r="E35" s="12">
        <v>200000000</v>
      </c>
      <c r="F35" s="12"/>
      <c r="G35" s="12">
        <v>191024196</v>
      </c>
      <c r="H35" s="12"/>
      <c r="I35" s="19">
        <f t="shared" si="0"/>
        <v>8975804</v>
      </c>
      <c r="J35" s="12"/>
      <c r="K35" s="12">
        <v>300500</v>
      </c>
      <c r="L35" s="12"/>
      <c r="M35" s="12">
        <v>287922559188</v>
      </c>
      <c r="N35" s="12"/>
      <c r="O35" s="12">
        <v>287013856779</v>
      </c>
      <c r="P35" s="12"/>
      <c r="Q35" s="12">
        <f t="shared" si="1"/>
        <v>908702409</v>
      </c>
    </row>
    <row r="36" spans="1:17">
      <c r="A36" s="1" t="s">
        <v>247</v>
      </c>
      <c r="C36" s="12">
        <v>38000</v>
      </c>
      <c r="D36" s="12"/>
      <c r="E36" s="12">
        <v>36480000000</v>
      </c>
      <c r="F36" s="12"/>
      <c r="G36" s="12">
        <v>35617762383</v>
      </c>
      <c r="H36" s="12"/>
      <c r="I36" s="19">
        <f t="shared" si="0"/>
        <v>862237617</v>
      </c>
      <c r="J36" s="12"/>
      <c r="K36" s="12">
        <v>38000</v>
      </c>
      <c r="L36" s="12"/>
      <c r="M36" s="12">
        <v>36478586400</v>
      </c>
      <c r="N36" s="12"/>
      <c r="O36" s="12">
        <v>35617762383</v>
      </c>
      <c r="P36" s="12"/>
      <c r="Q36" s="12">
        <f t="shared" si="1"/>
        <v>860824017</v>
      </c>
    </row>
    <row r="37" spans="1:17">
      <c r="A37" s="1" t="s">
        <v>188</v>
      </c>
      <c r="C37" s="12">
        <v>1462222</v>
      </c>
      <c r="D37" s="12"/>
      <c r="E37" s="12">
        <v>1446663957920</v>
      </c>
      <c r="F37" s="12"/>
      <c r="G37" s="12">
        <v>1408294781316</v>
      </c>
      <c r="H37" s="12"/>
      <c r="I37" s="19">
        <f t="shared" si="0"/>
        <v>38369176604</v>
      </c>
      <c r="J37" s="12"/>
      <c r="K37" s="12">
        <v>1463222</v>
      </c>
      <c r="L37" s="12"/>
      <c r="M37" s="12">
        <v>1447655709829</v>
      </c>
      <c r="N37" s="12"/>
      <c r="O37" s="12">
        <v>1409257900994</v>
      </c>
      <c r="P37" s="12"/>
      <c r="Q37" s="12">
        <f t="shared" si="1"/>
        <v>38397808835</v>
      </c>
    </row>
    <row r="38" spans="1:17">
      <c r="A38" s="1" t="s">
        <v>166</v>
      </c>
      <c r="C38" s="12">
        <v>1988100</v>
      </c>
      <c r="D38" s="12"/>
      <c r="E38" s="12">
        <v>1900344612000</v>
      </c>
      <c r="F38" s="12"/>
      <c r="G38" s="12">
        <v>1894636105500</v>
      </c>
      <c r="H38" s="12"/>
      <c r="I38" s="19">
        <f t="shared" si="0"/>
        <v>5708506500</v>
      </c>
      <c r="J38" s="12"/>
      <c r="K38" s="12">
        <v>1988100</v>
      </c>
      <c r="L38" s="12"/>
      <c r="M38" s="12">
        <v>1900336331551</v>
      </c>
      <c r="N38" s="12"/>
      <c r="O38" s="12">
        <v>1894636105500</v>
      </c>
      <c r="P38" s="12"/>
      <c r="Q38" s="12">
        <f t="shared" si="1"/>
        <v>5700226051</v>
      </c>
    </row>
    <row r="39" spans="1:17">
      <c r="A39" s="1" t="s">
        <v>204</v>
      </c>
      <c r="C39" s="12">
        <v>2641200</v>
      </c>
      <c r="D39" s="12"/>
      <c r="E39" s="12">
        <v>2473258380000</v>
      </c>
      <c r="F39" s="12"/>
      <c r="G39" s="12">
        <v>2437431420000</v>
      </c>
      <c r="H39" s="12"/>
      <c r="I39" s="19">
        <f t="shared" si="0"/>
        <v>35826960000</v>
      </c>
      <c r="J39" s="12"/>
      <c r="K39" s="12">
        <v>4302024</v>
      </c>
      <c r="L39" s="12"/>
      <c r="M39" s="12">
        <v>4045311601157</v>
      </c>
      <c r="N39" s="12"/>
      <c r="O39" s="12">
        <v>3970122848400</v>
      </c>
      <c r="P39" s="12"/>
      <c r="Q39" s="12">
        <f t="shared" si="1"/>
        <v>75188752757</v>
      </c>
    </row>
    <row r="40" spans="1:17">
      <c r="A40" s="1" t="s">
        <v>199</v>
      </c>
      <c r="C40" s="12">
        <v>1100</v>
      </c>
      <c r="D40" s="12"/>
      <c r="E40" s="12">
        <v>1078000000</v>
      </c>
      <c r="F40" s="12"/>
      <c r="G40" s="12">
        <v>1027360188</v>
      </c>
      <c r="H40" s="12"/>
      <c r="I40" s="19">
        <f t="shared" ref="I40:I76" si="2">E40-G40</f>
        <v>50639812</v>
      </c>
      <c r="J40" s="12"/>
      <c r="K40" s="12">
        <v>40700</v>
      </c>
      <c r="L40" s="12"/>
      <c r="M40" s="12">
        <v>39536300920</v>
      </c>
      <c r="N40" s="12"/>
      <c r="O40" s="12">
        <v>38012326968</v>
      </c>
      <c r="P40" s="12"/>
      <c r="Q40" s="12">
        <f t="shared" si="1"/>
        <v>1523973952</v>
      </c>
    </row>
    <row r="41" spans="1:17">
      <c r="A41" s="1" t="s">
        <v>226</v>
      </c>
      <c r="C41" s="12">
        <v>850000</v>
      </c>
      <c r="D41" s="12"/>
      <c r="E41" s="12">
        <v>846914500000</v>
      </c>
      <c r="F41" s="12"/>
      <c r="G41" s="12">
        <v>833344256659</v>
      </c>
      <c r="H41" s="12"/>
      <c r="I41" s="19">
        <f t="shared" si="2"/>
        <v>13570243341</v>
      </c>
      <c r="J41" s="12"/>
      <c r="K41" s="12">
        <v>2968265</v>
      </c>
      <c r="L41" s="12"/>
      <c r="M41" s="12">
        <v>2948067626787</v>
      </c>
      <c r="N41" s="12"/>
      <c r="O41" s="12">
        <v>2910101870578</v>
      </c>
      <c r="P41" s="12"/>
      <c r="Q41" s="12">
        <f t="shared" si="1"/>
        <v>37965756209</v>
      </c>
    </row>
    <row r="42" spans="1:17">
      <c r="A42" s="1" t="s">
        <v>122</v>
      </c>
      <c r="C42" s="12">
        <v>1800000</v>
      </c>
      <c r="D42" s="12"/>
      <c r="E42" s="12">
        <v>1647486000000</v>
      </c>
      <c r="F42" s="12"/>
      <c r="G42" s="12">
        <v>1439722969742</v>
      </c>
      <c r="H42" s="12"/>
      <c r="I42" s="19">
        <f t="shared" si="2"/>
        <v>207763030258</v>
      </c>
      <c r="J42" s="12"/>
      <c r="K42" s="12">
        <v>1817126</v>
      </c>
      <c r="L42" s="12"/>
      <c r="M42" s="12">
        <v>1661796197486</v>
      </c>
      <c r="N42" s="12"/>
      <c r="O42" s="12">
        <v>1453139302469</v>
      </c>
      <c r="P42" s="12"/>
      <c r="Q42" s="12">
        <f t="shared" si="1"/>
        <v>208656895017</v>
      </c>
    </row>
    <row r="43" spans="1:17">
      <c r="A43" s="1" t="s">
        <v>99</v>
      </c>
      <c r="C43" s="12">
        <v>659200</v>
      </c>
      <c r="D43" s="12"/>
      <c r="E43" s="12">
        <v>659200000000</v>
      </c>
      <c r="F43" s="12"/>
      <c r="G43" s="12">
        <v>572945273437</v>
      </c>
      <c r="H43" s="12"/>
      <c r="I43" s="19">
        <f t="shared" si="2"/>
        <v>86254726563</v>
      </c>
      <c r="J43" s="12"/>
      <c r="K43" s="12">
        <v>659200</v>
      </c>
      <c r="L43" s="12"/>
      <c r="M43" s="12">
        <v>659200000000</v>
      </c>
      <c r="N43" s="12"/>
      <c r="O43" s="12">
        <v>572945273437</v>
      </c>
      <c r="P43" s="12"/>
      <c r="Q43" s="12">
        <f t="shared" si="1"/>
        <v>86254726563</v>
      </c>
    </row>
    <row r="44" spans="1:17">
      <c r="A44" s="1" t="s">
        <v>132</v>
      </c>
      <c r="C44" s="12">
        <v>2232295</v>
      </c>
      <c r="D44" s="12"/>
      <c r="E44" s="12">
        <v>1935846224000</v>
      </c>
      <c r="F44" s="12"/>
      <c r="G44" s="12">
        <v>1729430174266</v>
      </c>
      <c r="H44" s="12"/>
      <c r="I44" s="19">
        <f t="shared" si="2"/>
        <v>206416049734</v>
      </c>
      <c r="J44" s="12"/>
      <c r="K44" s="12">
        <v>3432295</v>
      </c>
      <c r="L44" s="12"/>
      <c r="M44" s="12">
        <v>2960833974000</v>
      </c>
      <c r="N44" s="12"/>
      <c r="O44" s="12">
        <v>2658036878273</v>
      </c>
      <c r="P44" s="12"/>
      <c r="Q44" s="12">
        <f t="shared" si="1"/>
        <v>302797095727</v>
      </c>
    </row>
    <row r="45" spans="1:17">
      <c r="A45" s="1" t="s">
        <v>143</v>
      </c>
      <c r="C45" s="12">
        <v>1000000</v>
      </c>
      <c r="D45" s="12"/>
      <c r="E45" s="12">
        <v>804000000000</v>
      </c>
      <c r="F45" s="12"/>
      <c r="G45" s="12">
        <v>735586407574</v>
      </c>
      <c r="H45" s="12"/>
      <c r="I45" s="19">
        <f t="shared" si="2"/>
        <v>68413592426</v>
      </c>
      <c r="J45" s="12"/>
      <c r="K45" s="12">
        <v>1000000</v>
      </c>
      <c r="L45" s="12"/>
      <c r="M45" s="12">
        <v>803991875000</v>
      </c>
      <c r="N45" s="12"/>
      <c r="O45" s="12">
        <v>735586407574</v>
      </c>
      <c r="P45" s="12"/>
      <c r="Q45" s="12">
        <f t="shared" si="1"/>
        <v>68405467426</v>
      </c>
    </row>
    <row r="46" spans="1:17">
      <c r="A46" s="1" t="s">
        <v>118</v>
      </c>
      <c r="C46" s="12">
        <v>2000000</v>
      </c>
      <c r="D46" s="12"/>
      <c r="E46" s="12">
        <v>1851040000000</v>
      </c>
      <c r="F46" s="12"/>
      <c r="G46" s="12">
        <v>1627012813331</v>
      </c>
      <c r="H46" s="12"/>
      <c r="I46" s="19">
        <f t="shared" si="2"/>
        <v>224027186669</v>
      </c>
      <c r="J46" s="12"/>
      <c r="K46" s="12">
        <v>2000000</v>
      </c>
      <c r="L46" s="12"/>
      <c r="M46" s="12">
        <v>1851031875000</v>
      </c>
      <c r="N46" s="12"/>
      <c r="O46" s="12">
        <v>1627012813331</v>
      </c>
      <c r="P46" s="12"/>
      <c r="Q46" s="12">
        <f t="shared" si="1"/>
        <v>224019061669</v>
      </c>
    </row>
    <row r="47" spans="1:17">
      <c r="A47" s="1" t="s">
        <v>96</v>
      </c>
      <c r="C47" s="12">
        <v>663917</v>
      </c>
      <c r="D47" s="12"/>
      <c r="E47" s="12">
        <v>663917000000</v>
      </c>
      <c r="F47" s="12"/>
      <c r="G47" s="12">
        <v>569938868159</v>
      </c>
      <c r="H47" s="12"/>
      <c r="I47" s="19">
        <f t="shared" si="2"/>
        <v>93978131841</v>
      </c>
      <c r="J47" s="12"/>
      <c r="K47" s="12">
        <v>723917</v>
      </c>
      <c r="L47" s="12"/>
      <c r="M47" s="12">
        <v>722594726154</v>
      </c>
      <c r="N47" s="12"/>
      <c r="O47" s="12">
        <v>621445806661</v>
      </c>
      <c r="P47" s="12"/>
      <c r="Q47" s="12">
        <f t="shared" si="1"/>
        <v>101148919493</v>
      </c>
    </row>
    <row r="48" spans="1:17">
      <c r="A48" s="1" t="s">
        <v>128</v>
      </c>
      <c r="C48" s="12">
        <v>1113590</v>
      </c>
      <c r="D48" s="12"/>
      <c r="E48" s="12">
        <v>1000003820000</v>
      </c>
      <c r="F48" s="12"/>
      <c r="G48" s="12">
        <v>892786799773</v>
      </c>
      <c r="H48" s="12"/>
      <c r="I48" s="12">
        <f t="shared" si="2"/>
        <v>107217020227</v>
      </c>
      <c r="J48" s="12"/>
      <c r="K48" s="12">
        <v>1117340</v>
      </c>
      <c r="L48" s="12"/>
      <c r="M48" s="12">
        <v>1003133696605</v>
      </c>
      <c r="N48" s="12"/>
      <c r="O48" s="12">
        <v>895742762460</v>
      </c>
      <c r="P48" s="12"/>
      <c r="Q48" s="12">
        <f t="shared" si="1"/>
        <v>107390934145</v>
      </c>
    </row>
    <row r="49" spans="1:17">
      <c r="A49" s="1" t="s">
        <v>303</v>
      </c>
      <c r="C49" s="12">
        <v>0</v>
      </c>
      <c r="D49" s="12"/>
      <c r="E49" s="12">
        <v>0</v>
      </c>
      <c r="F49" s="12"/>
      <c r="G49" s="12">
        <v>0</v>
      </c>
      <c r="H49" s="12"/>
      <c r="I49" s="12">
        <f t="shared" si="2"/>
        <v>0</v>
      </c>
      <c r="J49" s="12"/>
      <c r="K49" s="12">
        <v>2290000</v>
      </c>
      <c r="L49" s="12"/>
      <c r="M49" s="12">
        <v>2289999205004</v>
      </c>
      <c r="N49" s="12"/>
      <c r="O49" s="12">
        <v>2274264655363</v>
      </c>
      <c r="P49" s="12"/>
      <c r="Q49" s="12">
        <f t="shared" si="1"/>
        <v>15734549641</v>
      </c>
    </row>
    <row r="50" spans="1:17">
      <c r="A50" s="1" t="s">
        <v>312</v>
      </c>
      <c r="C50" s="12">
        <v>0</v>
      </c>
      <c r="D50" s="12"/>
      <c r="E50" s="12">
        <v>0</v>
      </c>
      <c r="F50" s="12"/>
      <c r="G50" s="12">
        <v>0</v>
      </c>
      <c r="H50" s="12"/>
      <c r="I50" s="12">
        <f t="shared" si="2"/>
        <v>0</v>
      </c>
      <c r="J50" s="12"/>
      <c r="K50" s="12">
        <v>1275000</v>
      </c>
      <c r="L50" s="12"/>
      <c r="M50" s="12">
        <v>1275000000000</v>
      </c>
      <c r="N50" s="12"/>
      <c r="O50" s="12">
        <v>1274950593750</v>
      </c>
      <c r="P50" s="12"/>
      <c r="Q50" s="12">
        <f t="shared" si="1"/>
        <v>49406250</v>
      </c>
    </row>
    <row r="51" spans="1:17">
      <c r="A51" s="1" t="s">
        <v>202</v>
      </c>
      <c r="C51" s="12">
        <v>0</v>
      </c>
      <c r="D51" s="12"/>
      <c r="E51" s="12">
        <v>0</v>
      </c>
      <c r="F51" s="12"/>
      <c r="G51" s="12">
        <v>0</v>
      </c>
      <c r="H51" s="12"/>
      <c r="I51" s="12">
        <f t="shared" si="2"/>
        <v>0</v>
      </c>
      <c r="J51" s="12"/>
      <c r="K51" s="12">
        <v>2530500</v>
      </c>
      <c r="L51" s="12"/>
      <c r="M51" s="12">
        <v>2408262925106</v>
      </c>
      <c r="N51" s="12"/>
      <c r="O51" s="12">
        <v>2345176520887</v>
      </c>
      <c r="P51" s="12"/>
      <c r="Q51" s="12">
        <f t="shared" si="1"/>
        <v>63086404219</v>
      </c>
    </row>
    <row r="52" spans="1:17">
      <c r="A52" s="1" t="s">
        <v>294</v>
      </c>
      <c r="C52" s="12">
        <v>0</v>
      </c>
      <c r="D52" s="12"/>
      <c r="E52" s="12">
        <v>0</v>
      </c>
      <c r="F52" s="12"/>
      <c r="G52" s="12">
        <v>0</v>
      </c>
      <c r="H52" s="12"/>
      <c r="I52" s="12">
        <f t="shared" si="2"/>
        <v>0</v>
      </c>
      <c r="J52" s="12"/>
      <c r="K52" s="12">
        <v>2910155</v>
      </c>
      <c r="L52" s="12"/>
      <c r="M52" s="12">
        <v>2910154969000</v>
      </c>
      <c r="N52" s="12"/>
      <c r="O52" s="12">
        <v>2851841386863</v>
      </c>
      <c r="P52" s="12"/>
      <c r="Q52" s="12">
        <f t="shared" si="1"/>
        <v>58313582137</v>
      </c>
    </row>
    <row r="53" spans="1:17">
      <c r="A53" s="1" t="s">
        <v>298</v>
      </c>
      <c r="C53" s="12">
        <v>0</v>
      </c>
      <c r="D53" s="12"/>
      <c r="E53" s="12">
        <v>0</v>
      </c>
      <c r="F53" s="12"/>
      <c r="G53" s="12">
        <v>0</v>
      </c>
      <c r="H53" s="12"/>
      <c r="I53" s="12">
        <f t="shared" si="2"/>
        <v>0</v>
      </c>
      <c r="J53" s="12"/>
      <c r="K53" s="12">
        <v>5819000</v>
      </c>
      <c r="L53" s="12"/>
      <c r="M53" s="12">
        <v>5819000000000</v>
      </c>
      <c r="N53" s="12"/>
      <c r="O53" s="12">
        <v>5789680641181</v>
      </c>
      <c r="P53" s="12"/>
      <c r="Q53" s="12">
        <f t="shared" si="1"/>
        <v>29319358819</v>
      </c>
    </row>
    <row r="54" spans="1:17">
      <c r="A54" s="1" t="s">
        <v>302</v>
      </c>
      <c r="C54" s="12">
        <v>0</v>
      </c>
      <c r="D54" s="12"/>
      <c r="E54" s="12">
        <v>0</v>
      </c>
      <c r="F54" s="12"/>
      <c r="G54" s="12">
        <v>0</v>
      </c>
      <c r="H54" s="12"/>
      <c r="I54" s="12">
        <f t="shared" si="2"/>
        <v>0</v>
      </c>
      <c r="J54" s="12"/>
      <c r="K54" s="12">
        <v>9009000</v>
      </c>
      <c r="L54" s="12"/>
      <c r="M54" s="12">
        <v>8935593252218</v>
      </c>
      <c r="N54" s="12"/>
      <c r="O54" s="12">
        <v>8863962549599</v>
      </c>
      <c r="P54" s="12"/>
      <c r="Q54" s="12">
        <f t="shared" si="1"/>
        <v>71630702619</v>
      </c>
    </row>
    <row r="55" spans="1:17">
      <c r="A55" s="1" t="s">
        <v>296</v>
      </c>
      <c r="C55" s="12">
        <v>0</v>
      </c>
      <c r="D55" s="12"/>
      <c r="E55" s="12">
        <v>0</v>
      </c>
      <c r="F55" s="12"/>
      <c r="G55" s="12">
        <v>0</v>
      </c>
      <c r="H55" s="12"/>
      <c r="I55" s="12">
        <f t="shared" si="2"/>
        <v>0</v>
      </c>
      <c r="J55" s="12"/>
      <c r="K55" s="12">
        <v>7823000</v>
      </c>
      <c r="L55" s="12"/>
      <c r="M55" s="12">
        <v>7823000000000</v>
      </c>
      <c r="N55" s="12"/>
      <c r="O55" s="12">
        <v>7666242921575</v>
      </c>
      <c r="P55" s="12"/>
      <c r="Q55" s="12">
        <f t="shared" si="1"/>
        <v>156757078425</v>
      </c>
    </row>
    <row r="56" spans="1:17">
      <c r="A56" s="1" t="s">
        <v>196</v>
      </c>
      <c r="C56" s="12">
        <v>0</v>
      </c>
      <c r="D56" s="12"/>
      <c r="E56" s="12">
        <v>0</v>
      </c>
      <c r="F56" s="12"/>
      <c r="G56" s="12">
        <v>0</v>
      </c>
      <c r="H56" s="12"/>
      <c r="I56" s="12">
        <f t="shared" si="2"/>
        <v>0</v>
      </c>
      <c r="J56" s="12"/>
      <c r="K56" s="12">
        <v>1022694</v>
      </c>
      <c r="L56" s="12"/>
      <c r="M56" s="12">
        <v>999983920165</v>
      </c>
      <c r="N56" s="12"/>
      <c r="O56" s="12">
        <v>964670890449</v>
      </c>
      <c r="P56" s="12"/>
      <c r="Q56" s="12">
        <f t="shared" si="1"/>
        <v>35313029716</v>
      </c>
    </row>
    <row r="57" spans="1:17">
      <c r="A57" s="1" t="s">
        <v>300</v>
      </c>
      <c r="C57" s="12">
        <v>0</v>
      </c>
      <c r="D57" s="12"/>
      <c r="E57" s="12">
        <v>0</v>
      </c>
      <c r="F57" s="12"/>
      <c r="G57" s="12">
        <v>0</v>
      </c>
      <c r="H57" s="12"/>
      <c r="I57" s="12">
        <f t="shared" si="2"/>
        <v>0</v>
      </c>
      <c r="J57" s="12"/>
      <c r="K57" s="12">
        <v>11178600</v>
      </c>
      <c r="L57" s="12"/>
      <c r="M57" s="12">
        <v>11108656046953</v>
      </c>
      <c r="N57" s="12"/>
      <c r="O57" s="12">
        <v>10779062881715</v>
      </c>
      <c r="P57" s="12"/>
      <c r="Q57" s="12">
        <f t="shared" si="1"/>
        <v>329593165238</v>
      </c>
    </row>
    <row r="58" spans="1:17">
      <c r="A58" s="1" t="s">
        <v>213</v>
      </c>
      <c r="C58" s="12">
        <v>0</v>
      </c>
      <c r="D58" s="12"/>
      <c r="E58" s="12">
        <v>0</v>
      </c>
      <c r="F58" s="12"/>
      <c r="G58" s="12">
        <v>0</v>
      </c>
      <c r="H58" s="12"/>
      <c r="I58" s="12">
        <f t="shared" si="2"/>
        <v>0</v>
      </c>
      <c r="J58" s="12"/>
      <c r="K58" s="12">
        <v>4200</v>
      </c>
      <c r="L58" s="12"/>
      <c r="M58" s="12">
        <v>4037843528</v>
      </c>
      <c r="N58" s="12"/>
      <c r="O58" s="12">
        <v>3947601073</v>
      </c>
      <c r="P58" s="12"/>
      <c r="Q58" s="12">
        <f t="shared" si="1"/>
        <v>90242455</v>
      </c>
    </row>
    <row r="59" spans="1:17">
      <c r="A59" s="1" t="s">
        <v>310</v>
      </c>
      <c r="C59" s="12">
        <v>0</v>
      </c>
      <c r="D59" s="12"/>
      <c r="E59" s="12">
        <v>0</v>
      </c>
      <c r="F59" s="12"/>
      <c r="G59" s="12">
        <v>0</v>
      </c>
      <c r="H59" s="12"/>
      <c r="I59" s="12">
        <f t="shared" si="2"/>
        <v>0</v>
      </c>
      <c r="J59" s="12"/>
      <c r="K59" s="12">
        <v>1510000</v>
      </c>
      <c r="L59" s="12"/>
      <c r="M59" s="12">
        <v>1510000000000</v>
      </c>
      <c r="N59" s="12"/>
      <c r="O59" s="12">
        <v>1464643242875</v>
      </c>
      <c r="P59" s="12"/>
      <c r="Q59" s="12">
        <f t="shared" si="1"/>
        <v>45356757125</v>
      </c>
    </row>
    <row r="60" spans="1:17">
      <c r="A60" s="1" t="s">
        <v>307</v>
      </c>
      <c r="C60" s="12">
        <v>0</v>
      </c>
      <c r="D60" s="12"/>
      <c r="E60" s="12">
        <v>0</v>
      </c>
      <c r="F60" s="12"/>
      <c r="G60" s="12">
        <v>0</v>
      </c>
      <c r="H60" s="12"/>
      <c r="I60" s="12">
        <f t="shared" si="2"/>
        <v>0</v>
      </c>
      <c r="J60" s="12"/>
      <c r="K60" s="12">
        <v>3000</v>
      </c>
      <c r="L60" s="12"/>
      <c r="M60" s="12">
        <v>3000000000</v>
      </c>
      <c r="N60" s="12"/>
      <c r="O60" s="12">
        <v>2969887912</v>
      </c>
      <c r="P60" s="12"/>
      <c r="Q60" s="12">
        <f t="shared" si="1"/>
        <v>30112088</v>
      </c>
    </row>
    <row r="61" spans="1:17">
      <c r="A61" s="1" t="s">
        <v>309</v>
      </c>
      <c r="C61" s="12">
        <v>0</v>
      </c>
      <c r="D61" s="12"/>
      <c r="E61" s="12">
        <v>0</v>
      </c>
      <c r="F61" s="12"/>
      <c r="G61" s="12">
        <v>0</v>
      </c>
      <c r="H61" s="12"/>
      <c r="I61" s="12">
        <f t="shared" si="2"/>
        <v>0</v>
      </c>
      <c r="J61" s="12"/>
      <c r="K61" s="12">
        <v>990000</v>
      </c>
      <c r="L61" s="12"/>
      <c r="M61" s="12">
        <v>990000000000</v>
      </c>
      <c r="N61" s="12"/>
      <c r="O61" s="12">
        <v>976547657311</v>
      </c>
      <c r="P61" s="12"/>
      <c r="Q61" s="12">
        <f t="shared" si="1"/>
        <v>13452342689</v>
      </c>
    </row>
    <row r="62" spans="1:17">
      <c r="A62" s="1" t="s">
        <v>305</v>
      </c>
      <c r="C62" s="12">
        <v>0</v>
      </c>
      <c r="D62" s="12"/>
      <c r="E62" s="12">
        <v>0</v>
      </c>
      <c r="F62" s="12"/>
      <c r="G62" s="12">
        <v>0</v>
      </c>
      <c r="H62" s="12"/>
      <c r="I62" s="12">
        <f t="shared" si="2"/>
        <v>0</v>
      </c>
      <c r="J62" s="12"/>
      <c r="K62" s="12">
        <v>6050000</v>
      </c>
      <c r="L62" s="12"/>
      <c r="M62" s="12">
        <v>6047793193750</v>
      </c>
      <c r="N62" s="12"/>
      <c r="O62" s="12">
        <v>5910776796547</v>
      </c>
      <c r="P62" s="12"/>
      <c r="Q62" s="12">
        <f t="shared" si="1"/>
        <v>137016397203</v>
      </c>
    </row>
    <row r="63" spans="1:17">
      <c r="A63" s="1" t="s">
        <v>348</v>
      </c>
      <c r="C63" s="12">
        <v>0</v>
      </c>
      <c r="D63" s="12"/>
      <c r="E63" s="12">
        <v>0</v>
      </c>
      <c r="F63" s="12"/>
      <c r="G63" s="12">
        <v>0</v>
      </c>
      <c r="H63" s="12"/>
      <c r="I63" s="12">
        <f t="shared" si="2"/>
        <v>0</v>
      </c>
      <c r="J63" s="12"/>
      <c r="K63" s="12">
        <v>4972068</v>
      </c>
      <c r="L63" s="12"/>
      <c r="M63" s="12">
        <v>4968064280000</v>
      </c>
      <c r="N63" s="12"/>
      <c r="O63" s="12">
        <v>4706474312221</v>
      </c>
      <c r="P63" s="12"/>
      <c r="Q63" s="12">
        <f t="shared" si="1"/>
        <v>261589967779</v>
      </c>
    </row>
    <row r="64" spans="1:17">
      <c r="A64" s="1" t="s">
        <v>292</v>
      </c>
      <c r="C64" s="12">
        <v>0</v>
      </c>
      <c r="D64" s="12"/>
      <c r="E64" s="12">
        <v>0</v>
      </c>
      <c r="F64" s="12"/>
      <c r="G64" s="12">
        <v>0</v>
      </c>
      <c r="H64" s="12"/>
      <c r="I64" s="12">
        <f t="shared" si="2"/>
        <v>0</v>
      </c>
      <c r="J64" s="12"/>
      <c r="K64" s="12">
        <v>4000000</v>
      </c>
      <c r="L64" s="12"/>
      <c r="M64" s="12">
        <v>4029069500000</v>
      </c>
      <c r="N64" s="12"/>
      <c r="O64" s="12">
        <v>3979417791585</v>
      </c>
      <c r="P64" s="12"/>
      <c r="Q64" s="12">
        <f t="shared" si="1"/>
        <v>49651708415</v>
      </c>
    </row>
    <row r="65" spans="1:17">
      <c r="A65" s="1" t="s">
        <v>349</v>
      </c>
      <c r="C65" s="12">
        <v>0</v>
      </c>
      <c r="D65" s="12"/>
      <c r="E65" s="12">
        <v>0</v>
      </c>
      <c r="F65" s="12"/>
      <c r="G65" s="12">
        <v>0</v>
      </c>
      <c r="H65" s="12"/>
      <c r="I65" s="12">
        <f t="shared" si="2"/>
        <v>0</v>
      </c>
      <c r="J65" s="12"/>
      <c r="K65" s="12">
        <v>3982007</v>
      </c>
      <c r="L65" s="12"/>
      <c r="M65" s="12">
        <v>3982007000000</v>
      </c>
      <c r="N65" s="12"/>
      <c r="O65" s="12">
        <v>3819002617670</v>
      </c>
      <c r="P65" s="12"/>
      <c r="Q65" s="12">
        <f t="shared" si="1"/>
        <v>163004382330</v>
      </c>
    </row>
    <row r="66" spans="1:17">
      <c r="A66" s="1" t="s">
        <v>350</v>
      </c>
      <c r="C66" s="12">
        <v>0</v>
      </c>
      <c r="D66" s="12"/>
      <c r="E66" s="12">
        <v>0</v>
      </c>
      <c r="F66" s="12"/>
      <c r="G66" s="12">
        <v>0</v>
      </c>
      <c r="H66" s="12"/>
      <c r="I66" s="12">
        <f t="shared" si="2"/>
        <v>0</v>
      </c>
      <c r="J66" s="12"/>
      <c r="K66" s="12">
        <v>1458538</v>
      </c>
      <c r="L66" s="12"/>
      <c r="M66" s="12">
        <v>1458538000000</v>
      </c>
      <c r="N66" s="12"/>
      <c r="O66" s="12">
        <v>1372631358777</v>
      </c>
      <c r="P66" s="12"/>
      <c r="Q66" s="12">
        <f t="shared" si="1"/>
        <v>85906641223</v>
      </c>
    </row>
    <row r="67" spans="1:17">
      <c r="A67" s="1" t="s">
        <v>351</v>
      </c>
      <c r="C67" s="12">
        <v>0</v>
      </c>
      <c r="D67" s="12"/>
      <c r="E67" s="12">
        <v>0</v>
      </c>
      <c r="F67" s="12"/>
      <c r="G67" s="12">
        <v>0</v>
      </c>
      <c r="H67" s="12"/>
      <c r="I67" s="12">
        <f t="shared" si="2"/>
        <v>0</v>
      </c>
      <c r="J67" s="12"/>
      <c r="K67" s="12">
        <v>867550</v>
      </c>
      <c r="L67" s="12"/>
      <c r="M67" s="12">
        <v>863328226026</v>
      </c>
      <c r="N67" s="12"/>
      <c r="O67" s="12">
        <v>774298312593</v>
      </c>
      <c r="P67" s="12"/>
      <c r="Q67" s="12">
        <f t="shared" si="1"/>
        <v>89029913433</v>
      </c>
    </row>
    <row r="68" spans="1:17">
      <c r="A68" s="1" t="s">
        <v>352</v>
      </c>
      <c r="C68" s="12">
        <v>0</v>
      </c>
      <c r="D68" s="12"/>
      <c r="E68" s="12">
        <v>0</v>
      </c>
      <c r="F68" s="12"/>
      <c r="G68" s="12">
        <v>0</v>
      </c>
      <c r="H68" s="12"/>
      <c r="I68" s="12">
        <f t="shared" si="2"/>
        <v>0</v>
      </c>
      <c r="J68" s="12"/>
      <c r="K68" s="12">
        <v>2341716</v>
      </c>
      <c r="L68" s="12"/>
      <c r="M68" s="12">
        <v>2341716000000</v>
      </c>
      <c r="N68" s="12"/>
      <c r="O68" s="12">
        <v>2058807317565</v>
      </c>
      <c r="P68" s="12"/>
      <c r="Q68" s="12">
        <f t="shared" si="1"/>
        <v>282908682435</v>
      </c>
    </row>
    <row r="69" spans="1:17">
      <c r="A69" s="1" t="s">
        <v>353</v>
      </c>
      <c r="C69" s="12">
        <v>0</v>
      </c>
      <c r="D69" s="12"/>
      <c r="E69" s="12">
        <v>0</v>
      </c>
      <c r="F69" s="12"/>
      <c r="G69" s="12">
        <v>0</v>
      </c>
      <c r="H69" s="12"/>
      <c r="I69" s="12">
        <f t="shared" si="2"/>
        <v>0</v>
      </c>
      <c r="J69" s="12"/>
      <c r="K69" s="12">
        <v>1804112</v>
      </c>
      <c r="L69" s="12"/>
      <c r="M69" s="12">
        <v>1804112000000</v>
      </c>
      <c r="N69" s="12"/>
      <c r="O69" s="12">
        <v>1746338000348</v>
      </c>
      <c r="P69" s="12"/>
      <c r="Q69" s="12">
        <f t="shared" si="1"/>
        <v>57773999652</v>
      </c>
    </row>
    <row r="70" spans="1:17">
      <c r="A70" s="1" t="s">
        <v>354</v>
      </c>
      <c r="C70" s="12">
        <v>0</v>
      </c>
      <c r="D70" s="12"/>
      <c r="E70" s="12">
        <v>0</v>
      </c>
      <c r="F70" s="12"/>
      <c r="G70" s="12">
        <v>0</v>
      </c>
      <c r="H70" s="12"/>
      <c r="I70" s="12">
        <f t="shared" si="2"/>
        <v>0</v>
      </c>
      <c r="J70" s="12"/>
      <c r="K70" s="12">
        <v>1217849</v>
      </c>
      <c r="L70" s="12"/>
      <c r="M70" s="12">
        <v>1217849000000</v>
      </c>
      <c r="N70" s="12"/>
      <c r="O70" s="12">
        <v>1204952781471</v>
      </c>
      <c r="P70" s="12"/>
      <c r="Q70" s="12">
        <f t="shared" si="1"/>
        <v>12896218529</v>
      </c>
    </row>
    <row r="71" spans="1:17">
      <c r="A71" s="1" t="s">
        <v>355</v>
      </c>
      <c r="C71" s="12">
        <v>0</v>
      </c>
      <c r="D71" s="12"/>
      <c r="E71" s="12">
        <v>0</v>
      </c>
      <c r="F71" s="12"/>
      <c r="G71" s="12">
        <v>0</v>
      </c>
      <c r="H71" s="12"/>
      <c r="I71" s="12">
        <f t="shared" si="2"/>
        <v>0</v>
      </c>
      <c r="J71" s="12"/>
      <c r="K71" s="12">
        <v>1491138</v>
      </c>
      <c r="L71" s="12"/>
      <c r="M71" s="12">
        <v>1491138000000</v>
      </c>
      <c r="N71" s="12"/>
      <c r="O71" s="12">
        <v>1327582346069</v>
      </c>
      <c r="P71" s="12"/>
      <c r="Q71" s="12">
        <f t="shared" si="1"/>
        <v>163555653931</v>
      </c>
    </row>
    <row r="72" spans="1:17">
      <c r="A72" s="1" t="s">
        <v>356</v>
      </c>
      <c r="C72" s="12">
        <v>0</v>
      </c>
      <c r="D72" s="12"/>
      <c r="E72" s="12">
        <v>0</v>
      </c>
      <c r="F72" s="12"/>
      <c r="G72" s="12">
        <v>0</v>
      </c>
      <c r="H72" s="12"/>
      <c r="I72" s="12">
        <f t="shared" si="2"/>
        <v>0</v>
      </c>
      <c r="J72" s="12"/>
      <c r="K72" s="12">
        <v>61179</v>
      </c>
      <c r="L72" s="12"/>
      <c r="M72" s="12">
        <v>61179000000</v>
      </c>
      <c r="N72" s="12"/>
      <c r="O72" s="12">
        <v>56924904621</v>
      </c>
      <c r="P72" s="12"/>
      <c r="Q72" s="12">
        <f t="shared" si="1"/>
        <v>4254095379</v>
      </c>
    </row>
    <row r="73" spans="1:17">
      <c r="A73" s="1" t="s">
        <v>357</v>
      </c>
      <c r="C73" s="12">
        <v>0</v>
      </c>
      <c r="D73" s="12"/>
      <c r="E73" s="12">
        <v>0</v>
      </c>
      <c r="F73" s="12"/>
      <c r="G73" s="12">
        <v>0</v>
      </c>
      <c r="H73" s="12"/>
      <c r="I73" s="12">
        <f t="shared" si="2"/>
        <v>0</v>
      </c>
      <c r="J73" s="12"/>
      <c r="K73" s="12">
        <v>802694</v>
      </c>
      <c r="L73" s="12"/>
      <c r="M73" s="12">
        <v>802694000000</v>
      </c>
      <c r="N73" s="12"/>
      <c r="O73" s="12">
        <v>790701613137</v>
      </c>
      <c r="P73" s="12"/>
      <c r="Q73" s="12">
        <f t="shared" ref="Q73:Q76" si="3">M73-O73</f>
        <v>11992386863</v>
      </c>
    </row>
    <row r="74" spans="1:17">
      <c r="A74" s="1" t="s">
        <v>358</v>
      </c>
      <c r="C74" s="12">
        <v>0</v>
      </c>
      <c r="D74" s="12"/>
      <c r="E74" s="12">
        <v>0</v>
      </c>
      <c r="F74" s="12"/>
      <c r="G74" s="12">
        <v>0</v>
      </c>
      <c r="H74" s="12"/>
      <c r="I74" s="12">
        <f t="shared" si="2"/>
        <v>0</v>
      </c>
      <c r="J74" s="12"/>
      <c r="K74" s="12">
        <v>1391012</v>
      </c>
      <c r="L74" s="12"/>
      <c r="M74" s="12">
        <v>1391012000000</v>
      </c>
      <c r="N74" s="12"/>
      <c r="O74" s="12">
        <v>1338732903558</v>
      </c>
      <c r="P74" s="12"/>
      <c r="Q74" s="12">
        <f t="shared" si="3"/>
        <v>52279096442</v>
      </c>
    </row>
    <row r="75" spans="1:17">
      <c r="A75" s="1" t="s">
        <v>220</v>
      </c>
      <c r="C75" s="12">
        <v>0</v>
      </c>
      <c r="D75" s="12"/>
      <c r="E75" s="12">
        <v>0</v>
      </c>
      <c r="F75" s="12"/>
      <c r="G75" s="12">
        <v>0</v>
      </c>
      <c r="H75" s="12"/>
      <c r="I75" s="12">
        <f t="shared" si="2"/>
        <v>0</v>
      </c>
      <c r="J75" s="12"/>
      <c r="K75" s="12">
        <v>2700</v>
      </c>
      <c r="L75" s="12"/>
      <c r="M75" s="12">
        <v>2699895375</v>
      </c>
      <c r="N75" s="12"/>
      <c r="O75" s="12">
        <v>2564900601</v>
      </c>
      <c r="P75" s="12"/>
      <c r="Q75" s="12">
        <f t="shared" si="3"/>
        <v>134994774</v>
      </c>
    </row>
    <row r="76" spans="1:17">
      <c r="A76" s="1" t="s">
        <v>238</v>
      </c>
      <c r="C76" s="12">
        <v>0</v>
      </c>
      <c r="D76" s="12"/>
      <c r="E76" s="12">
        <v>0</v>
      </c>
      <c r="F76" s="12"/>
      <c r="G76" s="12">
        <v>0</v>
      </c>
      <c r="H76" s="12"/>
      <c r="I76" s="12">
        <f t="shared" si="2"/>
        <v>0</v>
      </c>
      <c r="J76" s="12"/>
      <c r="K76" s="12">
        <v>1000000</v>
      </c>
      <c r="L76" s="12"/>
      <c r="M76" s="12">
        <v>1005533750000</v>
      </c>
      <c r="N76" s="12"/>
      <c r="O76" s="12">
        <v>999961250000</v>
      </c>
      <c r="P76" s="12"/>
      <c r="Q76" s="12">
        <f t="shared" si="3"/>
        <v>5572500000</v>
      </c>
    </row>
    <row r="77" spans="1:17" ht="24.75" thickBot="1">
      <c r="C77" s="12"/>
      <c r="D77" s="12"/>
      <c r="E77" s="15">
        <f>SUM(E8:E76)</f>
        <v>16459949303632</v>
      </c>
      <c r="F77" s="12"/>
      <c r="G77" s="15">
        <f>SUM(G8:G76)</f>
        <v>15451649852445</v>
      </c>
      <c r="H77" s="12"/>
      <c r="I77" s="15">
        <f>SUM(I8:I76)</f>
        <v>1008299451187</v>
      </c>
      <c r="J77" s="12"/>
      <c r="K77" s="12"/>
      <c r="L77" s="12"/>
      <c r="M77" s="15">
        <f>SUM(M8:M76)</f>
        <v>101772323938665</v>
      </c>
      <c r="N77" s="12"/>
      <c r="O77" s="15">
        <f>SUM(O8:O76)</f>
        <v>98290541257411</v>
      </c>
      <c r="P77" s="12"/>
      <c r="Q77" s="15">
        <f>SUM(Q8:Q76)</f>
        <v>3481782681254</v>
      </c>
    </row>
    <row r="78" spans="1:17" ht="24.75" thickTop="1">
      <c r="G78" s="16"/>
      <c r="H78" s="16"/>
      <c r="I78" s="16"/>
      <c r="J78" s="16">
        <f t="shared" ref="J78:N78" si="4">SUM(J8:J33)</f>
        <v>0</v>
      </c>
      <c r="K78" s="16"/>
      <c r="L78" s="16"/>
      <c r="M78" s="16"/>
      <c r="N78" s="16">
        <f t="shared" si="4"/>
        <v>0</v>
      </c>
      <c r="O78" s="16"/>
      <c r="P78" s="16"/>
      <c r="Q78" s="16"/>
    </row>
    <row r="79" spans="1:17">
      <c r="G79" s="3"/>
      <c r="I79" s="3"/>
      <c r="O79" s="3"/>
      <c r="Q79" s="3"/>
    </row>
    <row r="80" spans="1:17">
      <c r="G80" s="3"/>
      <c r="H80" s="3"/>
      <c r="I80" s="3"/>
      <c r="J80" s="3">
        <f t="shared" ref="J80:N80" si="5">J79-J78</f>
        <v>0</v>
      </c>
      <c r="K80" s="3"/>
      <c r="L80" s="3"/>
      <c r="M80" s="3"/>
      <c r="N80" s="3">
        <f t="shared" si="5"/>
        <v>0</v>
      </c>
      <c r="O80" s="3"/>
      <c r="P80" s="3"/>
      <c r="Q80" s="3"/>
    </row>
    <row r="82" spans="7:18">
      <c r="G82" s="16"/>
      <c r="H82" s="16"/>
      <c r="I82" s="16"/>
      <c r="J82" s="16">
        <f t="shared" ref="J82:R82" si="6">SUM(J34:J76)</f>
        <v>0</v>
      </c>
      <c r="K82" s="16"/>
      <c r="L82" s="16"/>
      <c r="M82" s="16"/>
      <c r="N82" s="16">
        <f t="shared" si="6"/>
        <v>0</v>
      </c>
      <c r="O82" s="16"/>
      <c r="P82" s="16"/>
      <c r="Q82" s="16"/>
      <c r="R82" s="16">
        <f t="shared" si="6"/>
        <v>0</v>
      </c>
    </row>
    <row r="83" spans="7:18">
      <c r="G83" s="3"/>
      <c r="I83" s="3"/>
      <c r="O83" s="3"/>
      <c r="Q83" s="3"/>
    </row>
    <row r="84" spans="7:18">
      <c r="G84" s="3"/>
      <c r="H84" s="3"/>
      <c r="I84" s="3"/>
      <c r="J84" s="3">
        <f t="shared" ref="J84:N84" si="7">J83-J82</f>
        <v>0</v>
      </c>
      <c r="K84" s="3"/>
      <c r="L84" s="3"/>
      <c r="M84" s="3"/>
      <c r="N84" s="3">
        <f t="shared" si="7"/>
        <v>0</v>
      </c>
      <c r="O84" s="3"/>
      <c r="P84" s="3"/>
      <c r="Q84" s="3"/>
    </row>
    <row r="85" spans="7:18">
      <c r="I85" s="3"/>
    </row>
    <row r="86" spans="7:18">
      <c r="I86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58"/>
  <sheetViews>
    <sheetView rightToLeft="1" workbookViewId="0">
      <selection activeCell="C58" sqref="C58:Y62"/>
    </sheetView>
  </sheetViews>
  <sheetFormatPr defaultRowHeight="24"/>
  <cols>
    <col min="1" max="1" width="36.285156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85546875" style="1" bestFit="1" customWidth="1"/>
    <col min="16" max="16" width="1" style="1" customWidth="1"/>
    <col min="17" max="17" width="16.7109375" style="1" bestFit="1" customWidth="1"/>
    <col min="18" max="18" width="1" style="1" customWidth="1"/>
    <col min="19" max="19" width="21" style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24.75">
      <c r="A3" s="23" t="s">
        <v>282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6" spans="1:21" ht="24.75">
      <c r="A6" s="24" t="s">
        <v>3</v>
      </c>
      <c r="C6" s="25" t="s">
        <v>284</v>
      </c>
      <c r="D6" s="25" t="s">
        <v>284</v>
      </c>
      <c r="E6" s="25" t="s">
        <v>284</v>
      </c>
      <c r="F6" s="25" t="s">
        <v>284</v>
      </c>
      <c r="G6" s="25" t="s">
        <v>284</v>
      </c>
      <c r="H6" s="25" t="s">
        <v>284</v>
      </c>
      <c r="I6" s="25" t="s">
        <v>284</v>
      </c>
      <c r="J6" s="25" t="s">
        <v>284</v>
      </c>
      <c r="K6" s="25" t="s">
        <v>284</v>
      </c>
      <c r="M6" s="25" t="s">
        <v>285</v>
      </c>
      <c r="N6" s="25" t="s">
        <v>285</v>
      </c>
      <c r="O6" s="25" t="s">
        <v>285</v>
      </c>
      <c r="P6" s="25" t="s">
        <v>285</v>
      </c>
      <c r="Q6" s="25" t="s">
        <v>285</v>
      </c>
      <c r="R6" s="25" t="s">
        <v>285</v>
      </c>
      <c r="S6" s="25" t="s">
        <v>285</v>
      </c>
      <c r="T6" s="25" t="s">
        <v>285</v>
      </c>
      <c r="U6" s="25" t="s">
        <v>285</v>
      </c>
    </row>
    <row r="7" spans="1:21" ht="24.75">
      <c r="A7" s="25" t="s">
        <v>3</v>
      </c>
      <c r="C7" s="25" t="s">
        <v>359</v>
      </c>
      <c r="E7" s="25" t="s">
        <v>360</v>
      </c>
      <c r="G7" s="25" t="s">
        <v>361</v>
      </c>
      <c r="I7" s="25" t="s">
        <v>264</v>
      </c>
      <c r="K7" s="25" t="s">
        <v>362</v>
      </c>
      <c r="M7" s="25" t="s">
        <v>359</v>
      </c>
      <c r="O7" s="25" t="s">
        <v>360</v>
      </c>
      <c r="Q7" s="25" t="s">
        <v>361</v>
      </c>
      <c r="S7" s="25" t="s">
        <v>264</v>
      </c>
      <c r="U7" s="25" t="s">
        <v>362</v>
      </c>
    </row>
    <row r="8" spans="1:21">
      <c r="A8" s="1" t="s">
        <v>40</v>
      </c>
      <c r="C8" s="12">
        <v>0</v>
      </c>
      <c r="D8" s="12"/>
      <c r="E8" s="12">
        <v>4485100918</v>
      </c>
      <c r="F8" s="12"/>
      <c r="G8" s="12">
        <v>213446504</v>
      </c>
      <c r="H8" s="12"/>
      <c r="I8" s="12">
        <f>C8+E8+G8</f>
        <v>4698547422</v>
      </c>
      <c r="J8" s="12"/>
      <c r="K8" s="8">
        <f>I8/$I$57</f>
        <v>-0.2400158925952405</v>
      </c>
      <c r="L8" s="12"/>
      <c r="M8" s="12">
        <v>0</v>
      </c>
      <c r="N8" s="12"/>
      <c r="O8" s="12">
        <v>13686860916</v>
      </c>
      <c r="P8" s="12"/>
      <c r="Q8" s="12">
        <v>609949580</v>
      </c>
      <c r="R8" s="12"/>
      <c r="S8" s="12">
        <f>M8+O8+Q8</f>
        <v>14296810496</v>
      </c>
      <c r="T8" s="12"/>
      <c r="U8" s="9">
        <f t="shared" ref="U8:U39" si="0">S8/$S$57</f>
        <v>0.15535466114631252</v>
      </c>
    </row>
    <row r="9" spans="1:21">
      <c r="A9" s="1" t="s">
        <v>51</v>
      </c>
      <c r="C9" s="12">
        <v>0</v>
      </c>
      <c r="D9" s="12"/>
      <c r="E9" s="12">
        <v>49933500737</v>
      </c>
      <c r="F9" s="12"/>
      <c r="G9" s="12">
        <v>-69871403068</v>
      </c>
      <c r="H9" s="12"/>
      <c r="I9" s="12">
        <f t="shared" ref="I9:I54" si="1">C9+E9+G9</f>
        <v>-19937902331</v>
      </c>
      <c r="J9" s="12"/>
      <c r="K9" s="8">
        <f t="shared" ref="K9:K56" si="2">I9/$I$57</f>
        <v>1.0184878420179306</v>
      </c>
      <c r="L9" s="12"/>
      <c r="M9" s="12">
        <v>115426929994</v>
      </c>
      <c r="N9" s="12"/>
      <c r="O9" s="12">
        <v>-44628941408</v>
      </c>
      <c r="P9" s="12"/>
      <c r="Q9" s="12">
        <v>-67719990483</v>
      </c>
      <c r="R9" s="12"/>
      <c r="S9" s="12">
        <f t="shared" ref="S9:S56" si="3">M9+O9+Q9</f>
        <v>3077998103</v>
      </c>
      <c r="T9" s="12"/>
      <c r="U9" s="9">
        <f t="shared" si="0"/>
        <v>3.3446715435890027E-2</v>
      </c>
    </row>
    <row r="10" spans="1:21">
      <c r="A10" s="1" t="s">
        <v>48</v>
      </c>
      <c r="C10" s="12">
        <v>283018163457</v>
      </c>
      <c r="D10" s="12"/>
      <c r="E10" s="12">
        <v>-283442020759</v>
      </c>
      <c r="F10" s="12"/>
      <c r="G10" s="12">
        <v>-1612785168</v>
      </c>
      <c r="H10" s="12"/>
      <c r="I10" s="12">
        <f t="shared" si="1"/>
        <v>-2036642470</v>
      </c>
      <c r="J10" s="12"/>
      <c r="K10" s="8">
        <f t="shared" si="2"/>
        <v>0.10403780497044547</v>
      </c>
      <c r="L10" s="12"/>
      <c r="M10" s="12">
        <v>283018178399</v>
      </c>
      <c r="N10" s="12"/>
      <c r="O10" s="12">
        <v>-274154204106</v>
      </c>
      <c r="P10" s="12"/>
      <c r="Q10" s="12">
        <v>3661810123</v>
      </c>
      <c r="R10" s="12"/>
      <c r="S10" s="12">
        <f t="shared" si="3"/>
        <v>12525784416</v>
      </c>
      <c r="T10" s="12"/>
      <c r="U10" s="9">
        <f t="shared" si="0"/>
        <v>0.13611000817866908</v>
      </c>
    </row>
    <row r="11" spans="1:21">
      <c r="A11" s="1" t="s">
        <v>26</v>
      </c>
      <c r="C11" s="12">
        <v>0</v>
      </c>
      <c r="D11" s="12"/>
      <c r="E11" s="12">
        <v>0</v>
      </c>
      <c r="F11" s="12"/>
      <c r="G11" s="12">
        <v>-33119709274</v>
      </c>
      <c r="H11" s="12"/>
      <c r="I11" s="12">
        <f t="shared" si="1"/>
        <v>-33119709274</v>
      </c>
      <c r="J11" s="12"/>
      <c r="K11" s="8">
        <f t="shared" si="2"/>
        <v>1.6918540710418681</v>
      </c>
      <c r="L11" s="12"/>
      <c r="M11" s="12">
        <v>32999757258</v>
      </c>
      <c r="N11" s="12"/>
      <c r="O11" s="12">
        <v>0</v>
      </c>
      <c r="P11" s="12"/>
      <c r="Q11" s="12">
        <v>-33119709274</v>
      </c>
      <c r="R11" s="12"/>
      <c r="S11" s="12">
        <f t="shared" si="3"/>
        <v>-119952016</v>
      </c>
      <c r="T11" s="12"/>
      <c r="U11" s="9">
        <f t="shared" si="0"/>
        <v>-1.3034449050514335E-3</v>
      </c>
    </row>
    <row r="12" spans="1:21">
      <c r="A12" s="1" t="s">
        <v>27</v>
      </c>
      <c r="C12" s="12">
        <v>0</v>
      </c>
      <c r="D12" s="12"/>
      <c r="E12" s="12">
        <v>256390538</v>
      </c>
      <c r="F12" s="12"/>
      <c r="G12" s="12">
        <v>-807153713</v>
      </c>
      <c r="H12" s="12"/>
      <c r="I12" s="12">
        <f t="shared" si="1"/>
        <v>-550763175</v>
      </c>
      <c r="J12" s="12"/>
      <c r="K12" s="8">
        <f t="shared" si="2"/>
        <v>2.8134634639899916E-2</v>
      </c>
      <c r="L12" s="12"/>
      <c r="M12" s="12">
        <v>13204472476</v>
      </c>
      <c r="N12" s="12"/>
      <c r="O12" s="12">
        <v>-77888344424</v>
      </c>
      <c r="P12" s="12"/>
      <c r="Q12" s="12">
        <v>-807153713</v>
      </c>
      <c r="R12" s="12"/>
      <c r="S12" s="12">
        <f t="shared" si="3"/>
        <v>-65491025661</v>
      </c>
      <c r="T12" s="12"/>
      <c r="U12" s="9">
        <f t="shared" si="0"/>
        <v>-0.71165076312200648</v>
      </c>
    </row>
    <row r="13" spans="1:21">
      <c r="A13" s="1" t="s">
        <v>36</v>
      </c>
      <c r="C13" s="12">
        <v>0</v>
      </c>
      <c r="D13" s="12"/>
      <c r="E13" s="12">
        <v>155521267</v>
      </c>
      <c r="F13" s="12"/>
      <c r="G13" s="12">
        <v>30097381</v>
      </c>
      <c r="H13" s="12"/>
      <c r="I13" s="12">
        <f t="shared" si="1"/>
        <v>185618648</v>
      </c>
      <c r="J13" s="12"/>
      <c r="K13" s="8">
        <f t="shared" si="2"/>
        <v>-9.4819571839242691E-3</v>
      </c>
      <c r="L13" s="12"/>
      <c r="M13" s="12">
        <v>0</v>
      </c>
      <c r="N13" s="12"/>
      <c r="O13" s="12">
        <v>48221806848</v>
      </c>
      <c r="P13" s="12"/>
      <c r="Q13" s="12">
        <v>15927248</v>
      </c>
      <c r="R13" s="12"/>
      <c r="S13" s="12">
        <f t="shared" si="3"/>
        <v>48237734096</v>
      </c>
      <c r="T13" s="12"/>
      <c r="U13" s="9">
        <f t="shared" si="0"/>
        <v>0.52416983753451052</v>
      </c>
    </row>
    <row r="14" spans="1:21">
      <c r="A14" s="1" t="s">
        <v>28</v>
      </c>
      <c r="C14" s="12">
        <v>0</v>
      </c>
      <c r="D14" s="12"/>
      <c r="E14" s="12">
        <v>0</v>
      </c>
      <c r="F14" s="12"/>
      <c r="G14" s="12">
        <v>36090842205</v>
      </c>
      <c r="H14" s="12"/>
      <c r="I14" s="12">
        <f t="shared" si="1"/>
        <v>36090842205</v>
      </c>
      <c r="J14" s="12"/>
      <c r="K14" s="8">
        <f t="shared" si="2"/>
        <v>-1.8436284511649765</v>
      </c>
      <c r="L14" s="12"/>
      <c r="M14" s="12">
        <v>0</v>
      </c>
      <c r="N14" s="12"/>
      <c r="O14" s="12">
        <v>0</v>
      </c>
      <c r="P14" s="12"/>
      <c r="Q14" s="12">
        <v>36090842205</v>
      </c>
      <c r="R14" s="12"/>
      <c r="S14" s="12">
        <f t="shared" si="3"/>
        <v>36090842205</v>
      </c>
      <c r="T14" s="12"/>
      <c r="U14" s="9">
        <f t="shared" si="0"/>
        <v>0.39217702177779562</v>
      </c>
    </row>
    <row r="15" spans="1:21">
      <c r="A15" s="1" t="s">
        <v>22</v>
      </c>
      <c r="C15" s="12">
        <v>0</v>
      </c>
      <c r="D15" s="12"/>
      <c r="E15" s="12">
        <v>11603097682</v>
      </c>
      <c r="F15" s="12"/>
      <c r="G15" s="12">
        <v>-11115582275</v>
      </c>
      <c r="H15" s="12"/>
      <c r="I15" s="12">
        <f t="shared" si="1"/>
        <v>487515407</v>
      </c>
      <c r="J15" s="12"/>
      <c r="K15" s="8">
        <f t="shared" si="2"/>
        <v>-2.4903748979345081E-2</v>
      </c>
      <c r="L15" s="12"/>
      <c r="M15" s="12">
        <v>112757650000</v>
      </c>
      <c r="N15" s="12"/>
      <c r="O15" s="12">
        <v>-81837050458</v>
      </c>
      <c r="P15" s="12"/>
      <c r="Q15" s="12">
        <v>-16636028793</v>
      </c>
      <c r="R15" s="12"/>
      <c r="S15" s="12">
        <f t="shared" si="3"/>
        <v>14284570749</v>
      </c>
      <c r="T15" s="12"/>
      <c r="U15" s="9">
        <f t="shared" si="0"/>
        <v>0.1552216593311011</v>
      </c>
    </row>
    <row r="16" spans="1:21">
      <c r="A16" s="1" t="s">
        <v>342</v>
      </c>
      <c r="C16" s="12">
        <v>0</v>
      </c>
      <c r="D16" s="12"/>
      <c r="E16" s="12">
        <v>0</v>
      </c>
      <c r="F16" s="12"/>
      <c r="G16" s="12">
        <v>0</v>
      </c>
      <c r="H16" s="12"/>
      <c r="I16" s="12">
        <f t="shared" si="1"/>
        <v>0</v>
      </c>
      <c r="J16" s="12"/>
      <c r="K16" s="8">
        <f t="shared" si="2"/>
        <v>0</v>
      </c>
      <c r="L16" s="12"/>
      <c r="M16" s="12">
        <v>0</v>
      </c>
      <c r="N16" s="12"/>
      <c r="O16" s="12">
        <v>0</v>
      </c>
      <c r="P16" s="12"/>
      <c r="Q16" s="12">
        <v>13187834794</v>
      </c>
      <c r="R16" s="12"/>
      <c r="S16" s="12">
        <f t="shared" si="3"/>
        <v>13187834794</v>
      </c>
      <c r="T16" s="12"/>
      <c r="U16" s="9">
        <f t="shared" si="0"/>
        <v>0.14330410312486386</v>
      </c>
    </row>
    <row r="17" spans="1:21">
      <c r="A17" s="1" t="s">
        <v>343</v>
      </c>
      <c r="C17" s="12">
        <v>0</v>
      </c>
      <c r="D17" s="12"/>
      <c r="E17" s="12">
        <v>0</v>
      </c>
      <c r="F17" s="12"/>
      <c r="G17" s="12">
        <v>0</v>
      </c>
      <c r="H17" s="12"/>
      <c r="I17" s="12">
        <f t="shared" si="1"/>
        <v>0</v>
      </c>
      <c r="J17" s="12"/>
      <c r="K17" s="8">
        <f t="shared" si="2"/>
        <v>0</v>
      </c>
      <c r="L17" s="12"/>
      <c r="M17" s="12">
        <v>0</v>
      </c>
      <c r="N17" s="12"/>
      <c r="O17" s="12">
        <v>0</v>
      </c>
      <c r="P17" s="12"/>
      <c r="Q17" s="12">
        <v>22985590516</v>
      </c>
      <c r="R17" s="12"/>
      <c r="S17" s="12">
        <f t="shared" si="3"/>
        <v>22985590516</v>
      </c>
      <c r="T17" s="12"/>
      <c r="U17" s="9">
        <f t="shared" si="0"/>
        <v>0.24977029854736871</v>
      </c>
    </row>
    <row r="18" spans="1:21">
      <c r="A18" s="1" t="s">
        <v>344</v>
      </c>
      <c r="C18" s="12">
        <v>0</v>
      </c>
      <c r="D18" s="12"/>
      <c r="E18" s="12">
        <v>0</v>
      </c>
      <c r="F18" s="12"/>
      <c r="G18" s="12">
        <v>0</v>
      </c>
      <c r="H18" s="12"/>
      <c r="I18" s="12">
        <f t="shared" si="1"/>
        <v>0</v>
      </c>
      <c r="J18" s="12"/>
      <c r="K18" s="8">
        <f t="shared" si="2"/>
        <v>0</v>
      </c>
      <c r="L18" s="12"/>
      <c r="M18" s="12">
        <v>0</v>
      </c>
      <c r="N18" s="12"/>
      <c r="O18" s="12">
        <v>0</v>
      </c>
      <c r="P18" s="12"/>
      <c r="Q18" s="12">
        <v>210259409</v>
      </c>
      <c r="R18" s="12"/>
      <c r="S18" s="12">
        <f t="shared" si="3"/>
        <v>210259409</v>
      </c>
      <c r="T18" s="12"/>
      <c r="U18" s="9">
        <f t="shared" si="0"/>
        <v>2.2847598943245397E-3</v>
      </c>
    </row>
    <row r="19" spans="1:21">
      <c r="A19" s="1" t="s">
        <v>33</v>
      </c>
      <c r="C19" s="12">
        <v>0</v>
      </c>
      <c r="D19" s="12"/>
      <c r="E19" s="12">
        <v>207435170</v>
      </c>
      <c r="F19" s="12"/>
      <c r="G19" s="12">
        <v>0</v>
      </c>
      <c r="H19" s="12"/>
      <c r="I19" s="12">
        <f t="shared" si="1"/>
        <v>207435170</v>
      </c>
      <c r="J19" s="12"/>
      <c r="K19" s="8">
        <f t="shared" si="2"/>
        <v>-1.0596410552349524E-2</v>
      </c>
      <c r="L19" s="12"/>
      <c r="M19" s="12">
        <v>0</v>
      </c>
      <c r="N19" s="12"/>
      <c r="O19" s="12">
        <v>-3086125956</v>
      </c>
      <c r="P19" s="12"/>
      <c r="Q19" s="12">
        <v>-3604105595</v>
      </c>
      <c r="R19" s="12"/>
      <c r="S19" s="12">
        <f t="shared" si="3"/>
        <v>-6690231551</v>
      </c>
      <c r="T19" s="12"/>
      <c r="U19" s="9">
        <f t="shared" si="0"/>
        <v>-7.2698638335226468E-2</v>
      </c>
    </row>
    <row r="20" spans="1:21">
      <c r="A20" s="1" t="s">
        <v>34</v>
      </c>
      <c r="C20" s="12">
        <v>55420143147</v>
      </c>
      <c r="D20" s="12"/>
      <c r="E20" s="12">
        <v>-63721334242</v>
      </c>
      <c r="F20" s="12"/>
      <c r="G20" s="12">
        <v>0</v>
      </c>
      <c r="H20" s="12"/>
      <c r="I20" s="12">
        <f t="shared" si="1"/>
        <v>-8301191095</v>
      </c>
      <c r="J20" s="12"/>
      <c r="K20" s="8">
        <f t="shared" si="2"/>
        <v>0.4240497352311467</v>
      </c>
      <c r="L20" s="12"/>
      <c r="M20" s="12">
        <v>55420143147</v>
      </c>
      <c r="N20" s="12"/>
      <c r="O20" s="12">
        <v>-97994393653</v>
      </c>
      <c r="P20" s="12"/>
      <c r="Q20" s="12">
        <v>-816259435</v>
      </c>
      <c r="R20" s="12"/>
      <c r="S20" s="12">
        <f t="shared" si="3"/>
        <v>-43390509941</v>
      </c>
      <c r="T20" s="12"/>
      <c r="U20" s="9">
        <f t="shared" si="0"/>
        <v>-0.47149802893000164</v>
      </c>
    </row>
    <row r="21" spans="1:21">
      <c r="A21" s="1" t="s">
        <v>18</v>
      </c>
      <c r="C21" s="12">
        <v>6776323353</v>
      </c>
      <c r="D21" s="12"/>
      <c r="E21" s="12">
        <v>-7427897823</v>
      </c>
      <c r="F21" s="12"/>
      <c r="G21" s="12">
        <v>0</v>
      </c>
      <c r="H21" s="12"/>
      <c r="I21" s="12">
        <f t="shared" si="1"/>
        <v>-651574470</v>
      </c>
      <c r="J21" s="12"/>
      <c r="K21" s="8">
        <f t="shared" si="2"/>
        <v>3.3284377907321833E-2</v>
      </c>
      <c r="L21" s="12"/>
      <c r="M21" s="12">
        <v>6776323353</v>
      </c>
      <c r="N21" s="12"/>
      <c r="O21" s="12">
        <v>-5123225226</v>
      </c>
      <c r="P21" s="12"/>
      <c r="Q21" s="12">
        <v>23225177</v>
      </c>
      <c r="R21" s="12"/>
      <c r="S21" s="12">
        <f t="shared" si="3"/>
        <v>1676323304</v>
      </c>
      <c r="T21" s="12"/>
      <c r="U21" s="9">
        <f t="shared" si="0"/>
        <v>1.8215576050158132E-2</v>
      </c>
    </row>
    <row r="22" spans="1:21">
      <c r="A22" s="1" t="s">
        <v>32</v>
      </c>
      <c r="C22" s="12">
        <v>0</v>
      </c>
      <c r="D22" s="12"/>
      <c r="E22" s="12">
        <v>-37036510</v>
      </c>
      <c r="F22" s="12"/>
      <c r="G22" s="12">
        <v>0</v>
      </c>
      <c r="H22" s="12"/>
      <c r="I22" s="12">
        <f t="shared" si="1"/>
        <v>-37036510</v>
      </c>
      <c r="J22" s="12"/>
      <c r="K22" s="8">
        <f t="shared" si="2"/>
        <v>1.8919359980576038E-3</v>
      </c>
      <c r="L22" s="12"/>
      <c r="M22" s="12">
        <v>2137558268</v>
      </c>
      <c r="N22" s="12"/>
      <c r="O22" s="12">
        <v>-2586953780</v>
      </c>
      <c r="P22" s="12"/>
      <c r="Q22" s="12">
        <v>-344285</v>
      </c>
      <c r="R22" s="12"/>
      <c r="S22" s="12">
        <f t="shared" si="3"/>
        <v>-449739797</v>
      </c>
      <c r="T22" s="12"/>
      <c r="U22" s="9">
        <f t="shared" si="0"/>
        <v>-4.887046225204885E-3</v>
      </c>
    </row>
    <row r="23" spans="1:21">
      <c r="A23" s="1" t="s">
        <v>17</v>
      </c>
      <c r="C23" s="12">
        <v>0</v>
      </c>
      <c r="D23" s="12"/>
      <c r="E23" s="12">
        <v>13167396997</v>
      </c>
      <c r="F23" s="12"/>
      <c r="G23" s="12">
        <v>0</v>
      </c>
      <c r="H23" s="12"/>
      <c r="I23" s="12">
        <f t="shared" si="1"/>
        <v>13167396997</v>
      </c>
      <c r="J23" s="12"/>
      <c r="K23" s="8">
        <f t="shared" si="2"/>
        <v>-0.67263012576886672</v>
      </c>
      <c r="L23" s="12"/>
      <c r="M23" s="12">
        <v>212798352717</v>
      </c>
      <c r="N23" s="12"/>
      <c r="O23" s="12">
        <v>-182345361051</v>
      </c>
      <c r="P23" s="12"/>
      <c r="Q23" s="12">
        <v>12937471641</v>
      </c>
      <c r="R23" s="12"/>
      <c r="S23" s="12">
        <f t="shared" si="3"/>
        <v>43390463307</v>
      </c>
      <c r="T23" s="12"/>
      <c r="U23" s="9">
        <f t="shared" si="0"/>
        <v>0.47149752218695784</v>
      </c>
    </row>
    <row r="24" spans="1:21">
      <c r="A24" s="1" t="s">
        <v>50</v>
      </c>
      <c r="C24" s="12">
        <v>0</v>
      </c>
      <c r="D24" s="12"/>
      <c r="E24" s="12">
        <v>397139481</v>
      </c>
      <c r="F24" s="12"/>
      <c r="G24" s="12">
        <v>0</v>
      </c>
      <c r="H24" s="12"/>
      <c r="I24" s="12">
        <f t="shared" si="1"/>
        <v>397139481</v>
      </c>
      <c r="J24" s="12"/>
      <c r="K24" s="8">
        <f t="shared" si="2"/>
        <v>-2.0287075654639535E-2</v>
      </c>
      <c r="L24" s="12"/>
      <c r="M24" s="12">
        <v>117224107000</v>
      </c>
      <c r="N24" s="12"/>
      <c r="O24" s="12">
        <v>-104888213349</v>
      </c>
      <c r="P24" s="12"/>
      <c r="Q24" s="12">
        <v>887907972</v>
      </c>
      <c r="R24" s="12"/>
      <c r="S24" s="12">
        <f t="shared" si="3"/>
        <v>13223801623</v>
      </c>
      <c r="T24" s="12"/>
      <c r="U24" s="9">
        <f t="shared" si="0"/>
        <v>0.1436949325712894</v>
      </c>
    </row>
    <row r="25" spans="1:21">
      <c r="A25" s="1" t="s">
        <v>31</v>
      </c>
      <c r="C25" s="12">
        <v>0</v>
      </c>
      <c r="D25" s="12"/>
      <c r="E25" s="12">
        <v>-1523796824</v>
      </c>
      <c r="F25" s="12"/>
      <c r="G25" s="12">
        <v>0</v>
      </c>
      <c r="H25" s="12"/>
      <c r="I25" s="12">
        <f t="shared" si="1"/>
        <v>-1523796824</v>
      </c>
      <c r="J25" s="12"/>
      <c r="K25" s="8">
        <f t="shared" si="2"/>
        <v>7.7840111421174585E-2</v>
      </c>
      <c r="L25" s="12"/>
      <c r="M25" s="12">
        <v>0</v>
      </c>
      <c r="N25" s="12"/>
      <c r="O25" s="12">
        <v>-4396982582</v>
      </c>
      <c r="P25" s="12"/>
      <c r="Q25" s="12">
        <v>-166888337</v>
      </c>
      <c r="R25" s="12"/>
      <c r="S25" s="12">
        <f t="shared" si="3"/>
        <v>-4563870919</v>
      </c>
      <c r="T25" s="12"/>
      <c r="U25" s="9">
        <f t="shared" si="0"/>
        <v>-4.9592782973176153E-2</v>
      </c>
    </row>
    <row r="26" spans="1:21">
      <c r="A26" s="1" t="s">
        <v>345</v>
      </c>
      <c r="C26" s="12">
        <v>0</v>
      </c>
      <c r="D26" s="12"/>
      <c r="E26" s="12">
        <v>0</v>
      </c>
      <c r="F26" s="12"/>
      <c r="G26" s="12">
        <v>0</v>
      </c>
      <c r="H26" s="12"/>
      <c r="I26" s="12">
        <f t="shared" si="1"/>
        <v>0</v>
      </c>
      <c r="J26" s="12"/>
      <c r="K26" s="8">
        <f t="shared" si="2"/>
        <v>0</v>
      </c>
      <c r="L26" s="12"/>
      <c r="M26" s="12">
        <v>0</v>
      </c>
      <c r="N26" s="12"/>
      <c r="O26" s="12">
        <v>0</v>
      </c>
      <c r="P26" s="12"/>
      <c r="Q26" s="12">
        <v>-1430493966</v>
      </c>
      <c r="R26" s="12"/>
      <c r="S26" s="12">
        <f t="shared" si="3"/>
        <v>-1430493966</v>
      </c>
      <c r="T26" s="12"/>
      <c r="U26" s="9">
        <f t="shared" si="0"/>
        <v>-1.5544299578003911E-2</v>
      </c>
    </row>
    <row r="27" spans="1:21">
      <c r="A27" s="1" t="s">
        <v>39</v>
      </c>
      <c r="C27" s="12">
        <v>0</v>
      </c>
      <c r="D27" s="12"/>
      <c r="E27" s="12">
        <v>-704933450</v>
      </c>
      <c r="F27" s="12"/>
      <c r="G27" s="12">
        <v>0</v>
      </c>
      <c r="H27" s="12"/>
      <c r="I27" s="12">
        <f t="shared" si="1"/>
        <v>-704933450</v>
      </c>
      <c r="J27" s="12"/>
      <c r="K27" s="8">
        <f t="shared" si="2"/>
        <v>3.6010114621759445E-2</v>
      </c>
      <c r="L27" s="12"/>
      <c r="M27" s="12">
        <v>0</v>
      </c>
      <c r="N27" s="12"/>
      <c r="O27" s="12">
        <v>-4719149225</v>
      </c>
      <c r="P27" s="12"/>
      <c r="Q27" s="12">
        <v>-4522294668</v>
      </c>
      <c r="R27" s="12"/>
      <c r="S27" s="12">
        <f t="shared" si="3"/>
        <v>-9241443893</v>
      </c>
      <c r="T27" s="12"/>
      <c r="U27" s="9">
        <f t="shared" si="0"/>
        <v>-0.10042109636281173</v>
      </c>
    </row>
    <row r="28" spans="1:21">
      <c r="A28" s="1" t="s">
        <v>23</v>
      </c>
      <c r="C28" s="12">
        <v>0</v>
      </c>
      <c r="D28" s="12"/>
      <c r="E28" s="12">
        <v>-3443870255</v>
      </c>
      <c r="F28" s="12"/>
      <c r="G28" s="12">
        <v>0</v>
      </c>
      <c r="H28" s="12"/>
      <c r="I28" s="12">
        <f t="shared" si="1"/>
        <v>-3443870255</v>
      </c>
      <c r="J28" s="12"/>
      <c r="K28" s="8">
        <f t="shared" si="2"/>
        <v>0.17592322030543156</v>
      </c>
      <c r="L28" s="12"/>
      <c r="M28" s="12">
        <v>0</v>
      </c>
      <c r="N28" s="12"/>
      <c r="O28" s="12">
        <v>-7586059319</v>
      </c>
      <c r="P28" s="12"/>
      <c r="Q28" s="12">
        <v>375324992</v>
      </c>
      <c r="R28" s="12"/>
      <c r="S28" s="12">
        <f t="shared" si="3"/>
        <v>-7210734327</v>
      </c>
      <c r="T28" s="12"/>
      <c r="U28" s="9">
        <f t="shared" si="0"/>
        <v>-7.8354622403408597E-2</v>
      </c>
    </row>
    <row r="29" spans="1:21">
      <c r="A29" s="1" t="s">
        <v>20</v>
      </c>
      <c r="C29" s="12">
        <v>0</v>
      </c>
      <c r="D29" s="12"/>
      <c r="E29" s="12">
        <v>-67235800</v>
      </c>
      <c r="F29" s="12"/>
      <c r="G29" s="12">
        <v>0</v>
      </c>
      <c r="H29" s="12"/>
      <c r="I29" s="12">
        <f t="shared" si="1"/>
        <v>-67235800</v>
      </c>
      <c r="J29" s="12"/>
      <c r="K29" s="8">
        <f t="shared" si="2"/>
        <v>3.4346062946590118E-3</v>
      </c>
      <c r="L29" s="12"/>
      <c r="M29" s="12">
        <v>3148700580</v>
      </c>
      <c r="N29" s="12"/>
      <c r="O29" s="12">
        <v>-3386526574</v>
      </c>
      <c r="P29" s="12"/>
      <c r="Q29" s="12">
        <v>-6622441</v>
      </c>
      <c r="R29" s="12"/>
      <c r="S29" s="12">
        <f t="shared" si="3"/>
        <v>-244448435</v>
      </c>
      <c r="T29" s="12"/>
      <c r="U29" s="9">
        <f t="shared" si="0"/>
        <v>-2.6562710471539426E-3</v>
      </c>
    </row>
    <row r="30" spans="1:21">
      <c r="A30" s="1" t="s">
        <v>16</v>
      </c>
      <c r="C30" s="12">
        <v>0</v>
      </c>
      <c r="D30" s="12"/>
      <c r="E30" s="12">
        <v>-951788794</v>
      </c>
      <c r="F30" s="12"/>
      <c r="G30" s="12">
        <v>0</v>
      </c>
      <c r="H30" s="12"/>
      <c r="I30" s="12">
        <f t="shared" si="1"/>
        <v>-951788794</v>
      </c>
      <c r="J30" s="12"/>
      <c r="K30" s="8">
        <f t="shared" si="2"/>
        <v>4.8620225877557925E-2</v>
      </c>
      <c r="L30" s="12"/>
      <c r="M30" s="12">
        <v>49355944300</v>
      </c>
      <c r="N30" s="12"/>
      <c r="O30" s="12">
        <v>-46144855507</v>
      </c>
      <c r="P30" s="12"/>
      <c r="Q30" s="12">
        <v>3534406953</v>
      </c>
      <c r="R30" s="12"/>
      <c r="S30" s="12">
        <f t="shared" si="3"/>
        <v>6745495746</v>
      </c>
      <c r="T30" s="12"/>
      <c r="U30" s="9">
        <f t="shared" si="0"/>
        <v>7.3299160409024039E-2</v>
      </c>
    </row>
    <row r="31" spans="1:21">
      <c r="A31" s="1" t="s">
        <v>45</v>
      </c>
      <c r="C31" s="12">
        <v>0</v>
      </c>
      <c r="D31" s="12"/>
      <c r="E31" s="12">
        <v>0</v>
      </c>
      <c r="F31" s="12"/>
      <c r="G31" s="12">
        <v>0</v>
      </c>
      <c r="H31" s="12"/>
      <c r="I31" s="12">
        <f t="shared" si="1"/>
        <v>0</v>
      </c>
      <c r="J31" s="12"/>
      <c r="K31" s="8">
        <f t="shared" si="2"/>
        <v>0</v>
      </c>
      <c r="L31" s="12"/>
      <c r="M31" s="12">
        <v>182383956402</v>
      </c>
      <c r="N31" s="12"/>
      <c r="O31" s="12">
        <v>-220647150250</v>
      </c>
      <c r="P31" s="12"/>
      <c r="Q31" s="12">
        <v>-35516360557</v>
      </c>
      <c r="R31" s="12"/>
      <c r="S31" s="12">
        <f t="shared" si="3"/>
        <v>-73779554405</v>
      </c>
      <c r="T31" s="12"/>
      <c r="U31" s="9">
        <f t="shared" si="0"/>
        <v>-0.8017171156686711</v>
      </c>
    </row>
    <row r="32" spans="1:21">
      <c r="A32" s="1" t="s">
        <v>346</v>
      </c>
      <c r="C32" s="12">
        <v>0</v>
      </c>
      <c r="D32" s="12"/>
      <c r="E32" s="12">
        <v>0</v>
      </c>
      <c r="F32" s="12"/>
      <c r="G32" s="12">
        <v>0</v>
      </c>
      <c r="H32" s="12"/>
      <c r="I32" s="12">
        <f t="shared" si="1"/>
        <v>0</v>
      </c>
      <c r="J32" s="12"/>
      <c r="K32" s="8">
        <f t="shared" si="2"/>
        <v>0</v>
      </c>
      <c r="L32" s="12"/>
      <c r="M32" s="12">
        <v>0</v>
      </c>
      <c r="N32" s="12"/>
      <c r="O32" s="12">
        <v>0</v>
      </c>
      <c r="P32" s="12"/>
      <c r="Q32" s="12">
        <v>95981177357</v>
      </c>
      <c r="R32" s="12"/>
      <c r="S32" s="12">
        <f t="shared" si="3"/>
        <v>95981177357</v>
      </c>
      <c r="T32" s="12"/>
      <c r="U32" s="9">
        <f t="shared" si="0"/>
        <v>1.0429685200690555</v>
      </c>
    </row>
    <row r="33" spans="1:21">
      <c r="A33" s="1" t="s">
        <v>347</v>
      </c>
      <c r="C33" s="12">
        <v>0</v>
      </c>
      <c r="D33" s="12"/>
      <c r="E33" s="12">
        <v>0</v>
      </c>
      <c r="F33" s="12"/>
      <c r="G33" s="12">
        <v>0</v>
      </c>
      <c r="H33" s="12"/>
      <c r="I33" s="12">
        <f t="shared" si="1"/>
        <v>0</v>
      </c>
      <c r="J33" s="12"/>
      <c r="K33" s="8">
        <f t="shared" si="2"/>
        <v>0</v>
      </c>
      <c r="L33" s="12"/>
      <c r="M33" s="12">
        <v>0</v>
      </c>
      <c r="N33" s="12"/>
      <c r="O33" s="12">
        <v>0</v>
      </c>
      <c r="P33" s="12"/>
      <c r="Q33" s="12">
        <v>0</v>
      </c>
      <c r="R33" s="12"/>
      <c r="S33" s="12">
        <f t="shared" si="3"/>
        <v>0</v>
      </c>
      <c r="T33" s="12"/>
      <c r="U33" s="9">
        <f t="shared" si="0"/>
        <v>0</v>
      </c>
    </row>
    <row r="34" spans="1:21">
      <c r="A34" s="1" t="s">
        <v>35</v>
      </c>
      <c r="C34" s="12">
        <v>0</v>
      </c>
      <c r="D34" s="12"/>
      <c r="E34" s="12">
        <v>-1406121211</v>
      </c>
      <c r="F34" s="12"/>
      <c r="G34" s="12">
        <v>0</v>
      </c>
      <c r="H34" s="12"/>
      <c r="I34" s="12">
        <f t="shared" si="1"/>
        <v>-1406121211</v>
      </c>
      <c r="J34" s="12"/>
      <c r="K34" s="8">
        <f t="shared" si="2"/>
        <v>7.1828888216607115E-2</v>
      </c>
      <c r="L34" s="12"/>
      <c r="M34" s="12">
        <v>87666577210</v>
      </c>
      <c r="N34" s="12"/>
      <c r="O34" s="12">
        <v>-87856800346</v>
      </c>
      <c r="P34" s="12"/>
      <c r="Q34" s="12">
        <v>0</v>
      </c>
      <c r="R34" s="12"/>
      <c r="S34" s="12">
        <f t="shared" si="3"/>
        <v>-190223136</v>
      </c>
      <c r="T34" s="12"/>
      <c r="U34" s="9">
        <f t="shared" si="0"/>
        <v>-2.0670380182864615E-3</v>
      </c>
    </row>
    <row r="35" spans="1:21">
      <c r="A35" s="1" t="s">
        <v>52</v>
      </c>
      <c r="C35" s="12">
        <v>0</v>
      </c>
      <c r="D35" s="12"/>
      <c r="E35" s="12">
        <v>814130700</v>
      </c>
      <c r="F35" s="12"/>
      <c r="G35" s="12">
        <v>0</v>
      </c>
      <c r="H35" s="12"/>
      <c r="I35" s="12">
        <f t="shared" si="1"/>
        <v>814130700</v>
      </c>
      <c r="J35" s="12"/>
      <c r="K35" s="8">
        <f t="shared" si="2"/>
        <v>-4.1588237618874875E-2</v>
      </c>
      <c r="L35" s="12"/>
      <c r="M35" s="12">
        <v>86800011794</v>
      </c>
      <c r="N35" s="12"/>
      <c r="O35" s="12">
        <v>-87418975685</v>
      </c>
      <c r="P35" s="12"/>
      <c r="Q35" s="12">
        <v>0</v>
      </c>
      <c r="R35" s="12"/>
      <c r="S35" s="12">
        <f t="shared" si="3"/>
        <v>-618963891</v>
      </c>
      <c r="T35" s="12"/>
      <c r="U35" s="9">
        <f t="shared" si="0"/>
        <v>-6.725900547888756E-3</v>
      </c>
    </row>
    <row r="36" spans="1:21">
      <c r="A36" s="1" t="s">
        <v>24</v>
      </c>
      <c r="C36" s="12">
        <v>0</v>
      </c>
      <c r="D36" s="12"/>
      <c r="E36" s="12">
        <v>461204941</v>
      </c>
      <c r="F36" s="12"/>
      <c r="G36" s="12">
        <v>0</v>
      </c>
      <c r="H36" s="12"/>
      <c r="I36" s="12">
        <f t="shared" si="1"/>
        <v>461204941</v>
      </c>
      <c r="J36" s="12"/>
      <c r="K36" s="8">
        <f t="shared" si="2"/>
        <v>-2.3559731474697081E-2</v>
      </c>
      <c r="L36" s="12"/>
      <c r="M36" s="12">
        <v>6643937281</v>
      </c>
      <c r="N36" s="12"/>
      <c r="O36" s="12">
        <v>-8679957216</v>
      </c>
      <c r="P36" s="12"/>
      <c r="Q36" s="12">
        <v>0</v>
      </c>
      <c r="R36" s="12"/>
      <c r="S36" s="12">
        <f t="shared" si="3"/>
        <v>-2036019935</v>
      </c>
      <c r="T36" s="12"/>
      <c r="U36" s="9">
        <f t="shared" si="0"/>
        <v>-2.2124178478658506E-2</v>
      </c>
    </row>
    <row r="37" spans="1:21">
      <c r="A37" s="1" t="s">
        <v>46</v>
      </c>
      <c r="C37" s="12">
        <v>0</v>
      </c>
      <c r="D37" s="12"/>
      <c r="E37" s="12">
        <v>-2000264574</v>
      </c>
      <c r="F37" s="12"/>
      <c r="G37" s="12">
        <v>0</v>
      </c>
      <c r="H37" s="12"/>
      <c r="I37" s="12">
        <f t="shared" si="1"/>
        <v>-2000264574</v>
      </c>
      <c r="J37" s="12"/>
      <c r="K37" s="8">
        <f t="shared" si="2"/>
        <v>0.10217951295059814</v>
      </c>
      <c r="L37" s="12"/>
      <c r="M37" s="12">
        <v>57100065000</v>
      </c>
      <c r="N37" s="12"/>
      <c r="O37" s="12">
        <v>-71215856514</v>
      </c>
      <c r="P37" s="12"/>
      <c r="Q37" s="12">
        <v>0</v>
      </c>
      <c r="R37" s="12"/>
      <c r="S37" s="12">
        <f t="shared" si="3"/>
        <v>-14115791514</v>
      </c>
      <c r="T37" s="12"/>
      <c r="U37" s="9">
        <f t="shared" si="0"/>
        <v>-0.15338763901801833</v>
      </c>
    </row>
    <row r="38" spans="1:21">
      <c r="A38" s="1" t="s">
        <v>54</v>
      </c>
      <c r="C38" s="12">
        <v>0</v>
      </c>
      <c r="D38" s="12"/>
      <c r="E38" s="12">
        <v>-49446592</v>
      </c>
      <c r="F38" s="12"/>
      <c r="G38" s="12">
        <v>0</v>
      </c>
      <c r="H38" s="12"/>
      <c r="I38" s="12">
        <f t="shared" si="1"/>
        <v>-49446592</v>
      </c>
      <c r="J38" s="12"/>
      <c r="K38" s="8">
        <f t="shared" si="2"/>
        <v>2.5258802026990965E-3</v>
      </c>
      <c r="L38" s="12"/>
      <c r="M38" s="12">
        <v>22552213406</v>
      </c>
      <c r="N38" s="12"/>
      <c r="O38" s="12">
        <v>-26521455550</v>
      </c>
      <c r="P38" s="12"/>
      <c r="Q38" s="12">
        <v>0</v>
      </c>
      <c r="R38" s="12"/>
      <c r="S38" s="12">
        <f t="shared" si="3"/>
        <v>-3969242144</v>
      </c>
      <c r="T38" s="12"/>
      <c r="U38" s="9">
        <f t="shared" si="0"/>
        <v>-4.3131317188635061E-2</v>
      </c>
    </row>
    <row r="39" spans="1:21">
      <c r="A39" s="1" t="s">
        <v>19</v>
      </c>
      <c r="C39" s="12">
        <v>75151230502</v>
      </c>
      <c r="D39" s="12"/>
      <c r="E39" s="12">
        <v>-79775741458</v>
      </c>
      <c r="F39" s="12"/>
      <c r="G39" s="12">
        <v>0</v>
      </c>
      <c r="H39" s="12"/>
      <c r="I39" s="12">
        <f t="shared" si="1"/>
        <v>-4624510956</v>
      </c>
      <c r="J39" s="12"/>
      <c r="K39" s="8">
        <f t="shared" si="2"/>
        <v>0.23623388788706556</v>
      </c>
      <c r="L39" s="12"/>
      <c r="M39" s="12">
        <v>75151230502</v>
      </c>
      <c r="N39" s="12"/>
      <c r="O39" s="12">
        <v>-76108657059</v>
      </c>
      <c r="P39" s="12"/>
      <c r="Q39" s="12">
        <v>0</v>
      </c>
      <c r="R39" s="12"/>
      <c r="S39" s="12">
        <f t="shared" si="3"/>
        <v>-957426557</v>
      </c>
      <c r="T39" s="12"/>
      <c r="U39" s="9">
        <f t="shared" si="0"/>
        <v>-1.040376651679273E-2</v>
      </c>
    </row>
    <row r="40" spans="1:21">
      <c r="A40" s="1" t="s">
        <v>49</v>
      </c>
      <c r="C40" s="12">
        <v>0</v>
      </c>
      <c r="D40" s="12"/>
      <c r="E40" s="12">
        <v>356751253</v>
      </c>
      <c r="F40" s="12"/>
      <c r="G40" s="12">
        <v>0</v>
      </c>
      <c r="H40" s="12"/>
      <c r="I40" s="12">
        <f t="shared" si="1"/>
        <v>356751253</v>
      </c>
      <c r="J40" s="12"/>
      <c r="K40" s="8">
        <f t="shared" si="2"/>
        <v>-1.8223923849813486E-2</v>
      </c>
      <c r="L40" s="12"/>
      <c r="M40" s="12">
        <v>48455293360</v>
      </c>
      <c r="N40" s="12"/>
      <c r="O40" s="12">
        <v>-46327407616</v>
      </c>
      <c r="P40" s="12"/>
      <c r="Q40" s="12">
        <v>0</v>
      </c>
      <c r="R40" s="12"/>
      <c r="S40" s="12">
        <f t="shared" si="3"/>
        <v>2127885744</v>
      </c>
      <c r="T40" s="12"/>
      <c r="U40" s="9">
        <f t="shared" ref="U40:U56" si="4">S40/$S$57</f>
        <v>2.3122427817706528E-2</v>
      </c>
    </row>
    <row r="41" spans="1:21">
      <c r="A41" s="1" t="s">
        <v>21</v>
      </c>
      <c r="C41" s="12">
        <v>0</v>
      </c>
      <c r="D41" s="12"/>
      <c r="E41" s="12">
        <v>-277066486</v>
      </c>
      <c r="F41" s="12"/>
      <c r="G41" s="12">
        <v>0</v>
      </c>
      <c r="H41" s="12"/>
      <c r="I41" s="12">
        <f t="shared" si="1"/>
        <v>-277066486</v>
      </c>
      <c r="J41" s="12"/>
      <c r="K41" s="8">
        <f t="shared" si="2"/>
        <v>1.4153386988102364E-2</v>
      </c>
      <c r="L41" s="12"/>
      <c r="M41" s="12">
        <v>14153791500</v>
      </c>
      <c r="N41" s="12"/>
      <c r="O41" s="12">
        <v>-13291722115</v>
      </c>
      <c r="P41" s="12"/>
      <c r="Q41" s="12">
        <v>0</v>
      </c>
      <c r="R41" s="12"/>
      <c r="S41" s="12">
        <f t="shared" si="3"/>
        <v>862069385</v>
      </c>
      <c r="T41" s="12"/>
      <c r="U41" s="9">
        <f t="shared" si="4"/>
        <v>9.3675786797870284E-3</v>
      </c>
    </row>
    <row r="42" spans="1:21">
      <c r="A42" s="1" t="s">
        <v>53</v>
      </c>
      <c r="C42" s="12">
        <v>0</v>
      </c>
      <c r="D42" s="12"/>
      <c r="E42" s="12">
        <v>-108842638</v>
      </c>
      <c r="F42" s="12"/>
      <c r="G42" s="12">
        <v>0</v>
      </c>
      <c r="H42" s="12"/>
      <c r="I42" s="12">
        <f t="shared" si="1"/>
        <v>-108842638</v>
      </c>
      <c r="J42" s="12"/>
      <c r="K42" s="8">
        <f t="shared" si="2"/>
        <v>5.5600083527241754E-3</v>
      </c>
      <c r="L42" s="12"/>
      <c r="M42" s="12">
        <v>4033467550</v>
      </c>
      <c r="N42" s="12"/>
      <c r="O42" s="12">
        <v>-4842291652</v>
      </c>
      <c r="P42" s="12"/>
      <c r="Q42" s="12">
        <v>0</v>
      </c>
      <c r="R42" s="12"/>
      <c r="S42" s="12">
        <f t="shared" si="3"/>
        <v>-808824102</v>
      </c>
      <c r="T42" s="12"/>
      <c r="U42" s="9">
        <f t="shared" si="4"/>
        <v>-8.7889948830430741E-3</v>
      </c>
    </row>
    <row r="43" spans="1:21">
      <c r="A43" s="1" t="s">
        <v>25</v>
      </c>
      <c r="C43" s="12">
        <v>0</v>
      </c>
      <c r="D43" s="12"/>
      <c r="E43" s="12">
        <v>449766457</v>
      </c>
      <c r="F43" s="12"/>
      <c r="G43" s="12">
        <v>0</v>
      </c>
      <c r="H43" s="12"/>
      <c r="I43" s="12">
        <f t="shared" si="1"/>
        <v>449766457</v>
      </c>
      <c r="J43" s="12"/>
      <c r="K43" s="8">
        <f t="shared" si="2"/>
        <v>-2.2975419409580637E-2</v>
      </c>
      <c r="L43" s="12"/>
      <c r="M43" s="12">
        <v>18823500000</v>
      </c>
      <c r="N43" s="12"/>
      <c r="O43" s="12">
        <v>-17342214482</v>
      </c>
      <c r="P43" s="12"/>
      <c r="Q43" s="12">
        <v>0</v>
      </c>
      <c r="R43" s="12"/>
      <c r="S43" s="12">
        <f t="shared" si="3"/>
        <v>1481285518</v>
      </c>
      <c r="T43" s="12"/>
      <c r="U43" s="9">
        <f t="shared" si="4"/>
        <v>1.6096220186608397E-2</v>
      </c>
    </row>
    <row r="44" spans="1:21">
      <c r="A44" s="1" t="s">
        <v>29</v>
      </c>
      <c r="C44" s="12">
        <v>0</v>
      </c>
      <c r="D44" s="12"/>
      <c r="E44" s="12">
        <v>53277163</v>
      </c>
      <c r="F44" s="12"/>
      <c r="G44" s="12">
        <v>0</v>
      </c>
      <c r="H44" s="12"/>
      <c r="I44" s="12">
        <f t="shared" si="1"/>
        <v>53277163</v>
      </c>
      <c r="J44" s="12"/>
      <c r="K44" s="8">
        <f t="shared" si="2"/>
        <v>-2.7215572567199941E-3</v>
      </c>
      <c r="L44" s="12"/>
      <c r="M44" s="12">
        <v>2114084800</v>
      </c>
      <c r="N44" s="12"/>
      <c r="O44" s="12">
        <v>-963255045</v>
      </c>
      <c r="P44" s="12"/>
      <c r="Q44" s="12">
        <v>0</v>
      </c>
      <c r="R44" s="12"/>
      <c r="S44" s="12">
        <f t="shared" si="3"/>
        <v>1150829755</v>
      </c>
      <c r="T44" s="12"/>
      <c r="U44" s="9">
        <f t="shared" si="4"/>
        <v>1.2505360316214605E-2</v>
      </c>
    </row>
    <row r="45" spans="1:21">
      <c r="A45" s="1" t="s">
        <v>15</v>
      </c>
      <c r="C45" s="12">
        <v>0</v>
      </c>
      <c r="D45" s="12"/>
      <c r="E45" s="12">
        <v>1134608979</v>
      </c>
      <c r="F45" s="12"/>
      <c r="G45" s="12">
        <v>0</v>
      </c>
      <c r="H45" s="12"/>
      <c r="I45" s="12">
        <f t="shared" si="1"/>
        <v>1134608979</v>
      </c>
      <c r="J45" s="12"/>
      <c r="K45" s="8">
        <f t="shared" si="2"/>
        <v>-5.7959229179247278E-2</v>
      </c>
      <c r="L45" s="12"/>
      <c r="M45" s="12">
        <v>9199144063</v>
      </c>
      <c r="N45" s="12"/>
      <c r="O45" s="12">
        <v>-6365419762</v>
      </c>
      <c r="P45" s="12"/>
      <c r="Q45" s="12">
        <v>0</v>
      </c>
      <c r="R45" s="12"/>
      <c r="S45" s="12">
        <f t="shared" si="3"/>
        <v>2833724301</v>
      </c>
      <c r="T45" s="12"/>
      <c r="U45" s="9">
        <f t="shared" si="4"/>
        <v>3.0792342018319097E-2</v>
      </c>
    </row>
    <row r="46" spans="1:21">
      <c r="A46" s="1" t="s">
        <v>55</v>
      </c>
      <c r="C46" s="12">
        <v>0</v>
      </c>
      <c r="D46" s="12"/>
      <c r="E46" s="12">
        <v>-68546609</v>
      </c>
      <c r="F46" s="12"/>
      <c r="G46" s="12">
        <v>0</v>
      </c>
      <c r="H46" s="12"/>
      <c r="I46" s="12">
        <f t="shared" si="1"/>
        <v>-68546609</v>
      </c>
      <c r="J46" s="12"/>
      <c r="K46" s="8">
        <f t="shared" si="2"/>
        <v>3.5015663493098924E-3</v>
      </c>
      <c r="L46" s="12"/>
      <c r="M46" s="12">
        <v>0</v>
      </c>
      <c r="N46" s="12"/>
      <c r="O46" s="12">
        <v>-68546609</v>
      </c>
      <c r="P46" s="12"/>
      <c r="Q46" s="12">
        <v>0</v>
      </c>
      <c r="R46" s="12"/>
      <c r="S46" s="12">
        <f t="shared" si="3"/>
        <v>-68546609</v>
      </c>
      <c r="T46" s="12"/>
      <c r="U46" s="9">
        <f t="shared" si="4"/>
        <v>-7.4485391108060014E-4</v>
      </c>
    </row>
    <row r="47" spans="1:21">
      <c r="A47" s="1" t="s">
        <v>47</v>
      </c>
      <c r="C47" s="12">
        <v>0</v>
      </c>
      <c r="D47" s="12"/>
      <c r="E47" s="12">
        <v>0</v>
      </c>
      <c r="F47" s="12"/>
      <c r="G47" s="12">
        <v>0</v>
      </c>
      <c r="H47" s="12"/>
      <c r="I47" s="12">
        <f t="shared" si="1"/>
        <v>0</v>
      </c>
      <c r="J47" s="12"/>
      <c r="K47" s="8">
        <f t="shared" si="2"/>
        <v>0</v>
      </c>
      <c r="L47" s="12"/>
      <c r="M47" s="12">
        <v>0</v>
      </c>
      <c r="N47" s="12"/>
      <c r="O47" s="12">
        <v>-29991330</v>
      </c>
      <c r="P47" s="12"/>
      <c r="Q47" s="12">
        <v>0</v>
      </c>
      <c r="R47" s="12"/>
      <c r="S47" s="12">
        <f t="shared" si="3"/>
        <v>-29991330</v>
      </c>
      <c r="T47" s="12"/>
      <c r="U47" s="9">
        <f t="shared" si="4"/>
        <v>-3.2589736786263105E-4</v>
      </c>
    </row>
    <row r="48" spans="1:21">
      <c r="A48" s="1" t="s">
        <v>56</v>
      </c>
      <c r="C48" s="12">
        <v>0</v>
      </c>
      <c r="D48" s="12"/>
      <c r="E48" s="12">
        <v>-77480967</v>
      </c>
      <c r="F48" s="12"/>
      <c r="G48" s="12">
        <v>0</v>
      </c>
      <c r="H48" s="12"/>
      <c r="I48" s="12">
        <f t="shared" si="1"/>
        <v>-77480967</v>
      </c>
      <c r="J48" s="12"/>
      <c r="K48" s="8">
        <f t="shared" si="2"/>
        <v>3.9579601488264754E-3</v>
      </c>
      <c r="L48" s="12"/>
      <c r="M48" s="12">
        <v>0</v>
      </c>
      <c r="N48" s="12"/>
      <c r="O48" s="12">
        <v>-77480967</v>
      </c>
      <c r="P48" s="12"/>
      <c r="Q48" s="12">
        <v>0</v>
      </c>
      <c r="R48" s="12"/>
      <c r="S48" s="12">
        <f t="shared" si="3"/>
        <v>-77480967</v>
      </c>
      <c r="T48" s="12"/>
      <c r="U48" s="9">
        <f t="shared" si="4"/>
        <v>-8.4193809360076318E-4</v>
      </c>
    </row>
    <row r="49" spans="1:21">
      <c r="A49" s="1" t="s">
        <v>42</v>
      </c>
      <c r="C49" s="12">
        <v>0</v>
      </c>
      <c r="D49" s="12"/>
      <c r="E49" s="12">
        <v>130041464</v>
      </c>
      <c r="F49" s="12"/>
      <c r="G49" s="12">
        <v>0</v>
      </c>
      <c r="H49" s="12"/>
      <c r="I49" s="12">
        <f t="shared" si="1"/>
        <v>130041464</v>
      </c>
      <c r="J49" s="12"/>
      <c r="K49" s="8">
        <f t="shared" si="2"/>
        <v>-6.6429079570864517E-3</v>
      </c>
      <c r="L49" s="12"/>
      <c r="M49" s="12">
        <v>0</v>
      </c>
      <c r="N49" s="12"/>
      <c r="O49" s="12">
        <v>13163932059</v>
      </c>
      <c r="P49" s="12"/>
      <c r="Q49" s="12">
        <v>0</v>
      </c>
      <c r="R49" s="12"/>
      <c r="S49" s="12">
        <f t="shared" si="3"/>
        <v>13163932059</v>
      </c>
      <c r="T49" s="12"/>
      <c r="U49" s="9">
        <f t="shared" si="4"/>
        <v>0.14304436678035304</v>
      </c>
    </row>
    <row r="50" spans="1:21">
      <c r="A50" s="1" t="s">
        <v>43</v>
      </c>
      <c r="C50" s="12">
        <v>0</v>
      </c>
      <c r="D50" s="12"/>
      <c r="E50" s="12">
        <v>4176528271</v>
      </c>
      <c r="F50" s="12"/>
      <c r="G50" s="12">
        <v>0</v>
      </c>
      <c r="H50" s="12"/>
      <c r="I50" s="12">
        <f t="shared" si="1"/>
        <v>4176528271</v>
      </c>
      <c r="J50" s="12"/>
      <c r="K50" s="8">
        <f t="shared" si="2"/>
        <v>-0.21334958890052499</v>
      </c>
      <c r="L50" s="12"/>
      <c r="M50" s="12">
        <v>0</v>
      </c>
      <c r="N50" s="12"/>
      <c r="O50" s="12">
        <v>-22434109663</v>
      </c>
      <c r="P50" s="12"/>
      <c r="Q50" s="12">
        <v>0</v>
      </c>
      <c r="R50" s="12"/>
      <c r="S50" s="12">
        <f t="shared" si="3"/>
        <v>-22434109663</v>
      </c>
      <c r="T50" s="12"/>
      <c r="U50" s="9">
        <f t="shared" si="4"/>
        <v>-0.24377769473755639</v>
      </c>
    </row>
    <row r="51" spans="1:21">
      <c r="A51" s="1" t="s">
        <v>44</v>
      </c>
      <c r="C51" s="12">
        <v>0</v>
      </c>
      <c r="D51" s="12"/>
      <c r="E51" s="12">
        <v>-4532516155</v>
      </c>
      <c r="F51" s="12"/>
      <c r="G51" s="12">
        <v>0</v>
      </c>
      <c r="H51" s="12"/>
      <c r="I51" s="12">
        <f t="shared" si="1"/>
        <v>-4532516155</v>
      </c>
      <c r="J51" s="12"/>
      <c r="K51" s="8">
        <f t="shared" si="2"/>
        <v>0.23153451757258275</v>
      </c>
      <c r="L51" s="12"/>
      <c r="M51" s="12">
        <v>0</v>
      </c>
      <c r="N51" s="12"/>
      <c r="O51" s="12">
        <v>1460214281</v>
      </c>
      <c r="P51" s="12"/>
      <c r="Q51" s="12">
        <v>0</v>
      </c>
      <c r="R51" s="12"/>
      <c r="S51" s="12">
        <f t="shared" si="3"/>
        <v>1460214281</v>
      </c>
      <c r="T51" s="12"/>
      <c r="U51" s="9">
        <f t="shared" si="4"/>
        <v>1.5867251992269911E-2</v>
      </c>
    </row>
    <row r="52" spans="1:21">
      <c r="A52" s="1" t="s">
        <v>30</v>
      </c>
      <c r="C52" s="12">
        <v>0</v>
      </c>
      <c r="D52" s="12"/>
      <c r="E52" s="12">
        <v>210324064</v>
      </c>
      <c r="F52" s="12"/>
      <c r="G52" s="12">
        <v>0</v>
      </c>
      <c r="H52" s="12"/>
      <c r="I52" s="12">
        <f t="shared" si="1"/>
        <v>210324064</v>
      </c>
      <c r="J52" s="12"/>
      <c r="K52" s="8">
        <f t="shared" si="2"/>
        <v>-1.0743983921254224E-2</v>
      </c>
      <c r="L52" s="12"/>
      <c r="M52" s="12">
        <v>0</v>
      </c>
      <c r="N52" s="12"/>
      <c r="O52" s="12">
        <v>-1836339747</v>
      </c>
      <c r="P52" s="12"/>
      <c r="Q52" s="12">
        <v>0</v>
      </c>
      <c r="R52" s="12"/>
      <c r="S52" s="12">
        <f t="shared" si="3"/>
        <v>-1836339747</v>
      </c>
      <c r="T52" s="12"/>
      <c r="U52" s="9">
        <f t="shared" si="4"/>
        <v>-1.9954376483097943E-2</v>
      </c>
    </row>
    <row r="53" spans="1:21">
      <c r="A53" s="1" t="s">
        <v>38</v>
      </c>
      <c r="C53" s="12">
        <v>0</v>
      </c>
      <c r="D53" s="12"/>
      <c r="E53" s="12">
        <v>669043626</v>
      </c>
      <c r="F53" s="12"/>
      <c r="G53" s="12">
        <v>0</v>
      </c>
      <c r="H53" s="12"/>
      <c r="I53" s="12">
        <f t="shared" si="1"/>
        <v>669043626</v>
      </c>
      <c r="J53" s="12"/>
      <c r="K53" s="8">
        <f t="shared" si="2"/>
        <v>-3.4176754783331049E-2</v>
      </c>
      <c r="L53" s="12"/>
      <c r="M53" s="12">
        <v>0</v>
      </c>
      <c r="N53" s="12"/>
      <c r="O53" s="12">
        <v>-1813704185</v>
      </c>
      <c r="P53" s="12"/>
      <c r="Q53" s="12">
        <v>0</v>
      </c>
      <c r="R53" s="12"/>
      <c r="S53" s="12">
        <f t="shared" si="3"/>
        <v>-1813704185</v>
      </c>
      <c r="T53" s="12"/>
      <c r="U53" s="9">
        <f t="shared" si="4"/>
        <v>-1.9708409729509775E-2</v>
      </c>
    </row>
    <row r="54" spans="1:21">
      <c r="A54" s="1" t="s">
        <v>41</v>
      </c>
      <c r="C54" s="12">
        <v>0</v>
      </c>
      <c r="D54" s="12"/>
      <c r="E54" s="12">
        <v>217532722</v>
      </c>
      <c r="F54" s="12"/>
      <c r="G54" s="12">
        <v>0</v>
      </c>
      <c r="H54" s="12"/>
      <c r="I54" s="12">
        <f t="shared" si="1"/>
        <v>217532722</v>
      </c>
      <c r="J54" s="12"/>
      <c r="K54" s="8">
        <f t="shared" si="2"/>
        <v>-1.1112223789640472E-2</v>
      </c>
      <c r="L54" s="12"/>
      <c r="M54" s="12">
        <v>0</v>
      </c>
      <c r="N54" s="12"/>
      <c r="O54" s="12">
        <v>4479130429</v>
      </c>
      <c r="P54" s="12"/>
      <c r="Q54" s="12">
        <v>0</v>
      </c>
      <c r="R54" s="12"/>
      <c r="S54" s="12">
        <f t="shared" si="3"/>
        <v>4479130429</v>
      </c>
      <c r="T54" s="12"/>
      <c r="U54" s="9">
        <f t="shared" si="4"/>
        <v>4.8671960100619659E-2</v>
      </c>
    </row>
    <row r="55" spans="1:21">
      <c r="A55" s="1" t="s">
        <v>37</v>
      </c>
      <c r="C55" s="12">
        <v>0</v>
      </c>
      <c r="D55" s="12"/>
      <c r="E55" s="12">
        <v>987551046</v>
      </c>
      <c r="F55" s="12"/>
      <c r="G55" s="12">
        <v>0</v>
      </c>
      <c r="H55" s="12"/>
      <c r="I55" s="12">
        <f>C55+E55+G55</f>
        <v>987551046</v>
      </c>
      <c r="J55" s="12"/>
      <c r="K55" s="8">
        <f t="shared" si="2"/>
        <v>-5.0447068955655934E-2</v>
      </c>
      <c r="L55" s="12"/>
      <c r="M55" s="12">
        <v>0</v>
      </c>
      <c r="N55" s="12"/>
      <c r="O55" s="12">
        <v>121491839</v>
      </c>
      <c r="P55" s="12"/>
      <c r="Q55" s="12">
        <v>0</v>
      </c>
      <c r="R55" s="12"/>
      <c r="S55" s="12">
        <f t="shared" si="3"/>
        <v>121491839</v>
      </c>
      <c r="T55" s="12"/>
      <c r="U55" s="9">
        <f t="shared" si="4"/>
        <v>1.3201772161118078E-3</v>
      </c>
    </row>
    <row r="56" spans="1:21">
      <c r="A56" s="1" t="s">
        <v>377</v>
      </c>
      <c r="C56" s="12">
        <v>0</v>
      </c>
      <c r="D56" s="12"/>
      <c r="E56" s="12">
        <v>0</v>
      </c>
      <c r="F56" s="12"/>
      <c r="G56" s="12">
        <v>0</v>
      </c>
      <c r="H56" s="12"/>
      <c r="I56" s="12">
        <f>C56+E56+G56</f>
        <v>0</v>
      </c>
      <c r="J56" s="12"/>
      <c r="K56" s="8">
        <f t="shared" si="2"/>
        <v>0</v>
      </c>
      <c r="L56" s="12"/>
      <c r="M56" s="6">
        <v>336189</v>
      </c>
      <c r="N56" s="12"/>
      <c r="O56" s="12">
        <v>0</v>
      </c>
      <c r="P56" s="12"/>
      <c r="Q56" s="12">
        <v>0</v>
      </c>
      <c r="R56" s="12"/>
      <c r="S56" s="12">
        <f t="shared" si="3"/>
        <v>336189</v>
      </c>
      <c r="T56" s="12"/>
      <c r="U56" s="9">
        <f t="shared" si="4"/>
        <v>3.6531594365561672E-6</v>
      </c>
    </row>
    <row r="57" spans="1:21" ht="24.75" thickBot="1">
      <c r="C57" s="15">
        <f>SUM(C8:C56)</f>
        <v>420365860459</v>
      </c>
      <c r="D57" s="12"/>
      <c r="E57" s="15">
        <f>SUM(E8:E56)</f>
        <v>-359749597671</v>
      </c>
      <c r="F57" s="12"/>
      <c r="G57" s="15">
        <f>SUM(G8:G56)</f>
        <v>-80192247408</v>
      </c>
      <c r="H57" s="12"/>
      <c r="I57" s="15">
        <f>SUM(I8:I56)</f>
        <v>-19575984620</v>
      </c>
      <c r="J57" s="12"/>
      <c r="K57" s="17">
        <f>SUM(K8:K56)</f>
        <v>0.99999999999999956</v>
      </c>
      <c r="L57" s="12"/>
      <c r="M57" s="15">
        <f>SUM(M8:M56)</f>
        <v>1619345726549</v>
      </c>
      <c r="N57" s="12"/>
      <c r="O57" s="15">
        <f>SUM(O8:O56)</f>
        <v>-1553474286039</v>
      </c>
      <c r="P57" s="12"/>
      <c r="Q57" s="15">
        <f>SUM(Q8:Q56)</f>
        <v>26155476420</v>
      </c>
      <c r="R57" s="12"/>
      <c r="S57" s="15">
        <f>SUM(S8:S56)</f>
        <v>92026916930</v>
      </c>
      <c r="T57" s="12"/>
      <c r="U57" s="17">
        <f>SUM(U8:U56)</f>
        <v>1.0000000000000002</v>
      </c>
    </row>
    <row r="58" spans="1:21" ht="24.75" thickTop="1">
      <c r="C58" s="16"/>
      <c r="E58" s="16"/>
      <c r="G58" s="16"/>
      <c r="M58" s="16"/>
      <c r="O58" s="16"/>
      <c r="Q58" s="16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99"/>
  <sheetViews>
    <sheetView rightToLeft="1" topLeftCell="A40" workbookViewId="0">
      <selection activeCell="C99" sqref="C99:Q104"/>
    </sheetView>
  </sheetViews>
  <sheetFormatPr defaultRowHeight="24"/>
  <cols>
    <col min="1" max="1" width="34.85546875" style="1" bestFit="1" customWidth="1"/>
    <col min="2" max="2" width="1" style="1" customWidth="1"/>
    <col min="3" max="3" width="19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19.140625" style="1" bestFit="1" customWidth="1"/>
    <col min="10" max="10" width="1" style="1" customWidth="1"/>
    <col min="11" max="11" width="20.28515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4.75">
      <c r="A3" s="23" t="s">
        <v>282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17" ht="24.75">
      <c r="A6" s="24" t="s">
        <v>286</v>
      </c>
      <c r="C6" s="25" t="s">
        <v>284</v>
      </c>
      <c r="D6" s="25" t="s">
        <v>284</v>
      </c>
      <c r="E6" s="25" t="s">
        <v>284</v>
      </c>
      <c r="F6" s="25" t="s">
        <v>284</v>
      </c>
      <c r="G6" s="25" t="s">
        <v>284</v>
      </c>
      <c r="H6" s="25" t="s">
        <v>284</v>
      </c>
      <c r="I6" s="25" t="s">
        <v>284</v>
      </c>
      <c r="K6" s="25" t="s">
        <v>285</v>
      </c>
      <c r="L6" s="25" t="s">
        <v>285</v>
      </c>
      <c r="M6" s="25" t="s">
        <v>285</v>
      </c>
      <c r="N6" s="25" t="s">
        <v>285</v>
      </c>
      <c r="O6" s="25" t="s">
        <v>285</v>
      </c>
      <c r="P6" s="25" t="s">
        <v>285</v>
      </c>
      <c r="Q6" s="25" t="s">
        <v>285</v>
      </c>
    </row>
    <row r="7" spans="1:17" ht="24.75">
      <c r="A7" s="25" t="s">
        <v>286</v>
      </c>
      <c r="C7" s="25" t="s">
        <v>363</v>
      </c>
      <c r="E7" s="25" t="s">
        <v>360</v>
      </c>
      <c r="G7" s="25" t="s">
        <v>361</v>
      </c>
      <c r="I7" s="25" t="s">
        <v>364</v>
      </c>
      <c r="K7" s="25" t="s">
        <v>363</v>
      </c>
      <c r="M7" s="25" t="s">
        <v>360</v>
      </c>
      <c r="O7" s="25" t="s">
        <v>361</v>
      </c>
      <c r="Q7" s="25" t="s">
        <v>364</v>
      </c>
    </row>
    <row r="8" spans="1:17">
      <c r="A8" s="1" t="s">
        <v>194</v>
      </c>
      <c r="C8" s="12">
        <v>93886691995</v>
      </c>
      <c r="D8" s="12"/>
      <c r="E8" s="12">
        <v>1741355720</v>
      </c>
      <c r="F8" s="12"/>
      <c r="G8" s="12">
        <v>25201824</v>
      </c>
      <c r="H8" s="12"/>
      <c r="I8" s="12">
        <f>C8+E8+G8</f>
        <v>95653249539</v>
      </c>
      <c r="J8" s="12"/>
      <c r="K8" s="12">
        <v>864178681237</v>
      </c>
      <c r="L8" s="12"/>
      <c r="M8" s="12">
        <v>79663118337</v>
      </c>
      <c r="N8" s="12"/>
      <c r="O8" s="12">
        <v>114690755</v>
      </c>
      <c r="P8" s="12"/>
      <c r="Q8" s="12">
        <f>K8+M8+O8</f>
        <v>943956490329</v>
      </c>
    </row>
    <row r="9" spans="1:17">
      <c r="A9" s="1" t="s">
        <v>179</v>
      </c>
      <c r="C9" s="12">
        <v>66475437328</v>
      </c>
      <c r="D9" s="12"/>
      <c r="E9" s="12">
        <v>18790565436</v>
      </c>
      <c r="F9" s="12"/>
      <c r="G9" s="12">
        <v>8968054</v>
      </c>
      <c r="H9" s="12"/>
      <c r="I9" s="12">
        <f t="shared" ref="I9:I72" si="0">C9+E9+G9</f>
        <v>85274970818</v>
      </c>
      <c r="J9" s="12"/>
      <c r="K9" s="12">
        <v>634476401690</v>
      </c>
      <c r="L9" s="12"/>
      <c r="M9" s="12">
        <v>176374799209</v>
      </c>
      <c r="N9" s="12"/>
      <c r="O9" s="12">
        <v>908702409</v>
      </c>
      <c r="P9" s="12"/>
      <c r="Q9" s="12">
        <f t="shared" ref="Q9:Q72" si="1">K9+M9+O9</f>
        <v>811759903308</v>
      </c>
    </row>
    <row r="10" spans="1:17">
      <c r="A10" s="1" t="s">
        <v>247</v>
      </c>
      <c r="C10" s="12">
        <v>7820874355</v>
      </c>
      <c r="D10" s="12"/>
      <c r="E10" s="12">
        <v>44069443</v>
      </c>
      <c r="F10" s="12"/>
      <c r="G10" s="12">
        <v>860824017</v>
      </c>
      <c r="H10" s="12"/>
      <c r="I10" s="12">
        <f t="shared" si="0"/>
        <v>8725767815</v>
      </c>
      <c r="J10" s="12"/>
      <c r="K10" s="12">
        <v>7820874355</v>
      </c>
      <c r="L10" s="12"/>
      <c r="M10" s="12">
        <v>44069443</v>
      </c>
      <c r="N10" s="12"/>
      <c r="O10" s="12">
        <v>860824017</v>
      </c>
      <c r="P10" s="12"/>
      <c r="Q10" s="12">
        <f t="shared" si="1"/>
        <v>8725767815</v>
      </c>
    </row>
    <row r="11" spans="1:17">
      <c r="A11" s="1" t="s">
        <v>188</v>
      </c>
      <c r="C11" s="12">
        <v>16516341559</v>
      </c>
      <c r="D11" s="12"/>
      <c r="E11" s="12">
        <v>0</v>
      </c>
      <c r="F11" s="12"/>
      <c r="G11" s="12">
        <v>38360967263</v>
      </c>
      <c r="H11" s="12"/>
      <c r="I11" s="12">
        <f t="shared" si="0"/>
        <v>54877308822</v>
      </c>
      <c r="J11" s="12"/>
      <c r="K11" s="12">
        <v>190292448309</v>
      </c>
      <c r="L11" s="12"/>
      <c r="M11" s="12">
        <v>0</v>
      </c>
      <c r="N11" s="12"/>
      <c r="O11" s="12">
        <v>38397808835</v>
      </c>
      <c r="P11" s="12"/>
      <c r="Q11" s="12">
        <f t="shared" si="1"/>
        <v>228690257144</v>
      </c>
    </row>
    <row r="12" spans="1:17">
      <c r="A12" s="1" t="s">
        <v>166</v>
      </c>
      <c r="C12" s="12">
        <v>17121345971</v>
      </c>
      <c r="D12" s="12"/>
      <c r="E12" s="12">
        <v>-5606024563</v>
      </c>
      <c r="F12" s="12"/>
      <c r="G12" s="12">
        <v>5700226051</v>
      </c>
      <c r="H12" s="12"/>
      <c r="I12" s="12">
        <f t="shared" si="0"/>
        <v>17215547459</v>
      </c>
      <c r="J12" s="12"/>
      <c r="K12" s="12">
        <v>78175583561</v>
      </c>
      <c r="L12" s="12"/>
      <c r="M12" s="12">
        <v>614945177</v>
      </c>
      <c r="N12" s="12"/>
      <c r="O12" s="12">
        <v>5700226051</v>
      </c>
      <c r="P12" s="12"/>
      <c r="Q12" s="12">
        <f t="shared" si="1"/>
        <v>84490754789</v>
      </c>
    </row>
    <row r="13" spans="1:17">
      <c r="A13" s="1" t="s">
        <v>204</v>
      </c>
      <c r="C13" s="12">
        <v>28061632417</v>
      </c>
      <c r="D13" s="12"/>
      <c r="E13" s="12">
        <v>-26080451631</v>
      </c>
      <c r="F13" s="12"/>
      <c r="G13" s="12">
        <v>35810665467</v>
      </c>
      <c r="H13" s="12"/>
      <c r="I13" s="12">
        <f t="shared" si="0"/>
        <v>37791846253</v>
      </c>
      <c r="J13" s="12"/>
      <c r="K13" s="12">
        <v>621928976721</v>
      </c>
      <c r="L13" s="12"/>
      <c r="M13" s="12">
        <v>11561474977</v>
      </c>
      <c r="N13" s="12"/>
      <c r="O13" s="12">
        <v>75188752757</v>
      </c>
      <c r="P13" s="12"/>
      <c r="Q13" s="12">
        <f t="shared" si="1"/>
        <v>708679204455</v>
      </c>
    </row>
    <row r="14" spans="1:17">
      <c r="A14" s="1" t="s">
        <v>199</v>
      </c>
      <c r="C14" s="12">
        <v>106424019072</v>
      </c>
      <c r="D14" s="12"/>
      <c r="E14" s="12">
        <v>7922364096</v>
      </c>
      <c r="F14" s="12"/>
      <c r="G14" s="12">
        <v>50598040</v>
      </c>
      <c r="H14" s="12"/>
      <c r="I14" s="12">
        <f t="shared" si="0"/>
        <v>114396981208</v>
      </c>
      <c r="J14" s="12"/>
      <c r="K14" s="12">
        <v>1058264427966</v>
      </c>
      <c r="L14" s="12"/>
      <c r="M14" s="12">
        <v>272985452106</v>
      </c>
      <c r="N14" s="12"/>
      <c r="O14" s="12">
        <v>1523973952</v>
      </c>
      <c r="P14" s="12"/>
      <c r="Q14" s="12">
        <f t="shared" si="1"/>
        <v>1332773854024</v>
      </c>
    </row>
    <row r="15" spans="1:17">
      <c r="A15" s="1" t="s">
        <v>226</v>
      </c>
      <c r="C15" s="12">
        <v>79526749679</v>
      </c>
      <c r="D15" s="12"/>
      <c r="E15" s="12">
        <v>1963237407</v>
      </c>
      <c r="F15" s="12"/>
      <c r="G15" s="12">
        <v>13544995500</v>
      </c>
      <c r="H15" s="12"/>
      <c r="I15" s="12">
        <f t="shared" si="0"/>
        <v>95034982586</v>
      </c>
      <c r="J15" s="12"/>
      <c r="K15" s="12">
        <v>1032917663639</v>
      </c>
      <c r="L15" s="12"/>
      <c r="M15" s="12">
        <v>65136953221</v>
      </c>
      <c r="N15" s="12"/>
      <c r="O15" s="12">
        <v>37965756209</v>
      </c>
      <c r="P15" s="12"/>
      <c r="Q15" s="12">
        <f t="shared" si="1"/>
        <v>1136020373069</v>
      </c>
    </row>
    <row r="16" spans="1:17">
      <c r="A16" s="1" t="s">
        <v>122</v>
      </c>
      <c r="C16" s="12">
        <v>0</v>
      </c>
      <c r="D16" s="12"/>
      <c r="E16" s="12">
        <v>-140627067310</v>
      </c>
      <c r="F16" s="12"/>
      <c r="G16" s="12">
        <v>207754905258</v>
      </c>
      <c r="H16" s="12"/>
      <c r="I16" s="12">
        <f t="shared" si="0"/>
        <v>67127837948</v>
      </c>
      <c r="J16" s="12"/>
      <c r="K16" s="12">
        <v>0</v>
      </c>
      <c r="L16" s="12"/>
      <c r="M16" s="12">
        <v>271743041273</v>
      </c>
      <c r="N16" s="12"/>
      <c r="O16" s="12">
        <v>208656895017</v>
      </c>
      <c r="P16" s="12"/>
      <c r="Q16" s="12">
        <f t="shared" si="1"/>
        <v>480399936290</v>
      </c>
    </row>
    <row r="17" spans="1:17">
      <c r="A17" s="1" t="s">
        <v>99</v>
      </c>
      <c r="C17" s="12">
        <v>0</v>
      </c>
      <c r="D17" s="12"/>
      <c r="E17" s="12">
        <v>0</v>
      </c>
      <c r="F17" s="12"/>
      <c r="G17" s="12">
        <v>86254726563</v>
      </c>
      <c r="H17" s="12"/>
      <c r="I17" s="12">
        <f t="shared" si="0"/>
        <v>86254726563</v>
      </c>
      <c r="J17" s="12"/>
      <c r="K17" s="12">
        <v>0</v>
      </c>
      <c r="L17" s="12"/>
      <c r="M17" s="12">
        <v>0</v>
      </c>
      <c r="N17" s="12"/>
      <c r="O17" s="12">
        <v>86254726563</v>
      </c>
      <c r="P17" s="12"/>
      <c r="Q17" s="12">
        <f t="shared" si="1"/>
        <v>86254726563</v>
      </c>
    </row>
    <row r="18" spans="1:17">
      <c r="A18" s="1" t="s">
        <v>132</v>
      </c>
      <c r="C18" s="12">
        <v>0</v>
      </c>
      <c r="D18" s="12"/>
      <c r="E18" s="12">
        <v>0</v>
      </c>
      <c r="F18" s="12"/>
      <c r="G18" s="12">
        <v>206407924734</v>
      </c>
      <c r="H18" s="12"/>
      <c r="I18" s="12">
        <f t="shared" si="0"/>
        <v>206407924734</v>
      </c>
      <c r="J18" s="12"/>
      <c r="K18" s="12">
        <v>0</v>
      </c>
      <c r="L18" s="12"/>
      <c r="M18" s="12">
        <v>0</v>
      </c>
      <c r="N18" s="12"/>
      <c r="O18" s="12">
        <v>302797095727</v>
      </c>
      <c r="P18" s="12"/>
      <c r="Q18" s="12">
        <f t="shared" si="1"/>
        <v>302797095727</v>
      </c>
    </row>
    <row r="19" spans="1:17">
      <c r="A19" s="1" t="s">
        <v>143</v>
      </c>
      <c r="C19" s="12">
        <v>0</v>
      </c>
      <c r="D19" s="12"/>
      <c r="E19" s="12">
        <v>-50338219730</v>
      </c>
      <c r="F19" s="12"/>
      <c r="G19" s="12">
        <v>68405467426</v>
      </c>
      <c r="H19" s="12"/>
      <c r="I19" s="12">
        <f t="shared" si="0"/>
        <v>18067247696</v>
      </c>
      <c r="J19" s="12"/>
      <c r="K19" s="12">
        <v>0</v>
      </c>
      <c r="L19" s="12"/>
      <c r="M19" s="12">
        <v>25095017726</v>
      </c>
      <c r="N19" s="12"/>
      <c r="O19" s="12">
        <v>68405467426</v>
      </c>
      <c r="P19" s="12"/>
      <c r="Q19" s="12">
        <f t="shared" si="1"/>
        <v>93500485152</v>
      </c>
    </row>
    <row r="20" spans="1:17">
      <c r="A20" s="1" t="s">
        <v>118</v>
      </c>
      <c r="C20" s="12">
        <v>0</v>
      </c>
      <c r="D20" s="12"/>
      <c r="E20" s="12">
        <v>-168327272289</v>
      </c>
      <c r="F20" s="12"/>
      <c r="G20" s="12">
        <v>224019061669</v>
      </c>
      <c r="H20" s="12"/>
      <c r="I20" s="12">
        <f t="shared" si="0"/>
        <v>55691789380</v>
      </c>
      <c r="J20" s="12"/>
      <c r="K20" s="12">
        <v>0</v>
      </c>
      <c r="L20" s="12"/>
      <c r="M20" s="12">
        <v>192195231007</v>
      </c>
      <c r="N20" s="12"/>
      <c r="O20" s="12">
        <v>224019061669</v>
      </c>
      <c r="P20" s="12"/>
      <c r="Q20" s="12">
        <f t="shared" si="1"/>
        <v>416214292676</v>
      </c>
    </row>
    <row r="21" spans="1:17">
      <c r="A21" s="1" t="s">
        <v>96</v>
      </c>
      <c r="C21" s="12">
        <v>0</v>
      </c>
      <c r="D21" s="12"/>
      <c r="E21" s="12">
        <v>0</v>
      </c>
      <c r="F21" s="12"/>
      <c r="G21" s="12">
        <v>93978131841</v>
      </c>
      <c r="H21" s="12"/>
      <c r="I21" s="12">
        <f t="shared" si="0"/>
        <v>93978131841</v>
      </c>
      <c r="J21" s="12"/>
      <c r="K21" s="12">
        <v>0</v>
      </c>
      <c r="L21" s="12"/>
      <c r="M21" s="12">
        <v>0</v>
      </c>
      <c r="N21" s="12"/>
      <c r="O21" s="12">
        <v>101148919493</v>
      </c>
      <c r="P21" s="12"/>
      <c r="Q21" s="12">
        <f t="shared" si="1"/>
        <v>101148919493</v>
      </c>
    </row>
    <row r="22" spans="1:17">
      <c r="A22" s="1" t="s">
        <v>128</v>
      </c>
      <c r="C22" s="12">
        <v>0</v>
      </c>
      <c r="D22" s="12"/>
      <c r="E22" s="12">
        <v>-54478243273</v>
      </c>
      <c r="F22" s="12"/>
      <c r="G22" s="12">
        <v>107208895227</v>
      </c>
      <c r="H22" s="12"/>
      <c r="I22" s="12">
        <f t="shared" si="0"/>
        <v>52730651954</v>
      </c>
      <c r="J22" s="12"/>
      <c r="K22" s="12">
        <v>0</v>
      </c>
      <c r="L22" s="12"/>
      <c r="M22" s="12">
        <v>215503200394</v>
      </c>
      <c r="N22" s="12"/>
      <c r="O22" s="12">
        <v>107390934145</v>
      </c>
      <c r="P22" s="12"/>
      <c r="Q22" s="12">
        <f t="shared" si="1"/>
        <v>322894134539</v>
      </c>
    </row>
    <row r="23" spans="1:17">
      <c r="A23" s="1" t="s">
        <v>303</v>
      </c>
      <c r="C23" s="12">
        <v>0</v>
      </c>
      <c r="D23" s="12"/>
      <c r="E23" s="12">
        <v>0</v>
      </c>
      <c r="F23" s="12"/>
      <c r="G23" s="12">
        <v>0</v>
      </c>
      <c r="H23" s="12"/>
      <c r="I23" s="12">
        <f t="shared" si="0"/>
        <v>0</v>
      </c>
      <c r="J23" s="12"/>
      <c r="K23" s="12">
        <v>128022699954</v>
      </c>
      <c r="L23" s="12"/>
      <c r="M23" s="12">
        <v>0</v>
      </c>
      <c r="N23" s="12"/>
      <c r="O23" s="12">
        <v>15734549641</v>
      </c>
      <c r="P23" s="12"/>
      <c r="Q23" s="12">
        <f t="shared" si="1"/>
        <v>143757249595</v>
      </c>
    </row>
    <row r="24" spans="1:17">
      <c r="A24" s="1" t="s">
        <v>312</v>
      </c>
      <c r="C24" s="12">
        <v>0</v>
      </c>
      <c r="D24" s="12"/>
      <c r="E24" s="12">
        <v>0</v>
      </c>
      <c r="F24" s="12"/>
      <c r="G24" s="12">
        <v>0</v>
      </c>
      <c r="H24" s="12"/>
      <c r="I24" s="12">
        <f t="shared" si="0"/>
        <v>0</v>
      </c>
      <c r="J24" s="12"/>
      <c r="K24" s="12">
        <v>12747065441</v>
      </c>
      <c r="L24" s="12"/>
      <c r="M24" s="12">
        <v>0</v>
      </c>
      <c r="N24" s="12"/>
      <c r="O24" s="12">
        <v>49406250</v>
      </c>
      <c r="P24" s="12"/>
      <c r="Q24" s="12">
        <f t="shared" si="1"/>
        <v>12796471691</v>
      </c>
    </row>
    <row r="25" spans="1:17">
      <c r="A25" s="1" t="s">
        <v>202</v>
      </c>
      <c r="C25" s="12">
        <v>6662309029</v>
      </c>
      <c r="D25" s="12"/>
      <c r="E25" s="12">
        <v>0</v>
      </c>
      <c r="F25" s="12"/>
      <c r="G25" s="12">
        <v>0</v>
      </c>
      <c r="H25" s="12"/>
      <c r="I25" s="12">
        <f t="shared" si="0"/>
        <v>6662309029</v>
      </c>
      <c r="J25" s="12"/>
      <c r="K25" s="12">
        <v>349446945661</v>
      </c>
      <c r="L25" s="12"/>
      <c r="M25" s="12">
        <v>6727674291</v>
      </c>
      <c r="N25" s="12"/>
      <c r="O25" s="12">
        <v>63086404219</v>
      </c>
      <c r="P25" s="12"/>
      <c r="Q25" s="12">
        <f t="shared" si="1"/>
        <v>419261024171</v>
      </c>
    </row>
    <row r="26" spans="1:17">
      <c r="A26" s="1" t="s">
        <v>294</v>
      </c>
      <c r="C26" s="12">
        <v>0</v>
      </c>
      <c r="D26" s="12"/>
      <c r="E26" s="12">
        <v>0</v>
      </c>
      <c r="F26" s="12"/>
      <c r="G26" s="12">
        <v>0</v>
      </c>
      <c r="H26" s="12"/>
      <c r="I26" s="12">
        <f t="shared" si="0"/>
        <v>0</v>
      </c>
      <c r="J26" s="12"/>
      <c r="K26" s="12">
        <v>103167749741</v>
      </c>
      <c r="L26" s="12"/>
      <c r="M26" s="12">
        <v>0</v>
      </c>
      <c r="N26" s="12"/>
      <c r="O26" s="12">
        <v>58313582137</v>
      </c>
      <c r="P26" s="12"/>
      <c r="Q26" s="12">
        <f t="shared" si="1"/>
        <v>161481331878</v>
      </c>
    </row>
    <row r="27" spans="1:17">
      <c r="A27" s="1" t="s">
        <v>298</v>
      </c>
      <c r="C27" s="12">
        <v>0</v>
      </c>
      <c r="D27" s="12"/>
      <c r="E27" s="12">
        <v>0</v>
      </c>
      <c r="F27" s="12"/>
      <c r="G27" s="12">
        <v>0</v>
      </c>
      <c r="H27" s="12"/>
      <c r="I27" s="12">
        <f t="shared" si="0"/>
        <v>0</v>
      </c>
      <c r="J27" s="12"/>
      <c r="K27" s="12">
        <v>9792659588</v>
      </c>
      <c r="L27" s="12"/>
      <c r="M27" s="12">
        <v>0</v>
      </c>
      <c r="N27" s="12"/>
      <c r="O27" s="12">
        <v>29319358819</v>
      </c>
      <c r="P27" s="12"/>
      <c r="Q27" s="12">
        <f t="shared" si="1"/>
        <v>39112018407</v>
      </c>
    </row>
    <row r="28" spans="1:17">
      <c r="A28" s="1" t="s">
        <v>302</v>
      </c>
      <c r="C28" s="12">
        <v>0</v>
      </c>
      <c r="D28" s="12"/>
      <c r="E28" s="12">
        <v>0</v>
      </c>
      <c r="F28" s="12"/>
      <c r="G28" s="12">
        <v>0</v>
      </c>
      <c r="H28" s="12"/>
      <c r="I28" s="12">
        <f t="shared" si="0"/>
        <v>0</v>
      </c>
      <c r="J28" s="12"/>
      <c r="K28" s="12">
        <v>565066802428</v>
      </c>
      <c r="L28" s="12"/>
      <c r="M28" s="12">
        <v>0</v>
      </c>
      <c r="N28" s="12"/>
      <c r="O28" s="12">
        <v>71630702619</v>
      </c>
      <c r="P28" s="12"/>
      <c r="Q28" s="12">
        <f t="shared" si="1"/>
        <v>636697505047</v>
      </c>
    </row>
    <row r="29" spans="1:17">
      <c r="A29" s="1" t="s">
        <v>296</v>
      </c>
      <c r="C29" s="12">
        <v>0</v>
      </c>
      <c r="D29" s="12"/>
      <c r="E29" s="12">
        <v>0</v>
      </c>
      <c r="F29" s="12"/>
      <c r="G29" s="12">
        <v>0</v>
      </c>
      <c r="H29" s="12"/>
      <c r="I29" s="12">
        <f t="shared" si="0"/>
        <v>0</v>
      </c>
      <c r="J29" s="12"/>
      <c r="K29" s="12">
        <v>137783927055</v>
      </c>
      <c r="L29" s="12"/>
      <c r="M29" s="12">
        <v>0</v>
      </c>
      <c r="N29" s="12"/>
      <c r="O29" s="12">
        <v>156757078425</v>
      </c>
      <c r="P29" s="12"/>
      <c r="Q29" s="12">
        <f t="shared" si="1"/>
        <v>294541005480</v>
      </c>
    </row>
    <row r="30" spans="1:17">
      <c r="A30" s="1" t="s">
        <v>196</v>
      </c>
      <c r="C30" s="12">
        <v>78253295405</v>
      </c>
      <c r="D30" s="12"/>
      <c r="E30" s="12">
        <v>12366566891</v>
      </c>
      <c r="F30" s="12"/>
      <c r="G30" s="12">
        <v>0</v>
      </c>
      <c r="H30" s="12"/>
      <c r="I30" s="12">
        <f t="shared" si="0"/>
        <v>90619862296</v>
      </c>
      <c r="J30" s="12"/>
      <c r="K30" s="12">
        <v>920790515138</v>
      </c>
      <c r="L30" s="12"/>
      <c r="M30" s="12">
        <v>222867172385</v>
      </c>
      <c r="N30" s="12"/>
      <c r="O30" s="12">
        <v>35313029716</v>
      </c>
      <c r="P30" s="12"/>
      <c r="Q30" s="12">
        <f t="shared" si="1"/>
        <v>1178970717239</v>
      </c>
    </row>
    <row r="31" spans="1:17">
      <c r="A31" s="1" t="s">
        <v>300</v>
      </c>
      <c r="C31" s="12">
        <v>0</v>
      </c>
      <c r="D31" s="12"/>
      <c r="E31" s="12">
        <v>0</v>
      </c>
      <c r="F31" s="12"/>
      <c r="G31" s="12">
        <v>0</v>
      </c>
      <c r="H31" s="12"/>
      <c r="I31" s="12">
        <f t="shared" si="0"/>
        <v>0</v>
      </c>
      <c r="J31" s="12"/>
      <c r="K31" s="12">
        <v>774657523398</v>
      </c>
      <c r="L31" s="12"/>
      <c r="M31" s="12">
        <v>0</v>
      </c>
      <c r="N31" s="12"/>
      <c r="O31" s="12">
        <v>329593165238</v>
      </c>
      <c r="P31" s="12"/>
      <c r="Q31" s="12">
        <f t="shared" si="1"/>
        <v>1104250688636</v>
      </c>
    </row>
    <row r="32" spans="1:17">
      <c r="A32" s="1" t="s">
        <v>213</v>
      </c>
      <c r="C32" s="12">
        <v>97900178705</v>
      </c>
      <c r="D32" s="12"/>
      <c r="E32" s="12">
        <v>12521621802</v>
      </c>
      <c r="F32" s="12"/>
      <c r="G32" s="12">
        <v>0</v>
      </c>
      <c r="H32" s="12"/>
      <c r="I32" s="12">
        <f t="shared" si="0"/>
        <v>110421800507</v>
      </c>
      <c r="J32" s="12"/>
      <c r="K32" s="12">
        <v>967515333449</v>
      </c>
      <c r="L32" s="12"/>
      <c r="M32" s="12">
        <v>111067887308</v>
      </c>
      <c r="N32" s="12"/>
      <c r="O32" s="12">
        <v>90242455</v>
      </c>
      <c r="P32" s="12"/>
      <c r="Q32" s="12">
        <f t="shared" si="1"/>
        <v>1078673463212</v>
      </c>
    </row>
    <row r="33" spans="1:17">
      <c r="A33" s="1" t="s">
        <v>310</v>
      </c>
      <c r="C33" s="12">
        <v>0</v>
      </c>
      <c r="D33" s="12"/>
      <c r="E33" s="12">
        <v>0</v>
      </c>
      <c r="F33" s="12"/>
      <c r="G33" s="12">
        <v>0</v>
      </c>
      <c r="H33" s="12"/>
      <c r="I33" s="12">
        <f t="shared" si="0"/>
        <v>0</v>
      </c>
      <c r="J33" s="12"/>
      <c r="K33" s="12">
        <v>71129835074</v>
      </c>
      <c r="L33" s="12"/>
      <c r="M33" s="12">
        <v>0</v>
      </c>
      <c r="N33" s="12"/>
      <c r="O33" s="12">
        <v>45356757125</v>
      </c>
      <c r="P33" s="12"/>
      <c r="Q33" s="12">
        <f t="shared" si="1"/>
        <v>116486592199</v>
      </c>
    </row>
    <row r="34" spans="1:17">
      <c r="A34" s="1" t="s">
        <v>307</v>
      </c>
      <c r="C34" s="12">
        <v>0</v>
      </c>
      <c r="D34" s="12"/>
      <c r="E34" s="12">
        <v>0</v>
      </c>
      <c r="F34" s="12"/>
      <c r="G34" s="12">
        <v>0</v>
      </c>
      <c r="H34" s="12"/>
      <c r="I34" s="12">
        <f t="shared" si="0"/>
        <v>0</v>
      </c>
      <c r="J34" s="12"/>
      <c r="K34" s="12">
        <v>185872132</v>
      </c>
      <c r="L34" s="12"/>
      <c r="M34" s="12">
        <v>0</v>
      </c>
      <c r="N34" s="12"/>
      <c r="O34" s="12">
        <v>30112088</v>
      </c>
      <c r="P34" s="12"/>
      <c r="Q34" s="12">
        <f t="shared" si="1"/>
        <v>215984220</v>
      </c>
    </row>
    <row r="35" spans="1:17">
      <c r="A35" s="1" t="s">
        <v>309</v>
      </c>
      <c r="C35" s="12">
        <v>0</v>
      </c>
      <c r="D35" s="12"/>
      <c r="E35" s="12">
        <v>0</v>
      </c>
      <c r="F35" s="12"/>
      <c r="G35" s="12">
        <v>0</v>
      </c>
      <c r="H35" s="12"/>
      <c r="I35" s="12">
        <f t="shared" si="0"/>
        <v>0</v>
      </c>
      <c r="J35" s="12"/>
      <c r="K35" s="12">
        <v>61337803280</v>
      </c>
      <c r="L35" s="12"/>
      <c r="M35" s="12">
        <v>0</v>
      </c>
      <c r="N35" s="12"/>
      <c r="O35" s="12">
        <v>13452342689</v>
      </c>
      <c r="P35" s="12"/>
      <c r="Q35" s="12">
        <f t="shared" si="1"/>
        <v>74790145969</v>
      </c>
    </row>
    <row r="36" spans="1:17">
      <c r="A36" s="1" t="s">
        <v>305</v>
      </c>
      <c r="C36" s="12">
        <v>0</v>
      </c>
      <c r="D36" s="12"/>
      <c r="E36" s="12">
        <v>0</v>
      </c>
      <c r="F36" s="12"/>
      <c r="G36" s="12">
        <v>0</v>
      </c>
      <c r="H36" s="12"/>
      <c r="I36" s="12">
        <f t="shared" si="0"/>
        <v>0</v>
      </c>
      <c r="J36" s="12"/>
      <c r="K36" s="12">
        <v>549036370324</v>
      </c>
      <c r="L36" s="12"/>
      <c r="M36" s="12">
        <v>0</v>
      </c>
      <c r="N36" s="12"/>
      <c r="O36" s="12">
        <v>137016397203</v>
      </c>
      <c r="P36" s="12"/>
      <c r="Q36" s="12">
        <f t="shared" si="1"/>
        <v>686052767527</v>
      </c>
    </row>
    <row r="37" spans="1:17">
      <c r="A37" s="1" t="s">
        <v>348</v>
      </c>
      <c r="C37" s="12">
        <v>0</v>
      </c>
      <c r="D37" s="12"/>
      <c r="E37" s="12">
        <v>0</v>
      </c>
      <c r="F37" s="12"/>
      <c r="G37" s="12">
        <v>0</v>
      </c>
      <c r="H37" s="12"/>
      <c r="I37" s="12">
        <f t="shared" si="0"/>
        <v>0</v>
      </c>
      <c r="J37" s="12"/>
      <c r="K37" s="12">
        <v>0</v>
      </c>
      <c r="L37" s="12"/>
      <c r="M37" s="12">
        <v>0</v>
      </c>
      <c r="N37" s="12"/>
      <c r="O37" s="12">
        <v>261589967779</v>
      </c>
      <c r="P37" s="12"/>
      <c r="Q37" s="12">
        <f t="shared" si="1"/>
        <v>261589967779</v>
      </c>
    </row>
    <row r="38" spans="1:17">
      <c r="A38" s="1" t="s">
        <v>292</v>
      </c>
      <c r="C38" s="12">
        <v>0</v>
      </c>
      <c r="D38" s="12"/>
      <c r="E38" s="12">
        <v>0</v>
      </c>
      <c r="F38" s="12"/>
      <c r="G38" s="12">
        <v>0</v>
      </c>
      <c r="H38" s="12"/>
      <c r="I38" s="12">
        <f t="shared" si="0"/>
        <v>0</v>
      </c>
      <c r="J38" s="12"/>
      <c r="K38" s="12">
        <v>242130324815</v>
      </c>
      <c r="L38" s="12"/>
      <c r="M38" s="12">
        <v>0</v>
      </c>
      <c r="N38" s="12"/>
      <c r="O38" s="12">
        <v>49651708415</v>
      </c>
      <c r="P38" s="12"/>
      <c r="Q38" s="12">
        <f t="shared" si="1"/>
        <v>291782033230</v>
      </c>
    </row>
    <row r="39" spans="1:17">
      <c r="A39" s="1" t="s">
        <v>349</v>
      </c>
      <c r="C39" s="12">
        <v>0</v>
      </c>
      <c r="D39" s="12"/>
      <c r="E39" s="12">
        <v>0</v>
      </c>
      <c r="F39" s="12"/>
      <c r="G39" s="12">
        <v>0</v>
      </c>
      <c r="H39" s="12"/>
      <c r="I39" s="12">
        <f t="shared" si="0"/>
        <v>0</v>
      </c>
      <c r="J39" s="12"/>
      <c r="K39" s="12">
        <v>0</v>
      </c>
      <c r="L39" s="12"/>
      <c r="M39" s="12">
        <v>0</v>
      </c>
      <c r="N39" s="12"/>
      <c r="O39" s="12">
        <v>163004382330</v>
      </c>
      <c r="P39" s="12"/>
      <c r="Q39" s="12">
        <f t="shared" si="1"/>
        <v>163004382330</v>
      </c>
    </row>
    <row r="40" spans="1:17">
      <c r="A40" s="1" t="s">
        <v>350</v>
      </c>
      <c r="C40" s="12">
        <v>0</v>
      </c>
      <c r="D40" s="12"/>
      <c r="E40" s="12">
        <v>0</v>
      </c>
      <c r="F40" s="12"/>
      <c r="G40" s="12">
        <v>0</v>
      </c>
      <c r="H40" s="12"/>
      <c r="I40" s="12">
        <f t="shared" si="0"/>
        <v>0</v>
      </c>
      <c r="J40" s="12"/>
      <c r="K40" s="12">
        <v>0</v>
      </c>
      <c r="L40" s="12"/>
      <c r="M40" s="12">
        <v>0</v>
      </c>
      <c r="N40" s="12"/>
      <c r="O40" s="12">
        <v>85906641223</v>
      </c>
      <c r="P40" s="12"/>
      <c r="Q40" s="12">
        <f t="shared" si="1"/>
        <v>85906641223</v>
      </c>
    </row>
    <row r="41" spans="1:17">
      <c r="A41" s="1" t="s">
        <v>351</v>
      </c>
      <c r="C41" s="12">
        <v>0</v>
      </c>
      <c r="D41" s="12"/>
      <c r="E41" s="12">
        <v>0</v>
      </c>
      <c r="F41" s="12"/>
      <c r="G41" s="12">
        <v>0</v>
      </c>
      <c r="H41" s="12"/>
      <c r="I41" s="12">
        <f t="shared" si="0"/>
        <v>0</v>
      </c>
      <c r="J41" s="12"/>
      <c r="K41" s="12">
        <v>0</v>
      </c>
      <c r="L41" s="12"/>
      <c r="M41" s="12">
        <v>0</v>
      </c>
      <c r="N41" s="12"/>
      <c r="O41" s="12">
        <v>89029913433</v>
      </c>
      <c r="P41" s="12"/>
      <c r="Q41" s="12">
        <f t="shared" si="1"/>
        <v>89029913433</v>
      </c>
    </row>
    <row r="42" spans="1:17">
      <c r="A42" s="1" t="s">
        <v>352</v>
      </c>
      <c r="C42" s="12">
        <v>0</v>
      </c>
      <c r="D42" s="12"/>
      <c r="E42" s="12">
        <v>0</v>
      </c>
      <c r="F42" s="12"/>
      <c r="G42" s="12">
        <v>0</v>
      </c>
      <c r="H42" s="12"/>
      <c r="I42" s="12">
        <f t="shared" si="0"/>
        <v>0</v>
      </c>
      <c r="J42" s="12"/>
      <c r="K42" s="12">
        <v>0</v>
      </c>
      <c r="L42" s="12"/>
      <c r="M42" s="12">
        <v>0</v>
      </c>
      <c r="N42" s="12"/>
      <c r="O42" s="12">
        <v>282908682435</v>
      </c>
      <c r="P42" s="12"/>
      <c r="Q42" s="12">
        <f t="shared" si="1"/>
        <v>282908682435</v>
      </c>
    </row>
    <row r="43" spans="1:17">
      <c r="A43" s="1" t="s">
        <v>353</v>
      </c>
      <c r="C43" s="12">
        <v>0</v>
      </c>
      <c r="D43" s="12"/>
      <c r="E43" s="12">
        <v>0</v>
      </c>
      <c r="F43" s="12"/>
      <c r="G43" s="12">
        <v>0</v>
      </c>
      <c r="H43" s="12"/>
      <c r="I43" s="12">
        <f t="shared" si="0"/>
        <v>0</v>
      </c>
      <c r="J43" s="12"/>
      <c r="K43" s="12">
        <v>0</v>
      </c>
      <c r="L43" s="12"/>
      <c r="M43" s="12">
        <v>0</v>
      </c>
      <c r="N43" s="12"/>
      <c r="O43" s="12">
        <v>57773999652</v>
      </c>
      <c r="P43" s="12"/>
      <c r="Q43" s="12">
        <f t="shared" si="1"/>
        <v>57773999652</v>
      </c>
    </row>
    <row r="44" spans="1:17">
      <c r="A44" s="1" t="s">
        <v>354</v>
      </c>
      <c r="C44" s="12">
        <v>0</v>
      </c>
      <c r="D44" s="12"/>
      <c r="E44" s="12">
        <v>0</v>
      </c>
      <c r="F44" s="12"/>
      <c r="G44" s="12">
        <v>0</v>
      </c>
      <c r="H44" s="12"/>
      <c r="I44" s="12">
        <f t="shared" si="0"/>
        <v>0</v>
      </c>
      <c r="J44" s="12"/>
      <c r="K44" s="12">
        <v>0</v>
      </c>
      <c r="L44" s="12"/>
      <c r="M44" s="12">
        <v>0</v>
      </c>
      <c r="N44" s="12"/>
      <c r="O44" s="12">
        <v>12896218529</v>
      </c>
      <c r="P44" s="12"/>
      <c r="Q44" s="12">
        <f t="shared" si="1"/>
        <v>12896218529</v>
      </c>
    </row>
    <row r="45" spans="1:17">
      <c r="A45" s="1" t="s">
        <v>355</v>
      </c>
      <c r="C45" s="12">
        <v>0</v>
      </c>
      <c r="D45" s="12"/>
      <c r="E45" s="12">
        <v>0</v>
      </c>
      <c r="F45" s="12"/>
      <c r="G45" s="12">
        <v>0</v>
      </c>
      <c r="H45" s="12"/>
      <c r="I45" s="12">
        <f t="shared" si="0"/>
        <v>0</v>
      </c>
      <c r="J45" s="12"/>
      <c r="K45" s="12">
        <v>0</v>
      </c>
      <c r="L45" s="12"/>
      <c r="M45" s="12">
        <v>0</v>
      </c>
      <c r="N45" s="12"/>
      <c r="O45" s="12">
        <v>163555653931</v>
      </c>
      <c r="P45" s="12"/>
      <c r="Q45" s="12">
        <f t="shared" si="1"/>
        <v>163555653931</v>
      </c>
    </row>
    <row r="46" spans="1:17">
      <c r="A46" s="1" t="s">
        <v>356</v>
      </c>
      <c r="C46" s="12">
        <v>0</v>
      </c>
      <c r="D46" s="12"/>
      <c r="E46" s="12">
        <v>0</v>
      </c>
      <c r="F46" s="12"/>
      <c r="G46" s="12">
        <v>0</v>
      </c>
      <c r="H46" s="12"/>
      <c r="I46" s="12">
        <f t="shared" si="0"/>
        <v>0</v>
      </c>
      <c r="J46" s="12"/>
      <c r="K46" s="12">
        <v>0</v>
      </c>
      <c r="L46" s="12"/>
      <c r="M46" s="12">
        <v>0</v>
      </c>
      <c r="N46" s="12"/>
      <c r="O46" s="12">
        <v>4254095379</v>
      </c>
      <c r="P46" s="12"/>
      <c r="Q46" s="12">
        <f t="shared" si="1"/>
        <v>4254095379</v>
      </c>
    </row>
    <row r="47" spans="1:17">
      <c r="A47" s="1" t="s">
        <v>357</v>
      </c>
      <c r="C47" s="12">
        <v>0</v>
      </c>
      <c r="D47" s="12"/>
      <c r="E47" s="12">
        <v>0</v>
      </c>
      <c r="F47" s="12"/>
      <c r="G47" s="12">
        <v>0</v>
      </c>
      <c r="H47" s="12"/>
      <c r="I47" s="12">
        <f t="shared" si="0"/>
        <v>0</v>
      </c>
      <c r="J47" s="12"/>
      <c r="K47" s="12">
        <v>0</v>
      </c>
      <c r="L47" s="12"/>
      <c r="M47" s="12">
        <v>0</v>
      </c>
      <c r="N47" s="12"/>
      <c r="O47" s="12">
        <v>11992386863</v>
      </c>
      <c r="P47" s="12"/>
      <c r="Q47" s="12">
        <f t="shared" si="1"/>
        <v>11992386863</v>
      </c>
    </row>
    <row r="48" spans="1:17">
      <c r="A48" s="1" t="s">
        <v>358</v>
      </c>
      <c r="C48" s="12">
        <v>0</v>
      </c>
      <c r="D48" s="12"/>
      <c r="E48" s="12">
        <v>0</v>
      </c>
      <c r="F48" s="12"/>
      <c r="G48" s="12">
        <v>0</v>
      </c>
      <c r="H48" s="12"/>
      <c r="I48" s="12">
        <f t="shared" si="0"/>
        <v>0</v>
      </c>
      <c r="J48" s="12"/>
      <c r="K48" s="12">
        <v>0</v>
      </c>
      <c r="L48" s="12"/>
      <c r="M48" s="12">
        <v>0</v>
      </c>
      <c r="N48" s="12"/>
      <c r="O48" s="12">
        <v>52279096442</v>
      </c>
      <c r="P48" s="12"/>
      <c r="Q48" s="12">
        <f t="shared" si="1"/>
        <v>52279096442</v>
      </c>
    </row>
    <row r="49" spans="1:17">
      <c r="A49" s="1" t="s">
        <v>220</v>
      </c>
      <c r="C49" s="12">
        <v>11025000485</v>
      </c>
      <c r="D49" s="12"/>
      <c r="E49" s="12">
        <v>1564335015</v>
      </c>
      <c r="F49" s="12"/>
      <c r="G49" s="12">
        <v>0</v>
      </c>
      <c r="H49" s="12"/>
      <c r="I49" s="12">
        <f t="shared" si="0"/>
        <v>12589335500</v>
      </c>
      <c r="J49" s="12"/>
      <c r="K49" s="12">
        <v>107446212345</v>
      </c>
      <c r="L49" s="12"/>
      <c r="M49" s="12">
        <v>32343153216</v>
      </c>
      <c r="N49" s="12"/>
      <c r="O49" s="12">
        <v>134994774</v>
      </c>
      <c r="P49" s="12"/>
      <c r="Q49" s="12">
        <f t="shared" si="1"/>
        <v>139924360335</v>
      </c>
    </row>
    <row r="50" spans="1:17">
      <c r="A50" s="1" t="s">
        <v>238</v>
      </c>
      <c r="C50" s="12">
        <v>16241451314</v>
      </c>
      <c r="D50" s="12"/>
      <c r="E50" s="12">
        <v>1984791765</v>
      </c>
      <c r="F50" s="12"/>
      <c r="G50" s="12">
        <v>0</v>
      </c>
      <c r="H50" s="12"/>
      <c r="I50" s="12">
        <f t="shared" si="0"/>
        <v>18226243079</v>
      </c>
      <c r="J50" s="12"/>
      <c r="K50" s="12">
        <v>28793244449</v>
      </c>
      <c r="L50" s="12"/>
      <c r="M50" s="12">
        <v>1984791765</v>
      </c>
      <c r="N50" s="12"/>
      <c r="O50" s="12">
        <v>5572500000</v>
      </c>
      <c r="P50" s="12"/>
      <c r="Q50" s="12">
        <f t="shared" si="1"/>
        <v>36350536214</v>
      </c>
    </row>
    <row r="51" spans="1:17">
      <c r="A51" s="1" t="s">
        <v>232</v>
      </c>
      <c r="C51" s="12">
        <v>13769609001</v>
      </c>
      <c r="D51" s="12"/>
      <c r="E51" s="12">
        <v>-191626376</v>
      </c>
      <c r="F51" s="12"/>
      <c r="G51" s="12">
        <v>0</v>
      </c>
      <c r="H51" s="12"/>
      <c r="I51" s="12">
        <f t="shared" si="0"/>
        <v>13577982625</v>
      </c>
      <c r="J51" s="12"/>
      <c r="K51" s="12">
        <v>13769609001</v>
      </c>
      <c r="L51" s="12"/>
      <c r="M51" s="12">
        <v>-191626376</v>
      </c>
      <c r="N51" s="12"/>
      <c r="O51" s="12">
        <v>0</v>
      </c>
      <c r="P51" s="12"/>
      <c r="Q51" s="12">
        <f t="shared" si="1"/>
        <v>13577982625</v>
      </c>
    </row>
    <row r="52" spans="1:17">
      <c r="A52" s="1" t="s">
        <v>214</v>
      </c>
      <c r="C52" s="12">
        <v>49580258918</v>
      </c>
      <c r="D52" s="12"/>
      <c r="E52" s="12">
        <v>12504425413</v>
      </c>
      <c r="F52" s="12"/>
      <c r="G52" s="12">
        <v>0</v>
      </c>
      <c r="H52" s="12"/>
      <c r="I52" s="12">
        <f t="shared" si="0"/>
        <v>62084684331</v>
      </c>
      <c r="J52" s="12"/>
      <c r="K52" s="12">
        <v>74037552311</v>
      </c>
      <c r="L52" s="12"/>
      <c r="M52" s="12">
        <v>19917883625</v>
      </c>
      <c r="N52" s="12"/>
      <c r="O52" s="12">
        <v>0</v>
      </c>
      <c r="P52" s="12"/>
      <c r="Q52" s="12">
        <f t="shared" si="1"/>
        <v>93955435936</v>
      </c>
    </row>
    <row r="53" spans="1:17">
      <c r="A53" s="1" t="s">
        <v>168</v>
      </c>
      <c r="C53" s="12">
        <v>4412623400</v>
      </c>
      <c r="D53" s="12"/>
      <c r="E53" s="12">
        <v>0</v>
      </c>
      <c r="F53" s="12"/>
      <c r="G53" s="12">
        <v>0</v>
      </c>
      <c r="H53" s="12"/>
      <c r="I53" s="12">
        <f t="shared" si="0"/>
        <v>4412623400</v>
      </c>
      <c r="J53" s="12"/>
      <c r="K53" s="12">
        <v>6635390972</v>
      </c>
      <c r="L53" s="12"/>
      <c r="M53" s="12">
        <v>324639352</v>
      </c>
      <c r="N53" s="12"/>
      <c r="O53" s="12">
        <v>0</v>
      </c>
      <c r="P53" s="12"/>
      <c r="Q53" s="12">
        <f t="shared" si="1"/>
        <v>6960030324</v>
      </c>
    </row>
    <row r="54" spans="1:17">
      <c r="A54" s="1" t="s">
        <v>171</v>
      </c>
      <c r="C54" s="12">
        <v>110315584998</v>
      </c>
      <c r="D54" s="12"/>
      <c r="E54" s="12">
        <v>3749854688</v>
      </c>
      <c r="F54" s="12"/>
      <c r="G54" s="12">
        <v>0</v>
      </c>
      <c r="H54" s="12"/>
      <c r="I54" s="12">
        <f t="shared" si="0"/>
        <v>114065439686</v>
      </c>
      <c r="J54" s="12"/>
      <c r="K54" s="12">
        <v>193320121264</v>
      </c>
      <c r="L54" s="12"/>
      <c r="M54" s="12">
        <v>22973037281</v>
      </c>
      <c r="N54" s="12"/>
      <c r="O54" s="12">
        <v>0</v>
      </c>
      <c r="P54" s="12"/>
      <c r="Q54" s="12">
        <f t="shared" si="1"/>
        <v>216293158545</v>
      </c>
    </row>
    <row r="55" spans="1:17">
      <c r="A55" s="1" t="s">
        <v>163</v>
      </c>
      <c r="C55" s="12">
        <v>60098091168</v>
      </c>
      <c r="D55" s="12"/>
      <c r="E55" s="12">
        <v>8635665355</v>
      </c>
      <c r="F55" s="12"/>
      <c r="G55" s="12">
        <v>0</v>
      </c>
      <c r="H55" s="12"/>
      <c r="I55" s="12">
        <f t="shared" si="0"/>
        <v>68733756523</v>
      </c>
      <c r="J55" s="12"/>
      <c r="K55" s="12">
        <v>169326925674</v>
      </c>
      <c r="L55" s="12"/>
      <c r="M55" s="12">
        <v>9287920200</v>
      </c>
      <c r="N55" s="12"/>
      <c r="O55" s="12">
        <v>0</v>
      </c>
      <c r="P55" s="12"/>
      <c r="Q55" s="12">
        <f t="shared" si="1"/>
        <v>178614845874</v>
      </c>
    </row>
    <row r="56" spans="1:17">
      <c r="A56" s="1" t="s">
        <v>207</v>
      </c>
      <c r="C56" s="12">
        <v>77305217524</v>
      </c>
      <c r="D56" s="12"/>
      <c r="E56" s="12">
        <v>199162282163</v>
      </c>
      <c r="F56" s="12"/>
      <c r="G56" s="12">
        <v>0</v>
      </c>
      <c r="H56" s="12"/>
      <c r="I56" s="12">
        <f t="shared" si="0"/>
        <v>276467499687</v>
      </c>
      <c r="J56" s="12"/>
      <c r="K56" s="12">
        <v>715639951828</v>
      </c>
      <c r="L56" s="12"/>
      <c r="M56" s="12">
        <v>127528197360</v>
      </c>
      <c r="N56" s="12"/>
      <c r="O56" s="12">
        <v>0</v>
      </c>
      <c r="P56" s="12"/>
      <c r="Q56" s="12">
        <f t="shared" si="1"/>
        <v>843168149188</v>
      </c>
    </row>
    <row r="57" spans="1:17">
      <c r="A57" s="1" t="s">
        <v>157</v>
      </c>
      <c r="C57" s="12">
        <v>83246783800</v>
      </c>
      <c r="D57" s="12"/>
      <c r="E57" s="12">
        <v>6232088678</v>
      </c>
      <c r="F57" s="12"/>
      <c r="G57" s="12">
        <v>0</v>
      </c>
      <c r="H57" s="12"/>
      <c r="I57" s="12">
        <f t="shared" si="0"/>
        <v>89478872478</v>
      </c>
      <c r="J57" s="12"/>
      <c r="K57" s="12">
        <v>587532058944</v>
      </c>
      <c r="L57" s="12"/>
      <c r="M57" s="12">
        <v>44620227453</v>
      </c>
      <c r="N57" s="12"/>
      <c r="O57" s="12">
        <v>0</v>
      </c>
      <c r="P57" s="12"/>
      <c r="Q57" s="12">
        <f t="shared" si="1"/>
        <v>632152286397</v>
      </c>
    </row>
    <row r="58" spans="1:17">
      <c r="A58" s="1" t="s">
        <v>235</v>
      </c>
      <c r="C58" s="12">
        <v>7154008337</v>
      </c>
      <c r="D58" s="12"/>
      <c r="E58" s="12">
        <v>-74525310</v>
      </c>
      <c r="F58" s="12"/>
      <c r="G58" s="12">
        <v>0</v>
      </c>
      <c r="H58" s="12"/>
      <c r="I58" s="12">
        <f t="shared" si="0"/>
        <v>7079483027</v>
      </c>
      <c r="J58" s="12"/>
      <c r="K58" s="12">
        <v>7154008337</v>
      </c>
      <c r="L58" s="12"/>
      <c r="M58" s="12">
        <v>-74525310</v>
      </c>
      <c r="N58" s="12"/>
      <c r="O58" s="12">
        <v>0</v>
      </c>
      <c r="P58" s="12"/>
      <c r="Q58" s="12">
        <f t="shared" si="1"/>
        <v>7079483027</v>
      </c>
    </row>
    <row r="59" spans="1:17">
      <c r="A59" s="1" t="s">
        <v>210</v>
      </c>
      <c r="C59" s="12">
        <v>90880027559</v>
      </c>
      <c r="D59" s="12"/>
      <c r="E59" s="12">
        <v>11591306021</v>
      </c>
      <c r="F59" s="12"/>
      <c r="G59" s="12">
        <v>0</v>
      </c>
      <c r="H59" s="12"/>
      <c r="I59" s="12">
        <f t="shared" si="0"/>
        <v>102471333580</v>
      </c>
      <c r="J59" s="12"/>
      <c r="K59" s="12">
        <v>936338254807</v>
      </c>
      <c r="L59" s="12"/>
      <c r="M59" s="12">
        <v>288722512893</v>
      </c>
      <c r="N59" s="12"/>
      <c r="O59" s="12">
        <v>0</v>
      </c>
      <c r="P59" s="12"/>
      <c r="Q59" s="12">
        <f t="shared" si="1"/>
        <v>1225060767700</v>
      </c>
    </row>
    <row r="60" spans="1:17">
      <c r="A60" s="1" t="s">
        <v>250</v>
      </c>
      <c r="C60" s="12">
        <v>71140798094</v>
      </c>
      <c r="D60" s="12"/>
      <c r="E60" s="12">
        <v>-34484292000</v>
      </c>
      <c r="F60" s="12"/>
      <c r="G60" s="12">
        <v>0</v>
      </c>
      <c r="H60" s="12"/>
      <c r="I60" s="12">
        <f t="shared" si="0"/>
        <v>36656506094</v>
      </c>
      <c r="J60" s="12"/>
      <c r="K60" s="12">
        <v>71140798094</v>
      </c>
      <c r="L60" s="12"/>
      <c r="M60" s="12">
        <v>-34484292000</v>
      </c>
      <c r="N60" s="12"/>
      <c r="O60" s="12">
        <v>0</v>
      </c>
      <c r="P60" s="12"/>
      <c r="Q60" s="12">
        <f t="shared" si="1"/>
        <v>36656506094</v>
      </c>
    </row>
    <row r="61" spans="1:17">
      <c r="A61" s="1" t="s">
        <v>191</v>
      </c>
      <c r="C61" s="12">
        <v>16456129164</v>
      </c>
      <c r="D61" s="12"/>
      <c r="E61" s="12">
        <v>4116946862</v>
      </c>
      <c r="F61" s="12"/>
      <c r="G61" s="12">
        <v>0</v>
      </c>
      <c r="H61" s="12"/>
      <c r="I61" s="12">
        <f t="shared" si="0"/>
        <v>20573076026</v>
      </c>
      <c r="J61" s="12"/>
      <c r="K61" s="12">
        <v>164397928009</v>
      </c>
      <c r="L61" s="12"/>
      <c r="M61" s="12">
        <v>27945448871</v>
      </c>
      <c r="N61" s="12"/>
      <c r="O61" s="12">
        <v>0</v>
      </c>
      <c r="P61" s="12"/>
      <c r="Q61" s="12">
        <f t="shared" si="1"/>
        <v>192343376880</v>
      </c>
    </row>
    <row r="62" spans="1:17">
      <c r="A62" s="1" t="s">
        <v>185</v>
      </c>
      <c r="C62" s="12">
        <v>67052892158</v>
      </c>
      <c r="D62" s="12"/>
      <c r="E62" s="12">
        <v>21062816854</v>
      </c>
      <c r="F62" s="12"/>
      <c r="G62" s="12">
        <v>0</v>
      </c>
      <c r="H62" s="12"/>
      <c r="I62" s="12">
        <f t="shared" si="0"/>
        <v>88115709012</v>
      </c>
      <c r="J62" s="12"/>
      <c r="K62" s="12">
        <v>630424133950</v>
      </c>
      <c r="L62" s="12"/>
      <c r="M62" s="12">
        <v>50827443046</v>
      </c>
      <c r="N62" s="12"/>
      <c r="O62" s="12">
        <v>0</v>
      </c>
      <c r="P62" s="12"/>
      <c r="Q62" s="12">
        <f t="shared" si="1"/>
        <v>681251576996</v>
      </c>
    </row>
    <row r="63" spans="1:17">
      <c r="A63" s="1" t="s">
        <v>182</v>
      </c>
      <c r="C63" s="12">
        <v>1530347406</v>
      </c>
      <c r="D63" s="12"/>
      <c r="E63" s="12">
        <v>0</v>
      </c>
      <c r="F63" s="12"/>
      <c r="G63" s="12">
        <v>0</v>
      </c>
      <c r="H63" s="12"/>
      <c r="I63" s="12">
        <f t="shared" si="0"/>
        <v>1530347406</v>
      </c>
      <c r="J63" s="12"/>
      <c r="K63" s="12">
        <v>14256509483</v>
      </c>
      <c r="L63" s="12"/>
      <c r="M63" s="12">
        <v>-260089921</v>
      </c>
      <c r="N63" s="12"/>
      <c r="O63" s="12">
        <v>0</v>
      </c>
      <c r="P63" s="12"/>
      <c r="Q63" s="12">
        <f t="shared" si="1"/>
        <v>13996419562</v>
      </c>
    </row>
    <row r="64" spans="1:17">
      <c r="A64" s="1" t="s">
        <v>176</v>
      </c>
      <c r="C64" s="12">
        <v>6896848612</v>
      </c>
      <c r="D64" s="12"/>
      <c r="E64" s="12">
        <v>2391907310</v>
      </c>
      <c r="F64" s="12"/>
      <c r="G64" s="12">
        <v>0</v>
      </c>
      <c r="H64" s="12"/>
      <c r="I64" s="12">
        <f t="shared" si="0"/>
        <v>9288755922</v>
      </c>
      <c r="J64" s="12"/>
      <c r="K64" s="12">
        <v>67412500212</v>
      </c>
      <c r="L64" s="12"/>
      <c r="M64" s="12">
        <v>9469133056</v>
      </c>
      <c r="N64" s="12"/>
      <c r="O64" s="12">
        <v>0</v>
      </c>
      <c r="P64" s="12"/>
      <c r="Q64" s="12">
        <f t="shared" si="1"/>
        <v>76881633268</v>
      </c>
    </row>
    <row r="65" spans="1:17">
      <c r="A65" s="1" t="s">
        <v>173</v>
      </c>
      <c r="C65" s="12">
        <v>32104884499</v>
      </c>
      <c r="D65" s="12"/>
      <c r="E65" s="12">
        <v>0</v>
      </c>
      <c r="F65" s="12"/>
      <c r="G65" s="12">
        <v>0</v>
      </c>
      <c r="H65" s="12"/>
      <c r="I65" s="12">
        <f t="shared" si="0"/>
        <v>32104884499</v>
      </c>
      <c r="J65" s="12"/>
      <c r="K65" s="12">
        <v>299903893043</v>
      </c>
      <c r="L65" s="12"/>
      <c r="M65" s="12">
        <v>184799887927</v>
      </c>
      <c r="N65" s="12"/>
      <c r="O65" s="12">
        <v>0</v>
      </c>
      <c r="P65" s="12"/>
      <c r="Q65" s="12">
        <f t="shared" si="1"/>
        <v>484703780970</v>
      </c>
    </row>
    <row r="66" spans="1:17">
      <c r="A66" s="1" t="s">
        <v>78</v>
      </c>
      <c r="C66" s="12">
        <v>57947751638</v>
      </c>
      <c r="D66" s="12"/>
      <c r="E66" s="12">
        <v>-8195182424</v>
      </c>
      <c r="F66" s="12"/>
      <c r="G66" s="12">
        <v>0</v>
      </c>
      <c r="H66" s="12"/>
      <c r="I66" s="12">
        <f t="shared" si="0"/>
        <v>49752569214</v>
      </c>
      <c r="J66" s="12"/>
      <c r="K66" s="12">
        <v>330022310205</v>
      </c>
      <c r="L66" s="12"/>
      <c r="M66" s="12">
        <v>29146759787</v>
      </c>
      <c r="N66" s="12"/>
      <c r="O66" s="12">
        <v>0</v>
      </c>
      <c r="P66" s="12"/>
      <c r="Q66" s="12">
        <f t="shared" si="1"/>
        <v>359169069992</v>
      </c>
    </row>
    <row r="67" spans="1:17">
      <c r="A67" s="1" t="s">
        <v>223</v>
      </c>
      <c r="C67" s="12">
        <v>14734320885</v>
      </c>
      <c r="D67" s="12"/>
      <c r="E67" s="12">
        <v>2776892391</v>
      </c>
      <c r="F67" s="12"/>
      <c r="G67" s="12">
        <v>0</v>
      </c>
      <c r="H67" s="12"/>
      <c r="I67" s="12">
        <f t="shared" si="0"/>
        <v>17511213276</v>
      </c>
      <c r="J67" s="12"/>
      <c r="K67" s="12">
        <v>148593448440</v>
      </c>
      <c r="L67" s="12"/>
      <c r="M67" s="12">
        <v>53144940554</v>
      </c>
      <c r="N67" s="12"/>
      <c r="O67" s="12">
        <v>0</v>
      </c>
      <c r="P67" s="12"/>
      <c r="Q67" s="12">
        <f t="shared" si="1"/>
        <v>201738388994</v>
      </c>
    </row>
    <row r="68" spans="1:17">
      <c r="A68" s="1" t="s">
        <v>217</v>
      </c>
      <c r="C68" s="12">
        <v>15173160481</v>
      </c>
      <c r="D68" s="12"/>
      <c r="E68" s="12">
        <v>2152916571</v>
      </c>
      <c r="F68" s="12"/>
      <c r="G68" s="12">
        <v>0</v>
      </c>
      <c r="H68" s="12"/>
      <c r="I68" s="12">
        <f t="shared" si="0"/>
        <v>17326077052</v>
      </c>
      <c r="J68" s="12"/>
      <c r="K68" s="12">
        <v>147778358759</v>
      </c>
      <c r="L68" s="12"/>
      <c r="M68" s="12">
        <v>21513166332</v>
      </c>
      <c r="N68" s="12"/>
      <c r="O68" s="12">
        <v>0</v>
      </c>
      <c r="P68" s="12"/>
      <c r="Q68" s="12">
        <f t="shared" si="1"/>
        <v>169291525091</v>
      </c>
    </row>
    <row r="69" spans="1:17">
      <c r="A69" s="1" t="s">
        <v>222</v>
      </c>
      <c r="C69" s="12">
        <v>59175325881</v>
      </c>
      <c r="D69" s="12"/>
      <c r="E69" s="12">
        <v>8396374628</v>
      </c>
      <c r="F69" s="12"/>
      <c r="G69" s="12">
        <v>0</v>
      </c>
      <c r="H69" s="12"/>
      <c r="I69" s="12">
        <f t="shared" si="0"/>
        <v>67571700509</v>
      </c>
      <c r="J69" s="12"/>
      <c r="K69" s="12">
        <v>564963740138</v>
      </c>
      <c r="L69" s="12"/>
      <c r="M69" s="12">
        <v>102636217671</v>
      </c>
      <c r="N69" s="12"/>
      <c r="O69" s="12">
        <v>0</v>
      </c>
      <c r="P69" s="12"/>
      <c r="Q69" s="12">
        <f t="shared" si="1"/>
        <v>667599957809</v>
      </c>
    </row>
    <row r="70" spans="1:17">
      <c r="A70" s="1" t="s">
        <v>221</v>
      </c>
      <c r="C70" s="12">
        <v>25794372819</v>
      </c>
      <c r="D70" s="12"/>
      <c r="E70" s="12">
        <v>4530324443</v>
      </c>
      <c r="F70" s="12"/>
      <c r="G70" s="12">
        <v>0</v>
      </c>
      <c r="H70" s="12"/>
      <c r="I70" s="12">
        <f t="shared" si="0"/>
        <v>30324697262</v>
      </c>
      <c r="J70" s="12"/>
      <c r="K70" s="12">
        <v>248692347794</v>
      </c>
      <c r="L70" s="12"/>
      <c r="M70" s="12">
        <v>32783863726</v>
      </c>
      <c r="N70" s="12"/>
      <c r="O70" s="12">
        <v>0</v>
      </c>
      <c r="P70" s="12"/>
      <c r="Q70" s="12">
        <f t="shared" si="1"/>
        <v>281476211520</v>
      </c>
    </row>
    <row r="71" spans="1:17">
      <c r="A71" s="1" t="s">
        <v>154</v>
      </c>
      <c r="C71" s="12">
        <v>47981707535</v>
      </c>
      <c r="D71" s="12"/>
      <c r="E71" s="12">
        <v>2444628409</v>
      </c>
      <c r="F71" s="12"/>
      <c r="G71" s="12">
        <v>0</v>
      </c>
      <c r="H71" s="12"/>
      <c r="I71" s="12">
        <f t="shared" si="0"/>
        <v>50426335944</v>
      </c>
      <c r="J71" s="12"/>
      <c r="K71" s="12">
        <v>311456051663</v>
      </c>
      <c r="L71" s="12"/>
      <c r="M71" s="12">
        <v>78057715961</v>
      </c>
      <c r="N71" s="12"/>
      <c r="O71" s="12">
        <v>0</v>
      </c>
      <c r="P71" s="12"/>
      <c r="Q71" s="12">
        <f t="shared" si="1"/>
        <v>389513767624</v>
      </c>
    </row>
    <row r="72" spans="1:17">
      <c r="A72" s="1" t="s">
        <v>77</v>
      </c>
      <c r="C72" s="12">
        <v>12824471</v>
      </c>
      <c r="D72" s="12"/>
      <c r="E72" s="12">
        <v>0</v>
      </c>
      <c r="F72" s="12"/>
      <c r="G72" s="12">
        <v>0</v>
      </c>
      <c r="H72" s="12"/>
      <c r="I72" s="12">
        <f t="shared" si="0"/>
        <v>12824471</v>
      </c>
      <c r="J72" s="12"/>
      <c r="K72" s="12">
        <v>133584466</v>
      </c>
      <c r="L72" s="12"/>
      <c r="M72" s="12">
        <v>13999458</v>
      </c>
      <c r="N72" s="12"/>
      <c r="O72" s="12">
        <v>0</v>
      </c>
      <c r="P72" s="12"/>
      <c r="Q72" s="12">
        <f t="shared" si="1"/>
        <v>147583924</v>
      </c>
    </row>
    <row r="73" spans="1:17">
      <c r="A73" s="1" t="s">
        <v>73</v>
      </c>
      <c r="C73" s="12">
        <v>12561569210</v>
      </c>
      <c r="D73" s="12"/>
      <c r="E73" s="12">
        <v>3338986109</v>
      </c>
      <c r="F73" s="12"/>
      <c r="G73" s="12">
        <v>0</v>
      </c>
      <c r="H73" s="12"/>
      <c r="I73" s="12">
        <f t="shared" ref="I73:I96" si="2">C73+E73+G73</f>
        <v>15900555319</v>
      </c>
      <c r="J73" s="12"/>
      <c r="K73" s="12">
        <v>130845983312</v>
      </c>
      <c r="L73" s="12"/>
      <c r="M73" s="12">
        <v>41516457675</v>
      </c>
      <c r="N73" s="12"/>
      <c r="O73" s="12">
        <v>0</v>
      </c>
      <c r="P73" s="12"/>
      <c r="Q73" s="12">
        <f t="shared" ref="Q73:Q97" si="3">K73+M73+O73</f>
        <v>172362440987</v>
      </c>
    </row>
    <row r="74" spans="1:17">
      <c r="A74" s="1" t="s">
        <v>160</v>
      </c>
      <c r="C74" s="12">
        <v>14367255034</v>
      </c>
      <c r="D74" s="12"/>
      <c r="E74" s="12">
        <v>499980625</v>
      </c>
      <c r="F74" s="12"/>
      <c r="G74" s="12">
        <v>0</v>
      </c>
      <c r="H74" s="12"/>
      <c r="I74" s="12">
        <f t="shared" si="2"/>
        <v>14867235659</v>
      </c>
      <c r="J74" s="12"/>
      <c r="K74" s="12">
        <v>93880038177</v>
      </c>
      <c r="L74" s="12"/>
      <c r="M74" s="12">
        <v>8757955586</v>
      </c>
      <c r="N74" s="12"/>
      <c r="O74" s="12">
        <v>0</v>
      </c>
      <c r="P74" s="12"/>
      <c r="Q74" s="12">
        <f t="shared" si="3"/>
        <v>102637993763</v>
      </c>
    </row>
    <row r="75" spans="1:17">
      <c r="A75" s="1" t="s">
        <v>102</v>
      </c>
      <c r="C75" s="12">
        <v>0</v>
      </c>
      <c r="D75" s="12"/>
      <c r="E75" s="12">
        <v>36083198890</v>
      </c>
      <c r="F75" s="12"/>
      <c r="G75" s="12">
        <v>0</v>
      </c>
      <c r="H75" s="12"/>
      <c r="I75" s="12">
        <f t="shared" si="2"/>
        <v>36083198890</v>
      </c>
      <c r="J75" s="12"/>
      <c r="K75" s="12">
        <v>0</v>
      </c>
      <c r="L75" s="12"/>
      <c r="M75" s="12">
        <v>299843362849</v>
      </c>
      <c r="N75" s="12"/>
      <c r="O75" s="12">
        <v>0</v>
      </c>
      <c r="P75" s="12"/>
      <c r="Q75" s="12">
        <f t="shared" si="3"/>
        <v>299843362849</v>
      </c>
    </row>
    <row r="76" spans="1:17">
      <c r="A76" s="1" t="s">
        <v>111</v>
      </c>
      <c r="C76" s="12">
        <v>0</v>
      </c>
      <c r="D76" s="12"/>
      <c r="E76" s="12">
        <v>12091588809</v>
      </c>
      <c r="F76" s="12"/>
      <c r="G76" s="12">
        <v>0</v>
      </c>
      <c r="H76" s="12"/>
      <c r="I76" s="12">
        <f t="shared" si="2"/>
        <v>12091588809</v>
      </c>
      <c r="J76" s="12"/>
      <c r="K76" s="12">
        <v>0</v>
      </c>
      <c r="L76" s="12"/>
      <c r="M76" s="12">
        <v>43746161195</v>
      </c>
      <c r="N76" s="12"/>
      <c r="O76" s="12">
        <v>0</v>
      </c>
      <c r="P76" s="12"/>
      <c r="Q76" s="12">
        <f t="shared" si="3"/>
        <v>43746161195</v>
      </c>
    </row>
    <row r="77" spans="1:17">
      <c r="A77" s="1" t="s">
        <v>114</v>
      </c>
      <c r="C77" s="12">
        <v>0</v>
      </c>
      <c r="D77" s="12"/>
      <c r="E77" s="12">
        <v>10881303839</v>
      </c>
      <c r="F77" s="12"/>
      <c r="G77" s="12">
        <v>0</v>
      </c>
      <c r="H77" s="12"/>
      <c r="I77" s="12">
        <f t="shared" si="2"/>
        <v>10881303839</v>
      </c>
      <c r="J77" s="12"/>
      <c r="K77" s="12">
        <v>0</v>
      </c>
      <c r="L77" s="12"/>
      <c r="M77" s="12">
        <v>44293310016</v>
      </c>
      <c r="N77" s="12"/>
      <c r="O77" s="12">
        <v>0</v>
      </c>
      <c r="P77" s="12"/>
      <c r="Q77" s="12">
        <f t="shared" si="3"/>
        <v>44293310016</v>
      </c>
    </row>
    <row r="78" spans="1:17">
      <c r="A78" s="1" t="s">
        <v>137</v>
      </c>
      <c r="C78" s="12">
        <v>0</v>
      </c>
      <c r="D78" s="12"/>
      <c r="E78" s="12">
        <v>91863340</v>
      </c>
      <c r="F78" s="12"/>
      <c r="G78" s="12">
        <v>0</v>
      </c>
      <c r="H78" s="12"/>
      <c r="I78" s="12">
        <f t="shared" si="2"/>
        <v>91863340</v>
      </c>
      <c r="J78" s="12"/>
      <c r="K78" s="12">
        <v>0</v>
      </c>
      <c r="L78" s="12"/>
      <c r="M78" s="12">
        <v>2269566720</v>
      </c>
      <c r="N78" s="12"/>
      <c r="O78" s="12">
        <v>0</v>
      </c>
      <c r="P78" s="12"/>
      <c r="Q78" s="12">
        <f t="shared" si="3"/>
        <v>2269566720</v>
      </c>
    </row>
    <row r="79" spans="1:17">
      <c r="A79" s="1" t="s">
        <v>149</v>
      </c>
      <c r="C79" s="12">
        <v>0</v>
      </c>
      <c r="D79" s="12"/>
      <c r="E79" s="12">
        <v>86058081175</v>
      </c>
      <c r="F79" s="12"/>
      <c r="G79" s="12">
        <v>0</v>
      </c>
      <c r="H79" s="12"/>
      <c r="I79" s="12">
        <f t="shared" si="2"/>
        <v>86058081175</v>
      </c>
      <c r="J79" s="12"/>
      <c r="K79" s="12">
        <v>0</v>
      </c>
      <c r="L79" s="12"/>
      <c r="M79" s="12">
        <v>281992605264</v>
      </c>
      <c r="N79" s="12"/>
      <c r="O79" s="12">
        <v>0</v>
      </c>
      <c r="P79" s="12"/>
      <c r="Q79" s="12">
        <f t="shared" si="3"/>
        <v>281992605264</v>
      </c>
    </row>
    <row r="80" spans="1:17">
      <c r="A80" s="1" t="s">
        <v>87</v>
      </c>
      <c r="C80" s="12">
        <v>0</v>
      </c>
      <c r="D80" s="12"/>
      <c r="E80" s="12">
        <v>59011807709</v>
      </c>
      <c r="F80" s="12"/>
      <c r="G80" s="12">
        <v>0</v>
      </c>
      <c r="H80" s="12"/>
      <c r="I80" s="12">
        <f t="shared" si="2"/>
        <v>59011807709</v>
      </c>
      <c r="J80" s="12"/>
      <c r="K80" s="12">
        <v>0</v>
      </c>
      <c r="L80" s="12"/>
      <c r="M80" s="12">
        <v>284376731699</v>
      </c>
      <c r="N80" s="12"/>
      <c r="O80" s="12">
        <v>0</v>
      </c>
      <c r="P80" s="12"/>
      <c r="Q80" s="12">
        <f t="shared" si="3"/>
        <v>284376731699</v>
      </c>
    </row>
    <row r="81" spans="1:17">
      <c r="A81" s="1" t="s">
        <v>151</v>
      </c>
      <c r="C81" s="12">
        <v>0</v>
      </c>
      <c r="D81" s="12"/>
      <c r="E81" s="12">
        <v>33973669106</v>
      </c>
      <c r="F81" s="12"/>
      <c r="G81" s="12">
        <v>0</v>
      </c>
      <c r="H81" s="12"/>
      <c r="I81" s="12">
        <f t="shared" si="2"/>
        <v>33973669106</v>
      </c>
      <c r="J81" s="12"/>
      <c r="K81" s="12">
        <v>0</v>
      </c>
      <c r="L81" s="12"/>
      <c r="M81" s="12">
        <v>126653567379</v>
      </c>
      <c r="N81" s="12"/>
      <c r="O81" s="12">
        <v>0</v>
      </c>
      <c r="P81" s="12"/>
      <c r="Q81" s="12">
        <f t="shared" si="3"/>
        <v>126653567379</v>
      </c>
    </row>
    <row r="82" spans="1:17">
      <c r="A82" s="1" t="s">
        <v>93</v>
      </c>
      <c r="C82" s="12">
        <v>0</v>
      </c>
      <c r="D82" s="12"/>
      <c r="E82" s="12">
        <v>63483005317</v>
      </c>
      <c r="F82" s="12"/>
      <c r="G82" s="12">
        <v>0</v>
      </c>
      <c r="H82" s="12"/>
      <c r="I82" s="12">
        <f t="shared" si="2"/>
        <v>63483005317</v>
      </c>
      <c r="J82" s="12"/>
      <c r="K82" s="12">
        <v>0</v>
      </c>
      <c r="L82" s="12"/>
      <c r="M82" s="12">
        <v>316075927922</v>
      </c>
      <c r="N82" s="12"/>
      <c r="O82" s="12">
        <v>0</v>
      </c>
      <c r="P82" s="12"/>
      <c r="Q82" s="12">
        <f t="shared" si="3"/>
        <v>316075927922</v>
      </c>
    </row>
    <row r="83" spans="1:17">
      <c r="A83" s="1" t="s">
        <v>108</v>
      </c>
      <c r="C83" s="12">
        <v>0</v>
      </c>
      <c r="D83" s="12"/>
      <c r="E83" s="12">
        <v>18358417288</v>
      </c>
      <c r="F83" s="12"/>
      <c r="G83" s="12">
        <v>0</v>
      </c>
      <c r="H83" s="12"/>
      <c r="I83" s="12">
        <f t="shared" si="2"/>
        <v>18358417288</v>
      </c>
      <c r="J83" s="12"/>
      <c r="K83" s="12">
        <v>0</v>
      </c>
      <c r="L83" s="12"/>
      <c r="M83" s="12">
        <v>150012717979</v>
      </c>
      <c r="N83" s="12"/>
      <c r="O83" s="12">
        <v>0</v>
      </c>
      <c r="P83" s="12"/>
      <c r="Q83" s="12">
        <f t="shared" si="3"/>
        <v>150012717979</v>
      </c>
    </row>
    <row r="84" spans="1:17">
      <c r="A84" s="1" t="s">
        <v>125</v>
      </c>
      <c r="C84" s="12">
        <v>0</v>
      </c>
      <c r="D84" s="12"/>
      <c r="E84" s="12">
        <v>18110275463</v>
      </c>
      <c r="F84" s="12"/>
      <c r="G84" s="12">
        <v>0</v>
      </c>
      <c r="H84" s="12"/>
      <c r="I84" s="12">
        <f t="shared" si="2"/>
        <v>18110275463</v>
      </c>
      <c r="J84" s="12"/>
      <c r="K84" s="12">
        <v>0</v>
      </c>
      <c r="L84" s="12"/>
      <c r="M84" s="12">
        <v>135842760846</v>
      </c>
      <c r="N84" s="12"/>
      <c r="O84" s="12">
        <v>0</v>
      </c>
      <c r="P84" s="12"/>
      <c r="Q84" s="12">
        <f t="shared" si="3"/>
        <v>135842760846</v>
      </c>
    </row>
    <row r="85" spans="1:17">
      <c r="A85" s="1" t="s">
        <v>90</v>
      </c>
      <c r="C85" s="12">
        <v>0</v>
      </c>
      <c r="D85" s="12"/>
      <c r="E85" s="12">
        <v>75196590080</v>
      </c>
      <c r="F85" s="12"/>
      <c r="G85" s="12">
        <v>0</v>
      </c>
      <c r="H85" s="12"/>
      <c r="I85" s="12">
        <f t="shared" si="2"/>
        <v>75196590080</v>
      </c>
      <c r="J85" s="12"/>
      <c r="K85" s="12">
        <v>0</v>
      </c>
      <c r="L85" s="12"/>
      <c r="M85" s="12">
        <v>418214896836</v>
      </c>
      <c r="N85" s="12"/>
      <c r="O85" s="12">
        <v>0</v>
      </c>
      <c r="P85" s="12"/>
      <c r="Q85" s="12">
        <f t="shared" si="3"/>
        <v>418214896836</v>
      </c>
    </row>
    <row r="86" spans="1:17">
      <c r="A86" s="1" t="s">
        <v>135</v>
      </c>
      <c r="C86" s="12">
        <v>0</v>
      </c>
      <c r="D86" s="12"/>
      <c r="E86" s="12">
        <v>22723260445</v>
      </c>
      <c r="F86" s="12"/>
      <c r="G86" s="12">
        <v>0</v>
      </c>
      <c r="H86" s="12"/>
      <c r="I86" s="12">
        <f t="shared" si="2"/>
        <v>22723260445</v>
      </c>
      <c r="J86" s="12"/>
      <c r="K86" s="12">
        <v>0</v>
      </c>
      <c r="L86" s="12"/>
      <c r="M86" s="12">
        <v>62683744294</v>
      </c>
      <c r="N86" s="12"/>
      <c r="O86" s="12">
        <v>0</v>
      </c>
      <c r="P86" s="12"/>
      <c r="Q86" s="12">
        <f t="shared" si="3"/>
        <v>62683744294</v>
      </c>
    </row>
    <row r="87" spans="1:17">
      <c r="A87" s="1" t="s">
        <v>120</v>
      </c>
      <c r="C87" s="12">
        <v>0</v>
      </c>
      <c r="D87" s="12"/>
      <c r="E87" s="12">
        <v>6166995830</v>
      </c>
      <c r="F87" s="12"/>
      <c r="G87" s="12">
        <v>0</v>
      </c>
      <c r="H87" s="12"/>
      <c r="I87" s="12">
        <f t="shared" si="2"/>
        <v>6166995830</v>
      </c>
      <c r="J87" s="12"/>
      <c r="K87" s="12">
        <v>0</v>
      </c>
      <c r="L87" s="12"/>
      <c r="M87" s="12">
        <v>15328620332</v>
      </c>
      <c r="N87" s="12"/>
      <c r="O87" s="12">
        <v>0</v>
      </c>
      <c r="P87" s="12"/>
      <c r="Q87" s="12">
        <f t="shared" si="3"/>
        <v>15328620332</v>
      </c>
    </row>
    <row r="88" spans="1:17">
      <c r="A88" s="1" t="s">
        <v>131</v>
      </c>
      <c r="C88" s="12">
        <v>0</v>
      </c>
      <c r="D88" s="12"/>
      <c r="E88" s="12">
        <v>27156843819</v>
      </c>
      <c r="F88" s="12"/>
      <c r="G88" s="12">
        <v>0</v>
      </c>
      <c r="H88" s="12"/>
      <c r="I88" s="12">
        <f t="shared" si="2"/>
        <v>27156843819</v>
      </c>
      <c r="J88" s="12"/>
      <c r="K88" s="12">
        <v>0</v>
      </c>
      <c r="L88" s="12"/>
      <c r="M88" s="12">
        <v>110575114308</v>
      </c>
      <c r="N88" s="12"/>
      <c r="O88" s="12">
        <v>0</v>
      </c>
      <c r="P88" s="12"/>
      <c r="Q88" s="12">
        <f t="shared" si="3"/>
        <v>110575114308</v>
      </c>
    </row>
    <row r="89" spans="1:17">
      <c r="A89" s="1" t="s">
        <v>146</v>
      </c>
      <c r="C89" s="12">
        <v>0</v>
      </c>
      <c r="D89" s="12"/>
      <c r="E89" s="12">
        <v>9579119808</v>
      </c>
      <c r="F89" s="12"/>
      <c r="G89" s="12">
        <v>0</v>
      </c>
      <c r="H89" s="12"/>
      <c r="I89" s="12">
        <f t="shared" si="2"/>
        <v>9579119808</v>
      </c>
      <c r="J89" s="12"/>
      <c r="K89" s="12">
        <v>0</v>
      </c>
      <c r="L89" s="12"/>
      <c r="M89" s="12">
        <v>30443430383</v>
      </c>
      <c r="N89" s="12"/>
      <c r="O89" s="12">
        <v>0</v>
      </c>
      <c r="P89" s="12"/>
      <c r="Q89" s="12">
        <f t="shared" si="3"/>
        <v>30443430383</v>
      </c>
    </row>
    <row r="90" spans="1:17">
      <c r="A90" s="1" t="s">
        <v>140</v>
      </c>
      <c r="C90" s="12">
        <v>0</v>
      </c>
      <c r="D90" s="12"/>
      <c r="E90" s="12">
        <v>9766721806</v>
      </c>
      <c r="F90" s="12"/>
      <c r="G90" s="12">
        <v>0</v>
      </c>
      <c r="H90" s="12"/>
      <c r="I90" s="12">
        <f t="shared" si="2"/>
        <v>9766721806</v>
      </c>
      <c r="J90" s="12"/>
      <c r="K90" s="12">
        <v>0</v>
      </c>
      <c r="L90" s="12"/>
      <c r="M90" s="12">
        <v>31863043980</v>
      </c>
      <c r="N90" s="12"/>
      <c r="O90" s="12">
        <v>0</v>
      </c>
      <c r="P90" s="12"/>
      <c r="Q90" s="12">
        <f t="shared" si="3"/>
        <v>31863043980</v>
      </c>
    </row>
    <row r="91" spans="1:17">
      <c r="A91" s="1" t="s">
        <v>84</v>
      </c>
      <c r="C91" s="12">
        <v>0</v>
      </c>
      <c r="D91" s="12"/>
      <c r="E91" s="12">
        <v>5499199448</v>
      </c>
      <c r="F91" s="12"/>
      <c r="G91" s="12">
        <v>0</v>
      </c>
      <c r="H91" s="12"/>
      <c r="I91" s="12">
        <f t="shared" si="2"/>
        <v>5499199448</v>
      </c>
      <c r="J91" s="12"/>
      <c r="K91" s="12">
        <v>0</v>
      </c>
      <c r="L91" s="12"/>
      <c r="M91" s="12">
        <v>13406017656</v>
      </c>
      <c r="N91" s="12"/>
      <c r="O91" s="12">
        <v>0</v>
      </c>
      <c r="P91" s="12"/>
      <c r="Q91" s="12">
        <f t="shared" si="3"/>
        <v>13406017656</v>
      </c>
    </row>
    <row r="92" spans="1:17">
      <c r="A92" s="1" t="s">
        <v>105</v>
      </c>
      <c r="C92" s="12">
        <v>0</v>
      </c>
      <c r="D92" s="12"/>
      <c r="E92" s="12">
        <v>18019536080</v>
      </c>
      <c r="F92" s="12"/>
      <c r="G92" s="12">
        <v>0</v>
      </c>
      <c r="H92" s="12"/>
      <c r="I92" s="12">
        <f t="shared" si="2"/>
        <v>18019536080</v>
      </c>
      <c r="J92" s="12"/>
      <c r="K92" s="12">
        <v>0</v>
      </c>
      <c r="L92" s="12"/>
      <c r="M92" s="12">
        <v>63310864796</v>
      </c>
      <c r="N92" s="12"/>
      <c r="O92" s="12">
        <v>0</v>
      </c>
      <c r="P92" s="12"/>
      <c r="Q92" s="12">
        <f t="shared" si="3"/>
        <v>63310864796</v>
      </c>
    </row>
    <row r="93" spans="1:17">
      <c r="A93" s="1" t="s">
        <v>81</v>
      </c>
      <c r="C93" s="12">
        <v>0</v>
      </c>
      <c r="D93" s="12"/>
      <c r="E93" s="12">
        <v>4458039900</v>
      </c>
      <c r="F93" s="12"/>
      <c r="G93" s="12">
        <v>0</v>
      </c>
      <c r="H93" s="12"/>
      <c r="I93" s="12">
        <f t="shared" si="2"/>
        <v>4458039900</v>
      </c>
      <c r="J93" s="12"/>
      <c r="K93" s="12">
        <v>0</v>
      </c>
      <c r="L93" s="12"/>
      <c r="M93" s="12">
        <v>7401566058</v>
      </c>
      <c r="N93" s="12"/>
      <c r="O93" s="12">
        <v>0</v>
      </c>
      <c r="P93" s="12"/>
      <c r="Q93" s="12">
        <f t="shared" si="3"/>
        <v>7401566058</v>
      </c>
    </row>
    <row r="94" spans="1:17">
      <c r="A94" s="1" t="s">
        <v>116</v>
      </c>
      <c r="C94" s="12">
        <v>0</v>
      </c>
      <c r="D94" s="12"/>
      <c r="E94" s="12">
        <v>18935822985</v>
      </c>
      <c r="F94" s="12"/>
      <c r="G94" s="12">
        <v>0</v>
      </c>
      <c r="H94" s="12"/>
      <c r="I94" s="12">
        <f t="shared" si="2"/>
        <v>18935822985</v>
      </c>
      <c r="J94" s="12"/>
      <c r="K94" s="12">
        <v>0</v>
      </c>
      <c r="L94" s="12"/>
      <c r="M94" s="12">
        <v>59973482901</v>
      </c>
      <c r="N94" s="12"/>
      <c r="O94" s="12">
        <v>0</v>
      </c>
      <c r="P94" s="12"/>
      <c r="Q94" s="12">
        <f t="shared" si="3"/>
        <v>59973482901</v>
      </c>
    </row>
    <row r="95" spans="1:17">
      <c r="A95" s="1" t="s">
        <v>241</v>
      </c>
      <c r="C95" s="12">
        <v>0</v>
      </c>
      <c r="D95" s="12"/>
      <c r="E95" s="12">
        <v>16567916944</v>
      </c>
      <c r="F95" s="12"/>
      <c r="G95" s="12">
        <v>0</v>
      </c>
      <c r="H95" s="12"/>
      <c r="I95" s="12">
        <f t="shared" si="2"/>
        <v>16567916944</v>
      </c>
      <c r="J95" s="12"/>
      <c r="K95" s="12">
        <v>0</v>
      </c>
      <c r="L95" s="12"/>
      <c r="M95" s="12">
        <v>16567916950</v>
      </c>
      <c r="N95" s="12"/>
      <c r="O95" s="12">
        <v>0</v>
      </c>
      <c r="P95" s="12"/>
      <c r="Q95" s="12">
        <f t="shared" si="3"/>
        <v>16567916950</v>
      </c>
    </row>
    <row r="96" spans="1:17">
      <c r="A96" s="1" t="s">
        <v>244</v>
      </c>
      <c r="C96" s="12">
        <v>0</v>
      </c>
      <c r="D96" s="12"/>
      <c r="E96" s="12">
        <v>36823462984</v>
      </c>
      <c r="F96" s="12"/>
      <c r="G96" s="12">
        <v>0</v>
      </c>
      <c r="H96" s="12"/>
      <c r="I96" s="12">
        <f t="shared" si="2"/>
        <v>36823462984</v>
      </c>
      <c r="J96" s="12"/>
      <c r="K96" s="12">
        <v>0</v>
      </c>
      <c r="L96" s="12"/>
      <c r="M96" s="12">
        <v>36823462984</v>
      </c>
      <c r="N96" s="12"/>
      <c r="O96" s="12">
        <v>0</v>
      </c>
      <c r="P96" s="12"/>
      <c r="Q96" s="12">
        <f>K96+M96+O96</f>
        <v>36823462984</v>
      </c>
    </row>
    <row r="97" spans="1:17">
      <c r="A97" s="1" t="s">
        <v>229</v>
      </c>
      <c r="C97" s="12">
        <v>0</v>
      </c>
      <c r="D97" s="12"/>
      <c r="E97" s="12">
        <v>-44159480</v>
      </c>
      <c r="F97" s="12"/>
      <c r="G97" s="12">
        <v>0</v>
      </c>
      <c r="H97" s="12"/>
      <c r="I97" s="12">
        <f>C97+E97+G97</f>
        <v>-44159480</v>
      </c>
      <c r="J97" s="12"/>
      <c r="K97" s="12">
        <v>0</v>
      </c>
      <c r="L97" s="12"/>
      <c r="M97" s="12">
        <v>-44159480</v>
      </c>
      <c r="N97" s="12"/>
      <c r="O97" s="12">
        <v>0</v>
      </c>
      <c r="P97" s="12"/>
      <c r="Q97" s="12">
        <f t="shared" si="3"/>
        <v>-44159480</v>
      </c>
    </row>
    <row r="98" spans="1:17" ht="24.75" thickBot="1">
      <c r="C98" s="15">
        <f>SUM(C8:C97)</f>
        <v>1565607719906</v>
      </c>
      <c r="D98" s="12"/>
      <c r="E98" s="15">
        <f>SUM(E8:E97)</f>
        <v>453075960774</v>
      </c>
      <c r="F98" s="12"/>
      <c r="G98" s="15">
        <f>SUM(G8:G97)</f>
        <v>1088391558934</v>
      </c>
      <c r="H98" s="12"/>
      <c r="I98" s="15">
        <f>SUM(I8:I97)</f>
        <v>3107075239614</v>
      </c>
      <c r="J98" s="12"/>
      <c r="K98" s="15">
        <f>SUM(K8:K97)</f>
        <v>15444761440633</v>
      </c>
      <c r="L98" s="12"/>
      <c r="M98" s="15">
        <f>SUM(M8:M97)</f>
        <v>5356539569909</v>
      </c>
      <c r="N98" s="12"/>
      <c r="O98" s="15">
        <f>SUM(O8:O97)</f>
        <v>3455627204834</v>
      </c>
      <c r="P98" s="12"/>
      <c r="Q98" s="15">
        <f>SUM(Q8:Q97)</f>
        <v>24256928215376</v>
      </c>
    </row>
    <row r="99" spans="1:17" ht="24.75" thickTop="1">
      <c r="C99" s="16"/>
      <c r="E99" s="16"/>
      <c r="G99" s="16"/>
      <c r="K99" s="16"/>
      <c r="M99" s="16"/>
      <c r="O99" s="16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O17"/>
  <sheetViews>
    <sheetView rightToLeft="1" workbookViewId="0">
      <selection activeCell="E14" sqref="E14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5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5" ht="24.75">
      <c r="A3" s="23" t="s">
        <v>282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5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6" spans="1:15" ht="24.75">
      <c r="A6" s="25" t="s">
        <v>365</v>
      </c>
      <c r="B6" s="25" t="s">
        <v>365</v>
      </c>
      <c r="C6" s="25" t="s">
        <v>365</v>
      </c>
      <c r="E6" s="25" t="s">
        <v>284</v>
      </c>
      <c r="F6" s="25" t="s">
        <v>284</v>
      </c>
      <c r="G6" s="25" t="s">
        <v>284</v>
      </c>
      <c r="I6" s="25" t="s">
        <v>285</v>
      </c>
      <c r="J6" s="25" t="s">
        <v>285</v>
      </c>
      <c r="K6" s="25" t="s">
        <v>285</v>
      </c>
    </row>
    <row r="7" spans="1:15" ht="24.75">
      <c r="A7" s="25" t="s">
        <v>366</v>
      </c>
      <c r="C7" s="25" t="s">
        <v>261</v>
      </c>
      <c r="E7" s="25" t="s">
        <v>367</v>
      </c>
      <c r="G7" s="25" t="s">
        <v>368</v>
      </c>
      <c r="I7" s="25" t="s">
        <v>367</v>
      </c>
      <c r="K7" s="25" t="s">
        <v>368</v>
      </c>
    </row>
    <row r="8" spans="1:15">
      <c r="A8" s="1" t="s">
        <v>267</v>
      </c>
      <c r="C8" s="5" t="s">
        <v>268</v>
      </c>
      <c r="D8" s="5"/>
      <c r="E8" s="6">
        <v>1986383095</v>
      </c>
      <c r="F8" s="5"/>
      <c r="G8" s="9">
        <f>E8/$E$13</f>
        <v>2.5229570649863177E-2</v>
      </c>
      <c r="H8" s="5"/>
      <c r="I8" s="6">
        <v>18476207841</v>
      </c>
      <c r="J8" s="5"/>
      <c r="K8" s="9">
        <f>I8/$I$13</f>
        <v>2.7614649377548674E-2</v>
      </c>
      <c r="L8" s="5"/>
      <c r="M8" s="5"/>
      <c r="N8" s="5"/>
      <c r="O8" s="5"/>
    </row>
    <row r="9" spans="1:15">
      <c r="A9" s="1" t="s">
        <v>271</v>
      </c>
      <c r="C9" s="5" t="s">
        <v>272</v>
      </c>
      <c r="D9" s="5"/>
      <c r="E9" s="6">
        <v>394898732</v>
      </c>
      <c r="F9" s="5"/>
      <c r="G9" s="9">
        <f t="shared" ref="G9:G12" si="0">E9/$E$13</f>
        <v>5.0157119659414865E-3</v>
      </c>
      <c r="H9" s="5"/>
      <c r="I9" s="6">
        <v>51050289134</v>
      </c>
      <c r="J9" s="5"/>
      <c r="K9" s="9">
        <f t="shared" ref="K9:K12" si="1">I9/$I$13</f>
        <v>7.6300063692160372E-2</v>
      </c>
      <c r="L9" s="5"/>
      <c r="M9" s="5"/>
      <c r="N9" s="5"/>
      <c r="O9" s="5"/>
    </row>
    <row r="10" spans="1:15">
      <c r="A10" s="1" t="s">
        <v>274</v>
      </c>
      <c r="C10" s="5" t="s">
        <v>275</v>
      </c>
      <c r="D10" s="5"/>
      <c r="E10" s="6">
        <v>8338829</v>
      </c>
      <c r="F10" s="5"/>
      <c r="G10" s="9">
        <f t="shared" si="0"/>
        <v>1.0591364572231617E-4</v>
      </c>
      <c r="H10" s="5"/>
      <c r="I10" s="6">
        <v>59479242117</v>
      </c>
      <c r="J10" s="5"/>
      <c r="K10" s="9">
        <f t="shared" si="1"/>
        <v>8.8898026610117573E-2</v>
      </c>
      <c r="L10" s="5"/>
      <c r="M10" s="5"/>
      <c r="N10" s="5"/>
      <c r="O10" s="5"/>
    </row>
    <row r="11" spans="1:15">
      <c r="A11" s="1" t="s">
        <v>274</v>
      </c>
      <c r="C11" s="5" t="s">
        <v>277</v>
      </c>
      <c r="D11" s="5"/>
      <c r="E11" s="6">
        <v>19507101331</v>
      </c>
      <c r="F11" s="5"/>
      <c r="G11" s="9">
        <f t="shared" si="0"/>
        <v>0.24776479040892385</v>
      </c>
      <c r="H11" s="5"/>
      <c r="I11" s="6">
        <v>180847776458</v>
      </c>
      <c r="J11" s="5"/>
      <c r="K11" s="9">
        <f t="shared" si="1"/>
        <v>0.27029615495636661</v>
      </c>
      <c r="L11" s="5"/>
      <c r="M11" s="5"/>
      <c r="N11" s="5"/>
      <c r="O11" s="5"/>
    </row>
    <row r="12" spans="1:15">
      <c r="A12" s="1" t="s">
        <v>274</v>
      </c>
      <c r="C12" s="5" t="s">
        <v>280</v>
      </c>
      <c r="D12" s="5"/>
      <c r="E12" s="6">
        <v>56835616449</v>
      </c>
      <c r="F12" s="5"/>
      <c r="G12" s="9">
        <f t="shared" si="0"/>
        <v>0.72188401332954921</v>
      </c>
      <c r="H12" s="5"/>
      <c r="I12" s="6">
        <v>359219178019</v>
      </c>
      <c r="J12" s="5"/>
      <c r="K12" s="9">
        <f t="shared" si="1"/>
        <v>0.5368911053638068</v>
      </c>
      <c r="L12" s="5"/>
      <c r="M12" s="5"/>
      <c r="N12" s="5"/>
      <c r="O12" s="5"/>
    </row>
    <row r="13" spans="1:15" ht="24.75" thickBot="1">
      <c r="C13" s="5"/>
      <c r="D13" s="5"/>
      <c r="E13" s="7">
        <f>SUM(E8:E12)</f>
        <v>78732338436</v>
      </c>
      <c r="F13" s="5"/>
      <c r="G13" s="17">
        <f>SUM(G8:G12)</f>
        <v>1</v>
      </c>
      <c r="H13" s="5"/>
      <c r="I13" s="7">
        <f>SUM(I8:I12)</f>
        <v>669072693569</v>
      </c>
      <c r="J13" s="5"/>
      <c r="K13" s="17">
        <f>SUM(K8:K12)</f>
        <v>1</v>
      </c>
      <c r="L13" s="5"/>
      <c r="M13" s="5"/>
      <c r="N13" s="5"/>
      <c r="O13" s="5"/>
    </row>
    <row r="14" spans="1:15" ht="24.75" thickTop="1">
      <c r="C14" s="5"/>
      <c r="D14" s="5"/>
      <c r="E14" s="6"/>
      <c r="F14" s="5"/>
      <c r="G14" s="5"/>
      <c r="H14" s="5"/>
      <c r="I14" s="6"/>
      <c r="J14" s="5"/>
      <c r="K14" s="5"/>
      <c r="L14" s="5"/>
      <c r="M14" s="5"/>
      <c r="N14" s="5"/>
      <c r="O14" s="5"/>
    </row>
    <row r="15" spans="1:15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3:15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E12" sqref="E12"/>
    </sheetView>
  </sheetViews>
  <sheetFormatPr defaultRowHeight="24"/>
  <cols>
    <col min="1" max="1" width="39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23" t="s">
        <v>0</v>
      </c>
      <c r="B2" s="23"/>
      <c r="C2" s="23"/>
      <c r="D2" s="23"/>
      <c r="E2" s="23"/>
    </row>
    <row r="3" spans="1:5" ht="24.75">
      <c r="A3" s="23" t="s">
        <v>282</v>
      </c>
      <c r="B3" s="23"/>
      <c r="C3" s="23"/>
      <c r="D3" s="23"/>
      <c r="E3" s="23"/>
    </row>
    <row r="4" spans="1:5" ht="24.75">
      <c r="A4" s="23" t="s">
        <v>2</v>
      </c>
      <c r="B4" s="23"/>
      <c r="C4" s="23"/>
      <c r="D4" s="23"/>
      <c r="E4" s="23"/>
    </row>
    <row r="5" spans="1:5" ht="24.75">
      <c r="E5" s="4" t="s">
        <v>378</v>
      </c>
    </row>
    <row r="6" spans="1:5" ht="24.75">
      <c r="A6" s="24" t="s">
        <v>369</v>
      </c>
      <c r="C6" s="25" t="s">
        <v>284</v>
      </c>
      <c r="E6" s="18" t="s">
        <v>379</v>
      </c>
    </row>
    <row r="7" spans="1:5" ht="24.75">
      <c r="A7" s="25" t="s">
        <v>369</v>
      </c>
      <c r="C7" s="25" t="s">
        <v>264</v>
      </c>
      <c r="E7" s="25" t="s">
        <v>264</v>
      </c>
    </row>
    <row r="8" spans="1:5" ht="24.75">
      <c r="A8" s="2" t="s">
        <v>370</v>
      </c>
      <c r="C8" s="6">
        <v>17677</v>
      </c>
      <c r="D8" s="5"/>
      <c r="E8" s="6">
        <v>28312318391</v>
      </c>
    </row>
    <row r="9" spans="1:5" ht="24.75">
      <c r="A9" s="2" t="s">
        <v>380</v>
      </c>
      <c r="C9" s="6">
        <v>0</v>
      </c>
      <c r="D9" s="5"/>
      <c r="E9" s="6">
        <v>71768173</v>
      </c>
    </row>
    <row r="10" spans="1:5" ht="25.5" thickBot="1">
      <c r="A10" s="2" t="s">
        <v>291</v>
      </c>
      <c r="C10" s="13">
        <f>SUM(C8:C9)</f>
        <v>17677</v>
      </c>
      <c r="E10" s="13">
        <f>SUM(E8:E9)</f>
        <v>28384086564</v>
      </c>
    </row>
    <row r="11" spans="1:5" ht="24.75" thickTop="1"/>
  </sheetData>
  <mergeCells count="7">
    <mergeCell ref="A4:E4"/>
    <mergeCell ref="A3:E3"/>
    <mergeCell ref="A2:E2"/>
    <mergeCell ref="A6:A7"/>
    <mergeCell ref="C7"/>
    <mergeCell ref="C6"/>
    <mergeCell ref="E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2"/>
  <sheetViews>
    <sheetView rightToLeft="1" workbookViewId="0">
      <selection activeCell="G7" sqref="G7:G10"/>
    </sheetView>
  </sheetViews>
  <sheetFormatPr defaultRowHeight="24"/>
  <cols>
    <col min="1" max="1" width="25" style="1" bestFit="1" customWidth="1"/>
    <col min="2" max="2" width="1" style="1" customWidth="1"/>
    <col min="3" max="3" width="19.1406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18.42578125" style="1" bestFit="1" customWidth="1"/>
    <col min="11" max="16384" width="9.140625" style="1"/>
  </cols>
  <sheetData>
    <row r="2" spans="1:10" ht="24.75">
      <c r="A2" s="23" t="s">
        <v>0</v>
      </c>
      <c r="B2" s="23"/>
      <c r="C2" s="23"/>
      <c r="D2" s="23"/>
      <c r="E2" s="23"/>
      <c r="F2" s="23"/>
      <c r="G2" s="23"/>
    </row>
    <row r="3" spans="1:10" ht="24.75">
      <c r="A3" s="23" t="s">
        <v>282</v>
      </c>
      <c r="B3" s="23"/>
      <c r="C3" s="23"/>
      <c r="D3" s="23"/>
      <c r="E3" s="23"/>
      <c r="F3" s="23"/>
      <c r="G3" s="23"/>
    </row>
    <row r="4" spans="1:10" ht="24.75">
      <c r="A4" s="23" t="s">
        <v>2</v>
      </c>
      <c r="B4" s="23"/>
      <c r="C4" s="23"/>
      <c r="D4" s="23"/>
      <c r="E4" s="23"/>
      <c r="F4" s="23"/>
      <c r="G4" s="23"/>
    </row>
    <row r="6" spans="1:10" ht="24.75">
      <c r="A6" s="25" t="s">
        <v>286</v>
      </c>
      <c r="C6" s="25" t="s">
        <v>264</v>
      </c>
      <c r="E6" s="25" t="s">
        <v>362</v>
      </c>
      <c r="G6" s="25" t="s">
        <v>13</v>
      </c>
      <c r="J6" s="3"/>
    </row>
    <row r="7" spans="1:10">
      <c r="A7" s="1" t="s">
        <v>371</v>
      </c>
      <c r="C7" s="12">
        <f>'سرمایه‌گذاری در سهام'!I57</f>
        <v>-19575984620</v>
      </c>
      <c r="D7" s="5"/>
      <c r="E7" s="9">
        <f>C7/$C$11</f>
        <v>-6.1827393016127795E-3</v>
      </c>
      <c r="F7" s="5"/>
      <c r="G7" s="9">
        <v>-9.9866268859011655E-5</v>
      </c>
      <c r="J7" s="3"/>
    </row>
    <row r="8" spans="1:10">
      <c r="A8" s="1" t="s">
        <v>372</v>
      </c>
      <c r="C8" s="12">
        <f>'سرمایه‌گذاری در اوراق بهادار'!I98</f>
        <v>3107075239614</v>
      </c>
      <c r="D8" s="5"/>
      <c r="E8" s="9">
        <f t="shared" ref="E8:E10" si="0">C8/$C$11</f>
        <v>0.9813164737268486</v>
      </c>
      <c r="F8" s="5"/>
      <c r="G8" s="9">
        <v>1.5850646456242963E-2</v>
      </c>
      <c r="J8" s="3"/>
    </row>
    <row r="9" spans="1:10">
      <c r="A9" s="1" t="s">
        <v>373</v>
      </c>
      <c r="C9" s="12">
        <f>'درآمد سپرده بانکی'!E13</f>
        <v>78732338436</v>
      </c>
      <c r="D9" s="5"/>
      <c r="E9" s="9">
        <f t="shared" si="0"/>
        <v>2.4866259991786592E-2</v>
      </c>
      <c r="F9" s="5"/>
      <c r="G9" s="9">
        <v>4.0165054431618536E-4</v>
      </c>
      <c r="J9" s="3"/>
    </row>
    <row r="10" spans="1:10">
      <c r="A10" s="1" t="s">
        <v>369</v>
      </c>
      <c r="C10" s="12">
        <f>'سایر درآمدها'!C10</f>
        <v>17677</v>
      </c>
      <c r="D10" s="5"/>
      <c r="E10" s="9">
        <f t="shared" si="0"/>
        <v>5.5829775490807018E-9</v>
      </c>
      <c r="F10" s="5"/>
      <c r="G10" s="9">
        <v>9.0178658641628459E-11</v>
      </c>
      <c r="J10" s="3"/>
    </row>
    <row r="11" spans="1:10" ht="24.75" thickBot="1">
      <c r="C11" s="7">
        <f>SUM(C7:C10)</f>
        <v>3166231611107</v>
      </c>
      <c r="D11" s="5"/>
      <c r="E11" s="10">
        <f>SUM(E7:E10)</f>
        <v>1</v>
      </c>
      <c r="F11" s="5"/>
      <c r="G11" s="17">
        <f>SUM(G7:G10)</f>
        <v>1.6152430821878797E-2</v>
      </c>
      <c r="J11" s="3"/>
    </row>
    <row r="12" spans="1:10" ht="24.75" thickTop="1">
      <c r="C12" s="5"/>
      <c r="D12" s="5"/>
      <c r="E12" s="5"/>
      <c r="F12" s="5"/>
      <c r="G12" s="5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53"/>
  <sheetViews>
    <sheetView rightToLeft="1" tabSelected="1" workbookViewId="0">
      <selection activeCell="Y53" sqref="Y53"/>
    </sheetView>
  </sheetViews>
  <sheetFormatPr defaultRowHeight="24"/>
  <cols>
    <col min="1" max="1" width="36.28515625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17.140625" style="1" bestFit="1" customWidth="1"/>
    <col min="12" max="12" width="1" style="1" customWidth="1"/>
    <col min="13" max="13" width="12.5703125" style="1" bestFit="1" customWidth="1"/>
    <col min="14" max="14" width="1" style="1" customWidth="1"/>
    <col min="15" max="15" width="18.42578125" style="1" bestFit="1" customWidth="1"/>
    <col min="16" max="16" width="1.42578125" style="1" customWidth="1"/>
    <col min="17" max="17" width="12.42578125" style="1" bestFit="1" customWidth="1"/>
    <col min="18" max="18" width="1" style="1" customWidth="1"/>
    <col min="19" max="19" width="12" style="1" bestFit="1" customWidth="1"/>
    <col min="20" max="20" width="1" style="1" customWidth="1"/>
    <col min="21" max="21" width="19.5703125" style="1" bestFit="1" customWidth="1"/>
    <col min="22" max="22" width="1" style="1" customWidth="1"/>
    <col min="23" max="23" width="24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5" ht="24.7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1:25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</row>
    <row r="6" spans="1:25" ht="24.75">
      <c r="A6" s="24" t="s">
        <v>3</v>
      </c>
      <c r="C6" s="25" t="s">
        <v>374</v>
      </c>
      <c r="D6" s="25" t="s">
        <v>4</v>
      </c>
      <c r="E6" s="25" t="s">
        <v>4</v>
      </c>
      <c r="F6" s="25" t="s">
        <v>4</v>
      </c>
      <c r="G6" s="25" t="s">
        <v>4</v>
      </c>
      <c r="I6" s="25" t="s">
        <v>5</v>
      </c>
      <c r="J6" s="25" t="s">
        <v>5</v>
      </c>
      <c r="K6" s="25" t="s">
        <v>5</v>
      </c>
      <c r="L6" s="25" t="s">
        <v>5</v>
      </c>
      <c r="M6" s="25" t="s">
        <v>5</v>
      </c>
      <c r="N6" s="25" t="s">
        <v>5</v>
      </c>
      <c r="O6" s="25" t="s">
        <v>5</v>
      </c>
      <c r="Q6" s="25" t="s">
        <v>6</v>
      </c>
      <c r="R6" s="25" t="s">
        <v>6</v>
      </c>
      <c r="S6" s="25" t="s">
        <v>6</v>
      </c>
      <c r="T6" s="25" t="s">
        <v>6</v>
      </c>
      <c r="U6" s="25" t="s">
        <v>6</v>
      </c>
      <c r="V6" s="25" t="s">
        <v>6</v>
      </c>
      <c r="W6" s="25" t="s">
        <v>6</v>
      </c>
      <c r="X6" s="25" t="s">
        <v>6</v>
      </c>
      <c r="Y6" s="25" t="s">
        <v>6</v>
      </c>
    </row>
    <row r="7" spans="1:25" ht="24.75">
      <c r="A7" s="24" t="s">
        <v>3</v>
      </c>
      <c r="C7" s="24" t="s">
        <v>7</v>
      </c>
      <c r="E7" s="24" t="s">
        <v>8</v>
      </c>
      <c r="G7" s="24" t="s">
        <v>9</v>
      </c>
      <c r="I7" s="25" t="s">
        <v>10</v>
      </c>
      <c r="J7" s="25" t="s">
        <v>10</v>
      </c>
      <c r="K7" s="25" t="s">
        <v>10</v>
      </c>
      <c r="M7" s="25" t="s">
        <v>11</v>
      </c>
      <c r="N7" s="25" t="s">
        <v>11</v>
      </c>
      <c r="O7" s="25" t="s">
        <v>11</v>
      </c>
      <c r="Q7" s="24" t="s">
        <v>7</v>
      </c>
      <c r="S7" s="24" t="s">
        <v>12</v>
      </c>
      <c r="U7" s="24" t="s">
        <v>8</v>
      </c>
      <c r="W7" s="24" t="s">
        <v>9</v>
      </c>
      <c r="Y7" s="24" t="s">
        <v>13</v>
      </c>
    </row>
    <row r="8" spans="1:25" ht="24.75">
      <c r="A8" s="25" t="s">
        <v>3</v>
      </c>
      <c r="C8" s="25" t="s">
        <v>7</v>
      </c>
      <c r="E8" s="25" t="s">
        <v>8</v>
      </c>
      <c r="G8" s="25" t="s">
        <v>9</v>
      </c>
      <c r="I8" s="25" t="s">
        <v>7</v>
      </c>
      <c r="K8" s="25" t="s">
        <v>8</v>
      </c>
      <c r="M8" s="25" t="s">
        <v>7</v>
      </c>
      <c r="O8" s="25" t="s">
        <v>14</v>
      </c>
      <c r="Q8" s="25" t="s">
        <v>7</v>
      </c>
      <c r="S8" s="25" t="s">
        <v>12</v>
      </c>
      <c r="U8" s="25" t="s">
        <v>8</v>
      </c>
      <c r="W8" s="25" t="s">
        <v>9</v>
      </c>
      <c r="Y8" s="25" t="s">
        <v>13</v>
      </c>
    </row>
    <row r="9" spans="1:25">
      <c r="A9" s="1" t="s">
        <v>15</v>
      </c>
      <c r="C9" s="6">
        <v>10453000</v>
      </c>
      <c r="D9" s="5"/>
      <c r="E9" s="6">
        <v>285234925984</v>
      </c>
      <c r="F9" s="5"/>
      <c r="G9" s="6">
        <v>261061018181.896</v>
      </c>
      <c r="H9" s="5"/>
      <c r="I9" s="6">
        <v>17421667</v>
      </c>
      <c r="J9" s="5"/>
      <c r="K9" s="6">
        <v>0</v>
      </c>
      <c r="L9" s="5"/>
      <c r="M9" s="12">
        <v>0</v>
      </c>
      <c r="N9" s="5"/>
      <c r="O9" s="6">
        <v>0</v>
      </c>
      <c r="P9" s="6"/>
      <c r="Q9" s="6">
        <v>27874667</v>
      </c>
      <c r="R9" s="5"/>
      <c r="S9" s="6">
        <v>9025</v>
      </c>
      <c r="T9" s="5"/>
      <c r="U9" s="6">
        <v>285234925984</v>
      </c>
      <c r="V9" s="5"/>
      <c r="W9" s="6">
        <v>250253667624.33899</v>
      </c>
      <c r="X9" s="5"/>
      <c r="Y9" s="9">
        <v>1.2766612019296721E-3</v>
      </c>
    </row>
    <row r="10" spans="1:25">
      <c r="A10" s="1" t="s">
        <v>16</v>
      </c>
      <c r="C10" s="6">
        <v>75932221</v>
      </c>
      <c r="D10" s="5"/>
      <c r="E10" s="6">
        <v>385591744096</v>
      </c>
      <c r="F10" s="5"/>
      <c r="G10" s="6">
        <v>482670230557.63098</v>
      </c>
      <c r="H10" s="5"/>
      <c r="I10" s="6">
        <v>0</v>
      </c>
      <c r="J10" s="5"/>
      <c r="K10" s="6">
        <v>0</v>
      </c>
      <c r="L10" s="5"/>
      <c r="M10" s="12">
        <v>0</v>
      </c>
      <c r="N10" s="5"/>
      <c r="O10" s="6">
        <v>0</v>
      </c>
      <c r="P10" s="6"/>
      <c r="Q10" s="6">
        <v>75932221</v>
      </c>
      <c r="R10" s="5"/>
      <c r="S10" s="6">
        <v>5860</v>
      </c>
      <c r="T10" s="5"/>
      <c r="U10" s="6">
        <v>385591744096</v>
      </c>
      <c r="V10" s="5"/>
      <c r="W10" s="6">
        <v>442636549462.86603</v>
      </c>
      <c r="X10" s="5"/>
      <c r="Y10" s="9">
        <v>2.2580964132103915E-3</v>
      </c>
    </row>
    <row r="11" spans="1:25">
      <c r="A11" s="1" t="s">
        <v>17</v>
      </c>
      <c r="C11" s="6">
        <v>164430177</v>
      </c>
      <c r="D11" s="5"/>
      <c r="E11" s="6">
        <v>1344808468963</v>
      </c>
      <c r="F11" s="5"/>
      <c r="G11" s="6">
        <v>1391330979510.6799</v>
      </c>
      <c r="H11" s="5"/>
      <c r="I11" s="6">
        <v>0</v>
      </c>
      <c r="J11" s="5"/>
      <c r="K11" s="6">
        <v>0</v>
      </c>
      <c r="L11" s="5"/>
      <c r="M11" s="12">
        <v>0</v>
      </c>
      <c r="N11" s="5"/>
      <c r="O11" s="6">
        <v>0</v>
      </c>
      <c r="P11" s="6"/>
      <c r="Q11" s="6">
        <v>164430177</v>
      </c>
      <c r="R11" s="5"/>
      <c r="S11" s="6">
        <v>8108</v>
      </c>
      <c r="T11" s="5"/>
      <c r="U11" s="6">
        <v>1344808468963</v>
      </c>
      <c r="V11" s="5"/>
      <c r="W11" s="6">
        <v>1326229906168.8899</v>
      </c>
      <c r="X11" s="5"/>
      <c r="Y11" s="9">
        <v>6.7657200876123404E-3</v>
      </c>
    </row>
    <row r="12" spans="1:25">
      <c r="A12" s="1" t="s">
        <v>18</v>
      </c>
      <c r="C12" s="6">
        <v>33700000</v>
      </c>
      <c r="D12" s="5"/>
      <c r="E12" s="6">
        <v>155081710867</v>
      </c>
      <c r="F12" s="5"/>
      <c r="G12" s="6">
        <v>180022894068</v>
      </c>
      <c r="H12" s="5"/>
      <c r="I12" s="6">
        <v>0</v>
      </c>
      <c r="J12" s="5"/>
      <c r="K12" s="6">
        <v>0</v>
      </c>
      <c r="L12" s="5"/>
      <c r="M12" s="12">
        <v>0</v>
      </c>
      <c r="N12" s="5"/>
      <c r="O12" s="6">
        <v>0</v>
      </c>
      <c r="P12" s="6"/>
      <c r="Q12" s="6">
        <v>33700000</v>
      </c>
      <c r="R12" s="5"/>
      <c r="S12" s="6">
        <v>4873</v>
      </c>
      <c r="T12" s="5"/>
      <c r="U12" s="6">
        <v>155081710867</v>
      </c>
      <c r="V12" s="5"/>
      <c r="W12" s="6">
        <v>163361557317.20001</v>
      </c>
      <c r="X12" s="5"/>
      <c r="Y12" s="9">
        <v>8.3338383846085894E-4</v>
      </c>
    </row>
    <row r="13" spans="1:25">
      <c r="A13" s="1" t="s">
        <v>19</v>
      </c>
      <c r="C13" s="6">
        <v>42820342</v>
      </c>
      <c r="D13" s="5"/>
      <c r="E13" s="6">
        <v>450322411315</v>
      </c>
      <c r="F13" s="5"/>
      <c r="G13" s="6">
        <v>565638621429.62695</v>
      </c>
      <c r="H13" s="5"/>
      <c r="I13" s="6">
        <v>0</v>
      </c>
      <c r="J13" s="5"/>
      <c r="K13" s="6">
        <v>0</v>
      </c>
      <c r="L13" s="5"/>
      <c r="M13" s="12">
        <v>0</v>
      </c>
      <c r="N13" s="5"/>
      <c r="O13" s="6">
        <v>0</v>
      </c>
      <c r="P13" s="6"/>
      <c r="Q13" s="6">
        <v>42820342</v>
      </c>
      <c r="R13" s="5"/>
      <c r="S13" s="6">
        <v>12430</v>
      </c>
      <c r="T13" s="5"/>
      <c r="U13" s="6">
        <v>450322411315</v>
      </c>
      <c r="V13" s="5"/>
      <c r="W13" s="6">
        <v>529474212242.65802</v>
      </c>
      <c r="X13" s="5"/>
      <c r="Y13" s="9">
        <v>2.7010960143336424E-3</v>
      </c>
    </row>
    <row r="14" spans="1:25">
      <c r="A14" s="1" t="s">
        <v>20</v>
      </c>
      <c r="C14" s="6">
        <v>11661854</v>
      </c>
      <c r="D14" s="5"/>
      <c r="E14" s="6">
        <v>27939141618</v>
      </c>
      <c r="F14" s="5"/>
      <c r="G14" s="6">
        <v>28143749017.000702</v>
      </c>
      <c r="H14" s="5"/>
      <c r="I14" s="6">
        <v>0</v>
      </c>
      <c r="J14" s="5"/>
      <c r="K14" s="6">
        <v>0</v>
      </c>
      <c r="L14" s="5"/>
      <c r="M14" s="12">
        <v>0</v>
      </c>
      <c r="N14" s="5"/>
      <c r="O14" s="6">
        <v>0</v>
      </c>
      <c r="P14" s="6"/>
      <c r="Q14" s="6">
        <v>11661854</v>
      </c>
      <c r="R14" s="5"/>
      <c r="S14" s="6">
        <v>2311</v>
      </c>
      <c r="T14" s="5"/>
      <c r="U14" s="6">
        <v>27939141618</v>
      </c>
      <c r="V14" s="5"/>
      <c r="W14" s="6">
        <v>26809647146.862598</v>
      </c>
      <c r="X14" s="5"/>
      <c r="Y14" s="9">
        <v>1.3676857036598014E-4</v>
      </c>
    </row>
    <row r="15" spans="1:25">
      <c r="A15" s="1" t="s">
        <v>21</v>
      </c>
      <c r="C15" s="6">
        <v>1048429</v>
      </c>
      <c r="D15" s="5"/>
      <c r="E15" s="6">
        <v>97752551579</v>
      </c>
      <c r="F15" s="5"/>
      <c r="G15" s="6">
        <v>173671669852.06601</v>
      </c>
      <c r="H15" s="5"/>
      <c r="I15" s="6">
        <v>0</v>
      </c>
      <c r="J15" s="5"/>
      <c r="K15" s="6">
        <v>0</v>
      </c>
      <c r="L15" s="5"/>
      <c r="M15" s="12">
        <v>0</v>
      </c>
      <c r="N15" s="5"/>
      <c r="O15" s="6">
        <v>0</v>
      </c>
      <c r="P15" s="6"/>
      <c r="Q15" s="6">
        <v>1048429</v>
      </c>
      <c r="R15" s="5"/>
      <c r="S15" s="6">
        <v>173440</v>
      </c>
      <c r="T15" s="5"/>
      <c r="U15" s="6">
        <v>97752551579</v>
      </c>
      <c r="V15" s="5"/>
      <c r="W15" s="6">
        <v>180888868719.327</v>
      </c>
      <c r="X15" s="5"/>
      <c r="Y15" s="9">
        <v>9.2279886543590736E-4</v>
      </c>
    </row>
    <row r="16" spans="1:25">
      <c r="A16" s="1" t="s">
        <v>22</v>
      </c>
      <c r="C16" s="6">
        <v>82933034</v>
      </c>
      <c r="D16" s="5"/>
      <c r="E16" s="6">
        <v>896841690092</v>
      </c>
      <c r="F16" s="5"/>
      <c r="G16" s="6">
        <v>785394860135.32104</v>
      </c>
      <c r="H16" s="5"/>
      <c r="I16" s="6">
        <v>0</v>
      </c>
      <c r="J16" s="5"/>
      <c r="K16" s="6">
        <v>0</v>
      </c>
      <c r="L16" s="5"/>
      <c r="M16" s="12">
        <v>-10000000</v>
      </c>
      <c r="N16" s="5"/>
      <c r="O16" s="6">
        <v>95498112000</v>
      </c>
      <c r="P16" s="6"/>
      <c r="Q16" s="6">
        <v>72933034</v>
      </c>
      <c r="R16" s="5"/>
      <c r="S16" s="6">
        <v>9560</v>
      </c>
      <c r="T16" s="5"/>
      <c r="U16" s="6">
        <v>788701224606</v>
      </c>
      <c r="V16" s="5"/>
      <c r="W16" s="6">
        <v>693594635339.25098</v>
      </c>
      <c r="X16" s="5"/>
      <c r="Y16" s="9">
        <v>3.5383511826623912E-3</v>
      </c>
    </row>
    <row r="17" spans="1:25">
      <c r="A17" s="1" t="s">
        <v>23</v>
      </c>
      <c r="C17" s="6">
        <v>12547587</v>
      </c>
      <c r="D17" s="5"/>
      <c r="E17" s="6">
        <v>434830330178</v>
      </c>
      <c r="F17" s="5"/>
      <c r="G17" s="6">
        <v>531483058201.68298</v>
      </c>
      <c r="H17" s="5"/>
      <c r="I17" s="6">
        <v>0</v>
      </c>
      <c r="J17" s="5"/>
      <c r="K17" s="6">
        <v>0</v>
      </c>
      <c r="L17" s="5"/>
      <c r="M17" s="12">
        <v>0</v>
      </c>
      <c r="N17" s="5"/>
      <c r="O17" s="6">
        <v>0</v>
      </c>
      <c r="P17" s="6"/>
      <c r="Q17" s="6">
        <v>12547587</v>
      </c>
      <c r="R17" s="5"/>
      <c r="S17" s="6">
        <v>39390</v>
      </c>
      <c r="T17" s="5"/>
      <c r="U17" s="6">
        <v>434830330178</v>
      </c>
      <c r="V17" s="5"/>
      <c r="W17" s="6">
        <v>491665515795.31</v>
      </c>
      <c r="X17" s="5"/>
      <c r="Y17" s="9">
        <v>2.5082161404517424E-3</v>
      </c>
    </row>
    <row r="18" spans="1:25">
      <c r="A18" s="1" t="s">
        <v>24</v>
      </c>
      <c r="C18" s="6">
        <v>2010777</v>
      </c>
      <c r="D18" s="5"/>
      <c r="E18" s="6">
        <v>105004293245</v>
      </c>
      <c r="F18" s="5"/>
      <c r="G18" s="6">
        <v>134537800886.58701</v>
      </c>
      <c r="H18" s="5"/>
      <c r="I18" s="6">
        <v>0</v>
      </c>
      <c r="J18" s="5"/>
      <c r="K18" s="6">
        <v>0</v>
      </c>
      <c r="L18" s="5"/>
      <c r="M18" s="12">
        <v>0</v>
      </c>
      <c r="N18" s="5"/>
      <c r="O18" s="6">
        <v>0</v>
      </c>
      <c r="P18" s="6"/>
      <c r="Q18" s="6">
        <v>2010777</v>
      </c>
      <c r="R18" s="5"/>
      <c r="S18" s="6">
        <v>65910</v>
      </c>
      <c r="T18" s="5"/>
      <c r="U18" s="6">
        <v>105004293245</v>
      </c>
      <c r="V18" s="5"/>
      <c r="W18" s="6">
        <v>131837443598.498</v>
      </c>
      <c r="X18" s="5"/>
      <c r="Y18" s="9">
        <v>6.7256456539310392E-4</v>
      </c>
    </row>
    <row r="19" spans="1:25">
      <c r="A19" s="1" t="s">
        <v>25</v>
      </c>
      <c r="C19" s="6">
        <v>2002500</v>
      </c>
      <c r="D19" s="5"/>
      <c r="E19" s="6">
        <v>99511931457</v>
      </c>
      <c r="F19" s="5"/>
      <c r="G19" s="6">
        <v>144123437785.5</v>
      </c>
      <c r="H19" s="5"/>
      <c r="I19" s="6">
        <v>0</v>
      </c>
      <c r="J19" s="5"/>
      <c r="K19" s="6">
        <v>0</v>
      </c>
      <c r="L19" s="5"/>
      <c r="M19" s="12">
        <v>0</v>
      </c>
      <c r="N19" s="5"/>
      <c r="O19" s="6">
        <v>0</v>
      </c>
      <c r="P19" s="6"/>
      <c r="Q19" s="6">
        <v>2002500</v>
      </c>
      <c r="R19" s="5"/>
      <c r="S19" s="6">
        <v>68350</v>
      </c>
      <c r="T19" s="5"/>
      <c r="U19" s="6">
        <v>99511931457</v>
      </c>
      <c r="V19" s="5"/>
      <c r="W19" s="6">
        <v>136155314065.5</v>
      </c>
      <c r="X19" s="5"/>
      <c r="Y19" s="9">
        <v>6.9459204555956551E-4</v>
      </c>
    </row>
    <row r="20" spans="1:25">
      <c r="A20" s="1" t="s">
        <v>26</v>
      </c>
      <c r="C20" s="6">
        <v>20442772</v>
      </c>
      <c r="D20" s="5"/>
      <c r="E20" s="6">
        <v>369048818667</v>
      </c>
      <c r="F20" s="5"/>
      <c r="G20" s="6">
        <v>375400662090.185</v>
      </c>
      <c r="H20" s="5"/>
      <c r="I20" s="6">
        <v>0</v>
      </c>
      <c r="J20" s="5"/>
      <c r="K20" s="6">
        <v>0</v>
      </c>
      <c r="L20" s="5"/>
      <c r="M20" s="12">
        <v>-20442772</v>
      </c>
      <c r="N20" s="5"/>
      <c r="O20" s="6">
        <v>366056382240</v>
      </c>
      <c r="P20" s="6"/>
      <c r="Q20" s="6">
        <v>0</v>
      </c>
      <c r="R20" s="5"/>
      <c r="S20" s="6">
        <v>0</v>
      </c>
      <c r="T20" s="5"/>
      <c r="U20" s="6">
        <v>0</v>
      </c>
      <c r="V20" s="5"/>
      <c r="W20" s="6">
        <v>0</v>
      </c>
      <c r="X20" s="5"/>
      <c r="Y20" s="9">
        <v>0</v>
      </c>
    </row>
    <row r="21" spans="1:25">
      <c r="A21" s="1" t="s">
        <v>27</v>
      </c>
      <c r="C21" s="6">
        <v>57296902</v>
      </c>
      <c r="D21" s="5"/>
      <c r="E21" s="6">
        <v>213472170308</v>
      </c>
      <c r="F21" s="5"/>
      <c r="G21" s="6">
        <v>322035048949.34399</v>
      </c>
      <c r="H21" s="5"/>
      <c r="I21" s="6">
        <v>28840037</v>
      </c>
      <c r="J21" s="5"/>
      <c r="K21" s="6">
        <v>0</v>
      </c>
      <c r="L21" s="5"/>
      <c r="M21" s="12">
        <v>-835028</v>
      </c>
      <c r="N21" s="5"/>
      <c r="O21" s="6">
        <v>4145752143</v>
      </c>
      <c r="P21" s="6"/>
      <c r="Q21" s="6">
        <v>85301911</v>
      </c>
      <c r="R21" s="5"/>
      <c r="S21" s="6">
        <v>5000</v>
      </c>
      <c r="T21" s="5"/>
      <c r="U21" s="6">
        <v>317790426632</v>
      </c>
      <c r="V21" s="5"/>
      <c r="W21" s="6">
        <v>424279763046.46002</v>
      </c>
      <c r="X21" s="5"/>
      <c r="Y21" s="9">
        <v>2.1644498455800037E-3</v>
      </c>
    </row>
    <row r="22" spans="1:25">
      <c r="A22" s="1" t="s">
        <v>28</v>
      </c>
      <c r="C22" s="6">
        <v>28840036</v>
      </c>
      <c r="D22" s="5"/>
      <c r="E22" s="6">
        <v>78589098100</v>
      </c>
      <c r="F22" s="5"/>
      <c r="G22" s="6">
        <v>103998568557.746</v>
      </c>
      <c r="H22" s="5"/>
      <c r="I22" s="6">
        <v>1</v>
      </c>
      <c r="J22" s="5"/>
      <c r="K22" s="6">
        <v>1</v>
      </c>
      <c r="L22" s="5"/>
      <c r="M22" s="12">
        <v>-28840037</v>
      </c>
      <c r="N22" s="5"/>
      <c r="O22" s="6">
        <v>0</v>
      </c>
      <c r="P22" s="6"/>
      <c r="Q22" s="6">
        <v>0</v>
      </c>
      <c r="R22" s="5"/>
      <c r="S22" s="6">
        <v>0</v>
      </c>
      <c r="T22" s="5"/>
      <c r="U22" s="6">
        <v>0</v>
      </c>
      <c r="V22" s="5"/>
      <c r="W22" s="6">
        <v>0</v>
      </c>
      <c r="X22" s="5"/>
      <c r="Y22" s="9">
        <v>0</v>
      </c>
    </row>
    <row r="23" spans="1:25">
      <c r="A23" s="1" t="s">
        <v>29</v>
      </c>
      <c r="C23" s="6">
        <v>2642606</v>
      </c>
      <c r="D23" s="5"/>
      <c r="E23" s="6">
        <v>18595447959</v>
      </c>
      <c r="F23" s="5"/>
      <c r="G23" s="6">
        <v>50446488847.4161</v>
      </c>
      <c r="H23" s="5"/>
      <c r="I23" s="6">
        <v>0</v>
      </c>
      <c r="J23" s="5"/>
      <c r="K23" s="6">
        <v>0</v>
      </c>
      <c r="L23" s="5"/>
      <c r="M23" s="12">
        <v>0</v>
      </c>
      <c r="N23" s="5"/>
      <c r="O23" s="6">
        <v>0</v>
      </c>
      <c r="P23" s="6"/>
      <c r="Q23" s="6">
        <v>2642606</v>
      </c>
      <c r="R23" s="5"/>
      <c r="S23" s="6">
        <v>18220</v>
      </c>
      <c r="T23" s="5"/>
      <c r="U23" s="6">
        <v>18595447959</v>
      </c>
      <c r="V23" s="5"/>
      <c r="W23" s="6">
        <v>47896562105.259003</v>
      </c>
      <c r="X23" s="5"/>
      <c r="Y23" s="9">
        <v>2.4434280274920569E-4</v>
      </c>
    </row>
    <row r="24" spans="1:25">
      <c r="A24" s="1" t="s">
        <v>30</v>
      </c>
      <c r="C24" s="6">
        <v>365870095</v>
      </c>
      <c r="D24" s="5"/>
      <c r="E24" s="6">
        <v>359065982142</v>
      </c>
      <c r="F24" s="5"/>
      <c r="G24" s="6">
        <v>337024484008.73297</v>
      </c>
      <c r="H24" s="5"/>
      <c r="I24" s="6">
        <v>100000000</v>
      </c>
      <c r="J24" s="5"/>
      <c r="K24" s="6">
        <v>95551068579</v>
      </c>
      <c r="L24" s="5"/>
      <c r="M24" s="12">
        <v>0</v>
      </c>
      <c r="N24" s="5"/>
      <c r="O24" s="6">
        <v>0</v>
      </c>
      <c r="P24" s="6"/>
      <c r="Q24" s="6">
        <v>465870095</v>
      </c>
      <c r="R24" s="5"/>
      <c r="S24" s="6">
        <v>957</v>
      </c>
      <c r="T24" s="5"/>
      <c r="U24" s="6">
        <v>454617050721</v>
      </c>
      <c r="V24" s="5"/>
      <c r="W24" s="6">
        <v>443506841519.17603</v>
      </c>
      <c r="X24" s="5"/>
      <c r="Y24" s="9">
        <v>2.2625361807198387E-3</v>
      </c>
    </row>
    <row r="25" spans="1:25">
      <c r="A25" s="1" t="s">
        <v>31</v>
      </c>
      <c r="C25" s="6">
        <v>10853575</v>
      </c>
      <c r="D25" s="5"/>
      <c r="E25" s="6">
        <v>193335598658</v>
      </c>
      <c r="F25" s="5"/>
      <c r="G25" s="6">
        <v>237746251867.99799</v>
      </c>
      <c r="H25" s="5"/>
      <c r="I25" s="6">
        <v>0</v>
      </c>
      <c r="J25" s="5"/>
      <c r="K25" s="6">
        <v>0</v>
      </c>
      <c r="L25" s="5"/>
      <c r="M25" s="12">
        <v>0</v>
      </c>
      <c r="N25" s="5"/>
      <c r="O25" s="6">
        <v>0</v>
      </c>
      <c r="P25" s="6"/>
      <c r="Q25" s="6">
        <v>10853575</v>
      </c>
      <c r="R25" s="5"/>
      <c r="S25" s="6">
        <v>21960</v>
      </c>
      <c r="T25" s="5"/>
      <c r="U25" s="6">
        <v>193335598658</v>
      </c>
      <c r="V25" s="5"/>
      <c r="W25" s="6">
        <v>237098441917.40399</v>
      </c>
      <c r="X25" s="5"/>
      <c r="Y25" s="9">
        <v>1.209550232399816E-3</v>
      </c>
    </row>
    <row r="26" spans="1:25">
      <c r="A26" s="1" t="s">
        <v>32</v>
      </c>
      <c r="C26" s="6">
        <v>1802214</v>
      </c>
      <c r="D26" s="5"/>
      <c r="E26" s="6">
        <v>20532258727</v>
      </c>
      <c r="F26" s="5"/>
      <c r="G26" s="6">
        <v>15525578938.3013</v>
      </c>
      <c r="H26" s="5"/>
      <c r="I26" s="6">
        <v>1105748</v>
      </c>
      <c r="J26" s="5"/>
      <c r="K26" s="6">
        <v>9620446681</v>
      </c>
      <c r="L26" s="5"/>
      <c r="M26" s="12">
        <v>0</v>
      </c>
      <c r="N26" s="5"/>
      <c r="O26" s="6">
        <v>0</v>
      </c>
      <c r="P26" s="6"/>
      <c r="Q26" s="6">
        <v>2907962</v>
      </c>
      <c r="R26" s="5"/>
      <c r="S26" s="6">
        <v>8730</v>
      </c>
      <c r="T26" s="5"/>
      <c r="U26" s="6">
        <v>30152705408</v>
      </c>
      <c r="V26" s="5"/>
      <c r="W26" s="6">
        <v>25253787594.8167</v>
      </c>
      <c r="X26" s="5"/>
      <c r="Y26" s="9">
        <v>1.2883140187368709E-4</v>
      </c>
    </row>
    <row r="27" spans="1:25">
      <c r="A27" s="1" t="s">
        <v>33</v>
      </c>
      <c r="C27" s="6">
        <v>5822450</v>
      </c>
      <c r="D27" s="5"/>
      <c r="E27" s="6">
        <v>18648165048</v>
      </c>
      <c r="F27" s="5"/>
      <c r="G27" s="6">
        <v>26243598358.4734</v>
      </c>
      <c r="H27" s="5"/>
      <c r="I27" s="6">
        <v>0</v>
      </c>
      <c r="J27" s="5"/>
      <c r="K27" s="6">
        <v>0</v>
      </c>
      <c r="L27" s="5"/>
      <c r="M27" s="12">
        <v>0</v>
      </c>
      <c r="N27" s="5"/>
      <c r="O27" s="6">
        <v>0</v>
      </c>
      <c r="P27" s="6"/>
      <c r="Q27" s="6">
        <v>5822450</v>
      </c>
      <c r="R27" s="5"/>
      <c r="S27" s="6">
        <v>4802</v>
      </c>
      <c r="T27" s="5"/>
      <c r="U27" s="6">
        <v>18648165048</v>
      </c>
      <c r="V27" s="5"/>
      <c r="W27" s="6">
        <v>27813233131.1828</v>
      </c>
      <c r="X27" s="5"/>
      <c r="Y27" s="9">
        <v>1.4188833265016491E-4</v>
      </c>
    </row>
    <row r="28" spans="1:25">
      <c r="A28" s="1" t="s">
        <v>34</v>
      </c>
      <c r="C28" s="6">
        <v>26413139</v>
      </c>
      <c r="D28" s="5"/>
      <c r="E28" s="6">
        <v>232643999494</v>
      </c>
      <c r="F28" s="5"/>
      <c r="G28" s="6">
        <v>359179948664.23999</v>
      </c>
      <c r="H28" s="5"/>
      <c r="I28" s="6">
        <v>0</v>
      </c>
      <c r="J28" s="5"/>
      <c r="K28" s="6">
        <v>0</v>
      </c>
      <c r="L28" s="5"/>
      <c r="M28" s="12">
        <v>0</v>
      </c>
      <c r="N28" s="5"/>
      <c r="O28" s="6">
        <v>0</v>
      </c>
      <c r="P28" s="6"/>
      <c r="Q28" s="6">
        <v>26413139</v>
      </c>
      <c r="R28" s="5"/>
      <c r="S28" s="6">
        <v>11260</v>
      </c>
      <c r="T28" s="5"/>
      <c r="U28" s="6">
        <v>232643999494</v>
      </c>
      <c r="V28" s="5"/>
      <c r="W28" s="6">
        <v>295857075490.80798</v>
      </c>
      <c r="X28" s="5"/>
      <c r="Y28" s="9">
        <v>1.5093055505683134E-3</v>
      </c>
    </row>
    <row r="29" spans="1:25">
      <c r="A29" s="1" t="s">
        <v>35</v>
      </c>
      <c r="C29" s="6">
        <v>45423097</v>
      </c>
      <c r="D29" s="5"/>
      <c r="E29" s="6">
        <v>546163692153</v>
      </c>
      <c r="F29" s="5"/>
      <c r="G29" s="6">
        <v>631243181932.90906</v>
      </c>
      <c r="H29" s="5"/>
      <c r="I29" s="6">
        <v>35790980</v>
      </c>
      <c r="J29" s="5"/>
      <c r="K29" s="6">
        <v>500082740597</v>
      </c>
      <c r="L29" s="5"/>
      <c r="M29" s="12">
        <v>0</v>
      </c>
      <c r="N29" s="5"/>
      <c r="O29" s="6">
        <v>0</v>
      </c>
      <c r="P29" s="6"/>
      <c r="Q29" s="6">
        <v>81214077</v>
      </c>
      <c r="R29" s="5"/>
      <c r="S29" s="6">
        <v>13980</v>
      </c>
      <c r="T29" s="5"/>
      <c r="U29" s="6">
        <v>1046246432750</v>
      </c>
      <c r="V29" s="5"/>
      <c r="W29" s="6">
        <v>1129437067480.1101</v>
      </c>
      <c r="X29" s="5"/>
      <c r="Y29" s="9">
        <v>5.7617876203818943E-3</v>
      </c>
    </row>
    <row r="30" spans="1:25">
      <c r="A30" s="1" t="s">
        <v>36</v>
      </c>
      <c r="C30" s="6">
        <v>94020030</v>
      </c>
      <c r="D30" s="5"/>
      <c r="E30" s="6">
        <v>632282833712</v>
      </c>
      <c r="F30" s="5"/>
      <c r="G30" s="6">
        <v>764127790123.41699</v>
      </c>
      <c r="H30" s="5"/>
      <c r="I30" s="6">
        <v>0</v>
      </c>
      <c r="J30" s="5"/>
      <c r="K30" s="6">
        <v>0</v>
      </c>
      <c r="L30" s="5"/>
      <c r="M30" s="12">
        <v>-50000</v>
      </c>
      <c r="N30" s="5"/>
      <c r="O30" s="6">
        <v>411835613</v>
      </c>
      <c r="P30" s="6"/>
      <c r="Q30" s="6">
        <v>93970030</v>
      </c>
      <c r="R30" s="5"/>
      <c r="S30" s="6">
        <v>7860</v>
      </c>
      <c r="T30" s="5"/>
      <c r="U30" s="6">
        <v>631946584705</v>
      </c>
      <c r="V30" s="5"/>
      <c r="W30" s="6">
        <v>734743011809.63794</v>
      </c>
      <c r="X30" s="5"/>
      <c r="Y30" s="9">
        <v>3.7482683289756934E-3</v>
      </c>
    </row>
    <row r="31" spans="1:25">
      <c r="A31" s="1" t="s">
        <v>37</v>
      </c>
      <c r="C31" s="6">
        <v>10829853</v>
      </c>
      <c r="D31" s="5"/>
      <c r="E31" s="6">
        <v>818753028355</v>
      </c>
      <c r="F31" s="5"/>
      <c r="G31" s="6">
        <v>867548798995.54602</v>
      </c>
      <c r="H31" s="5"/>
      <c r="I31" s="6">
        <v>1588286</v>
      </c>
      <c r="J31" s="5"/>
      <c r="K31" s="6">
        <v>118094610539</v>
      </c>
      <c r="L31" s="5"/>
      <c r="M31" s="12">
        <v>0</v>
      </c>
      <c r="N31" s="5"/>
      <c r="O31" s="6">
        <v>0</v>
      </c>
      <c r="P31" s="6"/>
      <c r="Q31" s="6">
        <v>12418139</v>
      </c>
      <c r="R31" s="5"/>
      <c r="S31" s="6">
        <v>74030</v>
      </c>
      <c r="T31" s="5"/>
      <c r="U31" s="6">
        <v>936847638894</v>
      </c>
      <c r="V31" s="5"/>
      <c r="W31" s="6">
        <v>919052825443.40198</v>
      </c>
      <c r="X31" s="5"/>
      <c r="Y31" s="9">
        <v>4.688519037126475E-3</v>
      </c>
    </row>
    <row r="32" spans="1:25">
      <c r="A32" s="1" t="s">
        <v>38</v>
      </c>
      <c r="C32" s="6">
        <v>82091946</v>
      </c>
      <c r="D32" s="5"/>
      <c r="E32" s="6">
        <v>905142815900</v>
      </c>
      <c r="F32" s="5"/>
      <c r="G32" s="6">
        <v>844485377394.56299</v>
      </c>
      <c r="H32" s="5"/>
      <c r="I32" s="6">
        <v>0</v>
      </c>
      <c r="J32" s="5"/>
      <c r="K32" s="6">
        <v>0</v>
      </c>
      <c r="L32" s="5"/>
      <c r="M32" s="12">
        <v>0</v>
      </c>
      <c r="N32" s="5"/>
      <c r="O32" s="6">
        <v>0</v>
      </c>
      <c r="P32" s="6"/>
      <c r="Q32" s="6">
        <v>82091946</v>
      </c>
      <c r="R32" s="5"/>
      <c r="S32" s="6">
        <v>9970</v>
      </c>
      <c r="T32" s="5"/>
      <c r="U32" s="6">
        <v>905142815900</v>
      </c>
      <c r="V32" s="5"/>
      <c r="W32" s="6">
        <v>818223441460.03796</v>
      </c>
      <c r="X32" s="5"/>
      <c r="Y32" s="9">
        <v>4.1741411110484379E-3</v>
      </c>
    </row>
    <row r="33" spans="1:25">
      <c r="A33" s="1" t="s">
        <v>39</v>
      </c>
      <c r="C33" s="6">
        <v>8742299</v>
      </c>
      <c r="D33" s="5"/>
      <c r="E33" s="6">
        <v>2028467546266</v>
      </c>
      <c r="F33" s="5"/>
      <c r="G33" s="6">
        <v>2302074003038.7998</v>
      </c>
      <c r="H33" s="5"/>
      <c r="I33" s="6">
        <v>0</v>
      </c>
      <c r="J33" s="5"/>
      <c r="K33" s="6">
        <v>0</v>
      </c>
      <c r="L33" s="5"/>
      <c r="M33" s="12">
        <v>0</v>
      </c>
      <c r="N33" s="5"/>
      <c r="O33" s="6">
        <v>0</v>
      </c>
      <c r="P33" s="6"/>
      <c r="Q33" s="6">
        <v>8742299</v>
      </c>
      <c r="R33" s="5"/>
      <c r="S33" s="6">
        <v>255816</v>
      </c>
      <c r="T33" s="5"/>
      <c r="U33" s="6">
        <v>2028467546266</v>
      </c>
      <c r="V33" s="5"/>
      <c r="W33" s="6">
        <v>2233764212280.3301</v>
      </c>
      <c r="X33" s="5"/>
      <c r="Y33" s="9">
        <v>1.1395477761221587E-2</v>
      </c>
    </row>
    <row r="34" spans="1:25">
      <c r="A34" s="1" t="s">
        <v>40</v>
      </c>
      <c r="C34" s="6">
        <v>5355000</v>
      </c>
      <c r="D34" s="5"/>
      <c r="E34" s="6">
        <v>873239081091</v>
      </c>
      <c r="F34" s="5"/>
      <c r="G34" s="6">
        <v>1091734540000</v>
      </c>
      <c r="H34" s="5"/>
      <c r="I34" s="6">
        <v>0</v>
      </c>
      <c r="J34" s="5"/>
      <c r="K34" s="6">
        <v>0</v>
      </c>
      <c r="L34" s="5"/>
      <c r="M34" s="12">
        <v>-175000</v>
      </c>
      <c r="N34" s="5"/>
      <c r="O34" s="6">
        <v>35437325000</v>
      </c>
      <c r="P34" s="6"/>
      <c r="Q34" s="6">
        <v>5180000</v>
      </c>
      <c r="R34" s="5"/>
      <c r="S34" s="6">
        <v>204488</v>
      </c>
      <c r="T34" s="5"/>
      <c r="U34" s="6">
        <v>844701856219</v>
      </c>
      <c r="V34" s="5"/>
      <c r="W34" s="6">
        <v>1059247820000</v>
      </c>
      <c r="X34" s="5"/>
      <c r="Y34" s="9">
        <v>5.4037193854539296E-3</v>
      </c>
    </row>
    <row r="35" spans="1:25">
      <c r="A35" s="1" t="s">
        <v>41</v>
      </c>
      <c r="C35" s="6">
        <v>4101114</v>
      </c>
      <c r="D35" s="5"/>
      <c r="E35" s="6">
        <v>899999837780</v>
      </c>
      <c r="F35" s="5"/>
      <c r="G35" s="6">
        <v>974194974016</v>
      </c>
      <c r="H35" s="5"/>
      <c r="I35" s="6">
        <v>0</v>
      </c>
      <c r="J35" s="5"/>
      <c r="K35" s="6">
        <v>0</v>
      </c>
      <c r="L35" s="5"/>
      <c r="M35" s="12">
        <v>0</v>
      </c>
      <c r="N35" s="5"/>
      <c r="O35" s="6">
        <v>0</v>
      </c>
      <c r="P35" s="6"/>
      <c r="Q35" s="6">
        <v>4101114</v>
      </c>
      <c r="R35" s="5"/>
      <c r="S35" s="6">
        <v>230870</v>
      </c>
      <c r="T35" s="5"/>
      <c r="U35" s="6">
        <v>899999837780</v>
      </c>
      <c r="V35" s="5"/>
      <c r="W35" s="6">
        <v>946824139180</v>
      </c>
      <c r="X35" s="5"/>
      <c r="Y35" s="9">
        <v>4.8301935193057043E-3</v>
      </c>
    </row>
    <row r="36" spans="1:25">
      <c r="A36" s="1" t="s">
        <v>42</v>
      </c>
      <c r="C36" s="6">
        <v>483611</v>
      </c>
      <c r="D36" s="5"/>
      <c r="E36" s="6">
        <v>1299996480476</v>
      </c>
      <c r="F36" s="5"/>
      <c r="G36" s="6">
        <v>1752288027962</v>
      </c>
      <c r="H36" s="5"/>
      <c r="I36" s="6">
        <v>0</v>
      </c>
      <c r="J36" s="5"/>
      <c r="K36" s="6">
        <v>0</v>
      </c>
      <c r="L36" s="5"/>
      <c r="M36" s="12">
        <v>0</v>
      </c>
      <c r="N36" s="5"/>
      <c r="O36" s="6">
        <v>0</v>
      </c>
      <c r="P36" s="6"/>
      <c r="Q36" s="6">
        <v>483611</v>
      </c>
      <c r="R36" s="5"/>
      <c r="S36" s="6">
        <v>3546763</v>
      </c>
      <c r="T36" s="5"/>
      <c r="U36" s="6">
        <v>1299996480476</v>
      </c>
      <c r="V36" s="5"/>
      <c r="W36" s="6">
        <v>1715253581193</v>
      </c>
      <c r="X36" s="5"/>
      <c r="Y36" s="9">
        <v>8.7503121107786568E-3</v>
      </c>
    </row>
    <row r="37" spans="1:25">
      <c r="A37" s="1" t="s">
        <v>43</v>
      </c>
      <c r="C37" s="6">
        <v>2387020</v>
      </c>
      <c r="D37" s="5"/>
      <c r="E37" s="6">
        <v>1399996561661</v>
      </c>
      <c r="F37" s="5"/>
      <c r="G37" s="6">
        <v>1622989779460</v>
      </c>
      <c r="H37" s="5"/>
      <c r="I37" s="6">
        <v>0</v>
      </c>
      <c r="J37" s="5"/>
      <c r="K37" s="6">
        <v>0</v>
      </c>
      <c r="L37" s="5"/>
      <c r="M37" s="12">
        <v>0</v>
      </c>
      <c r="N37" s="5"/>
      <c r="O37" s="6">
        <v>0</v>
      </c>
      <c r="P37" s="6"/>
      <c r="Q37" s="6">
        <v>2387020</v>
      </c>
      <c r="R37" s="5"/>
      <c r="S37" s="6">
        <v>666375</v>
      </c>
      <c r="T37" s="5"/>
      <c r="U37" s="6">
        <v>1399996561661</v>
      </c>
      <c r="V37" s="5"/>
      <c r="W37" s="6">
        <v>1590650432500</v>
      </c>
      <c r="X37" s="5"/>
      <c r="Y37" s="9">
        <v>8.114653072952208E-3</v>
      </c>
    </row>
    <row r="38" spans="1:25">
      <c r="A38" s="1" t="s">
        <v>44</v>
      </c>
      <c r="C38" s="6">
        <v>1500000</v>
      </c>
      <c r="D38" s="5"/>
      <c r="E38" s="6">
        <v>49881813750</v>
      </c>
      <c r="F38" s="5"/>
      <c r="G38" s="6">
        <v>55874544187.5</v>
      </c>
      <c r="H38" s="5"/>
      <c r="I38" s="6">
        <v>0</v>
      </c>
      <c r="J38" s="5"/>
      <c r="K38" s="6">
        <v>0</v>
      </c>
      <c r="L38" s="5"/>
      <c r="M38" s="12">
        <v>0</v>
      </c>
      <c r="N38" s="5"/>
      <c r="O38" s="6">
        <v>0</v>
      </c>
      <c r="P38" s="6"/>
      <c r="Q38" s="6">
        <v>1500000</v>
      </c>
      <c r="R38" s="5"/>
      <c r="S38" s="6">
        <v>34243</v>
      </c>
      <c r="T38" s="5"/>
      <c r="U38" s="6">
        <v>49881813750</v>
      </c>
      <c r="V38" s="5"/>
      <c r="W38" s="6">
        <v>51342028031.25</v>
      </c>
      <c r="X38" s="5"/>
      <c r="Y38" s="9">
        <v>2.6191973863206501E-4</v>
      </c>
    </row>
    <row r="39" spans="1:25">
      <c r="A39" s="1" t="s">
        <v>45</v>
      </c>
      <c r="C39" s="6">
        <v>47957992</v>
      </c>
      <c r="D39" s="5"/>
      <c r="E39" s="6">
        <v>463997818552</v>
      </c>
      <c r="F39" s="5"/>
      <c r="G39" s="6">
        <v>804344532036.51294</v>
      </c>
      <c r="H39" s="5"/>
      <c r="I39" s="6">
        <v>0</v>
      </c>
      <c r="J39" s="5"/>
      <c r="K39" s="6">
        <v>0</v>
      </c>
      <c r="L39" s="5"/>
      <c r="M39" s="12">
        <v>0</v>
      </c>
      <c r="N39" s="5"/>
      <c r="O39" s="6">
        <v>0</v>
      </c>
      <c r="P39" s="6"/>
      <c r="Q39" s="6">
        <v>47957992</v>
      </c>
      <c r="R39" s="5"/>
      <c r="S39" s="6">
        <v>16860</v>
      </c>
      <c r="T39" s="5"/>
      <c r="U39" s="6">
        <v>463997818552</v>
      </c>
      <c r="V39" s="5"/>
      <c r="W39" s="6">
        <v>804344532036.51294</v>
      </c>
      <c r="X39" s="5"/>
      <c r="Y39" s="9">
        <v>4.1033382918357801E-3</v>
      </c>
    </row>
    <row r="40" spans="1:25">
      <c r="A40" s="1" t="s">
        <v>46</v>
      </c>
      <c r="C40" s="6">
        <v>173030500</v>
      </c>
      <c r="D40" s="5"/>
      <c r="E40" s="6">
        <v>1107341591272</v>
      </c>
      <c r="F40" s="5"/>
      <c r="G40" s="6">
        <v>791779124111.59998</v>
      </c>
      <c r="H40" s="5"/>
      <c r="I40" s="6">
        <v>0</v>
      </c>
      <c r="J40" s="5"/>
      <c r="K40" s="6">
        <v>0</v>
      </c>
      <c r="L40" s="5"/>
      <c r="M40" s="12">
        <v>0</v>
      </c>
      <c r="N40" s="5"/>
      <c r="O40" s="6">
        <v>0</v>
      </c>
      <c r="P40" s="6"/>
      <c r="Q40" s="6">
        <v>173030500</v>
      </c>
      <c r="R40" s="5"/>
      <c r="S40" s="6">
        <v>3882</v>
      </c>
      <c r="T40" s="5"/>
      <c r="U40" s="6">
        <v>1107341591272</v>
      </c>
      <c r="V40" s="5"/>
      <c r="W40" s="6">
        <v>668192730391.57202</v>
      </c>
      <c r="X40" s="5"/>
      <c r="Y40" s="9">
        <v>3.4087641647790492E-3</v>
      </c>
    </row>
    <row r="41" spans="1:25">
      <c r="A41" s="1" t="s">
        <v>47</v>
      </c>
      <c r="C41" s="6">
        <v>1675000</v>
      </c>
      <c r="D41" s="5"/>
      <c r="E41" s="6">
        <v>6382937005</v>
      </c>
      <c r="F41" s="5"/>
      <c r="G41" s="6">
        <v>6859922842.6999998</v>
      </c>
      <c r="H41" s="5"/>
      <c r="I41" s="6">
        <v>0</v>
      </c>
      <c r="J41" s="5"/>
      <c r="K41" s="6">
        <v>0</v>
      </c>
      <c r="L41" s="5"/>
      <c r="M41" s="12">
        <v>0</v>
      </c>
      <c r="N41" s="5"/>
      <c r="O41" s="6">
        <v>0</v>
      </c>
      <c r="P41" s="6"/>
      <c r="Q41" s="6">
        <v>1675000</v>
      </c>
      <c r="R41" s="5"/>
      <c r="S41" s="6">
        <v>4117</v>
      </c>
      <c r="T41" s="5"/>
      <c r="U41" s="6">
        <v>6382937005</v>
      </c>
      <c r="V41" s="5"/>
      <c r="W41" s="6">
        <v>6859922842.6999998</v>
      </c>
      <c r="X41" s="5"/>
      <c r="Y41" s="9">
        <v>3.4995680281708033E-5</v>
      </c>
    </row>
    <row r="42" spans="1:25">
      <c r="A42" s="1" t="s">
        <v>48</v>
      </c>
      <c r="C42" s="6">
        <v>177011838</v>
      </c>
      <c r="D42" s="5"/>
      <c r="E42" s="6">
        <v>1669240753250</v>
      </c>
      <c r="F42" s="5"/>
      <c r="G42" s="6">
        <v>1935189757019.1899</v>
      </c>
      <c r="H42" s="5"/>
      <c r="I42" s="6">
        <v>136557016</v>
      </c>
      <c r="J42" s="5"/>
      <c r="K42" s="6">
        <v>552613815</v>
      </c>
      <c r="L42" s="5"/>
      <c r="M42" s="12">
        <v>-12300000</v>
      </c>
      <c r="N42" s="5"/>
      <c r="O42" s="6">
        <v>112774035261</v>
      </c>
      <c r="P42" s="6"/>
      <c r="Q42" s="6">
        <v>301268854</v>
      </c>
      <c r="R42" s="5"/>
      <c r="S42" s="6">
        <v>5310</v>
      </c>
      <c r="T42" s="5"/>
      <c r="U42" s="6">
        <v>1570668016088</v>
      </c>
      <c r="V42" s="5"/>
      <c r="W42" s="6">
        <v>1591374186490.1399</v>
      </c>
      <c r="X42" s="5"/>
      <c r="Y42" s="9">
        <v>8.1183452811333101E-3</v>
      </c>
    </row>
    <row r="43" spans="1:25">
      <c r="A43" s="1" t="s">
        <v>49</v>
      </c>
      <c r="C43" s="6">
        <v>23214223</v>
      </c>
      <c r="D43" s="5"/>
      <c r="E43" s="6">
        <v>667090631434</v>
      </c>
      <c r="F43" s="5"/>
      <c r="G43" s="6">
        <v>687243485094.56299</v>
      </c>
      <c r="H43" s="5"/>
      <c r="I43" s="6">
        <v>0</v>
      </c>
      <c r="J43" s="5"/>
      <c r="K43" s="6">
        <v>0</v>
      </c>
      <c r="L43" s="5"/>
      <c r="M43" s="12">
        <v>0</v>
      </c>
      <c r="N43" s="5"/>
      <c r="O43" s="6">
        <v>0</v>
      </c>
      <c r="P43" s="6"/>
      <c r="Q43" s="6">
        <v>23214223</v>
      </c>
      <c r="R43" s="5"/>
      <c r="S43" s="6">
        <v>30500</v>
      </c>
      <c r="T43" s="5"/>
      <c r="U43" s="6">
        <v>667090631434</v>
      </c>
      <c r="V43" s="5"/>
      <c r="W43" s="6">
        <v>704332200785.75806</v>
      </c>
      <c r="X43" s="5"/>
      <c r="Y43" s="9">
        <v>3.5931285345344685E-3</v>
      </c>
    </row>
    <row r="44" spans="1:25">
      <c r="A44" s="1" t="s">
        <v>50</v>
      </c>
      <c r="C44" s="6">
        <v>18034478</v>
      </c>
      <c r="D44" s="5"/>
      <c r="E44" s="6">
        <v>365800243078</v>
      </c>
      <c r="F44" s="5"/>
      <c r="G44" s="6">
        <v>503043032722.409</v>
      </c>
      <c r="H44" s="5"/>
      <c r="I44" s="6">
        <v>0</v>
      </c>
      <c r="J44" s="5"/>
      <c r="K44" s="6">
        <v>0</v>
      </c>
      <c r="L44" s="5"/>
      <c r="M44" s="12">
        <v>0</v>
      </c>
      <c r="N44" s="5"/>
      <c r="O44" s="6">
        <v>0</v>
      </c>
      <c r="P44" s="6"/>
      <c r="Q44" s="6">
        <v>18034478</v>
      </c>
      <c r="R44" s="5"/>
      <c r="S44" s="6">
        <v>25730</v>
      </c>
      <c r="T44" s="5"/>
      <c r="U44" s="6">
        <v>365800243078</v>
      </c>
      <c r="V44" s="5"/>
      <c r="W44" s="6">
        <v>461601185162.18201</v>
      </c>
      <c r="X44" s="5"/>
      <c r="Y44" s="9">
        <v>2.3548439048091613E-3</v>
      </c>
    </row>
    <row r="45" spans="1:25">
      <c r="A45" s="1" t="s">
        <v>51</v>
      </c>
      <c r="C45" s="6">
        <v>72595553</v>
      </c>
      <c r="D45" s="5"/>
      <c r="E45" s="6">
        <v>859480884680</v>
      </c>
      <c r="F45" s="5"/>
      <c r="G45" s="6">
        <v>1015357289691.76</v>
      </c>
      <c r="H45" s="5"/>
      <c r="I45" s="6">
        <v>0</v>
      </c>
      <c r="J45" s="5"/>
      <c r="K45" s="6">
        <v>0</v>
      </c>
      <c r="L45" s="5"/>
      <c r="M45" s="12">
        <v>-40971910</v>
      </c>
      <c r="N45" s="5"/>
      <c r="O45" s="6">
        <v>500104269354</v>
      </c>
      <c r="P45" s="6"/>
      <c r="Q45" s="6">
        <v>31623643</v>
      </c>
      <c r="R45" s="5"/>
      <c r="S45" s="6">
        <v>11850</v>
      </c>
      <c r="T45" s="5"/>
      <c r="U45" s="6">
        <v>374401950797</v>
      </c>
      <c r="V45" s="5"/>
      <c r="W45" s="6">
        <v>372781027943.59302</v>
      </c>
      <c r="X45" s="5"/>
      <c r="Y45" s="9">
        <v>1.9017306707586488E-3</v>
      </c>
    </row>
    <row r="46" spans="1:25">
      <c r="A46" s="1" t="s">
        <v>52</v>
      </c>
      <c r="C46" s="6">
        <v>124000000</v>
      </c>
      <c r="D46" s="5"/>
      <c r="E46" s="6">
        <v>759848909958</v>
      </c>
      <c r="F46" s="5"/>
      <c r="G46" s="6">
        <v>659931744800</v>
      </c>
      <c r="H46" s="5"/>
      <c r="I46" s="6">
        <v>0</v>
      </c>
      <c r="J46" s="5"/>
      <c r="K46" s="6">
        <v>0</v>
      </c>
      <c r="L46" s="5"/>
      <c r="M46" s="12">
        <v>0</v>
      </c>
      <c r="N46" s="5"/>
      <c r="O46" s="6">
        <v>0</v>
      </c>
      <c r="P46" s="6"/>
      <c r="Q46" s="6">
        <v>124000000</v>
      </c>
      <c r="R46" s="5"/>
      <c r="S46" s="6">
        <v>5320</v>
      </c>
      <c r="T46" s="5"/>
      <c r="U46" s="6">
        <v>759848909958</v>
      </c>
      <c r="V46" s="5"/>
      <c r="W46" s="6">
        <v>656231192960</v>
      </c>
      <c r="X46" s="5"/>
      <c r="Y46" s="9">
        <v>3.3477427583825572E-3</v>
      </c>
    </row>
    <row r="47" spans="1:25">
      <c r="A47" s="1" t="s">
        <v>53</v>
      </c>
      <c r="C47" s="6">
        <v>2518551</v>
      </c>
      <c r="D47" s="5"/>
      <c r="E47" s="6">
        <v>45320981058</v>
      </c>
      <c r="F47" s="5"/>
      <c r="G47" s="6">
        <v>38207106234.422997</v>
      </c>
      <c r="H47" s="5"/>
      <c r="I47" s="6">
        <v>0</v>
      </c>
      <c r="J47" s="5"/>
      <c r="K47" s="6">
        <v>0</v>
      </c>
      <c r="L47" s="5"/>
      <c r="M47" s="12">
        <v>0</v>
      </c>
      <c r="N47" s="5"/>
      <c r="O47" s="6">
        <v>0</v>
      </c>
      <c r="P47" s="6"/>
      <c r="Q47" s="6">
        <v>2518551</v>
      </c>
      <c r="R47" s="5"/>
      <c r="S47" s="6">
        <v>14100</v>
      </c>
      <c r="T47" s="5"/>
      <c r="U47" s="6">
        <v>45320981058</v>
      </c>
      <c r="V47" s="5"/>
      <c r="W47" s="6">
        <v>35325914616.745201</v>
      </c>
      <c r="X47" s="5"/>
      <c r="Y47" s="9">
        <v>1.8021404058532437E-4</v>
      </c>
    </row>
    <row r="48" spans="1:25">
      <c r="A48" s="1" t="s">
        <v>54</v>
      </c>
      <c r="C48" s="6">
        <v>12674035</v>
      </c>
      <c r="D48" s="5"/>
      <c r="E48" s="6">
        <v>265322395981</v>
      </c>
      <c r="F48" s="5"/>
      <c r="G48" s="6">
        <v>206893590129.77802</v>
      </c>
      <c r="H48" s="5"/>
      <c r="I48" s="6">
        <v>0</v>
      </c>
      <c r="J48" s="5"/>
      <c r="K48" s="6">
        <v>0</v>
      </c>
      <c r="L48" s="5"/>
      <c r="M48" s="12">
        <v>0</v>
      </c>
      <c r="N48" s="5"/>
      <c r="O48" s="6">
        <v>0</v>
      </c>
      <c r="P48" s="6"/>
      <c r="Q48" s="6">
        <v>12674035</v>
      </c>
      <c r="R48" s="5"/>
      <c r="S48" s="6">
        <v>18000</v>
      </c>
      <c r="T48" s="5"/>
      <c r="U48" s="6">
        <v>265322395981</v>
      </c>
      <c r="V48" s="5"/>
      <c r="W48" s="6">
        <v>226939952610.35999</v>
      </c>
      <c r="X48" s="5"/>
      <c r="Y48" s="9">
        <v>1.1577270192112345E-3</v>
      </c>
    </row>
    <row r="49" spans="1:25">
      <c r="A49" s="1" t="s">
        <v>55</v>
      </c>
      <c r="C49" s="6">
        <v>0</v>
      </c>
      <c r="D49" s="5"/>
      <c r="E49" s="6">
        <v>0</v>
      </c>
      <c r="F49" s="5"/>
      <c r="G49" s="6">
        <v>0</v>
      </c>
      <c r="H49" s="5"/>
      <c r="I49" s="6">
        <v>3038151</v>
      </c>
      <c r="J49" s="5"/>
      <c r="K49" s="6">
        <v>12793835879</v>
      </c>
      <c r="L49" s="5"/>
      <c r="M49" s="12">
        <v>0</v>
      </c>
      <c r="N49" s="5"/>
      <c r="O49" s="6">
        <v>0</v>
      </c>
      <c r="P49" s="6"/>
      <c r="Q49" s="6">
        <v>3038151</v>
      </c>
      <c r="R49" s="5"/>
      <c r="S49" s="6">
        <v>4197</v>
      </c>
      <c r="T49" s="5"/>
      <c r="U49" s="6">
        <v>12793835879</v>
      </c>
      <c r="V49" s="5"/>
      <c r="W49" s="6">
        <v>12684456892.9627</v>
      </c>
      <c r="X49" s="5"/>
      <c r="Y49" s="9">
        <v>6.4709357255469504E-5</v>
      </c>
    </row>
    <row r="50" spans="1:25">
      <c r="A50" s="1" t="s">
        <v>56</v>
      </c>
      <c r="C50" s="6">
        <v>0</v>
      </c>
      <c r="D50" s="5"/>
      <c r="E50" s="6">
        <v>0</v>
      </c>
      <c r="F50" s="5"/>
      <c r="G50" s="6">
        <v>0</v>
      </c>
      <c r="H50" s="5"/>
      <c r="I50" s="6">
        <v>5106790</v>
      </c>
      <c r="J50" s="5"/>
      <c r="K50" s="6">
        <v>13225237894</v>
      </c>
      <c r="L50" s="5"/>
      <c r="M50" s="12">
        <v>0</v>
      </c>
      <c r="N50" s="5"/>
      <c r="O50" s="6">
        <v>0</v>
      </c>
      <c r="P50" s="6"/>
      <c r="Q50" s="6">
        <v>5106790</v>
      </c>
      <c r="R50" s="5"/>
      <c r="S50" s="6">
        <v>2579</v>
      </c>
      <c r="T50" s="5"/>
      <c r="U50" s="6">
        <v>13225237894</v>
      </c>
      <c r="V50" s="5"/>
      <c r="W50" s="6">
        <v>13101556499.1485</v>
      </c>
      <c r="X50" s="5"/>
      <c r="Y50" s="9">
        <v>6.6837177757013153E-5</v>
      </c>
    </row>
    <row r="51" spans="1:25" ht="24.75" thickBot="1">
      <c r="C51" s="5"/>
      <c r="D51" s="5"/>
      <c r="E51" s="7">
        <f>SUM(E9:E50)</f>
        <v>21450601575909</v>
      </c>
      <c r="F51" s="5"/>
      <c r="G51" s="7">
        <f>SUM(G9:G50)</f>
        <v>24061089551702.102</v>
      </c>
      <c r="H51" s="5"/>
      <c r="I51" s="5"/>
      <c r="J51" s="5"/>
      <c r="K51" s="7">
        <f>SUM(K9:K50)</f>
        <v>749920553985</v>
      </c>
      <c r="L51" s="5"/>
      <c r="M51" s="12"/>
      <c r="N51" s="5"/>
      <c r="O51" s="7">
        <f>SUM(O9:O50)</f>
        <v>1114427711611</v>
      </c>
      <c r="P51" s="5"/>
      <c r="Q51" s="5"/>
      <c r="R51" s="5"/>
      <c r="S51" s="5"/>
      <c r="T51" s="5"/>
      <c r="U51" s="7">
        <f>SUM(U9:U50)</f>
        <v>21135984245225</v>
      </c>
      <c r="V51" s="5"/>
      <c r="W51" s="7">
        <f>SUM(W9:W50)</f>
        <v>22626920440895.25</v>
      </c>
      <c r="X51" s="5"/>
      <c r="Y51" s="10">
        <f>SUM(Y9:Y50)</f>
        <v>0.11543052183915702</v>
      </c>
    </row>
    <row r="52" spans="1:25" ht="24.75" thickTop="1">
      <c r="C52" s="5"/>
      <c r="D52" s="5"/>
      <c r="E52" s="5"/>
      <c r="F52" s="5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2"/>
      <c r="X52" s="5"/>
      <c r="Y52" s="5"/>
    </row>
    <row r="53" spans="1:25">
      <c r="W53" s="11"/>
      <c r="Y53" s="3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0"/>
  <sheetViews>
    <sheetView rightToLeft="1" workbookViewId="0">
      <selection activeCell="K14" sqref="K14"/>
    </sheetView>
  </sheetViews>
  <sheetFormatPr defaultRowHeight="24"/>
  <cols>
    <col min="1" max="1" width="33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570312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3.5703125" style="1" bestFit="1" customWidth="1"/>
    <col min="16" max="16" width="1" style="1" customWidth="1"/>
    <col min="17" max="17" width="1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4.7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17" ht="24.75">
      <c r="A6" s="24" t="s">
        <v>3</v>
      </c>
      <c r="C6" s="25" t="s">
        <v>374</v>
      </c>
      <c r="D6" s="25" t="s">
        <v>4</v>
      </c>
      <c r="E6" s="25" t="s">
        <v>4</v>
      </c>
      <c r="F6" s="25" t="s">
        <v>4</v>
      </c>
      <c r="G6" s="25" t="s">
        <v>4</v>
      </c>
      <c r="H6" s="25" t="s">
        <v>4</v>
      </c>
      <c r="I6" s="25" t="s">
        <v>4</v>
      </c>
      <c r="K6" s="25" t="s">
        <v>6</v>
      </c>
      <c r="L6" s="25" t="s">
        <v>6</v>
      </c>
      <c r="M6" s="25" t="s">
        <v>6</v>
      </c>
      <c r="N6" s="25" t="s">
        <v>6</v>
      </c>
      <c r="O6" s="25" t="s">
        <v>6</v>
      </c>
      <c r="P6" s="25" t="s">
        <v>6</v>
      </c>
      <c r="Q6" s="25" t="s">
        <v>6</v>
      </c>
    </row>
    <row r="7" spans="1:17" ht="24.75">
      <c r="A7" s="25" t="s">
        <v>3</v>
      </c>
      <c r="C7" s="25" t="s">
        <v>57</v>
      </c>
      <c r="E7" s="25" t="s">
        <v>58</v>
      </c>
      <c r="G7" s="25" t="s">
        <v>59</v>
      </c>
      <c r="I7" s="25" t="s">
        <v>60</v>
      </c>
      <c r="K7" s="25" t="s">
        <v>57</v>
      </c>
      <c r="M7" s="25" t="s">
        <v>58</v>
      </c>
      <c r="O7" s="25" t="s">
        <v>59</v>
      </c>
      <c r="Q7" s="25" t="s">
        <v>60</v>
      </c>
    </row>
    <row r="8" spans="1:17">
      <c r="A8" s="1" t="s">
        <v>61</v>
      </c>
      <c r="C8" s="6">
        <v>1568605</v>
      </c>
      <c r="D8" s="5"/>
      <c r="E8" s="6">
        <v>27750</v>
      </c>
      <c r="F8" s="5"/>
      <c r="G8" s="5" t="s">
        <v>62</v>
      </c>
      <c r="H8" s="5"/>
      <c r="I8" s="6">
        <v>1</v>
      </c>
      <c r="J8" s="5"/>
      <c r="K8" s="6">
        <v>4183449</v>
      </c>
      <c r="L8" s="5"/>
      <c r="M8" s="6">
        <v>10405</v>
      </c>
      <c r="N8" s="5"/>
      <c r="O8" s="5" t="s">
        <v>62</v>
      </c>
      <c r="P8" s="5"/>
      <c r="Q8" s="6">
        <v>1</v>
      </c>
    </row>
    <row r="9" spans="1:17">
      <c r="A9" s="1" t="s">
        <v>63</v>
      </c>
      <c r="C9" s="6">
        <v>90000000</v>
      </c>
      <c r="D9" s="5"/>
      <c r="E9" s="6">
        <v>10335</v>
      </c>
      <c r="F9" s="5"/>
      <c r="G9" s="5" t="s">
        <v>64</v>
      </c>
      <c r="H9" s="5"/>
      <c r="I9" s="6">
        <v>1</v>
      </c>
      <c r="J9" s="5"/>
      <c r="K9" s="6">
        <v>90000000</v>
      </c>
      <c r="L9" s="5"/>
      <c r="M9" s="6">
        <v>10335</v>
      </c>
      <c r="N9" s="5"/>
      <c r="O9" s="5" t="s">
        <v>64</v>
      </c>
      <c r="P9" s="5"/>
      <c r="Q9" s="6">
        <v>1</v>
      </c>
    </row>
    <row r="10" spans="1:17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77"/>
  <sheetViews>
    <sheetView rightToLeft="1" topLeftCell="L52" workbookViewId="0">
      <selection activeCell="AK77" sqref="AK77"/>
    </sheetView>
  </sheetViews>
  <sheetFormatPr defaultRowHeight="24"/>
  <cols>
    <col min="1" max="1" width="34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10.140625" style="1" bestFit="1" customWidth="1"/>
    <col min="16" max="16" width="1" style="1" customWidth="1"/>
    <col min="17" max="17" width="20.710937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10.140625" style="1" bestFit="1" customWidth="1"/>
    <col min="22" max="22" width="1" style="1" customWidth="1"/>
    <col min="23" max="23" width="19.5703125" style="1" bestFit="1" customWidth="1"/>
    <col min="24" max="24" width="1" style="1" customWidth="1"/>
    <col min="25" max="25" width="10.140625" style="1" bestFit="1" customWidth="1"/>
    <col min="26" max="26" width="1" style="1" customWidth="1"/>
    <col min="27" max="27" width="19.5703125" style="1" bestFit="1" customWidth="1"/>
    <col min="28" max="28" width="1" style="1" customWidth="1"/>
    <col min="29" max="29" width="10.1406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20.710937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</row>
    <row r="3" spans="1:37" ht="24.7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</row>
    <row r="4" spans="1:37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</row>
    <row r="6" spans="1:37" ht="24.75">
      <c r="A6" s="25" t="s">
        <v>65</v>
      </c>
      <c r="B6" s="25" t="s">
        <v>65</v>
      </c>
      <c r="C6" s="25" t="s">
        <v>65</v>
      </c>
      <c r="D6" s="25" t="s">
        <v>65</v>
      </c>
      <c r="E6" s="25" t="s">
        <v>65</v>
      </c>
      <c r="F6" s="25" t="s">
        <v>65</v>
      </c>
      <c r="G6" s="25" t="s">
        <v>65</v>
      </c>
      <c r="H6" s="25" t="s">
        <v>65</v>
      </c>
      <c r="I6" s="25" t="s">
        <v>65</v>
      </c>
      <c r="J6" s="25" t="s">
        <v>65</v>
      </c>
      <c r="K6" s="25" t="s">
        <v>65</v>
      </c>
      <c r="L6" s="25" t="s">
        <v>65</v>
      </c>
      <c r="M6" s="25" t="s">
        <v>65</v>
      </c>
      <c r="O6" s="25" t="s">
        <v>374</v>
      </c>
      <c r="P6" s="25" t="s">
        <v>4</v>
      </c>
      <c r="Q6" s="25" t="s">
        <v>4</v>
      </c>
      <c r="R6" s="25" t="s">
        <v>4</v>
      </c>
      <c r="S6" s="25" t="s">
        <v>4</v>
      </c>
      <c r="U6" s="25" t="s">
        <v>5</v>
      </c>
      <c r="V6" s="25" t="s">
        <v>5</v>
      </c>
      <c r="W6" s="25" t="s">
        <v>5</v>
      </c>
      <c r="X6" s="25" t="s">
        <v>5</v>
      </c>
      <c r="Y6" s="25" t="s">
        <v>5</v>
      </c>
      <c r="Z6" s="25" t="s">
        <v>5</v>
      </c>
      <c r="AA6" s="25" t="s">
        <v>5</v>
      </c>
      <c r="AC6" s="25" t="s">
        <v>6</v>
      </c>
      <c r="AD6" s="25" t="s">
        <v>6</v>
      </c>
      <c r="AE6" s="25" t="s">
        <v>6</v>
      </c>
      <c r="AF6" s="25" t="s">
        <v>6</v>
      </c>
      <c r="AG6" s="25" t="s">
        <v>6</v>
      </c>
      <c r="AH6" s="25" t="s">
        <v>6</v>
      </c>
      <c r="AI6" s="25" t="s">
        <v>6</v>
      </c>
      <c r="AJ6" s="25" t="s">
        <v>6</v>
      </c>
      <c r="AK6" s="25" t="s">
        <v>6</v>
      </c>
    </row>
    <row r="7" spans="1:37" ht="24.75">
      <c r="A7" s="24" t="s">
        <v>66</v>
      </c>
      <c r="C7" s="24" t="s">
        <v>67</v>
      </c>
      <c r="E7" s="24" t="s">
        <v>68</v>
      </c>
      <c r="G7" s="24" t="s">
        <v>69</v>
      </c>
      <c r="I7" s="24" t="s">
        <v>70</v>
      </c>
      <c r="K7" s="24" t="s">
        <v>71</v>
      </c>
      <c r="M7" s="24" t="s">
        <v>60</v>
      </c>
      <c r="O7" s="24" t="s">
        <v>7</v>
      </c>
      <c r="Q7" s="24" t="s">
        <v>8</v>
      </c>
      <c r="S7" s="24" t="s">
        <v>9</v>
      </c>
      <c r="U7" s="25" t="s">
        <v>10</v>
      </c>
      <c r="V7" s="25" t="s">
        <v>10</v>
      </c>
      <c r="W7" s="25" t="s">
        <v>10</v>
      </c>
      <c r="Y7" s="25" t="s">
        <v>11</v>
      </c>
      <c r="Z7" s="25" t="s">
        <v>11</v>
      </c>
      <c r="AA7" s="25" t="s">
        <v>11</v>
      </c>
      <c r="AC7" s="24" t="s">
        <v>7</v>
      </c>
      <c r="AE7" s="24" t="s">
        <v>72</v>
      </c>
      <c r="AG7" s="24" t="s">
        <v>8</v>
      </c>
      <c r="AI7" s="24" t="s">
        <v>9</v>
      </c>
      <c r="AK7" s="24" t="s">
        <v>13</v>
      </c>
    </row>
    <row r="8" spans="1:37" ht="24.75">
      <c r="A8" s="25" t="s">
        <v>66</v>
      </c>
      <c r="C8" s="25" t="s">
        <v>67</v>
      </c>
      <c r="E8" s="25" t="s">
        <v>68</v>
      </c>
      <c r="G8" s="25" t="s">
        <v>69</v>
      </c>
      <c r="I8" s="25" t="s">
        <v>70</v>
      </c>
      <c r="K8" s="25" t="s">
        <v>71</v>
      </c>
      <c r="M8" s="25" t="s">
        <v>60</v>
      </c>
      <c r="O8" s="25" t="s">
        <v>7</v>
      </c>
      <c r="Q8" s="25" t="s">
        <v>8</v>
      </c>
      <c r="S8" s="25" t="s">
        <v>9</v>
      </c>
      <c r="U8" s="25" t="s">
        <v>7</v>
      </c>
      <c r="W8" s="25" t="s">
        <v>8</v>
      </c>
      <c r="Y8" s="25" t="s">
        <v>7</v>
      </c>
      <c r="AA8" s="25" t="s">
        <v>14</v>
      </c>
      <c r="AC8" s="25" t="s">
        <v>7</v>
      </c>
      <c r="AE8" s="25" t="s">
        <v>72</v>
      </c>
      <c r="AG8" s="25" t="s">
        <v>8</v>
      </c>
      <c r="AI8" s="25" t="s">
        <v>9</v>
      </c>
      <c r="AK8" s="25" t="s">
        <v>13</v>
      </c>
    </row>
    <row r="9" spans="1:37">
      <c r="A9" s="1" t="s">
        <v>73</v>
      </c>
      <c r="C9" s="5" t="s">
        <v>74</v>
      </c>
      <c r="D9" s="5"/>
      <c r="E9" s="5" t="s">
        <v>74</v>
      </c>
      <c r="F9" s="5"/>
      <c r="G9" s="5" t="s">
        <v>75</v>
      </c>
      <c r="H9" s="5"/>
      <c r="I9" s="5" t="s">
        <v>76</v>
      </c>
      <c r="J9" s="5"/>
      <c r="K9" s="6">
        <v>16</v>
      </c>
      <c r="L9" s="5"/>
      <c r="M9" s="6">
        <v>16</v>
      </c>
      <c r="N9" s="5"/>
      <c r="O9" s="6">
        <v>979500</v>
      </c>
      <c r="P9" s="5"/>
      <c r="Q9" s="6">
        <v>920346325000</v>
      </c>
      <c r="R9" s="5"/>
      <c r="S9" s="6">
        <v>958494700391</v>
      </c>
      <c r="T9" s="5"/>
      <c r="U9" s="6">
        <v>0</v>
      </c>
      <c r="V9" s="5"/>
      <c r="W9" s="6">
        <v>0</v>
      </c>
      <c r="X9" s="5"/>
      <c r="Y9" s="6">
        <v>0</v>
      </c>
      <c r="Z9" s="5"/>
      <c r="AA9" s="6">
        <v>0</v>
      </c>
      <c r="AB9" s="5"/>
      <c r="AC9" s="6">
        <v>979500</v>
      </c>
      <c r="AD9" s="5"/>
      <c r="AE9" s="6">
        <v>982002</v>
      </c>
      <c r="AF9" s="5"/>
      <c r="AG9" s="6">
        <v>920346325000</v>
      </c>
      <c r="AH9" s="5"/>
      <c r="AI9" s="6">
        <v>961833686500</v>
      </c>
      <c r="AJ9" s="5"/>
      <c r="AK9" s="9">
        <v>4.9067642521300331E-3</v>
      </c>
    </row>
    <row r="10" spans="1:37">
      <c r="A10" s="1" t="s">
        <v>77</v>
      </c>
      <c r="C10" s="5" t="s">
        <v>74</v>
      </c>
      <c r="D10" s="5"/>
      <c r="E10" s="5" t="s">
        <v>74</v>
      </c>
      <c r="F10" s="5"/>
      <c r="G10" s="5" t="s">
        <v>75</v>
      </c>
      <c r="H10" s="5"/>
      <c r="I10" s="5" t="s">
        <v>76</v>
      </c>
      <c r="J10" s="5"/>
      <c r="K10" s="6">
        <v>16</v>
      </c>
      <c r="L10" s="5"/>
      <c r="M10" s="6">
        <v>16</v>
      </c>
      <c r="N10" s="5"/>
      <c r="O10" s="6">
        <v>1000</v>
      </c>
      <c r="P10" s="5"/>
      <c r="Q10" s="6">
        <v>790022434</v>
      </c>
      <c r="R10" s="5"/>
      <c r="S10" s="6">
        <v>984961831</v>
      </c>
      <c r="T10" s="5"/>
      <c r="U10" s="6">
        <v>0</v>
      </c>
      <c r="V10" s="5"/>
      <c r="W10" s="6">
        <v>0</v>
      </c>
      <c r="X10" s="5"/>
      <c r="Y10" s="6">
        <v>0</v>
      </c>
      <c r="Z10" s="5"/>
      <c r="AA10" s="6">
        <v>0</v>
      </c>
      <c r="AB10" s="5"/>
      <c r="AC10" s="6">
        <v>1000</v>
      </c>
      <c r="AD10" s="5"/>
      <c r="AE10" s="6">
        <v>985000</v>
      </c>
      <c r="AF10" s="5"/>
      <c r="AG10" s="6">
        <v>790022434</v>
      </c>
      <c r="AH10" s="5"/>
      <c r="AI10" s="6">
        <v>984961831</v>
      </c>
      <c r="AJ10" s="5"/>
      <c r="AK10" s="9">
        <v>4.9067642521300331E-3</v>
      </c>
    </row>
    <row r="11" spans="1:37">
      <c r="A11" s="1" t="s">
        <v>78</v>
      </c>
      <c r="C11" s="5" t="s">
        <v>74</v>
      </c>
      <c r="D11" s="5"/>
      <c r="E11" s="5" t="s">
        <v>74</v>
      </c>
      <c r="F11" s="5"/>
      <c r="G11" s="5" t="s">
        <v>79</v>
      </c>
      <c r="H11" s="5"/>
      <c r="I11" s="5" t="s">
        <v>80</v>
      </c>
      <c r="J11" s="5"/>
      <c r="K11" s="6">
        <v>18</v>
      </c>
      <c r="L11" s="5"/>
      <c r="M11" s="6">
        <v>18</v>
      </c>
      <c r="N11" s="5"/>
      <c r="O11" s="6">
        <v>3700000</v>
      </c>
      <c r="P11" s="5"/>
      <c r="Q11" s="6">
        <v>3532398125000</v>
      </c>
      <c r="R11" s="5"/>
      <c r="S11" s="6">
        <v>3569740067212</v>
      </c>
      <c r="T11" s="5"/>
      <c r="U11" s="6">
        <v>0</v>
      </c>
      <c r="V11" s="5"/>
      <c r="W11" s="6">
        <v>0</v>
      </c>
      <c r="X11" s="5"/>
      <c r="Y11" s="6">
        <v>0</v>
      </c>
      <c r="Z11" s="5"/>
      <c r="AA11" s="6">
        <v>0</v>
      </c>
      <c r="AB11" s="5"/>
      <c r="AC11" s="6">
        <v>3700000</v>
      </c>
      <c r="AD11" s="5"/>
      <c r="AE11" s="6">
        <v>962617</v>
      </c>
      <c r="AF11" s="5"/>
      <c r="AG11" s="6">
        <v>3532398125000</v>
      </c>
      <c r="AH11" s="5"/>
      <c r="AI11" s="6">
        <v>3561544884787</v>
      </c>
      <c r="AJ11" s="5"/>
      <c r="AK11" s="9">
        <v>5.0247517527172227E-6</v>
      </c>
    </row>
    <row r="12" spans="1:37">
      <c r="A12" s="1" t="s">
        <v>81</v>
      </c>
      <c r="C12" s="5" t="s">
        <v>74</v>
      </c>
      <c r="D12" s="5"/>
      <c r="E12" s="5" t="s">
        <v>74</v>
      </c>
      <c r="F12" s="5"/>
      <c r="G12" s="5" t="s">
        <v>82</v>
      </c>
      <c r="H12" s="5"/>
      <c r="I12" s="5" t="s">
        <v>83</v>
      </c>
      <c r="J12" s="5"/>
      <c r="K12" s="6">
        <v>0</v>
      </c>
      <c r="L12" s="5"/>
      <c r="M12" s="6">
        <v>0</v>
      </c>
      <c r="N12" s="5"/>
      <c r="O12" s="6">
        <v>458400</v>
      </c>
      <c r="P12" s="5"/>
      <c r="Q12" s="6">
        <v>268043343093</v>
      </c>
      <c r="R12" s="5"/>
      <c r="S12" s="6">
        <v>270986869251</v>
      </c>
      <c r="T12" s="5"/>
      <c r="U12" s="6">
        <v>161600</v>
      </c>
      <c r="V12" s="5"/>
      <c r="W12" s="6">
        <v>95506555922</v>
      </c>
      <c r="X12" s="5"/>
      <c r="Y12" s="6">
        <v>0</v>
      </c>
      <c r="Z12" s="5"/>
      <c r="AA12" s="6">
        <v>0</v>
      </c>
      <c r="AB12" s="5"/>
      <c r="AC12" s="6">
        <v>620000</v>
      </c>
      <c r="AD12" s="5"/>
      <c r="AE12" s="6">
        <v>598332</v>
      </c>
      <c r="AF12" s="5"/>
      <c r="AG12" s="6">
        <v>363549899015</v>
      </c>
      <c r="AH12" s="5"/>
      <c r="AI12" s="6">
        <v>370951465073</v>
      </c>
      <c r="AJ12" s="5"/>
      <c r="AK12" s="9">
        <v>1.8169109034454085E-2</v>
      </c>
    </row>
    <row r="13" spans="1:37">
      <c r="A13" s="1" t="s">
        <v>84</v>
      </c>
      <c r="C13" s="5" t="s">
        <v>74</v>
      </c>
      <c r="D13" s="5"/>
      <c r="E13" s="5" t="s">
        <v>74</v>
      </c>
      <c r="F13" s="5"/>
      <c r="G13" s="5" t="s">
        <v>85</v>
      </c>
      <c r="H13" s="5"/>
      <c r="I13" s="5" t="s">
        <v>86</v>
      </c>
      <c r="J13" s="5"/>
      <c r="K13" s="6">
        <v>0</v>
      </c>
      <c r="L13" s="5"/>
      <c r="M13" s="6">
        <v>0</v>
      </c>
      <c r="N13" s="5"/>
      <c r="O13" s="6">
        <v>736961</v>
      </c>
      <c r="P13" s="5"/>
      <c r="Q13" s="6">
        <v>430825911589</v>
      </c>
      <c r="R13" s="5"/>
      <c r="S13" s="6">
        <v>438732729797</v>
      </c>
      <c r="T13" s="5"/>
      <c r="U13" s="6">
        <v>73400</v>
      </c>
      <c r="V13" s="5"/>
      <c r="W13" s="6">
        <v>44045135611</v>
      </c>
      <c r="X13" s="5"/>
      <c r="Y13" s="6">
        <v>0</v>
      </c>
      <c r="Z13" s="5"/>
      <c r="AA13" s="6">
        <v>0</v>
      </c>
      <c r="AB13" s="5"/>
      <c r="AC13" s="6">
        <v>810361</v>
      </c>
      <c r="AD13" s="5"/>
      <c r="AE13" s="6">
        <v>602566</v>
      </c>
      <c r="AF13" s="5"/>
      <c r="AG13" s="6">
        <v>474871047200</v>
      </c>
      <c r="AH13" s="5"/>
      <c r="AI13" s="6">
        <v>488277064856</v>
      </c>
      <c r="AJ13" s="5"/>
      <c r="AK13" s="9">
        <v>1.8923972134089512E-3</v>
      </c>
    </row>
    <row r="14" spans="1:37">
      <c r="A14" s="1" t="s">
        <v>87</v>
      </c>
      <c r="C14" s="5" t="s">
        <v>74</v>
      </c>
      <c r="D14" s="5"/>
      <c r="E14" s="5" t="s">
        <v>74</v>
      </c>
      <c r="F14" s="5"/>
      <c r="G14" s="5" t="s">
        <v>88</v>
      </c>
      <c r="H14" s="5"/>
      <c r="I14" s="5" t="s">
        <v>89</v>
      </c>
      <c r="J14" s="5"/>
      <c r="K14" s="6">
        <v>0</v>
      </c>
      <c r="L14" s="5"/>
      <c r="M14" s="6">
        <v>0</v>
      </c>
      <c r="N14" s="5"/>
      <c r="O14" s="6">
        <v>4470139</v>
      </c>
      <c r="P14" s="5"/>
      <c r="Q14" s="6">
        <v>3245140428128</v>
      </c>
      <c r="R14" s="5"/>
      <c r="S14" s="6">
        <v>3472090620914</v>
      </c>
      <c r="T14" s="5"/>
      <c r="U14" s="6">
        <v>49100</v>
      </c>
      <c r="V14" s="5"/>
      <c r="W14" s="6">
        <v>38171719063</v>
      </c>
      <c r="X14" s="5"/>
      <c r="Y14" s="6">
        <v>0</v>
      </c>
      <c r="Z14" s="5"/>
      <c r="AA14" s="6">
        <v>0</v>
      </c>
      <c r="AB14" s="5"/>
      <c r="AC14" s="6">
        <v>4519239</v>
      </c>
      <c r="AD14" s="5"/>
      <c r="AE14" s="6">
        <v>789826</v>
      </c>
      <c r="AF14" s="5"/>
      <c r="AG14" s="6">
        <v>3283312147186</v>
      </c>
      <c r="AH14" s="5"/>
      <c r="AI14" s="6">
        <v>3569274147681</v>
      </c>
      <c r="AJ14" s="5"/>
      <c r="AK14" s="9">
        <v>2.4909300647273582E-3</v>
      </c>
    </row>
    <row r="15" spans="1:37">
      <c r="A15" s="1" t="s">
        <v>90</v>
      </c>
      <c r="C15" s="5" t="s">
        <v>74</v>
      </c>
      <c r="D15" s="5"/>
      <c r="E15" s="5" t="s">
        <v>74</v>
      </c>
      <c r="F15" s="5"/>
      <c r="G15" s="5" t="s">
        <v>91</v>
      </c>
      <c r="H15" s="5"/>
      <c r="I15" s="5" t="s">
        <v>92</v>
      </c>
      <c r="J15" s="5"/>
      <c r="K15" s="6">
        <v>0</v>
      </c>
      <c r="L15" s="5"/>
      <c r="M15" s="6">
        <v>0</v>
      </c>
      <c r="N15" s="5"/>
      <c r="O15" s="6">
        <v>5880779</v>
      </c>
      <c r="P15" s="5"/>
      <c r="Q15" s="6">
        <v>4154071203119</v>
      </c>
      <c r="R15" s="5"/>
      <c r="S15" s="6">
        <v>4498445190123</v>
      </c>
      <c r="T15" s="5"/>
      <c r="U15" s="6">
        <v>56300</v>
      </c>
      <c r="V15" s="5"/>
      <c r="W15" s="6">
        <v>43065680694</v>
      </c>
      <c r="X15" s="5"/>
      <c r="Y15" s="6">
        <v>0</v>
      </c>
      <c r="Z15" s="5"/>
      <c r="AA15" s="6">
        <v>0</v>
      </c>
      <c r="AB15" s="5"/>
      <c r="AC15" s="6">
        <v>5937079</v>
      </c>
      <c r="AD15" s="5"/>
      <c r="AE15" s="6">
        <v>777636</v>
      </c>
      <c r="AF15" s="5"/>
      <c r="AG15" s="6">
        <v>4197136883813</v>
      </c>
      <c r="AH15" s="5"/>
      <c r="AI15" s="6">
        <v>4616707460897</v>
      </c>
      <c r="AJ15" s="5"/>
      <c r="AK15" s="9">
        <v>1.8208539625621672E-2</v>
      </c>
    </row>
    <row r="16" spans="1:37">
      <c r="A16" s="1" t="s">
        <v>93</v>
      </c>
      <c r="C16" s="5" t="s">
        <v>74</v>
      </c>
      <c r="D16" s="5"/>
      <c r="E16" s="5" t="s">
        <v>74</v>
      </c>
      <c r="F16" s="5"/>
      <c r="G16" s="5" t="s">
        <v>94</v>
      </c>
      <c r="H16" s="5"/>
      <c r="I16" s="5" t="s">
        <v>95</v>
      </c>
      <c r="J16" s="5"/>
      <c r="K16" s="6">
        <v>0</v>
      </c>
      <c r="L16" s="5"/>
      <c r="M16" s="6">
        <v>0</v>
      </c>
      <c r="N16" s="5"/>
      <c r="O16" s="6">
        <v>4942149</v>
      </c>
      <c r="P16" s="5"/>
      <c r="Q16" s="6">
        <v>3425755458061</v>
      </c>
      <c r="R16" s="5"/>
      <c r="S16" s="6">
        <v>3678348380666</v>
      </c>
      <c r="T16" s="5"/>
      <c r="U16" s="6">
        <v>41500</v>
      </c>
      <c r="V16" s="5"/>
      <c r="W16" s="6">
        <v>30938741802</v>
      </c>
      <c r="X16" s="5"/>
      <c r="Y16" s="6">
        <v>0</v>
      </c>
      <c r="Z16" s="5"/>
      <c r="AA16" s="6">
        <v>0</v>
      </c>
      <c r="AB16" s="5"/>
      <c r="AC16" s="6">
        <v>4983649</v>
      </c>
      <c r="AD16" s="5"/>
      <c r="AE16" s="6">
        <v>757059</v>
      </c>
      <c r="AF16" s="5"/>
      <c r="AG16" s="6">
        <v>3456694199861</v>
      </c>
      <c r="AH16" s="5"/>
      <c r="AI16" s="6">
        <v>3772770127783</v>
      </c>
      <c r="AJ16" s="5"/>
      <c r="AK16" s="9">
        <v>2.3551987676895959E-2</v>
      </c>
    </row>
    <row r="17" spans="1:37">
      <c r="A17" s="1" t="s">
        <v>96</v>
      </c>
      <c r="C17" s="5" t="s">
        <v>74</v>
      </c>
      <c r="D17" s="5"/>
      <c r="E17" s="5" t="s">
        <v>74</v>
      </c>
      <c r="F17" s="5"/>
      <c r="G17" s="5" t="s">
        <v>97</v>
      </c>
      <c r="H17" s="5"/>
      <c r="I17" s="5" t="s">
        <v>98</v>
      </c>
      <c r="J17" s="5"/>
      <c r="K17" s="6">
        <v>0</v>
      </c>
      <c r="L17" s="5"/>
      <c r="M17" s="6">
        <v>0</v>
      </c>
      <c r="N17" s="5"/>
      <c r="O17" s="6">
        <v>663917</v>
      </c>
      <c r="P17" s="5"/>
      <c r="Q17" s="6">
        <v>545642085073</v>
      </c>
      <c r="R17" s="5"/>
      <c r="S17" s="6">
        <v>662767305290</v>
      </c>
      <c r="T17" s="5"/>
      <c r="U17" s="6">
        <v>0</v>
      </c>
      <c r="V17" s="5"/>
      <c r="W17" s="6">
        <v>0</v>
      </c>
      <c r="X17" s="5"/>
      <c r="Y17" s="6">
        <v>663917</v>
      </c>
      <c r="Z17" s="5"/>
      <c r="AA17" s="6">
        <v>663917000000</v>
      </c>
      <c r="AB17" s="5"/>
      <c r="AC17" s="6">
        <v>0</v>
      </c>
      <c r="AD17" s="5"/>
      <c r="AE17" s="6">
        <v>0</v>
      </c>
      <c r="AF17" s="5"/>
      <c r="AG17" s="6">
        <v>0</v>
      </c>
      <c r="AH17" s="5"/>
      <c r="AI17" s="6">
        <v>0</v>
      </c>
      <c r="AJ17" s="5"/>
      <c r="AK17" s="9">
        <v>1.9246667957610236E-2</v>
      </c>
    </row>
    <row r="18" spans="1:37">
      <c r="A18" s="1" t="s">
        <v>99</v>
      </c>
      <c r="C18" s="5" t="s">
        <v>74</v>
      </c>
      <c r="D18" s="5"/>
      <c r="E18" s="5" t="s">
        <v>74</v>
      </c>
      <c r="F18" s="5"/>
      <c r="G18" s="5" t="s">
        <v>100</v>
      </c>
      <c r="H18" s="5"/>
      <c r="I18" s="5" t="s">
        <v>101</v>
      </c>
      <c r="J18" s="5"/>
      <c r="K18" s="6">
        <v>0</v>
      </c>
      <c r="L18" s="5"/>
      <c r="M18" s="6">
        <v>0</v>
      </c>
      <c r="N18" s="5"/>
      <c r="O18" s="6">
        <v>659200</v>
      </c>
      <c r="P18" s="5"/>
      <c r="Q18" s="6">
        <v>569475762947</v>
      </c>
      <c r="R18" s="5"/>
      <c r="S18" s="6">
        <v>654908938095</v>
      </c>
      <c r="T18" s="5"/>
      <c r="U18" s="6">
        <v>0</v>
      </c>
      <c r="V18" s="5"/>
      <c r="W18" s="6">
        <v>0</v>
      </c>
      <c r="X18" s="5"/>
      <c r="Y18" s="6">
        <v>659200</v>
      </c>
      <c r="Z18" s="5"/>
      <c r="AA18" s="6">
        <v>659200000000</v>
      </c>
      <c r="AB18" s="5"/>
      <c r="AC18" s="6">
        <v>0</v>
      </c>
      <c r="AD18" s="5"/>
      <c r="AE18" s="6">
        <v>0</v>
      </c>
      <c r="AF18" s="5"/>
      <c r="AG18" s="6">
        <v>0</v>
      </c>
      <c r="AH18" s="5"/>
      <c r="AI18" s="6">
        <v>0</v>
      </c>
      <c r="AJ18" s="5"/>
      <c r="AK18" s="9">
        <v>0</v>
      </c>
    </row>
    <row r="19" spans="1:37">
      <c r="A19" s="1" t="s">
        <v>102</v>
      </c>
      <c r="C19" s="5" t="s">
        <v>74</v>
      </c>
      <c r="D19" s="5"/>
      <c r="E19" s="5" t="s">
        <v>74</v>
      </c>
      <c r="F19" s="5"/>
      <c r="G19" s="5" t="s">
        <v>103</v>
      </c>
      <c r="H19" s="5"/>
      <c r="I19" s="5" t="s">
        <v>104</v>
      </c>
      <c r="J19" s="5"/>
      <c r="K19" s="6">
        <v>0</v>
      </c>
      <c r="L19" s="5"/>
      <c r="M19" s="6">
        <v>0</v>
      </c>
      <c r="N19" s="5"/>
      <c r="O19" s="6">
        <v>2058096</v>
      </c>
      <c r="P19" s="5"/>
      <c r="Q19" s="6">
        <v>1716272180676</v>
      </c>
      <c r="R19" s="5"/>
      <c r="S19" s="6">
        <v>2005209609852</v>
      </c>
      <c r="T19" s="5"/>
      <c r="U19" s="6">
        <v>0</v>
      </c>
      <c r="V19" s="5"/>
      <c r="W19" s="6">
        <v>0</v>
      </c>
      <c r="X19" s="5"/>
      <c r="Y19" s="6">
        <v>0</v>
      </c>
      <c r="Z19" s="5"/>
      <c r="AA19" s="6">
        <v>0</v>
      </c>
      <c r="AB19" s="5"/>
      <c r="AC19" s="6">
        <v>2058096</v>
      </c>
      <c r="AD19" s="5"/>
      <c r="AE19" s="6">
        <v>991874</v>
      </c>
      <c r="AF19" s="5"/>
      <c r="AG19" s="6">
        <v>1716272180676</v>
      </c>
      <c r="AH19" s="5"/>
      <c r="AI19" s="6">
        <v>2041292808742</v>
      </c>
      <c r="AJ19" s="5"/>
      <c r="AK19" s="9">
        <v>0</v>
      </c>
    </row>
    <row r="20" spans="1:37">
      <c r="A20" s="1" t="s">
        <v>105</v>
      </c>
      <c r="C20" s="5" t="s">
        <v>74</v>
      </c>
      <c r="D20" s="5"/>
      <c r="E20" s="5" t="s">
        <v>74</v>
      </c>
      <c r="F20" s="5"/>
      <c r="G20" s="5" t="s">
        <v>106</v>
      </c>
      <c r="H20" s="5"/>
      <c r="I20" s="5" t="s">
        <v>107</v>
      </c>
      <c r="J20" s="5"/>
      <c r="K20" s="6">
        <v>0</v>
      </c>
      <c r="L20" s="5"/>
      <c r="M20" s="6">
        <v>0</v>
      </c>
      <c r="N20" s="5"/>
      <c r="O20" s="6">
        <v>1946463</v>
      </c>
      <c r="P20" s="5"/>
      <c r="Q20" s="6">
        <v>1159639363190</v>
      </c>
      <c r="R20" s="5"/>
      <c r="S20" s="6">
        <v>1204930691906</v>
      </c>
      <c r="T20" s="5"/>
      <c r="U20" s="6">
        <v>562200</v>
      </c>
      <c r="V20" s="5"/>
      <c r="W20" s="6">
        <v>348869432844</v>
      </c>
      <c r="X20" s="5"/>
      <c r="Y20" s="6">
        <v>0</v>
      </c>
      <c r="Z20" s="5"/>
      <c r="AA20" s="6">
        <v>0</v>
      </c>
      <c r="AB20" s="5"/>
      <c r="AC20" s="6">
        <v>2508663</v>
      </c>
      <c r="AD20" s="5"/>
      <c r="AE20" s="6">
        <v>626581</v>
      </c>
      <c r="AF20" s="5"/>
      <c r="AG20" s="6">
        <v>1508508796034</v>
      </c>
      <c r="AH20" s="5"/>
      <c r="AI20" s="6">
        <v>1571819660830</v>
      </c>
      <c r="AJ20" s="5"/>
      <c r="AK20" s="9">
        <v>1.0413590959277921E-2</v>
      </c>
    </row>
    <row r="21" spans="1:37">
      <c r="A21" s="1" t="s">
        <v>108</v>
      </c>
      <c r="C21" s="5" t="s">
        <v>74</v>
      </c>
      <c r="D21" s="5"/>
      <c r="E21" s="5" t="s">
        <v>74</v>
      </c>
      <c r="F21" s="5"/>
      <c r="G21" s="5" t="s">
        <v>109</v>
      </c>
      <c r="H21" s="5"/>
      <c r="I21" s="5" t="s">
        <v>110</v>
      </c>
      <c r="J21" s="5"/>
      <c r="K21" s="6">
        <v>0</v>
      </c>
      <c r="L21" s="5"/>
      <c r="M21" s="6">
        <v>0</v>
      </c>
      <c r="N21" s="5"/>
      <c r="O21" s="6">
        <v>1060976</v>
      </c>
      <c r="P21" s="5"/>
      <c r="Q21" s="6">
        <v>887471911628</v>
      </c>
      <c r="R21" s="5"/>
      <c r="S21" s="6">
        <v>1029763559259</v>
      </c>
      <c r="T21" s="5"/>
      <c r="U21" s="6">
        <v>0</v>
      </c>
      <c r="V21" s="5"/>
      <c r="W21" s="6">
        <v>0</v>
      </c>
      <c r="X21" s="5"/>
      <c r="Y21" s="6">
        <v>0</v>
      </c>
      <c r="Z21" s="5"/>
      <c r="AA21" s="6">
        <v>0</v>
      </c>
      <c r="AB21" s="5"/>
      <c r="AC21" s="6">
        <v>1060976</v>
      </c>
      <c r="AD21" s="5"/>
      <c r="AE21" s="6">
        <v>987923</v>
      </c>
      <c r="AF21" s="5"/>
      <c r="AG21" s="6">
        <v>887471911628</v>
      </c>
      <c r="AH21" s="5"/>
      <c r="AI21" s="6">
        <v>1048121976547</v>
      </c>
      <c r="AJ21" s="5"/>
      <c r="AK21" s="9">
        <v>8.0185884844820275E-3</v>
      </c>
    </row>
    <row r="22" spans="1:37">
      <c r="A22" s="1" t="s">
        <v>111</v>
      </c>
      <c r="C22" s="5" t="s">
        <v>74</v>
      </c>
      <c r="D22" s="5"/>
      <c r="E22" s="5" t="s">
        <v>74</v>
      </c>
      <c r="F22" s="5"/>
      <c r="G22" s="5" t="s">
        <v>112</v>
      </c>
      <c r="H22" s="5"/>
      <c r="I22" s="5" t="s">
        <v>113</v>
      </c>
      <c r="J22" s="5"/>
      <c r="K22" s="6">
        <v>0</v>
      </c>
      <c r="L22" s="5"/>
      <c r="M22" s="6">
        <v>0</v>
      </c>
      <c r="N22" s="5"/>
      <c r="O22" s="6">
        <v>757875</v>
      </c>
      <c r="P22" s="5"/>
      <c r="Q22" s="6">
        <v>555069516174</v>
      </c>
      <c r="R22" s="5"/>
      <c r="S22" s="6">
        <v>586724088560</v>
      </c>
      <c r="T22" s="5"/>
      <c r="U22" s="6">
        <v>20300</v>
      </c>
      <c r="V22" s="5"/>
      <c r="W22" s="6">
        <v>15790356849</v>
      </c>
      <c r="X22" s="5"/>
      <c r="Y22" s="6">
        <v>0</v>
      </c>
      <c r="Z22" s="5"/>
      <c r="AA22" s="6">
        <v>0</v>
      </c>
      <c r="AB22" s="5"/>
      <c r="AC22" s="6">
        <v>778175</v>
      </c>
      <c r="AD22" s="5"/>
      <c r="AE22" s="6">
        <v>789835</v>
      </c>
      <c r="AF22" s="5"/>
      <c r="AG22" s="6">
        <v>570859873023</v>
      </c>
      <c r="AH22" s="5"/>
      <c r="AI22" s="6">
        <v>614606034218</v>
      </c>
      <c r="AJ22" s="5"/>
      <c r="AK22" s="9">
        <v>5.3469612455632077E-3</v>
      </c>
    </row>
    <row r="23" spans="1:37">
      <c r="A23" s="1" t="s">
        <v>114</v>
      </c>
      <c r="C23" s="5" t="s">
        <v>74</v>
      </c>
      <c r="D23" s="5"/>
      <c r="E23" s="5" t="s">
        <v>74</v>
      </c>
      <c r="F23" s="5"/>
      <c r="G23" s="5" t="s">
        <v>115</v>
      </c>
      <c r="H23" s="5"/>
      <c r="I23" s="5" t="s">
        <v>92</v>
      </c>
      <c r="J23" s="5"/>
      <c r="K23" s="6">
        <v>0</v>
      </c>
      <c r="L23" s="5"/>
      <c r="M23" s="6">
        <v>0</v>
      </c>
      <c r="N23" s="5"/>
      <c r="O23" s="6">
        <v>642675</v>
      </c>
      <c r="P23" s="5"/>
      <c r="Q23" s="6">
        <v>456030307198</v>
      </c>
      <c r="R23" s="5"/>
      <c r="S23" s="6">
        <v>489442313375</v>
      </c>
      <c r="T23" s="5"/>
      <c r="U23" s="6">
        <v>76800</v>
      </c>
      <c r="V23" s="5"/>
      <c r="W23" s="6">
        <v>58773848394</v>
      </c>
      <c r="X23" s="5"/>
      <c r="Y23" s="6">
        <v>0</v>
      </c>
      <c r="Z23" s="5"/>
      <c r="AA23" s="6">
        <v>0</v>
      </c>
      <c r="AB23" s="5"/>
      <c r="AC23" s="6">
        <v>719475</v>
      </c>
      <c r="AD23" s="5"/>
      <c r="AE23" s="6">
        <v>777121</v>
      </c>
      <c r="AF23" s="5"/>
      <c r="AG23" s="6">
        <v>514804155592</v>
      </c>
      <c r="AH23" s="5"/>
      <c r="AI23" s="6">
        <v>559097465608</v>
      </c>
      <c r="AJ23" s="5"/>
      <c r="AK23" s="9">
        <v>3.1353933223301493E-3</v>
      </c>
    </row>
    <row r="24" spans="1:37">
      <c r="A24" s="1" t="s">
        <v>116</v>
      </c>
      <c r="C24" s="5" t="s">
        <v>74</v>
      </c>
      <c r="D24" s="5"/>
      <c r="E24" s="5" t="s">
        <v>74</v>
      </c>
      <c r="F24" s="5"/>
      <c r="G24" s="5" t="s">
        <v>106</v>
      </c>
      <c r="H24" s="5"/>
      <c r="I24" s="5" t="s">
        <v>117</v>
      </c>
      <c r="J24" s="5"/>
      <c r="K24" s="6">
        <v>0</v>
      </c>
      <c r="L24" s="5"/>
      <c r="M24" s="6">
        <v>0</v>
      </c>
      <c r="N24" s="5"/>
      <c r="O24" s="6">
        <v>2358372</v>
      </c>
      <c r="P24" s="5"/>
      <c r="Q24" s="6">
        <v>1368318000075</v>
      </c>
      <c r="R24" s="5"/>
      <c r="S24" s="6">
        <v>1409355659991</v>
      </c>
      <c r="T24" s="5"/>
      <c r="U24" s="6">
        <v>267600</v>
      </c>
      <c r="V24" s="5"/>
      <c r="W24" s="6">
        <v>160008147780</v>
      </c>
      <c r="X24" s="5"/>
      <c r="Y24" s="6">
        <v>0</v>
      </c>
      <c r="Z24" s="5"/>
      <c r="AA24" s="6">
        <v>0</v>
      </c>
      <c r="AB24" s="5"/>
      <c r="AC24" s="6">
        <v>2625972</v>
      </c>
      <c r="AD24" s="5"/>
      <c r="AE24" s="6">
        <v>604866</v>
      </c>
      <c r="AF24" s="5"/>
      <c r="AG24" s="6">
        <v>1528326147855</v>
      </c>
      <c r="AH24" s="5"/>
      <c r="AI24" s="6">
        <v>1588299630756</v>
      </c>
      <c r="AJ24" s="5"/>
      <c r="AK24" s="9">
        <v>2.8522181081893673E-3</v>
      </c>
    </row>
    <row r="25" spans="1:37">
      <c r="A25" s="1" t="s">
        <v>118</v>
      </c>
      <c r="C25" s="5" t="s">
        <v>74</v>
      </c>
      <c r="D25" s="5"/>
      <c r="E25" s="5" t="s">
        <v>74</v>
      </c>
      <c r="F25" s="5"/>
      <c r="G25" s="5" t="s">
        <v>119</v>
      </c>
      <c r="H25" s="5"/>
      <c r="I25" s="5" t="s">
        <v>76</v>
      </c>
      <c r="J25" s="5"/>
      <c r="K25" s="6">
        <v>0</v>
      </c>
      <c r="L25" s="5"/>
      <c r="M25" s="6">
        <v>0</v>
      </c>
      <c r="N25" s="5"/>
      <c r="O25" s="6">
        <v>3715451</v>
      </c>
      <c r="P25" s="5"/>
      <c r="Q25" s="6">
        <v>3012214966626</v>
      </c>
      <c r="R25" s="5"/>
      <c r="S25" s="6">
        <v>3383065695449</v>
      </c>
      <c r="T25" s="5"/>
      <c r="U25" s="6">
        <v>0</v>
      </c>
      <c r="V25" s="5"/>
      <c r="W25" s="6">
        <v>0</v>
      </c>
      <c r="X25" s="5"/>
      <c r="Y25" s="6">
        <v>2000000</v>
      </c>
      <c r="Z25" s="5"/>
      <c r="AA25" s="6">
        <v>1851031875000</v>
      </c>
      <c r="AB25" s="5"/>
      <c r="AC25" s="6">
        <v>1715451</v>
      </c>
      <c r="AD25" s="5"/>
      <c r="AE25" s="6">
        <v>925580</v>
      </c>
      <c r="AF25" s="5"/>
      <c r="AG25" s="6">
        <v>1390761761281</v>
      </c>
      <c r="AH25" s="5"/>
      <c r="AI25" s="6">
        <v>1587725609828</v>
      </c>
      <c r="AJ25" s="5"/>
      <c r="AK25" s="9">
        <v>8.1026605319098177E-3</v>
      </c>
    </row>
    <row r="26" spans="1:37">
      <c r="A26" s="1" t="s">
        <v>120</v>
      </c>
      <c r="C26" s="5" t="s">
        <v>74</v>
      </c>
      <c r="D26" s="5"/>
      <c r="E26" s="5" t="s">
        <v>74</v>
      </c>
      <c r="F26" s="5"/>
      <c r="G26" s="5" t="s">
        <v>106</v>
      </c>
      <c r="H26" s="5"/>
      <c r="I26" s="5" t="s">
        <v>121</v>
      </c>
      <c r="J26" s="5"/>
      <c r="K26" s="6">
        <v>0</v>
      </c>
      <c r="L26" s="5"/>
      <c r="M26" s="6">
        <v>0</v>
      </c>
      <c r="N26" s="5"/>
      <c r="O26" s="6">
        <v>644629</v>
      </c>
      <c r="P26" s="5"/>
      <c r="Q26" s="6">
        <v>419500049214</v>
      </c>
      <c r="R26" s="5"/>
      <c r="S26" s="6">
        <v>428661673716</v>
      </c>
      <c r="T26" s="5"/>
      <c r="U26" s="6">
        <v>117100</v>
      </c>
      <c r="V26" s="5"/>
      <c r="W26" s="6">
        <v>78070056029</v>
      </c>
      <c r="X26" s="5"/>
      <c r="Y26" s="6">
        <v>0</v>
      </c>
      <c r="Z26" s="5"/>
      <c r="AA26" s="6">
        <v>0</v>
      </c>
      <c r="AB26" s="5"/>
      <c r="AC26" s="6">
        <v>761729</v>
      </c>
      <c r="AD26" s="5"/>
      <c r="AE26" s="6">
        <v>673361</v>
      </c>
      <c r="AF26" s="5"/>
      <c r="AG26" s="6">
        <v>497570105241</v>
      </c>
      <c r="AH26" s="5"/>
      <c r="AI26" s="6">
        <v>512898725573</v>
      </c>
      <c r="AJ26" s="5"/>
      <c r="AK26" s="9">
        <v>8.0997321822283523E-3</v>
      </c>
    </row>
    <row r="27" spans="1:37">
      <c r="A27" s="1" t="s">
        <v>122</v>
      </c>
      <c r="C27" s="5" t="s">
        <v>74</v>
      </c>
      <c r="D27" s="5"/>
      <c r="E27" s="5" t="s">
        <v>74</v>
      </c>
      <c r="F27" s="5"/>
      <c r="G27" s="5" t="s">
        <v>123</v>
      </c>
      <c r="H27" s="5"/>
      <c r="I27" s="5" t="s">
        <v>124</v>
      </c>
      <c r="J27" s="5"/>
      <c r="K27" s="6">
        <v>0</v>
      </c>
      <c r="L27" s="5"/>
      <c r="M27" s="6">
        <v>0</v>
      </c>
      <c r="N27" s="5"/>
      <c r="O27" s="6">
        <v>4200567</v>
      </c>
      <c r="P27" s="5"/>
      <c r="Q27" s="6">
        <v>3315604069582</v>
      </c>
      <c r="R27" s="5"/>
      <c r="S27" s="6">
        <v>3772177217385</v>
      </c>
      <c r="T27" s="5"/>
      <c r="U27" s="6">
        <v>0</v>
      </c>
      <c r="V27" s="5"/>
      <c r="W27" s="6">
        <v>0</v>
      </c>
      <c r="X27" s="5"/>
      <c r="Y27" s="6">
        <v>1800000</v>
      </c>
      <c r="Z27" s="5"/>
      <c r="AA27" s="6">
        <v>1647477875000</v>
      </c>
      <c r="AB27" s="5"/>
      <c r="AC27" s="6">
        <v>2400567</v>
      </c>
      <c r="AD27" s="5"/>
      <c r="AE27" s="6">
        <v>913081</v>
      </c>
      <c r="AF27" s="5"/>
      <c r="AG27" s="6">
        <v>1894822702389</v>
      </c>
      <c r="AH27" s="5"/>
      <c r="AI27" s="6">
        <v>2191827180332</v>
      </c>
      <c r="AJ27" s="5"/>
      <c r="AK27" s="9">
        <v>2.6165366912470353E-3</v>
      </c>
    </row>
    <row r="28" spans="1:37">
      <c r="A28" s="1" t="s">
        <v>125</v>
      </c>
      <c r="C28" s="5" t="s">
        <v>74</v>
      </c>
      <c r="D28" s="5"/>
      <c r="E28" s="5" t="s">
        <v>74</v>
      </c>
      <c r="F28" s="5"/>
      <c r="G28" s="5" t="s">
        <v>126</v>
      </c>
      <c r="H28" s="5"/>
      <c r="I28" s="5" t="s">
        <v>127</v>
      </c>
      <c r="J28" s="5"/>
      <c r="K28" s="6">
        <v>0</v>
      </c>
      <c r="L28" s="5"/>
      <c r="M28" s="6">
        <v>0</v>
      </c>
      <c r="N28" s="5"/>
      <c r="O28" s="6">
        <v>1995046</v>
      </c>
      <c r="P28" s="5"/>
      <c r="Q28" s="6">
        <v>1193269432685</v>
      </c>
      <c r="R28" s="5"/>
      <c r="S28" s="6">
        <v>1300819335597</v>
      </c>
      <c r="T28" s="5"/>
      <c r="U28" s="6">
        <v>276200</v>
      </c>
      <c r="V28" s="5"/>
      <c r="W28" s="6">
        <v>180166388993</v>
      </c>
      <c r="X28" s="5"/>
      <c r="Y28" s="6">
        <v>0</v>
      </c>
      <c r="Z28" s="5"/>
      <c r="AA28" s="6">
        <v>0</v>
      </c>
      <c r="AB28" s="5"/>
      <c r="AC28" s="6">
        <v>2271246</v>
      </c>
      <c r="AD28" s="5"/>
      <c r="AE28" s="6">
        <v>660058</v>
      </c>
      <c r="AF28" s="5"/>
      <c r="AG28" s="6">
        <v>1373435821671</v>
      </c>
      <c r="AH28" s="5"/>
      <c r="AI28" s="6">
        <v>1499096000046</v>
      </c>
      <c r="AJ28" s="5"/>
      <c r="AK28" s="9">
        <v>1.1181537313831673E-2</v>
      </c>
    </row>
    <row r="29" spans="1:37">
      <c r="A29" s="1" t="s">
        <v>128</v>
      </c>
      <c r="C29" s="5" t="s">
        <v>74</v>
      </c>
      <c r="D29" s="5"/>
      <c r="E29" s="5" t="s">
        <v>74</v>
      </c>
      <c r="F29" s="5"/>
      <c r="G29" s="5" t="s">
        <v>129</v>
      </c>
      <c r="H29" s="5"/>
      <c r="I29" s="5" t="s">
        <v>130</v>
      </c>
      <c r="J29" s="5"/>
      <c r="K29" s="6">
        <v>0</v>
      </c>
      <c r="L29" s="5"/>
      <c r="M29" s="6">
        <v>0</v>
      </c>
      <c r="N29" s="5"/>
      <c r="O29" s="6">
        <v>3415438</v>
      </c>
      <c r="P29" s="5"/>
      <c r="Q29" s="6">
        <v>2726478002716</v>
      </c>
      <c r="R29" s="5"/>
      <c r="S29" s="6">
        <v>3008204633391</v>
      </c>
      <c r="T29" s="5"/>
      <c r="U29" s="6">
        <v>0</v>
      </c>
      <c r="V29" s="5"/>
      <c r="W29" s="6">
        <v>0</v>
      </c>
      <c r="X29" s="5"/>
      <c r="Y29" s="6">
        <v>1113590</v>
      </c>
      <c r="Z29" s="5"/>
      <c r="AA29" s="6">
        <v>999995695000</v>
      </c>
      <c r="AB29" s="5"/>
      <c r="AC29" s="6">
        <v>2301848</v>
      </c>
      <c r="AD29" s="5"/>
      <c r="AE29" s="6">
        <v>895376</v>
      </c>
      <c r="AF29" s="5"/>
      <c r="AG29" s="6">
        <v>1837520674536</v>
      </c>
      <c r="AH29" s="5"/>
      <c r="AI29" s="6">
        <v>2060939590344</v>
      </c>
      <c r="AJ29" s="5"/>
      <c r="AK29" s="9">
        <v>7.6475910199230003E-3</v>
      </c>
    </row>
    <row r="30" spans="1:37">
      <c r="A30" s="1" t="s">
        <v>131</v>
      </c>
      <c r="C30" s="5" t="s">
        <v>74</v>
      </c>
      <c r="D30" s="5"/>
      <c r="E30" s="5" t="s">
        <v>74</v>
      </c>
      <c r="F30" s="5"/>
      <c r="G30" s="5" t="s">
        <v>106</v>
      </c>
      <c r="H30" s="5"/>
      <c r="I30" s="5" t="s">
        <v>117</v>
      </c>
      <c r="J30" s="5"/>
      <c r="K30" s="6">
        <v>0</v>
      </c>
      <c r="L30" s="5"/>
      <c r="M30" s="6">
        <v>0</v>
      </c>
      <c r="N30" s="5"/>
      <c r="O30" s="6">
        <v>3122128</v>
      </c>
      <c r="P30" s="5"/>
      <c r="Q30" s="6">
        <v>1913073997157</v>
      </c>
      <c r="R30" s="5"/>
      <c r="S30" s="6">
        <v>1996492267646</v>
      </c>
      <c r="T30" s="5"/>
      <c r="U30" s="6">
        <v>392200</v>
      </c>
      <c r="V30" s="5"/>
      <c r="W30" s="6">
        <v>250925600663</v>
      </c>
      <c r="X30" s="5"/>
      <c r="Y30" s="6">
        <v>0</v>
      </c>
      <c r="Z30" s="5"/>
      <c r="AA30" s="6">
        <v>0</v>
      </c>
      <c r="AB30" s="5"/>
      <c r="AC30" s="6">
        <v>3514328</v>
      </c>
      <c r="AD30" s="5"/>
      <c r="AE30" s="6">
        <v>647254</v>
      </c>
      <c r="AF30" s="5"/>
      <c r="AG30" s="6">
        <v>2163999597818</v>
      </c>
      <c r="AH30" s="5"/>
      <c r="AI30" s="6">
        <v>2274574712126</v>
      </c>
      <c r="AJ30" s="5"/>
      <c r="AK30" s="9">
        <v>1.0513818396710369E-2</v>
      </c>
    </row>
    <row r="31" spans="1:37">
      <c r="A31" s="1" t="s">
        <v>132</v>
      </c>
      <c r="C31" s="5" t="s">
        <v>74</v>
      </c>
      <c r="D31" s="5"/>
      <c r="E31" s="5" t="s">
        <v>74</v>
      </c>
      <c r="F31" s="5"/>
      <c r="G31" s="5" t="s">
        <v>133</v>
      </c>
      <c r="H31" s="5"/>
      <c r="I31" s="5" t="s">
        <v>134</v>
      </c>
      <c r="J31" s="5"/>
      <c r="K31" s="6">
        <v>0</v>
      </c>
      <c r="L31" s="5"/>
      <c r="M31" s="6">
        <v>0</v>
      </c>
      <c r="N31" s="5"/>
      <c r="O31" s="6">
        <v>2207795</v>
      </c>
      <c r="P31" s="5"/>
      <c r="Q31" s="6">
        <v>1703529457111</v>
      </c>
      <c r="R31" s="5"/>
      <c r="S31" s="6">
        <v>1886443569078</v>
      </c>
      <c r="T31" s="5"/>
      <c r="U31" s="6">
        <v>24500</v>
      </c>
      <c r="V31" s="5"/>
      <c r="W31" s="6">
        <v>20952475872</v>
      </c>
      <c r="X31" s="5"/>
      <c r="Y31" s="6">
        <v>2232295</v>
      </c>
      <c r="Z31" s="5"/>
      <c r="AA31" s="6">
        <v>1935838099000</v>
      </c>
      <c r="AB31" s="5"/>
      <c r="AC31" s="6">
        <v>0</v>
      </c>
      <c r="AD31" s="5"/>
      <c r="AE31" s="6">
        <v>0</v>
      </c>
      <c r="AF31" s="5"/>
      <c r="AG31" s="6">
        <v>0</v>
      </c>
      <c r="AH31" s="5"/>
      <c r="AI31" s="6">
        <v>0</v>
      </c>
      <c r="AJ31" s="5"/>
      <c r="AK31" s="9">
        <v>1.1603671240577637E-2</v>
      </c>
    </row>
    <row r="32" spans="1:37">
      <c r="A32" s="1" t="s">
        <v>135</v>
      </c>
      <c r="C32" s="5" t="s">
        <v>74</v>
      </c>
      <c r="D32" s="5"/>
      <c r="E32" s="5" t="s">
        <v>74</v>
      </c>
      <c r="F32" s="5"/>
      <c r="G32" s="5" t="s">
        <v>106</v>
      </c>
      <c r="H32" s="5"/>
      <c r="I32" s="5" t="s">
        <v>136</v>
      </c>
      <c r="J32" s="5"/>
      <c r="K32" s="6">
        <v>0</v>
      </c>
      <c r="L32" s="5"/>
      <c r="M32" s="6">
        <v>0</v>
      </c>
      <c r="N32" s="5"/>
      <c r="O32" s="6">
        <v>2386323</v>
      </c>
      <c r="P32" s="5"/>
      <c r="Q32" s="6">
        <v>1461575077143</v>
      </c>
      <c r="R32" s="5"/>
      <c r="S32" s="6">
        <v>1501535560992</v>
      </c>
      <c r="T32" s="5"/>
      <c r="U32" s="6">
        <v>365800</v>
      </c>
      <c r="V32" s="5"/>
      <c r="W32" s="6">
        <v>230462582872</v>
      </c>
      <c r="X32" s="5"/>
      <c r="Y32" s="6">
        <v>0</v>
      </c>
      <c r="Z32" s="5"/>
      <c r="AA32" s="6">
        <v>0</v>
      </c>
      <c r="AB32" s="5"/>
      <c r="AC32" s="6">
        <v>2752123</v>
      </c>
      <c r="AD32" s="5"/>
      <c r="AE32" s="6">
        <v>637613</v>
      </c>
      <c r="AF32" s="5"/>
      <c r="AG32" s="6">
        <v>1692037660015</v>
      </c>
      <c r="AH32" s="5"/>
      <c r="AI32" s="6">
        <v>1754721404309</v>
      </c>
      <c r="AJ32" s="5"/>
      <c r="AK32" s="9">
        <v>0</v>
      </c>
    </row>
    <row r="33" spans="1:37">
      <c r="A33" s="1" t="s">
        <v>137</v>
      </c>
      <c r="C33" s="5" t="s">
        <v>74</v>
      </c>
      <c r="D33" s="5"/>
      <c r="E33" s="5" t="s">
        <v>74</v>
      </c>
      <c r="F33" s="5"/>
      <c r="G33" s="5" t="s">
        <v>138</v>
      </c>
      <c r="H33" s="5"/>
      <c r="I33" s="5" t="s">
        <v>139</v>
      </c>
      <c r="J33" s="5"/>
      <c r="K33" s="6">
        <v>0</v>
      </c>
      <c r="L33" s="5"/>
      <c r="M33" s="6">
        <v>0</v>
      </c>
      <c r="N33" s="5"/>
      <c r="O33" s="6">
        <v>26701</v>
      </c>
      <c r="P33" s="5"/>
      <c r="Q33" s="6">
        <v>20422482278</v>
      </c>
      <c r="R33" s="5"/>
      <c r="S33" s="6">
        <v>22600185658</v>
      </c>
      <c r="T33" s="5"/>
      <c r="U33" s="6">
        <v>100</v>
      </c>
      <c r="V33" s="5"/>
      <c r="W33" s="6">
        <v>83898249</v>
      </c>
      <c r="X33" s="5"/>
      <c r="Y33" s="6">
        <v>0</v>
      </c>
      <c r="Z33" s="5"/>
      <c r="AA33" s="6">
        <v>0</v>
      </c>
      <c r="AB33" s="5"/>
      <c r="AC33" s="6">
        <v>26801</v>
      </c>
      <c r="AD33" s="5"/>
      <c r="AE33" s="6">
        <v>849850</v>
      </c>
      <c r="AF33" s="5"/>
      <c r="AG33" s="6">
        <v>20506380527</v>
      </c>
      <c r="AH33" s="5"/>
      <c r="AI33" s="6">
        <v>22775947247</v>
      </c>
      <c r="AJ33" s="5"/>
      <c r="AK33" s="9">
        <v>8.9516559670951082E-3</v>
      </c>
    </row>
    <row r="34" spans="1:37">
      <c r="A34" s="1" t="s">
        <v>140</v>
      </c>
      <c r="C34" s="5" t="s">
        <v>74</v>
      </c>
      <c r="D34" s="5"/>
      <c r="E34" s="5" t="s">
        <v>74</v>
      </c>
      <c r="F34" s="5"/>
      <c r="G34" s="5" t="s">
        <v>141</v>
      </c>
      <c r="H34" s="5"/>
      <c r="I34" s="5" t="s">
        <v>142</v>
      </c>
      <c r="J34" s="5"/>
      <c r="K34" s="6">
        <v>0</v>
      </c>
      <c r="L34" s="5"/>
      <c r="M34" s="6">
        <v>0</v>
      </c>
      <c r="N34" s="5"/>
      <c r="O34" s="6">
        <v>1211447</v>
      </c>
      <c r="P34" s="5"/>
      <c r="Q34" s="6">
        <v>718989776346</v>
      </c>
      <c r="R34" s="5"/>
      <c r="S34" s="6">
        <v>741086098520</v>
      </c>
      <c r="T34" s="5"/>
      <c r="U34" s="6">
        <v>121200</v>
      </c>
      <c r="V34" s="5"/>
      <c r="W34" s="6">
        <v>74275567992</v>
      </c>
      <c r="X34" s="5"/>
      <c r="Y34" s="6">
        <v>0</v>
      </c>
      <c r="Z34" s="5"/>
      <c r="AA34" s="6">
        <v>0</v>
      </c>
      <c r="AB34" s="5"/>
      <c r="AC34" s="6">
        <v>1332647</v>
      </c>
      <c r="AD34" s="5"/>
      <c r="AE34" s="6">
        <v>619189</v>
      </c>
      <c r="AF34" s="5"/>
      <c r="AG34" s="6">
        <v>793265344338</v>
      </c>
      <c r="AH34" s="5"/>
      <c r="AI34" s="6">
        <v>825128388318</v>
      </c>
      <c r="AJ34" s="5"/>
      <c r="AK34" s="9">
        <v>1.1619077739587886E-4</v>
      </c>
    </row>
    <row r="35" spans="1:37">
      <c r="A35" s="1" t="s">
        <v>143</v>
      </c>
      <c r="C35" s="5" t="s">
        <v>74</v>
      </c>
      <c r="D35" s="5"/>
      <c r="E35" s="5" t="s">
        <v>74</v>
      </c>
      <c r="F35" s="5"/>
      <c r="G35" s="5" t="s">
        <v>144</v>
      </c>
      <c r="H35" s="5"/>
      <c r="I35" s="5" t="s">
        <v>145</v>
      </c>
      <c r="J35" s="5"/>
      <c r="K35" s="6">
        <v>0</v>
      </c>
      <c r="L35" s="5"/>
      <c r="M35" s="6">
        <v>0</v>
      </c>
      <c r="N35" s="5"/>
      <c r="O35" s="6">
        <v>1365729</v>
      </c>
      <c r="P35" s="5"/>
      <c r="Q35" s="6">
        <v>1003446856976</v>
      </c>
      <c r="R35" s="5"/>
      <c r="S35" s="6">
        <v>1080044926287</v>
      </c>
      <c r="T35" s="5"/>
      <c r="U35" s="6">
        <v>0</v>
      </c>
      <c r="V35" s="5"/>
      <c r="W35" s="6">
        <v>0</v>
      </c>
      <c r="X35" s="5"/>
      <c r="Y35" s="6">
        <v>1000000</v>
      </c>
      <c r="Z35" s="5"/>
      <c r="AA35" s="6">
        <v>803991875000</v>
      </c>
      <c r="AB35" s="5"/>
      <c r="AC35" s="6">
        <v>365729</v>
      </c>
      <c r="AD35" s="5"/>
      <c r="AE35" s="6">
        <v>804234</v>
      </c>
      <c r="AF35" s="5"/>
      <c r="AG35" s="6">
        <v>268713350566</v>
      </c>
      <c r="AH35" s="5"/>
      <c r="AI35" s="6">
        <v>294120298982</v>
      </c>
      <c r="AJ35" s="5"/>
      <c r="AK35" s="9">
        <v>4.2093664799256652E-3</v>
      </c>
    </row>
    <row r="36" spans="1:37">
      <c r="A36" s="1" t="s">
        <v>146</v>
      </c>
      <c r="C36" s="5" t="s">
        <v>74</v>
      </c>
      <c r="D36" s="5"/>
      <c r="E36" s="5" t="s">
        <v>74</v>
      </c>
      <c r="F36" s="5"/>
      <c r="G36" s="5" t="s">
        <v>147</v>
      </c>
      <c r="H36" s="5"/>
      <c r="I36" s="5" t="s">
        <v>148</v>
      </c>
      <c r="J36" s="5"/>
      <c r="K36" s="6">
        <v>0</v>
      </c>
      <c r="L36" s="5"/>
      <c r="M36" s="6">
        <v>0</v>
      </c>
      <c r="N36" s="5"/>
      <c r="O36" s="6">
        <v>1225272</v>
      </c>
      <c r="P36" s="5"/>
      <c r="Q36" s="6">
        <v>725677242138</v>
      </c>
      <c r="R36" s="5"/>
      <c r="S36" s="6">
        <v>746541552713</v>
      </c>
      <c r="T36" s="5"/>
      <c r="U36" s="6">
        <v>87500</v>
      </c>
      <c r="V36" s="5"/>
      <c r="W36" s="6">
        <v>53446262892</v>
      </c>
      <c r="X36" s="5"/>
      <c r="Y36" s="6">
        <v>0</v>
      </c>
      <c r="Z36" s="5"/>
      <c r="AA36" s="6">
        <v>0</v>
      </c>
      <c r="AB36" s="5"/>
      <c r="AC36" s="6">
        <v>1312772</v>
      </c>
      <c r="AD36" s="5"/>
      <c r="AE36" s="6">
        <v>616709</v>
      </c>
      <c r="AF36" s="5"/>
      <c r="AG36" s="6">
        <v>779123505030</v>
      </c>
      <c r="AH36" s="5"/>
      <c r="AI36" s="6">
        <v>809566935413</v>
      </c>
      <c r="AJ36" s="5"/>
      <c r="AK36" s="9">
        <v>1.5004454399203191E-3</v>
      </c>
    </row>
    <row r="37" spans="1:37">
      <c r="A37" s="1" t="s">
        <v>149</v>
      </c>
      <c r="C37" s="5" t="s">
        <v>74</v>
      </c>
      <c r="D37" s="5"/>
      <c r="E37" s="5" t="s">
        <v>74</v>
      </c>
      <c r="F37" s="5"/>
      <c r="G37" s="5" t="s">
        <v>144</v>
      </c>
      <c r="H37" s="5"/>
      <c r="I37" s="5" t="s">
        <v>150</v>
      </c>
      <c r="J37" s="5"/>
      <c r="K37" s="6">
        <v>0</v>
      </c>
      <c r="L37" s="5"/>
      <c r="M37" s="6">
        <v>0</v>
      </c>
      <c r="N37" s="5"/>
      <c r="O37" s="6">
        <v>5324876</v>
      </c>
      <c r="P37" s="5"/>
      <c r="Q37" s="6">
        <v>4069133792745</v>
      </c>
      <c r="R37" s="5"/>
      <c r="S37" s="6">
        <v>4265592865471</v>
      </c>
      <c r="T37" s="5"/>
      <c r="U37" s="6">
        <v>1700</v>
      </c>
      <c r="V37" s="5"/>
      <c r="W37" s="6">
        <v>1367215971</v>
      </c>
      <c r="X37" s="5"/>
      <c r="Y37" s="6">
        <v>0</v>
      </c>
      <c r="Z37" s="5"/>
      <c r="AA37" s="6">
        <v>0</v>
      </c>
      <c r="AB37" s="5"/>
      <c r="AC37" s="6">
        <v>5326576</v>
      </c>
      <c r="AD37" s="5"/>
      <c r="AE37" s="6">
        <v>817258</v>
      </c>
      <c r="AF37" s="5"/>
      <c r="AG37" s="6">
        <v>4070501008716</v>
      </c>
      <c r="AH37" s="5"/>
      <c r="AI37" s="6">
        <v>4353018162617</v>
      </c>
      <c r="AJ37" s="5"/>
      <c r="AK37" s="9">
        <v>4.1299802181455113E-3</v>
      </c>
    </row>
    <row r="38" spans="1:37">
      <c r="A38" s="1" t="s">
        <v>151</v>
      </c>
      <c r="C38" s="5" t="s">
        <v>74</v>
      </c>
      <c r="D38" s="5"/>
      <c r="E38" s="5" t="s">
        <v>74</v>
      </c>
      <c r="F38" s="5"/>
      <c r="G38" s="5" t="s">
        <v>152</v>
      </c>
      <c r="H38" s="5"/>
      <c r="I38" s="5" t="s">
        <v>153</v>
      </c>
      <c r="J38" s="5"/>
      <c r="K38" s="6">
        <v>0</v>
      </c>
      <c r="L38" s="5"/>
      <c r="M38" s="6">
        <v>0</v>
      </c>
      <c r="N38" s="5"/>
      <c r="O38" s="6">
        <v>2004989</v>
      </c>
      <c r="P38" s="5"/>
      <c r="Q38" s="6">
        <v>1588197643018</v>
      </c>
      <c r="R38" s="5"/>
      <c r="S38" s="6">
        <v>1680877541291</v>
      </c>
      <c r="T38" s="5"/>
      <c r="U38" s="6">
        <v>34800</v>
      </c>
      <c r="V38" s="5"/>
      <c r="W38" s="6">
        <v>29268060063</v>
      </c>
      <c r="X38" s="5"/>
      <c r="Y38" s="6">
        <v>0</v>
      </c>
      <c r="Z38" s="5"/>
      <c r="AA38" s="6">
        <v>0</v>
      </c>
      <c r="AB38" s="5"/>
      <c r="AC38" s="6">
        <v>2039789</v>
      </c>
      <c r="AD38" s="5"/>
      <c r="AE38" s="6">
        <v>855082</v>
      </c>
      <c r="AF38" s="5"/>
      <c r="AG38" s="6">
        <v>1617465703078</v>
      </c>
      <c r="AH38" s="5"/>
      <c r="AI38" s="6">
        <v>1744119270457</v>
      </c>
      <c r="AJ38" s="5"/>
      <c r="AK38" s="9">
        <v>2.220678502842378E-2</v>
      </c>
    </row>
    <row r="39" spans="1:37">
      <c r="A39" s="1" t="s">
        <v>154</v>
      </c>
      <c r="C39" s="5" t="s">
        <v>74</v>
      </c>
      <c r="D39" s="5"/>
      <c r="E39" s="5" t="s">
        <v>74</v>
      </c>
      <c r="F39" s="5"/>
      <c r="G39" s="5" t="s">
        <v>155</v>
      </c>
      <c r="H39" s="5"/>
      <c r="I39" s="5" t="s">
        <v>156</v>
      </c>
      <c r="J39" s="5"/>
      <c r="K39" s="6">
        <v>16</v>
      </c>
      <c r="L39" s="5"/>
      <c r="M39" s="6">
        <v>16</v>
      </c>
      <c r="N39" s="5"/>
      <c r="O39" s="6">
        <v>3497458</v>
      </c>
      <c r="P39" s="5"/>
      <c r="Q39" s="6">
        <v>3349000051726</v>
      </c>
      <c r="R39" s="5"/>
      <c r="S39" s="6">
        <v>3424613139278</v>
      </c>
      <c r="T39" s="5"/>
      <c r="U39" s="6">
        <v>0</v>
      </c>
      <c r="V39" s="5"/>
      <c r="W39" s="6">
        <v>0</v>
      </c>
      <c r="X39" s="5"/>
      <c r="Y39" s="6">
        <v>0</v>
      </c>
      <c r="Z39" s="5"/>
      <c r="AA39" s="6">
        <v>0</v>
      </c>
      <c r="AB39" s="5"/>
      <c r="AC39" s="6">
        <v>3497458</v>
      </c>
      <c r="AD39" s="5"/>
      <c r="AE39" s="6">
        <v>979909</v>
      </c>
      <c r="AF39" s="5"/>
      <c r="AG39" s="6">
        <v>3349000051726</v>
      </c>
      <c r="AH39" s="5"/>
      <c r="AI39" s="6">
        <v>3427057767687</v>
      </c>
      <c r="AJ39" s="5"/>
      <c r="AK39" s="9">
        <v>8.8975695152360632E-3</v>
      </c>
    </row>
    <row r="40" spans="1:37">
      <c r="A40" s="1" t="s">
        <v>157</v>
      </c>
      <c r="C40" s="5" t="s">
        <v>74</v>
      </c>
      <c r="D40" s="5"/>
      <c r="E40" s="5" t="s">
        <v>74</v>
      </c>
      <c r="F40" s="5"/>
      <c r="G40" s="5" t="s">
        <v>158</v>
      </c>
      <c r="H40" s="5"/>
      <c r="I40" s="5" t="s">
        <v>159</v>
      </c>
      <c r="J40" s="5"/>
      <c r="K40" s="6">
        <v>18</v>
      </c>
      <c r="L40" s="5"/>
      <c r="M40" s="6">
        <v>18</v>
      </c>
      <c r="N40" s="5"/>
      <c r="O40" s="6">
        <v>5000000</v>
      </c>
      <c r="P40" s="5"/>
      <c r="Q40" s="6">
        <v>4703008125000</v>
      </c>
      <c r="R40" s="5"/>
      <c r="S40" s="6">
        <v>4741396263775</v>
      </c>
      <c r="T40" s="5"/>
      <c r="U40" s="6">
        <v>2500000</v>
      </c>
      <c r="V40" s="5"/>
      <c r="W40" s="6">
        <v>2375258125000</v>
      </c>
      <c r="X40" s="5"/>
      <c r="Y40" s="6">
        <v>0</v>
      </c>
      <c r="Z40" s="5"/>
      <c r="AA40" s="6">
        <v>0</v>
      </c>
      <c r="AB40" s="5"/>
      <c r="AC40" s="6">
        <v>7500000</v>
      </c>
      <c r="AD40" s="5"/>
      <c r="AE40" s="6">
        <v>949755</v>
      </c>
      <c r="AF40" s="5"/>
      <c r="AG40" s="6">
        <v>7078266250000</v>
      </c>
      <c r="AH40" s="5"/>
      <c r="AI40" s="6">
        <v>7122886477453</v>
      </c>
      <c r="AJ40" s="5"/>
      <c r="AK40" s="9">
        <v>1.748302724316271E-2</v>
      </c>
    </row>
    <row r="41" spans="1:37">
      <c r="A41" s="1" t="s">
        <v>160</v>
      </c>
      <c r="C41" s="5" t="s">
        <v>74</v>
      </c>
      <c r="D41" s="5"/>
      <c r="E41" s="5" t="s">
        <v>74</v>
      </c>
      <c r="F41" s="5"/>
      <c r="G41" s="5" t="s">
        <v>161</v>
      </c>
      <c r="H41" s="5"/>
      <c r="I41" s="5" t="s">
        <v>162</v>
      </c>
      <c r="J41" s="5"/>
      <c r="K41" s="6">
        <v>16</v>
      </c>
      <c r="L41" s="5"/>
      <c r="M41" s="6">
        <v>16</v>
      </c>
      <c r="N41" s="5"/>
      <c r="O41" s="6">
        <v>1000000</v>
      </c>
      <c r="P41" s="5"/>
      <c r="Q41" s="6">
        <v>947189999995</v>
      </c>
      <c r="R41" s="5"/>
      <c r="S41" s="6">
        <v>955447974956</v>
      </c>
      <c r="T41" s="5"/>
      <c r="U41" s="6">
        <v>0</v>
      </c>
      <c r="V41" s="5"/>
      <c r="W41" s="6">
        <v>0</v>
      </c>
      <c r="X41" s="5"/>
      <c r="Y41" s="6">
        <v>0</v>
      </c>
      <c r="Z41" s="5"/>
      <c r="AA41" s="6">
        <v>0</v>
      </c>
      <c r="AB41" s="5"/>
      <c r="AC41" s="6">
        <v>1000000</v>
      </c>
      <c r="AD41" s="5"/>
      <c r="AE41" s="6">
        <v>955985</v>
      </c>
      <c r="AF41" s="5"/>
      <c r="AG41" s="6">
        <v>947189999995</v>
      </c>
      <c r="AH41" s="5"/>
      <c r="AI41" s="6">
        <v>955947955581</v>
      </c>
      <c r="AJ41" s="5"/>
      <c r="AK41" s="9">
        <v>3.6337180980556966E-2</v>
      </c>
    </row>
    <row r="42" spans="1:37">
      <c r="A42" s="1" t="s">
        <v>163</v>
      </c>
      <c r="C42" s="5" t="s">
        <v>74</v>
      </c>
      <c r="D42" s="5"/>
      <c r="E42" s="5" t="s">
        <v>74</v>
      </c>
      <c r="F42" s="5"/>
      <c r="G42" s="5" t="s">
        <v>164</v>
      </c>
      <c r="H42" s="5"/>
      <c r="I42" s="5" t="s">
        <v>165</v>
      </c>
      <c r="J42" s="5"/>
      <c r="K42" s="6">
        <v>18</v>
      </c>
      <c r="L42" s="5"/>
      <c r="M42" s="6">
        <v>18</v>
      </c>
      <c r="N42" s="5"/>
      <c r="O42" s="6">
        <v>4000000</v>
      </c>
      <c r="P42" s="5"/>
      <c r="Q42" s="6">
        <v>3915200000000</v>
      </c>
      <c r="R42" s="5"/>
      <c r="S42" s="6">
        <v>3915852254845</v>
      </c>
      <c r="T42" s="5"/>
      <c r="U42" s="6">
        <v>0</v>
      </c>
      <c r="V42" s="5"/>
      <c r="W42" s="6">
        <v>0</v>
      </c>
      <c r="X42" s="5"/>
      <c r="Y42" s="6">
        <v>0</v>
      </c>
      <c r="Z42" s="5"/>
      <c r="AA42" s="6">
        <v>0</v>
      </c>
      <c r="AB42" s="5"/>
      <c r="AC42" s="6">
        <v>4000000</v>
      </c>
      <c r="AD42" s="5"/>
      <c r="AE42" s="6">
        <v>981160</v>
      </c>
      <c r="AF42" s="5"/>
      <c r="AG42" s="6">
        <v>3915200000000</v>
      </c>
      <c r="AH42" s="5"/>
      <c r="AI42" s="6">
        <v>3924487920200</v>
      </c>
      <c r="AJ42" s="5"/>
      <c r="AK42" s="9">
        <v>4.8767383812582232E-3</v>
      </c>
    </row>
    <row r="43" spans="1:37">
      <c r="A43" s="1" t="s">
        <v>166</v>
      </c>
      <c r="C43" s="5" t="s">
        <v>74</v>
      </c>
      <c r="D43" s="5"/>
      <c r="E43" s="5" t="s">
        <v>74</v>
      </c>
      <c r="F43" s="5"/>
      <c r="G43" s="5" t="s">
        <v>164</v>
      </c>
      <c r="H43" s="5"/>
      <c r="I43" s="5" t="s">
        <v>167</v>
      </c>
      <c r="J43" s="5"/>
      <c r="K43" s="6">
        <v>18</v>
      </c>
      <c r="L43" s="5"/>
      <c r="M43" s="6">
        <v>18</v>
      </c>
      <c r="N43" s="5"/>
      <c r="O43" s="6">
        <v>3000000</v>
      </c>
      <c r="P43" s="5"/>
      <c r="Q43" s="6">
        <v>2858965000000</v>
      </c>
      <c r="R43" s="5"/>
      <c r="S43" s="6">
        <v>2865185969741</v>
      </c>
      <c r="T43" s="5"/>
      <c r="U43" s="6">
        <v>0</v>
      </c>
      <c r="V43" s="5"/>
      <c r="W43" s="6">
        <v>0</v>
      </c>
      <c r="X43" s="5"/>
      <c r="Y43" s="6">
        <v>1988100</v>
      </c>
      <c r="Z43" s="5"/>
      <c r="AA43" s="6">
        <v>1900336331551</v>
      </c>
      <c r="AB43" s="5"/>
      <c r="AC43" s="6">
        <v>1011900</v>
      </c>
      <c r="AD43" s="5"/>
      <c r="AE43" s="6">
        <v>953633</v>
      </c>
      <c r="AF43" s="5"/>
      <c r="AG43" s="6">
        <v>964328894500</v>
      </c>
      <c r="AH43" s="5"/>
      <c r="AI43" s="6">
        <v>964943839677</v>
      </c>
      <c r="AJ43" s="5"/>
      <c r="AK43" s="9">
        <v>2.0020651496232972E-2</v>
      </c>
    </row>
    <row r="44" spans="1:37">
      <c r="A44" s="1" t="s">
        <v>168</v>
      </c>
      <c r="C44" s="5" t="s">
        <v>74</v>
      </c>
      <c r="D44" s="5"/>
      <c r="E44" s="5" t="s">
        <v>74</v>
      </c>
      <c r="F44" s="5"/>
      <c r="G44" s="5" t="s">
        <v>169</v>
      </c>
      <c r="H44" s="5"/>
      <c r="I44" s="5" t="s">
        <v>170</v>
      </c>
      <c r="J44" s="5"/>
      <c r="K44" s="6">
        <v>18</v>
      </c>
      <c r="L44" s="5"/>
      <c r="M44" s="6">
        <v>18</v>
      </c>
      <c r="N44" s="5"/>
      <c r="O44" s="6">
        <v>300000</v>
      </c>
      <c r="P44" s="5"/>
      <c r="Q44" s="6">
        <v>292842000000</v>
      </c>
      <c r="R44" s="5"/>
      <c r="S44" s="6">
        <v>293166639352</v>
      </c>
      <c r="T44" s="5"/>
      <c r="U44" s="6">
        <v>0</v>
      </c>
      <c r="V44" s="5"/>
      <c r="W44" s="6">
        <v>0</v>
      </c>
      <c r="X44" s="5"/>
      <c r="Y44" s="6">
        <v>0</v>
      </c>
      <c r="Z44" s="5"/>
      <c r="AA44" s="6">
        <v>0</v>
      </c>
      <c r="AB44" s="5"/>
      <c r="AC44" s="6">
        <v>300000</v>
      </c>
      <c r="AD44" s="5"/>
      <c r="AE44" s="6">
        <v>977260</v>
      </c>
      <c r="AF44" s="5"/>
      <c r="AG44" s="6">
        <v>292842000000</v>
      </c>
      <c r="AH44" s="5"/>
      <c r="AI44" s="6">
        <v>293166639352</v>
      </c>
      <c r="AJ44" s="5"/>
      <c r="AK44" s="9">
        <v>4.92263060058689E-3</v>
      </c>
    </row>
    <row r="45" spans="1:37">
      <c r="A45" s="1" t="s">
        <v>171</v>
      </c>
      <c r="C45" s="5" t="s">
        <v>74</v>
      </c>
      <c r="D45" s="5"/>
      <c r="E45" s="5" t="s">
        <v>74</v>
      </c>
      <c r="F45" s="5"/>
      <c r="G45" s="5" t="s">
        <v>169</v>
      </c>
      <c r="H45" s="5"/>
      <c r="I45" s="5" t="s">
        <v>172</v>
      </c>
      <c r="J45" s="5"/>
      <c r="K45" s="6">
        <v>18</v>
      </c>
      <c r="L45" s="5"/>
      <c r="M45" s="6">
        <v>18</v>
      </c>
      <c r="N45" s="5"/>
      <c r="O45" s="6">
        <v>7500000</v>
      </c>
      <c r="P45" s="5"/>
      <c r="Q45" s="6">
        <v>7124175000000</v>
      </c>
      <c r="R45" s="5"/>
      <c r="S45" s="6">
        <v>7143398182593</v>
      </c>
      <c r="T45" s="5"/>
      <c r="U45" s="6">
        <v>0</v>
      </c>
      <c r="V45" s="5"/>
      <c r="W45" s="6">
        <v>0</v>
      </c>
      <c r="X45" s="5"/>
      <c r="Y45" s="6">
        <v>0</v>
      </c>
      <c r="Z45" s="5"/>
      <c r="AA45" s="6">
        <v>0</v>
      </c>
      <c r="AB45" s="5"/>
      <c r="AC45" s="6">
        <v>7500000</v>
      </c>
      <c r="AD45" s="5"/>
      <c r="AE45" s="6">
        <v>952990</v>
      </c>
      <c r="AF45" s="5"/>
      <c r="AG45" s="6">
        <v>7124175000000</v>
      </c>
      <c r="AH45" s="5"/>
      <c r="AI45" s="6">
        <v>7147148037281</v>
      </c>
      <c r="AJ45" s="5"/>
      <c r="AK45" s="9">
        <v>1.4955803753599259E-3</v>
      </c>
    </row>
    <row r="46" spans="1:37">
      <c r="A46" s="1" t="s">
        <v>173</v>
      </c>
      <c r="C46" s="5" t="s">
        <v>74</v>
      </c>
      <c r="D46" s="5"/>
      <c r="E46" s="5" t="s">
        <v>74</v>
      </c>
      <c r="F46" s="5"/>
      <c r="G46" s="5" t="s">
        <v>174</v>
      </c>
      <c r="H46" s="5"/>
      <c r="I46" s="5" t="s">
        <v>175</v>
      </c>
      <c r="J46" s="5"/>
      <c r="K46" s="6">
        <v>18</v>
      </c>
      <c r="L46" s="5"/>
      <c r="M46" s="6">
        <v>18</v>
      </c>
      <c r="N46" s="5"/>
      <c r="O46" s="6">
        <v>1998800</v>
      </c>
      <c r="P46" s="5"/>
      <c r="Q46" s="6">
        <v>1998800000000</v>
      </c>
      <c r="R46" s="5"/>
      <c r="S46" s="6">
        <v>1953669341579</v>
      </c>
      <c r="T46" s="5"/>
      <c r="U46" s="6">
        <v>0</v>
      </c>
      <c r="V46" s="5"/>
      <c r="W46" s="6">
        <v>0</v>
      </c>
      <c r="X46" s="5"/>
      <c r="Y46" s="6">
        <v>0</v>
      </c>
      <c r="Z46" s="5"/>
      <c r="AA46" s="6">
        <v>0</v>
      </c>
      <c r="AB46" s="5"/>
      <c r="AC46" s="6">
        <v>1998800</v>
      </c>
      <c r="AD46" s="5"/>
      <c r="AE46" s="6">
        <v>977459</v>
      </c>
      <c r="AF46" s="5"/>
      <c r="AG46" s="6">
        <v>1998800000000</v>
      </c>
      <c r="AH46" s="5"/>
      <c r="AI46" s="6">
        <v>1953669341579</v>
      </c>
      <c r="AJ46" s="5"/>
      <c r="AK46" s="9">
        <v>3.6460950563735259E-2</v>
      </c>
    </row>
    <row r="47" spans="1:37">
      <c r="A47" s="1" t="s">
        <v>176</v>
      </c>
      <c r="C47" s="5" t="s">
        <v>74</v>
      </c>
      <c r="D47" s="5"/>
      <c r="E47" s="5" t="s">
        <v>74</v>
      </c>
      <c r="F47" s="5"/>
      <c r="G47" s="5" t="s">
        <v>177</v>
      </c>
      <c r="H47" s="5"/>
      <c r="I47" s="5" t="s">
        <v>178</v>
      </c>
      <c r="J47" s="5"/>
      <c r="K47" s="6">
        <v>16</v>
      </c>
      <c r="L47" s="5"/>
      <c r="M47" s="6">
        <v>16</v>
      </c>
      <c r="N47" s="5"/>
      <c r="O47" s="6">
        <v>500000</v>
      </c>
      <c r="P47" s="5"/>
      <c r="Q47" s="6">
        <v>475186111875</v>
      </c>
      <c r="R47" s="5"/>
      <c r="S47" s="6">
        <v>497058238246</v>
      </c>
      <c r="T47" s="5"/>
      <c r="U47" s="6">
        <v>0</v>
      </c>
      <c r="V47" s="5"/>
      <c r="W47" s="6">
        <v>0</v>
      </c>
      <c r="X47" s="5"/>
      <c r="Y47" s="6">
        <v>0</v>
      </c>
      <c r="Z47" s="5"/>
      <c r="AA47" s="6">
        <v>0</v>
      </c>
      <c r="AB47" s="5"/>
      <c r="AC47" s="6">
        <v>500000</v>
      </c>
      <c r="AD47" s="5"/>
      <c r="AE47" s="6">
        <v>998939</v>
      </c>
      <c r="AF47" s="5"/>
      <c r="AG47" s="6">
        <v>475186111875</v>
      </c>
      <c r="AH47" s="5"/>
      <c r="AI47" s="6">
        <v>499450145556</v>
      </c>
      <c r="AJ47" s="5"/>
      <c r="AK47" s="9">
        <v>9.9665826018480331E-3</v>
      </c>
    </row>
    <row r="48" spans="1:37">
      <c r="A48" s="1" t="s">
        <v>179</v>
      </c>
      <c r="C48" s="5" t="s">
        <v>74</v>
      </c>
      <c r="D48" s="5"/>
      <c r="E48" s="5" t="s">
        <v>74</v>
      </c>
      <c r="F48" s="5"/>
      <c r="G48" s="5" t="s">
        <v>180</v>
      </c>
      <c r="H48" s="5"/>
      <c r="I48" s="5" t="s">
        <v>181</v>
      </c>
      <c r="J48" s="5"/>
      <c r="K48" s="6">
        <v>16</v>
      </c>
      <c r="L48" s="5"/>
      <c r="M48" s="6">
        <v>16</v>
      </c>
      <c r="N48" s="5"/>
      <c r="O48" s="6">
        <v>4699700</v>
      </c>
      <c r="P48" s="5"/>
      <c r="Q48" s="6">
        <v>4467261624096</v>
      </c>
      <c r="R48" s="5"/>
      <c r="S48" s="6">
        <v>4646366339327</v>
      </c>
      <c r="T48" s="5"/>
      <c r="U48" s="6">
        <v>0</v>
      </c>
      <c r="V48" s="5"/>
      <c r="W48" s="6">
        <v>0</v>
      </c>
      <c r="X48" s="5"/>
      <c r="Y48" s="6">
        <v>200</v>
      </c>
      <c r="Z48" s="5"/>
      <c r="AA48" s="6">
        <v>199992250</v>
      </c>
      <c r="AB48" s="5"/>
      <c r="AC48" s="6">
        <v>4699500</v>
      </c>
      <c r="AD48" s="5"/>
      <c r="AE48" s="6">
        <v>992690</v>
      </c>
      <c r="AF48" s="5"/>
      <c r="AG48" s="6">
        <v>4467071515722</v>
      </c>
      <c r="AH48" s="5"/>
      <c r="AI48" s="6">
        <v>4664965880567</v>
      </c>
      <c r="AJ48" s="5"/>
      <c r="AK48" s="9">
        <v>2.5479291839455888E-3</v>
      </c>
    </row>
    <row r="49" spans="1:37">
      <c r="A49" s="1" t="s">
        <v>182</v>
      </c>
      <c r="C49" s="5" t="s">
        <v>74</v>
      </c>
      <c r="D49" s="5"/>
      <c r="E49" s="5" t="s">
        <v>74</v>
      </c>
      <c r="F49" s="5"/>
      <c r="G49" s="5" t="s">
        <v>183</v>
      </c>
      <c r="H49" s="5"/>
      <c r="I49" s="5" t="s">
        <v>184</v>
      </c>
      <c r="J49" s="5"/>
      <c r="K49" s="6">
        <v>17</v>
      </c>
      <c r="L49" s="5"/>
      <c r="M49" s="6">
        <v>17</v>
      </c>
      <c r="N49" s="5"/>
      <c r="O49" s="6">
        <v>100000</v>
      </c>
      <c r="P49" s="5"/>
      <c r="Q49" s="6">
        <v>93503623125</v>
      </c>
      <c r="R49" s="5"/>
      <c r="S49" s="6">
        <v>96736151328</v>
      </c>
      <c r="T49" s="5"/>
      <c r="U49" s="6">
        <v>0</v>
      </c>
      <c r="V49" s="5"/>
      <c r="W49" s="6">
        <v>0</v>
      </c>
      <c r="X49" s="5"/>
      <c r="Y49" s="6">
        <v>0</v>
      </c>
      <c r="Z49" s="5"/>
      <c r="AA49" s="6">
        <v>0</v>
      </c>
      <c r="AB49" s="5"/>
      <c r="AC49" s="6">
        <v>100000</v>
      </c>
      <c r="AD49" s="5"/>
      <c r="AE49" s="6">
        <v>967399</v>
      </c>
      <c r="AF49" s="5"/>
      <c r="AG49" s="6">
        <v>93503623125</v>
      </c>
      <c r="AH49" s="5"/>
      <c r="AI49" s="6">
        <v>96736151328</v>
      </c>
      <c r="AJ49" s="5"/>
      <c r="AK49" s="9">
        <v>2.3798176484612504E-2</v>
      </c>
    </row>
    <row r="50" spans="1:37">
      <c r="A50" s="1" t="s">
        <v>185</v>
      </c>
      <c r="C50" s="5" t="s">
        <v>74</v>
      </c>
      <c r="D50" s="5"/>
      <c r="E50" s="5" t="s">
        <v>74</v>
      </c>
      <c r="F50" s="5"/>
      <c r="G50" s="5" t="s">
        <v>186</v>
      </c>
      <c r="H50" s="5"/>
      <c r="I50" s="5" t="s">
        <v>187</v>
      </c>
      <c r="J50" s="5"/>
      <c r="K50" s="6">
        <v>16</v>
      </c>
      <c r="L50" s="5"/>
      <c r="M50" s="6">
        <v>16</v>
      </c>
      <c r="N50" s="5"/>
      <c r="O50" s="6">
        <v>4721729</v>
      </c>
      <c r="P50" s="5"/>
      <c r="Q50" s="6">
        <v>4474815073300</v>
      </c>
      <c r="R50" s="5"/>
      <c r="S50" s="6">
        <v>4645387495488</v>
      </c>
      <c r="T50" s="5"/>
      <c r="U50" s="6">
        <v>0</v>
      </c>
      <c r="V50" s="5"/>
      <c r="W50" s="6">
        <v>0</v>
      </c>
      <c r="X50" s="5"/>
      <c r="Y50" s="6">
        <v>0</v>
      </c>
      <c r="Z50" s="5"/>
      <c r="AA50" s="6">
        <v>0</v>
      </c>
      <c r="AB50" s="5"/>
      <c r="AC50" s="6">
        <v>4721729</v>
      </c>
      <c r="AD50" s="5"/>
      <c r="AE50" s="6">
        <v>988331</v>
      </c>
      <c r="AF50" s="5"/>
      <c r="AG50" s="6">
        <v>4474815073300</v>
      </c>
      <c r="AH50" s="5"/>
      <c r="AI50" s="6">
        <v>4666450312342</v>
      </c>
      <c r="AJ50" s="5"/>
      <c r="AK50" s="9">
        <v>4.9349642863113802E-4</v>
      </c>
    </row>
    <row r="51" spans="1:37">
      <c r="A51" s="1" t="s">
        <v>188</v>
      </c>
      <c r="C51" s="5" t="s">
        <v>74</v>
      </c>
      <c r="D51" s="5"/>
      <c r="E51" s="5" t="s">
        <v>74</v>
      </c>
      <c r="F51" s="5"/>
      <c r="G51" s="5" t="s">
        <v>189</v>
      </c>
      <c r="H51" s="5"/>
      <c r="I51" s="5" t="s">
        <v>190</v>
      </c>
      <c r="J51" s="5"/>
      <c r="K51" s="6">
        <v>16</v>
      </c>
      <c r="L51" s="5"/>
      <c r="M51" s="6">
        <v>16</v>
      </c>
      <c r="N51" s="5"/>
      <c r="O51" s="6">
        <v>1462222</v>
      </c>
      <c r="P51" s="5"/>
      <c r="Q51" s="6">
        <v>1381122195409</v>
      </c>
      <c r="R51" s="5"/>
      <c r="S51" s="6">
        <v>1440250404798</v>
      </c>
      <c r="T51" s="5"/>
      <c r="U51" s="6">
        <v>0</v>
      </c>
      <c r="V51" s="5"/>
      <c r="W51" s="6">
        <v>0</v>
      </c>
      <c r="X51" s="5"/>
      <c r="Y51" s="6">
        <v>1462222</v>
      </c>
      <c r="Z51" s="5"/>
      <c r="AA51" s="6">
        <v>1446655748579</v>
      </c>
      <c r="AB51" s="5"/>
      <c r="AC51" s="6">
        <v>0</v>
      </c>
      <c r="AD51" s="5"/>
      <c r="AE51" s="6">
        <v>0</v>
      </c>
      <c r="AF51" s="5"/>
      <c r="AG51" s="6">
        <v>0</v>
      </c>
      <c r="AH51" s="5"/>
      <c r="AI51" s="6">
        <v>0</v>
      </c>
      <c r="AJ51" s="5"/>
      <c r="AK51" s="9">
        <v>2.3805749266550307E-2</v>
      </c>
    </row>
    <row r="52" spans="1:37">
      <c r="A52" s="1" t="s">
        <v>191</v>
      </c>
      <c r="C52" s="5" t="s">
        <v>74</v>
      </c>
      <c r="D52" s="5"/>
      <c r="E52" s="5" t="s">
        <v>74</v>
      </c>
      <c r="F52" s="5"/>
      <c r="G52" s="5" t="s">
        <v>192</v>
      </c>
      <c r="H52" s="5"/>
      <c r="I52" s="5" t="s">
        <v>193</v>
      </c>
      <c r="J52" s="5"/>
      <c r="K52" s="6">
        <v>16</v>
      </c>
      <c r="L52" s="5"/>
      <c r="M52" s="6">
        <v>16</v>
      </c>
      <c r="N52" s="5"/>
      <c r="O52" s="6">
        <v>1238600</v>
      </c>
      <c r="P52" s="5"/>
      <c r="Q52" s="6">
        <v>1169358026865</v>
      </c>
      <c r="R52" s="5"/>
      <c r="S52" s="6">
        <v>1209953838471</v>
      </c>
      <c r="T52" s="5"/>
      <c r="U52" s="6">
        <v>0</v>
      </c>
      <c r="V52" s="5"/>
      <c r="W52" s="6">
        <v>0</v>
      </c>
      <c r="X52" s="5"/>
      <c r="Y52" s="6">
        <v>0</v>
      </c>
      <c r="Z52" s="5"/>
      <c r="AA52" s="6">
        <v>0</v>
      </c>
      <c r="AB52" s="5"/>
      <c r="AC52" s="6">
        <v>1238600</v>
      </c>
      <c r="AD52" s="5"/>
      <c r="AE52" s="6">
        <v>980234</v>
      </c>
      <c r="AF52" s="5"/>
      <c r="AG52" s="6">
        <v>1169358026865</v>
      </c>
      <c r="AH52" s="5"/>
      <c r="AI52" s="6">
        <v>1214070785333</v>
      </c>
      <c r="AJ52" s="5"/>
      <c r="AK52" s="9">
        <v>0</v>
      </c>
    </row>
    <row r="53" spans="1:37">
      <c r="A53" s="1" t="s">
        <v>194</v>
      </c>
      <c r="C53" s="5" t="s">
        <v>74</v>
      </c>
      <c r="D53" s="5"/>
      <c r="E53" s="5" t="s">
        <v>74</v>
      </c>
      <c r="F53" s="5"/>
      <c r="G53" s="5" t="s">
        <v>138</v>
      </c>
      <c r="H53" s="5"/>
      <c r="I53" s="5" t="s">
        <v>195</v>
      </c>
      <c r="J53" s="5"/>
      <c r="K53" s="6">
        <v>17</v>
      </c>
      <c r="L53" s="5"/>
      <c r="M53" s="6">
        <v>17</v>
      </c>
      <c r="N53" s="5"/>
      <c r="O53" s="6">
        <v>6569500</v>
      </c>
      <c r="P53" s="5"/>
      <c r="Q53" s="6">
        <v>6087786132915</v>
      </c>
      <c r="R53" s="5"/>
      <c r="S53" s="6">
        <v>6316040435948</v>
      </c>
      <c r="T53" s="5"/>
      <c r="U53" s="6">
        <v>0</v>
      </c>
      <c r="V53" s="5"/>
      <c r="W53" s="6">
        <v>0</v>
      </c>
      <c r="X53" s="5"/>
      <c r="Y53" s="6">
        <v>500</v>
      </c>
      <c r="Z53" s="5"/>
      <c r="AA53" s="6">
        <v>499980625</v>
      </c>
      <c r="AB53" s="5"/>
      <c r="AC53" s="6">
        <v>6569000</v>
      </c>
      <c r="AD53" s="5"/>
      <c r="AE53" s="6">
        <v>961722</v>
      </c>
      <c r="AF53" s="5"/>
      <c r="AG53" s="6">
        <v>6087322795817</v>
      </c>
      <c r="AH53" s="5"/>
      <c r="AI53" s="6">
        <v>6317307012867</v>
      </c>
      <c r="AJ53" s="5"/>
      <c r="AK53" s="9">
        <v>6.193543865888918E-3</v>
      </c>
    </row>
    <row r="54" spans="1:37">
      <c r="A54" s="1" t="s">
        <v>196</v>
      </c>
      <c r="C54" s="5" t="s">
        <v>74</v>
      </c>
      <c r="D54" s="5"/>
      <c r="E54" s="5" t="s">
        <v>74</v>
      </c>
      <c r="F54" s="5"/>
      <c r="G54" s="5" t="s">
        <v>197</v>
      </c>
      <c r="H54" s="5"/>
      <c r="I54" s="5" t="s">
        <v>198</v>
      </c>
      <c r="J54" s="5"/>
      <c r="K54" s="6">
        <v>16</v>
      </c>
      <c r="L54" s="5"/>
      <c r="M54" s="6">
        <v>16</v>
      </c>
      <c r="N54" s="5"/>
      <c r="O54" s="6">
        <v>5977306</v>
      </c>
      <c r="P54" s="5"/>
      <c r="Q54" s="6">
        <v>5628308180677</v>
      </c>
      <c r="R54" s="5"/>
      <c r="S54" s="6">
        <v>5848680844648</v>
      </c>
      <c r="T54" s="5"/>
      <c r="U54" s="6">
        <v>0</v>
      </c>
      <c r="V54" s="5"/>
      <c r="W54" s="6">
        <v>0</v>
      </c>
      <c r="X54" s="5"/>
      <c r="Y54" s="6">
        <v>0</v>
      </c>
      <c r="Z54" s="5"/>
      <c r="AA54" s="6">
        <v>0</v>
      </c>
      <c r="AB54" s="5"/>
      <c r="AC54" s="6">
        <v>5977306</v>
      </c>
      <c r="AD54" s="5"/>
      <c r="AE54" s="6">
        <v>980588</v>
      </c>
      <c r="AF54" s="5"/>
      <c r="AG54" s="6">
        <v>5628308180677</v>
      </c>
      <c r="AH54" s="5"/>
      <c r="AI54" s="6">
        <v>5861047411539</v>
      </c>
      <c r="AJ54" s="5"/>
      <c r="AK54" s="9">
        <v>3.2227542719222652E-2</v>
      </c>
    </row>
    <row r="55" spans="1:37">
      <c r="A55" s="1" t="s">
        <v>199</v>
      </c>
      <c r="C55" s="5" t="s">
        <v>74</v>
      </c>
      <c r="D55" s="5"/>
      <c r="E55" s="5" t="s">
        <v>74</v>
      </c>
      <c r="F55" s="5"/>
      <c r="G55" s="5" t="s">
        <v>200</v>
      </c>
      <c r="H55" s="5"/>
      <c r="I55" s="5" t="s">
        <v>201</v>
      </c>
      <c r="J55" s="5"/>
      <c r="K55" s="6">
        <v>16</v>
      </c>
      <c r="L55" s="5"/>
      <c r="M55" s="6">
        <v>16</v>
      </c>
      <c r="N55" s="5"/>
      <c r="O55" s="6">
        <v>7960400</v>
      </c>
      <c r="P55" s="5"/>
      <c r="Q55" s="6">
        <v>7441839643000</v>
      </c>
      <c r="R55" s="5"/>
      <c r="S55" s="6">
        <v>7699788581230</v>
      </c>
      <c r="T55" s="5"/>
      <c r="U55" s="6">
        <v>0</v>
      </c>
      <c r="V55" s="5"/>
      <c r="W55" s="6">
        <v>0</v>
      </c>
      <c r="X55" s="5"/>
      <c r="Y55" s="6">
        <v>1100</v>
      </c>
      <c r="Z55" s="5"/>
      <c r="AA55" s="6">
        <v>1077958228</v>
      </c>
      <c r="AB55" s="5"/>
      <c r="AC55" s="6">
        <v>7959300</v>
      </c>
      <c r="AD55" s="5"/>
      <c r="AE55" s="6">
        <v>968299</v>
      </c>
      <c r="AF55" s="5"/>
      <c r="AG55" s="6">
        <v>7440811299750</v>
      </c>
      <c r="AH55" s="5"/>
      <c r="AI55" s="6">
        <v>7706683585138</v>
      </c>
      <c r="AJ55" s="5"/>
      <c r="AK55" s="9">
        <v>2.9899948736073746E-2</v>
      </c>
    </row>
    <row r="56" spans="1:37">
      <c r="A56" s="1" t="s">
        <v>202</v>
      </c>
      <c r="C56" s="5" t="s">
        <v>74</v>
      </c>
      <c r="D56" s="5"/>
      <c r="E56" s="5" t="s">
        <v>74</v>
      </c>
      <c r="F56" s="5"/>
      <c r="G56" s="5" t="s">
        <v>200</v>
      </c>
      <c r="H56" s="5"/>
      <c r="I56" s="5" t="s">
        <v>203</v>
      </c>
      <c r="J56" s="5"/>
      <c r="K56" s="6">
        <v>17</v>
      </c>
      <c r="L56" s="5"/>
      <c r="M56" s="6">
        <v>17</v>
      </c>
      <c r="N56" s="5"/>
      <c r="O56" s="6">
        <v>469500</v>
      </c>
      <c r="P56" s="5"/>
      <c r="Q56" s="6">
        <v>434766390000</v>
      </c>
      <c r="R56" s="5"/>
      <c r="S56" s="6">
        <v>441843412904</v>
      </c>
      <c r="T56" s="5"/>
      <c r="U56" s="6">
        <v>0</v>
      </c>
      <c r="V56" s="5"/>
      <c r="W56" s="6">
        <v>0</v>
      </c>
      <c r="X56" s="5"/>
      <c r="Y56" s="6">
        <v>0</v>
      </c>
      <c r="Z56" s="5"/>
      <c r="AA56" s="6">
        <v>0</v>
      </c>
      <c r="AB56" s="5"/>
      <c r="AC56" s="6">
        <v>469500</v>
      </c>
      <c r="AD56" s="5"/>
      <c r="AE56" s="6">
        <v>941130</v>
      </c>
      <c r="AF56" s="5"/>
      <c r="AG56" s="6">
        <v>434766390000</v>
      </c>
      <c r="AH56" s="5"/>
      <c r="AI56" s="6">
        <v>441843412904</v>
      </c>
      <c r="AJ56" s="5"/>
      <c r="AK56" s="9">
        <v>3.9315403534717491E-2</v>
      </c>
    </row>
    <row r="57" spans="1:37">
      <c r="A57" s="1" t="s">
        <v>204</v>
      </c>
      <c r="C57" s="5" t="s">
        <v>74</v>
      </c>
      <c r="D57" s="5"/>
      <c r="E57" s="5" t="s">
        <v>74</v>
      </c>
      <c r="F57" s="5"/>
      <c r="G57" s="5" t="s">
        <v>205</v>
      </c>
      <c r="H57" s="5"/>
      <c r="I57" s="5" t="s">
        <v>206</v>
      </c>
      <c r="J57" s="5"/>
      <c r="K57" s="6">
        <v>17</v>
      </c>
      <c r="L57" s="5"/>
      <c r="M57" s="6">
        <v>17</v>
      </c>
      <c r="N57" s="5"/>
      <c r="O57" s="6">
        <v>4339176</v>
      </c>
      <c r="P57" s="5"/>
      <c r="Q57" s="6">
        <v>4004408571600</v>
      </c>
      <c r="R57" s="5"/>
      <c r="S57" s="6">
        <v>4042050498209</v>
      </c>
      <c r="T57" s="5"/>
      <c r="U57" s="6">
        <v>0</v>
      </c>
      <c r="V57" s="5"/>
      <c r="W57" s="6">
        <v>0</v>
      </c>
      <c r="X57" s="5"/>
      <c r="Y57" s="6">
        <v>2641200</v>
      </c>
      <c r="Z57" s="5"/>
      <c r="AA57" s="6">
        <v>2473242085467</v>
      </c>
      <c r="AB57" s="5"/>
      <c r="AC57" s="6">
        <v>1697976</v>
      </c>
      <c r="AD57" s="5"/>
      <c r="AE57" s="6">
        <v>929695</v>
      </c>
      <c r="AF57" s="5"/>
      <c r="AG57" s="6">
        <v>1566977151600</v>
      </c>
      <c r="AH57" s="5"/>
      <c r="AI57" s="6">
        <v>1578538626577</v>
      </c>
      <c r="AJ57" s="5"/>
      <c r="AK57" s="9">
        <v>2.2540502520406128E-3</v>
      </c>
    </row>
    <row r="58" spans="1:37">
      <c r="A58" s="1" t="s">
        <v>207</v>
      </c>
      <c r="C58" s="5" t="s">
        <v>74</v>
      </c>
      <c r="D58" s="5"/>
      <c r="E58" s="5" t="s">
        <v>74</v>
      </c>
      <c r="F58" s="5"/>
      <c r="G58" s="5" t="s">
        <v>208</v>
      </c>
      <c r="H58" s="5"/>
      <c r="I58" s="5" t="s">
        <v>209</v>
      </c>
      <c r="J58" s="5"/>
      <c r="K58" s="6">
        <v>16</v>
      </c>
      <c r="L58" s="5"/>
      <c r="M58" s="6">
        <v>16</v>
      </c>
      <c r="N58" s="5"/>
      <c r="O58" s="6">
        <v>6000000</v>
      </c>
      <c r="P58" s="5"/>
      <c r="Q58" s="6">
        <v>5647800000000</v>
      </c>
      <c r="R58" s="5"/>
      <c r="S58" s="6">
        <v>5576165915197</v>
      </c>
      <c r="T58" s="5"/>
      <c r="U58" s="6">
        <v>0</v>
      </c>
      <c r="V58" s="5"/>
      <c r="W58" s="6">
        <v>0</v>
      </c>
      <c r="X58" s="5"/>
      <c r="Y58" s="6">
        <v>0</v>
      </c>
      <c r="Z58" s="5"/>
      <c r="AA58" s="6">
        <v>0</v>
      </c>
      <c r="AB58" s="5"/>
      <c r="AC58" s="6">
        <v>6000000</v>
      </c>
      <c r="AD58" s="5"/>
      <c r="AE58" s="6">
        <v>962592</v>
      </c>
      <c r="AF58" s="5"/>
      <c r="AG58" s="6">
        <v>5647800000000</v>
      </c>
      <c r="AH58" s="5"/>
      <c r="AI58" s="6">
        <v>5775328197360</v>
      </c>
      <c r="AJ58" s="5"/>
      <c r="AK58" s="9">
        <v>8.0528650765804323E-3</v>
      </c>
    </row>
    <row r="59" spans="1:37">
      <c r="A59" s="1" t="s">
        <v>210</v>
      </c>
      <c r="C59" s="5" t="s">
        <v>74</v>
      </c>
      <c r="D59" s="5"/>
      <c r="E59" s="5" t="s">
        <v>74</v>
      </c>
      <c r="F59" s="5"/>
      <c r="G59" s="5" t="s">
        <v>211</v>
      </c>
      <c r="H59" s="5"/>
      <c r="I59" s="5" t="s">
        <v>212</v>
      </c>
      <c r="J59" s="5"/>
      <c r="K59" s="6">
        <v>16</v>
      </c>
      <c r="L59" s="5"/>
      <c r="M59" s="6">
        <v>16</v>
      </c>
      <c r="N59" s="5"/>
      <c r="O59" s="6">
        <v>7021051</v>
      </c>
      <c r="P59" s="5"/>
      <c r="Q59" s="6">
        <v>6626532669500</v>
      </c>
      <c r="R59" s="5"/>
      <c r="S59" s="6">
        <v>6891091105799</v>
      </c>
      <c r="T59" s="5"/>
      <c r="U59" s="6">
        <v>0</v>
      </c>
      <c r="V59" s="5"/>
      <c r="W59" s="6">
        <v>0</v>
      </c>
      <c r="X59" s="5"/>
      <c r="Y59" s="6">
        <v>0</v>
      </c>
      <c r="Z59" s="5"/>
      <c r="AA59" s="6">
        <v>0</v>
      </c>
      <c r="AB59" s="5"/>
      <c r="AC59" s="6">
        <v>7021051</v>
      </c>
      <c r="AD59" s="5"/>
      <c r="AE59" s="6">
        <v>983179</v>
      </c>
      <c r="AF59" s="5"/>
      <c r="AG59" s="6">
        <v>6626532669500</v>
      </c>
      <c r="AH59" s="5"/>
      <c r="AI59" s="6">
        <v>6902682411820</v>
      </c>
      <c r="AJ59" s="5"/>
      <c r="AK59" s="9">
        <v>2.9462654865254224E-2</v>
      </c>
    </row>
    <row r="60" spans="1:37">
      <c r="A60" s="1" t="s">
        <v>213</v>
      </c>
      <c r="C60" s="5" t="s">
        <v>74</v>
      </c>
      <c r="D60" s="5"/>
      <c r="E60" s="5" t="s">
        <v>74</v>
      </c>
      <c r="F60" s="5"/>
      <c r="G60" s="5" t="s">
        <v>144</v>
      </c>
      <c r="H60" s="5"/>
      <c r="I60" s="5" t="s">
        <v>95</v>
      </c>
      <c r="J60" s="5"/>
      <c r="K60" s="6">
        <v>17</v>
      </c>
      <c r="L60" s="5"/>
      <c r="M60" s="6">
        <v>17</v>
      </c>
      <c r="N60" s="5"/>
      <c r="O60" s="6">
        <v>7038846</v>
      </c>
      <c r="P60" s="5"/>
      <c r="Q60" s="6">
        <v>6519623914372</v>
      </c>
      <c r="R60" s="5"/>
      <c r="S60" s="6">
        <v>6714939646925</v>
      </c>
      <c r="T60" s="5"/>
      <c r="U60" s="6">
        <v>0</v>
      </c>
      <c r="V60" s="5"/>
      <c r="W60" s="6">
        <v>0</v>
      </c>
      <c r="X60" s="5"/>
      <c r="Y60" s="6">
        <v>0</v>
      </c>
      <c r="Z60" s="5"/>
      <c r="AA60" s="6">
        <v>0</v>
      </c>
      <c r="AB60" s="5"/>
      <c r="AC60" s="6">
        <v>7038846</v>
      </c>
      <c r="AD60" s="5"/>
      <c r="AE60" s="6">
        <v>955799</v>
      </c>
      <c r="AF60" s="5"/>
      <c r="AG60" s="6">
        <v>6519623914372</v>
      </c>
      <c r="AH60" s="5"/>
      <c r="AI60" s="6">
        <v>6727461268727</v>
      </c>
      <c r="AJ60" s="5"/>
      <c r="AK60" s="9">
        <v>3.5213816876567772E-2</v>
      </c>
    </row>
    <row r="61" spans="1:37">
      <c r="A61" s="1" t="s">
        <v>214</v>
      </c>
      <c r="C61" s="5" t="s">
        <v>74</v>
      </c>
      <c r="D61" s="5"/>
      <c r="E61" s="5" t="s">
        <v>74</v>
      </c>
      <c r="F61" s="5"/>
      <c r="G61" s="5" t="s">
        <v>215</v>
      </c>
      <c r="H61" s="5"/>
      <c r="I61" s="5" t="s">
        <v>216</v>
      </c>
      <c r="J61" s="5"/>
      <c r="K61" s="6">
        <v>18</v>
      </c>
      <c r="L61" s="5"/>
      <c r="M61" s="6">
        <v>18</v>
      </c>
      <c r="N61" s="5"/>
      <c r="O61" s="6">
        <v>3000000</v>
      </c>
      <c r="P61" s="5"/>
      <c r="Q61" s="6">
        <v>3000000000000</v>
      </c>
      <c r="R61" s="5"/>
      <c r="S61" s="6">
        <v>3007413458212</v>
      </c>
      <c r="T61" s="5"/>
      <c r="U61" s="6">
        <v>1500000</v>
      </c>
      <c r="V61" s="5"/>
      <c r="W61" s="6">
        <v>1470008125000</v>
      </c>
      <c r="X61" s="5"/>
      <c r="Y61" s="6">
        <v>0</v>
      </c>
      <c r="Z61" s="5"/>
      <c r="AA61" s="6">
        <v>0</v>
      </c>
      <c r="AB61" s="5"/>
      <c r="AC61" s="6">
        <v>4500000</v>
      </c>
      <c r="AD61" s="5"/>
      <c r="AE61" s="6">
        <v>997800</v>
      </c>
      <c r="AF61" s="5"/>
      <c r="AG61" s="6">
        <v>4470008125000</v>
      </c>
      <c r="AH61" s="5"/>
      <c r="AI61" s="6">
        <v>4489926008625</v>
      </c>
      <c r="AJ61" s="5"/>
      <c r="AK61" s="9">
        <v>3.4319931734870669E-2</v>
      </c>
    </row>
    <row r="62" spans="1:37">
      <c r="A62" s="1" t="s">
        <v>217</v>
      </c>
      <c r="C62" s="5" t="s">
        <v>74</v>
      </c>
      <c r="D62" s="5"/>
      <c r="E62" s="5" t="s">
        <v>74</v>
      </c>
      <c r="F62" s="5"/>
      <c r="G62" s="5" t="s">
        <v>218</v>
      </c>
      <c r="H62" s="5"/>
      <c r="I62" s="5" t="s">
        <v>219</v>
      </c>
      <c r="J62" s="5"/>
      <c r="K62" s="6">
        <v>18</v>
      </c>
      <c r="L62" s="5"/>
      <c r="M62" s="6">
        <v>18</v>
      </c>
      <c r="N62" s="5"/>
      <c r="O62" s="6">
        <v>1000000</v>
      </c>
      <c r="P62" s="5"/>
      <c r="Q62" s="6">
        <v>1000000000000</v>
      </c>
      <c r="R62" s="5"/>
      <c r="S62" s="6">
        <v>992322546011</v>
      </c>
      <c r="T62" s="5"/>
      <c r="U62" s="6">
        <v>0</v>
      </c>
      <c r="V62" s="5"/>
      <c r="W62" s="6">
        <v>0</v>
      </c>
      <c r="X62" s="5"/>
      <c r="Y62" s="6">
        <v>0</v>
      </c>
      <c r="Z62" s="5"/>
      <c r="AA62" s="6">
        <v>0</v>
      </c>
      <c r="AB62" s="5"/>
      <c r="AC62" s="6">
        <v>1000000</v>
      </c>
      <c r="AD62" s="5"/>
      <c r="AE62" s="6">
        <v>994514</v>
      </c>
      <c r="AF62" s="5"/>
      <c r="AG62" s="6">
        <v>1000000000000</v>
      </c>
      <c r="AH62" s="5"/>
      <c r="AI62" s="6">
        <v>994475462582</v>
      </c>
      <c r="AJ62" s="5"/>
      <c r="AK62" s="9">
        <v>2.2905216091981855E-2</v>
      </c>
    </row>
    <row r="63" spans="1:37">
      <c r="A63" s="1" t="s">
        <v>220</v>
      </c>
      <c r="C63" s="5" t="s">
        <v>74</v>
      </c>
      <c r="D63" s="5"/>
      <c r="E63" s="5" t="s">
        <v>74</v>
      </c>
      <c r="F63" s="5"/>
      <c r="G63" s="5" t="s">
        <v>218</v>
      </c>
      <c r="H63" s="5"/>
      <c r="I63" s="5" t="s">
        <v>219</v>
      </c>
      <c r="J63" s="5"/>
      <c r="K63" s="6">
        <v>18</v>
      </c>
      <c r="L63" s="5"/>
      <c r="M63" s="6">
        <v>18</v>
      </c>
      <c r="N63" s="5"/>
      <c r="O63" s="6">
        <v>726612</v>
      </c>
      <c r="P63" s="5"/>
      <c r="Q63" s="6">
        <v>653973354142</v>
      </c>
      <c r="R63" s="5"/>
      <c r="S63" s="6">
        <v>721033469802</v>
      </c>
      <c r="T63" s="5"/>
      <c r="U63" s="6">
        <v>0</v>
      </c>
      <c r="V63" s="5"/>
      <c r="W63" s="6">
        <v>0</v>
      </c>
      <c r="X63" s="5"/>
      <c r="Y63" s="6">
        <v>0</v>
      </c>
      <c r="Z63" s="5"/>
      <c r="AA63" s="6">
        <v>0</v>
      </c>
      <c r="AB63" s="5"/>
      <c r="AC63" s="6">
        <v>726612</v>
      </c>
      <c r="AD63" s="5"/>
      <c r="AE63" s="6">
        <v>994514</v>
      </c>
      <c r="AF63" s="5"/>
      <c r="AG63" s="6">
        <v>653973354142</v>
      </c>
      <c r="AH63" s="5"/>
      <c r="AI63" s="6">
        <v>722597804817</v>
      </c>
      <c r="AJ63" s="5"/>
      <c r="AK63" s="9">
        <v>5.0732852445357097E-3</v>
      </c>
    </row>
    <row r="64" spans="1:37">
      <c r="A64" s="1" t="s">
        <v>221</v>
      </c>
      <c r="C64" s="5" t="s">
        <v>74</v>
      </c>
      <c r="D64" s="5"/>
      <c r="E64" s="5" t="s">
        <v>74</v>
      </c>
      <c r="F64" s="5"/>
      <c r="G64" s="5" t="s">
        <v>218</v>
      </c>
      <c r="H64" s="5"/>
      <c r="I64" s="5" t="s">
        <v>219</v>
      </c>
      <c r="J64" s="5"/>
      <c r="K64" s="6">
        <v>18</v>
      </c>
      <c r="L64" s="5"/>
      <c r="M64" s="6">
        <v>18</v>
      </c>
      <c r="N64" s="5"/>
      <c r="O64" s="6">
        <v>1700000</v>
      </c>
      <c r="P64" s="5"/>
      <c r="Q64" s="6">
        <v>1700006215308</v>
      </c>
      <c r="R64" s="5"/>
      <c r="S64" s="6">
        <v>1683203373341</v>
      </c>
      <c r="T64" s="5"/>
      <c r="U64" s="6">
        <v>0</v>
      </c>
      <c r="V64" s="5"/>
      <c r="W64" s="6">
        <v>0</v>
      </c>
      <c r="X64" s="5"/>
      <c r="Y64" s="6">
        <v>0</v>
      </c>
      <c r="Z64" s="5"/>
      <c r="AA64" s="6">
        <v>0</v>
      </c>
      <c r="AB64" s="5"/>
      <c r="AC64" s="6">
        <v>1700000</v>
      </c>
      <c r="AD64" s="5"/>
      <c r="AE64" s="6">
        <v>992823</v>
      </c>
      <c r="AF64" s="5"/>
      <c r="AG64" s="6">
        <v>1700006215308</v>
      </c>
      <c r="AH64" s="5"/>
      <c r="AI64" s="6">
        <v>1687733697784</v>
      </c>
      <c r="AJ64" s="5"/>
      <c r="AK64" s="9">
        <v>3.686309938099356E-3</v>
      </c>
    </row>
    <row r="65" spans="1:37">
      <c r="A65" s="1" t="s">
        <v>222</v>
      </c>
      <c r="C65" s="5" t="s">
        <v>74</v>
      </c>
      <c r="D65" s="5"/>
      <c r="E65" s="5" t="s">
        <v>74</v>
      </c>
      <c r="F65" s="5"/>
      <c r="G65" s="5" t="s">
        <v>218</v>
      </c>
      <c r="H65" s="5"/>
      <c r="I65" s="5" t="s">
        <v>219</v>
      </c>
      <c r="J65" s="5"/>
      <c r="K65" s="6">
        <v>18</v>
      </c>
      <c r="L65" s="5"/>
      <c r="M65" s="6">
        <v>18</v>
      </c>
      <c r="N65" s="5"/>
      <c r="O65" s="6">
        <v>3900000</v>
      </c>
      <c r="P65" s="5"/>
      <c r="Q65" s="6">
        <v>3775818086400</v>
      </c>
      <c r="R65" s="5"/>
      <c r="S65" s="6">
        <v>3870057929443</v>
      </c>
      <c r="T65" s="5"/>
      <c r="U65" s="6">
        <v>0</v>
      </c>
      <c r="V65" s="5"/>
      <c r="W65" s="6">
        <v>0</v>
      </c>
      <c r="X65" s="5"/>
      <c r="Y65" s="6">
        <v>0</v>
      </c>
      <c r="Z65" s="5"/>
      <c r="AA65" s="6">
        <v>0</v>
      </c>
      <c r="AB65" s="5"/>
      <c r="AC65" s="6">
        <v>3900000</v>
      </c>
      <c r="AD65" s="5"/>
      <c r="AE65" s="6">
        <v>994514</v>
      </c>
      <c r="AF65" s="5"/>
      <c r="AG65" s="6">
        <v>3775818086400</v>
      </c>
      <c r="AH65" s="5"/>
      <c r="AI65" s="6">
        <v>3878454304071</v>
      </c>
      <c r="AJ65" s="5"/>
      <c r="AK65" s="9">
        <v>8.6099202924951445E-3</v>
      </c>
    </row>
    <row r="66" spans="1:37">
      <c r="A66" s="1" t="s">
        <v>223</v>
      </c>
      <c r="C66" s="5" t="s">
        <v>74</v>
      </c>
      <c r="D66" s="5"/>
      <c r="E66" s="5" t="s">
        <v>74</v>
      </c>
      <c r="F66" s="5"/>
      <c r="G66" s="5" t="s">
        <v>224</v>
      </c>
      <c r="H66" s="5"/>
      <c r="I66" s="5" t="s">
        <v>225</v>
      </c>
      <c r="J66" s="5"/>
      <c r="K66" s="6">
        <v>18</v>
      </c>
      <c r="L66" s="5"/>
      <c r="M66" s="6">
        <v>18</v>
      </c>
      <c r="N66" s="5"/>
      <c r="O66" s="6">
        <v>1000000</v>
      </c>
      <c r="P66" s="5"/>
      <c r="Q66" s="6">
        <v>1000000000000</v>
      </c>
      <c r="R66" s="5"/>
      <c r="S66" s="6">
        <v>988701686325</v>
      </c>
      <c r="T66" s="5"/>
      <c r="U66" s="6">
        <v>0</v>
      </c>
      <c r="V66" s="5"/>
      <c r="W66" s="6">
        <v>0</v>
      </c>
      <c r="X66" s="5"/>
      <c r="Y66" s="6">
        <v>0</v>
      </c>
      <c r="Z66" s="5"/>
      <c r="AA66" s="6">
        <v>0</v>
      </c>
      <c r="AB66" s="5"/>
      <c r="AC66" s="6">
        <v>1000000</v>
      </c>
      <c r="AD66" s="5"/>
      <c r="AE66" s="6">
        <v>991517</v>
      </c>
      <c r="AF66" s="5"/>
      <c r="AG66" s="6">
        <v>1000000000000</v>
      </c>
      <c r="AH66" s="5"/>
      <c r="AI66" s="6">
        <v>991478578716</v>
      </c>
      <c r="AJ66" s="5"/>
      <c r="AK66" s="9">
        <v>1.978581245369539E-2</v>
      </c>
    </row>
    <row r="67" spans="1:37">
      <c r="A67" s="1" t="s">
        <v>226</v>
      </c>
      <c r="C67" s="5" t="s">
        <v>74</v>
      </c>
      <c r="D67" s="5"/>
      <c r="E67" s="5" t="s">
        <v>74</v>
      </c>
      <c r="F67" s="5"/>
      <c r="G67" s="5" t="s">
        <v>227</v>
      </c>
      <c r="H67" s="5"/>
      <c r="I67" s="5" t="s">
        <v>228</v>
      </c>
      <c r="J67" s="5"/>
      <c r="K67" s="6">
        <v>18</v>
      </c>
      <c r="L67" s="5"/>
      <c r="M67" s="6">
        <v>18</v>
      </c>
      <c r="N67" s="5"/>
      <c r="O67" s="6">
        <v>5365735</v>
      </c>
      <c r="P67" s="5"/>
      <c r="Q67" s="6">
        <v>5265399034720</v>
      </c>
      <c r="R67" s="5"/>
      <c r="S67" s="6">
        <v>5323767180522</v>
      </c>
      <c r="T67" s="5"/>
      <c r="U67" s="6">
        <v>0</v>
      </c>
      <c r="V67" s="5"/>
      <c r="W67" s="6">
        <v>0</v>
      </c>
      <c r="X67" s="5"/>
      <c r="Y67" s="6">
        <v>850000</v>
      </c>
      <c r="Z67" s="5"/>
      <c r="AA67" s="6">
        <v>846889252159</v>
      </c>
      <c r="AB67" s="5"/>
      <c r="AC67" s="6">
        <v>4515735</v>
      </c>
      <c r="AD67" s="5"/>
      <c r="AE67" s="6">
        <v>994868</v>
      </c>
      <c r="AF67" s="5"/>
      <c r="AG67" s="6">
        <v>4431293515251</v>
      </c>
      <c r="AH67" s="5"/>
      <c r="AI67" s="6">
        <v>4492386161270</v>
      </c>
      <c r="AJ67" s="5"/>
      <c r="AK67" s="9">
        <v>5.0579967359007253E-3</v>
      </c>
    </row>
    <row r="68" spans="1:37">
      <c r="A68" s="1" t="s">
        <v>229</v>
      </c>
      <c r="C68" s="5" t="s">
        <v>74</v>
      </c>
      <c r="D68" s="5"/>
      <c r="E68" s="5" t="s">
        <v>74</v>
      </c>
      <c r="F68" s="5"/>
      <c r="G68" s="5" t="s">
        <v>230</v>
      </c>
      <c r="H68" s="5"/>
      <c r="I68" s="5" t="s">
        <v>231</v>
      </c>
      <c r="J68" s="5"/>
      <c r="K68" s="6">
        <v>18</v>
      </c>
      <c r="L68" s="5"/>
      <c r="M68" s="6">
        <v>18</v>
      </c>
      <c r="N68" s="5"/>
      <c r="O68" s="6">
        <v>0</v>
      </c>
      <c r="P68" s="5"/>
      <c r="Q68" s="6">
        <v>0</v>
      </c>
      <c r="R68" s="5"/>
      <c r="S68" s="6">
        <v>0</v>
      </c>
      <c r="T68" s="5"/>
      <c r="U68" s="6">
        <v>1219535</v>
      </c>
      <c r="V68" s="5"/>
      <c r="W68" s="6">
        <v>1150224755600</v>
      </c>
      <c r="X68" s="5"/>
      <c r="Y68" s="6">
        <v>0</v>
      </c>
      <c r="Z68" s="5"/>
      <c r="AA68" s="6">
        <v>0</v>
      </c>
      <c r="AB68" s="5"/>
      <c r="AC68" s="6">
        <v>1219535</v>
      </c>
      <c r="AD68" s="5"/>
      <c r="AE68" s="6">
        <v>943167</v>
      </c>
      <c r="AF68" s="5"/>
      <c r="AG68" s="6">
        <v>1150224755600</v>
      </c>
      <c r="AH68" s="5"/>
      <c r="AI68" s="6">
        <v>1150180596119</v>
      </c>
      <c r="AJ68" s="5"/>
      <c r="AK68" s="9">
        <v>2.291776648320094E-2</v>
      </c>
    </row>
    <row r="69" spans="1:37">
      <c r="A69" s="1" t="s">
        <v>232</v>
      </c>
      <c r="C69" s="5" t="s">
        <v>74</v>
      </c>
      <c r="D69" s="5"/>
      <c r="E69" s="5" t="s">
        <v>74</v>
      </c>
      <c r="F69" s="5"/>
      <c r="G69" s="5" t="s">
        <v>233</v>
      </c>
      <c r="H69" s="5"/>
      <c r="I69" s="5" t="s">
        <v>234</v>
      </c>
      <c r="J69" s="5"/>
      <c r="K69" s="6">
        <v>18</v>
      </c>
      <c r="L69" s="5"/>
      <c r="M69" s="6">
        <v>18</v>
      </c>
      <c r="N69" s="5"/>
      <c r="O69" s="6">
        <v>0</v>
      </c>
      <c r="P69" s="5"/>
      <c r="Q69" s="6">
        <v>0</v>
      </c>
      <c r="R69" s="5"/>
      <c r="S69" s="6">
        <v>0</v>
      </c>
      <c r="T69" s="5"/>
      <c r="U69" s="6">
        <v>5066800</v>
      </c>
      <c r="V69" s="5"/>
      <c r="W69" s="6">
        <v>4945196800000</v>
      </c>
      <c r="X69" s="5"/>
      <c r="Y69" s="6">
        <v>0</v>
      </c>
      <c r="Z69" s="5"/>
      <c r="AA69" s="6">
        <v>0</v>
      </c>
      <c r="AB69" s="5"/>
      <c r="AC69" s="6">
        <v>5066800</v>
      </c>
      <c r="AD69" s="5"/>
      <c r="AE69" s="6">
        <v>976000</v>
      </c>
      <c r="AF69" s="5"/>
      <c r="AG69" s="6">
        <v>4945196800000</v>
      </c>
      <c r="AH69" s="5"/>
      <c r="AI69" s="6">
        <v>4945005173624</v>
      </c>
      <c r="AJ69" s="5"/>
      <c r="AK69" s="9">
        <v>5.8676100782734646E-3</v>
      </c>
    </row>
    <row r="70" spans="1:37">
      <c r="A70" s="1" t="s">
        <v>235</v>
      </c>
      <c r="C70" s="5" t="s">
        <v>74</v>
      </c>
      <c r="D70" s="5"/>
      <c r="E70" s="5" t="s">
        <v>74</v>
      </c>
      <c r="F70" s="5"/>
      <c r="G70" s="5" t="s">
        <v>236</v>
      </c>
      <c r="H70" s="5"/>
      <c r="I70" s="5" t="s">
        <v>237</v>
      </c>
      <c r="J70" s="5"/>
      <c r="K70" s="6">
        <v>18</v>
      </c>
      <c r="L70" s="5"/>
      <c r="M70" s="6">
        <v>18</v>
      </c>
      <c r="N70" s="5"/>
      <c r="O70" s="6">
        <v>0</v>
      </c>
      <c r="P70" s="5"/>
      <c r="Q70" s="6">
        <v>0</v>
      </c>
      <c r="R70" s="5"/>
      <c r="S70" s="6">
        <v>0</v>
      </c>
      <c r="T70" s="5"/>
      <c r="U70" s="6">
        <v>2000000</v>
      </c>
      <c r="V70" s="5"/>
      <c r="W70" s="6">
        <v>1920008125000</v>
      </c>
      <c r="X70" s="5"/>
      <c r="Y70" s="6">
        <v>0</v>
      </c>
      <c r="Z70" s="5"/>
      <c r="AA70" s="6">
        <v>0</v>
      </c>
      <c r="AB70" s="5"/>
      <c r="AC70" s="6">
        <v>2000000</v>
      </c>
      <c r="AD70" s="5"/>
      <c r="AE70" s="6">
        <v>960004</v>
      </c>
      <c r="AF70" s="5"/>
      <c r="AG70" s="6">
        <v>1920008125000</v>
      </c>
      <c r="AH70" s="5"/>
      <c r="AI70" s="6">
        <v>1919933599690</v>
      </c>
      <c r="AJ70" s="5"/>
      <c r="AK70" s="9">
        <v>2.5226788116384308E-2</v>
      </c>
    </row>
    <row r="71" spans="1:37">
      <c r="A71" s="1" t="s">
        <v>238</v>
      </c>
      <c r="C71" s="5" t="s">
        <v>74</v>
      </c>
      <c r="D71" s="5"/>
      <c r="E71" s="5" t="s">
        <v>74</v>
      </c>
      <c r="F71" s="5"/>
      <c r="G71" s="5" t="s">
        <v>239</v>
      </c>
      <c r="H71" s="5"/>
      <c r="I71" s="5" t="s">
        <v>240</v>
      </c>
      <c r="J71" s="5"/>
      <c r="K71" s="6">
        <v>18</v>
      </c>
      <c r="L71" s="5"/>
      <c r="M71" s="6">
        <v>18</v>
      </c>
      <c r="N71" s="5"/>
      <c r="O71" s="6">
        <v>0</v>
      </c>
      <c r="P71" s="5"/>
      <c r="Q71" s="6">
        <v>0</v>
      </c>
      <c r="R71" s="5"/>
      <c r="S71" s="6">
        <v>0</v>
      </c>
      <c r="T71" s="5"/>
      <c r="U71" s="6">
        <v>4000000</v>
      </c>
      <c r="V71" s="5"/>
      <c r="W71" s="6">
        <v>4000008125000</v>
      </c>
      <c r="X71" s="5"/>
      <c r="Y71" s="6">
        <v>0</v>
      </c>
      <c r="Z71" s="5"/>
      <c r="AA71" s="6">
        <v>0</v>
      </c>
      <c r="AB71" s="5"/>
      <c r="AC71" s="6">
        <v>4000000</v>
      </c>
      <c r="AD71" s="5"/>
      <c r="AE71" s="6">
        <v>1000537</v>
      </c>
      <c r="AF71" s="5"/>
      <c r="AG71" s="6">
        <v>4000008125000</v>
      </c>
      <c r="AH71" s="5"/>
      <c r="AI71" s="6">
        <v>4001992916765</v>
      </c>
      <c r="AJ71" s="5"/>
      <c r="AK71" s="9">
        <v>9.7944807773399038E-3</v>
      </c>
    </row>
    <row r="72" spans="1:37">
      <c r="A72" s="1" t="s">
        <v>241</v>
      </c>
      <c r="C72" s="5" t="s">
        <v>74</v>
      </c>
      <c r="D72" s="5"/>
      <c r="E72" s="5" t="s">
        <v>74</v>
      </c>
      <c r="F72" s="5"/>
      <c r="G72" s="5" t="s">
        <v>242</v>
      </c>
      <c r="H72" s="5"/>
      <c r="I72" s="5" t="s">
        <v>243</v>
      </c>
      <c r="J72" s="5"/>
      <c r="K72" s="6">
        <v>0</v>
      </c>
      <c r="L72" s="5"/>
      <c r="M72" s="6">
        <v>0</v>
      </c>
      <c r="N72" s="5"/>
      <c r="O72" s="6">
        <v>0</v>
      </c>
      <c r="P72" s="5"/>
      <c r="Q72" s="6">
        <v>0</v>
      </c>
      <c r="R72" s="5"/>
      <c r="S72" s="6">
        <v>0</v>
      </c>
      <c r="T72" s="5"/>
      <c r="U72" s="6">
        <v>2500000</v>
      </c>
      <c r="V72" s="5"/>
      <c r="W72" s="6">
        <v>2150008125000</v>
      </c>
      <c r="X72" s="5"/>
      <c r="Y72" s="6">
        <v>0</v>
      </c>
      <c r="Z72" s="5"/>
      <c r="AA72" s="6">
        <v>0</v>
      </c>
      <c r="AB72" s="5"/>
      <c r="AC72" s="6">
        <v>2500000</v>
      </c>
      <c r="AD72" s="5"/>
      <c r="AE72" s="6">
        <v>866664</v>
      </c>
      <c r="AF72" s="5"/>
      <c r="AG72" s="6">
        <v>2150008125000</v>
      </c>
      <c r="AH72" s="5"/>
      <c r="AI72" s="6">
        <v>2166576041925</v>
      </c>
      <c r="AJ72" s="5"/>
      <c r="AK72" s="9">
        <v>2.0416040794657801E-2</v>
      </c>
    </row>
    <row r="73" spans="1:37">
      <c r="A73" s="1" t="s">
        <v>244</v>
      </c>
      <c r="C73" s="5" t="s">
        <v>74</v>
      </c>
      <c r="D73" s="5"/>
      <c r="E73" s="5" t="s">
        <v>74</v>
      </c>
      <c r="F73" s="5"/>
      <c r="G73" s="5" t="s">
        <v>245</v>
      </c>
      <c r="H73" s="5"/>
      <c r="I73" s="5" t="s">
        <v>246</v>
      </c>
      <c r="J73" s="5"/>
      <c r="K73" s="6">
        <v>0</v>
      </c>
      <c r="L73" s="5"/>
      <c r="M73" s="6">
        <v>0</v>
      </c>
      <c r="N73" s="5"/>
      <c r="O73" s="6">
        <v>0</v>
      </c>
      <c r="P73" s="5"/>
      <c r="Q73" s="6">
        <v>0</v>
      </c>
      <c r="R73" s="5"/>
      <c r="S73" s="6">
        <v>0</v>
      </c>
      <c r="T73" s="5"/>
      <c r="U73" s="6">
        <v>3977021</v>
      </c>
      <c r="V73" s="5"/>
      <c r="W73" s="6">
        <v>3279716495230</v>
      </c>
      <c r="X73" s="5"/>
      <c r="Y73" s="6">
        <v>0</v>
      </c>
      <c r="Z73" s="5"/>
      <c r="AA73" s="6">
        <v>0</v>
      </c>
      <c r="AB73" s="5"/>
      <c r="AC73" s="6">
        <v>3977021</v>
      </c>
      <c r="AD73" s="5"/>
      <c r="AE73" s="6">
        <v>833958</v>
      </c>
      <c r="AF73" s="5"/>
      <c r="AG73" s="6">
        <v>3279716495230</v>
      </c>
      <c r="AH73" s="5"/>
      <c r="AI73" s="6">
        <v>3316539958214</v>
      </c>
      <c r="AJ73" s="5"/>
      <c r="AK73" s="9">
        <v>1.1052719426706178E-2</v>
      </c>
    </row>
    <row r="74" spans="1:37">
      <c r="A74" s="1" t="s">
        <v>247</v>
      </c>
      <c r="C74" s="5" t="s">
        <v>74</v>
      </c>
      <c r="D74" s="5"/>
      <c r="E74" s="5" t="s">
        <v>74</v>
      </c>
      <c r="F74" s="5"/>
      <c r="G74" s="5" t="s">
        <v>248</v>
      </c>
      <c r="H74" s="5"/>
      <c r="I74" s="5" t="s">
        <v>249</v>
      </c>
      <c r="J74" s="5"/>
      <c r="K74" s="6">
        <v>15</v>
      </c>
      <c r="L74" s="5"/>
      <c r="M74" s="6">
        <v>15</v>
      </c>
      <c r="N74" s="5"/>
      <c r="O74" s="6">
        <v>0</v>
      </c>
      <c r="P74" s="5"/>
      <c r="Q74" s="6">
        <v>0</v>
      </c>
      <c r="R74" s="5"/>
      <c r="S74" s="6">
        <v>0</v>
      </c>
      <c r="T74" s="5"/>
      <c r="U74" s="6">
        <v>852000</v>
      </c>
      <c r="V74" s="5"/>
      <c r="W74" s="6">
        <v>798587725000</v>
      </c>
      <c r="X74" s="5"/>
      <c r="Y74" s="6">
        <v>38000</v>
      </c>
      <c r="Z74" s="5"/>
      <c r="AA74" s="6">
        <v>36478586400</v>
      </c>
      <c r="AB74" s="5"/>
      <c r="AC74" s="6">
        <v>814000</v>
      </c>
      <c r="AD74" s="5"/>
      <c r="AE74" s="6">
        <v>937400</v>
      </c>
      <c r="AF74" s="5"/>
      <c r="AG74" s="6">
        <v>762969962617</v>
      </c>
      <c r="AH74" s="5"/>
      <c r="AI74" s="6">
        <v>763014032060</v>
      </c>
      <c r="AJ74" s="5"/>
      <c r="AK74" s="9">
        <v>1.6919224119652715E-2</v>
      </c>
    </row>
    <row r="75" spans="1:37">
      <c r="A75" s="1" t="s">
        <v>250</v>
      </c>
      <c r="C75" s="5" t="s">
        <v>74</v>
      </c>
      <c r="D75" s="5"/>
      <c r="E75" s="5" t="s">
        <v>74</v>
      </c>
      <c r="F75" s="5"/>
      <c r="G75" s="5" t="s">
        <v>251</v>
      </c>
      <c r="H75" s="5"/>
      <c r="I75" s="5" t="s">
        <v>252</v>
      </c>
      <c r="J75" s="5"/>
      <c r="K75" s="6">
        <v>20</v>
      </c>
      <c r="L75" s="5"/>
      <c r="M75" s="6">
        <v>20</v>
      </c>
      <c r="N75" s="5"/>
      <c r="O75" s="6">
        <v>0</v>
      </c>
      <c r="P75" s="5"/>
      <c r="Q75" s="6">
        <v>0</v>
      </c>
      <c r="R75" s="5"/>
      <c r="S75" s="6">
        <v>0</v>
      </c>
      <c r="T75" s="5"/>
      <c r="U75" s="6">
        <v>2000000</v>
      </c>
      <c r="V75" s="5"/>
      <c r="W75" s="6">
        <v>2000008125000</v>
      </c>
      <c r="X75" s="5"/>
      <c r="Y75" s="6">
        <v>0</v>
      </c>
      <c r="Z75" s="5"/>
      <c r="AA75" s="6">
        <v>0</v>
      </c>
      <c r="AB75" s="5"/>
      <c r="AC75" s="6">
        <v>2000000</v>
      </c>
      <c r="AD75" s="5"/>
      <c r="AE75" s="6">
        <v>982800</v>
      </c>
      <c r="AF75" s="5"/>
      <c r="AG75" s="6">
        <v>2000008125000</v>
      </c>
      <c r="AH75" s="5"/>
      <c r="AI75" s="6">
        <v>1965523833000</v>
      </c>
      <c r="AJ75" s="5"/>
      <c r="AK75" s="9">
        <v>3.8924920481932059E-3</v>
      </c>
    </row>
    <row r="76" spans="1:37" ht="24.75" thickBot="1"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7">
        <f>SUM(Q9:Q75)</f>
        <v>143143091813145</v>
      </c>
      <c r="R76" s="5"/>
      <c r="S76" s="7">
        <f>SUM(S9:S75)</f>
        <v>148690651128000</v>
      </c>
      <c r="T76" s="5"/>
      <c r="U76" s="5"/>
      <c r="V76" s="5"/>
      <c r="W76" s="7">
        <f>SUM(W9:W75)</f>
        <v>25843212254385</v>
      </c>
      <c r="X76" s="5"/>
      <c r="Y76" s="5"/>
      <c r="Z76" s="5"/>
      <c r="AA76" s="7">
        <f>SUM(AA9:AA75)</f>
        <v>15266832354259</v>
      </c>
      <c r="AB76" s="5"/>
      <c r="AC76" s="5"/>
      <c r="AD76" s="5"/>
      <c r="AE76" s="5"/>
      <c r="AF76" s="5"/>
      <c r="AG76" s="7">
        <f>SUM(AG9:AG75)</f>
        <v>154896184087895</v>
      </c>
      <c r="AH76" s="5"/>
      <c r="AI76" s="7">
        <f>SUM(AI9:AI75)</f>
        <v>160423784951831</v>
      </c>
      <c r="AJ76" s="5"/>
      <c r="AK76" s="10">
        <f>SUM(AK9:AK75)</f>
        <v>0.81327659161995769</v>
      </c>
    </row>
    <row r="77" spans="1:37" ht="24.75" thickTop="1"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69"/>
  <sheetViews>
    <sheetView rightToLeft="1" topLeftCell="A58" workbookViewId="0">
      <selection activeCell="K42" sqref="K42"/>
    </sheetView>
  </sheetViews>
  <sheetFormatPr defaultRowHeight="24"/>
  <cols>
    <col min="1" max="1" width="34.8554687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3.85546875" style="1" bestFit="1" customWidth="1"/>
    <col min="6" max="6" width="1" style="1" customWidth="1"/>
    <col min="7" max="7" width="21.28515625" style="1" bestFit="1" customWidth="1"/>
    <col min="8" max="8" width="1" style="1" customWidth="1"/>
    <col min="9" max="9" width="13.85546875" style="1" bestFit="1" customWidth="1"/>
    <col min="10" max="10" width="1" style="1" customWidth="1"/>
    <col min="11" max="11" width="29.5703125" style="1" bestFit="1" customWidth="1"/>
    <col min="12" max="12" width="1" style="1" customWidth="1"/>
    <col min="13" max="13" width="24.425781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24.7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6" spans="1:13" ht="24.75">
      <c r="A6" s="24" t="s">
        <v>3</v>
      </c>
      <c r="C6" s="25" t="s">
        <v>6</v>
      </c>
      <c r="D6" s="25" t="s">
        <v>6</v>
      </c>
      <c r="E6" s="25" t="s">
        <v>6</v>
      </c>
      <c r="F6" s="25" t="s">
        <v>6</v>
      </c>
      <c r="G6" s="25" t="s">
        <v>6</v>
      </c>
      <c r="H6" s="25" t="s">
        <v>6</v>
      </c>
      <c r="I6" s="25" t="s">
        <v>6</v>
      </c>
      <c r="J6" s="25" t="s">
        <v>6</v>
      </c>
      <c r="K6" s="25" t="s">
        <v>6</v>
      </c>
      <c r="L6" s="25" t="s">
        <v>6</v>
      </c>
      <c r="M6" s="25" t="s">
        <v>6</v>
      </c>
    </row>
    <row r="7" spans="1:13" ht="24.75">
      <c r="A7" s="25" t="s">
        <v>3</v>
      </c>
      <c r="C7" s="25" t="s">
        <v>7</v>
      </c>
      <c r="E7" s="25" t="s">
        <v>253</v>
      </c>
      <c r="G7" s="25" t="s">
        <v>254</v>
      </c>
      <c r="I7" s="25" t="s">
        <v>255</v>
      </c>
      <c r="K7" s="25" t="s">
        <v>256</v>
      </c>
      <c r="M7" s="25" t="s">
        <v>257</v>
      </c>
    </row>
    <row r="8" spans="1:13">
      <c r="A8" s="1" t="s">
        <v>73</v>
      </c>
      <c r="C8" s="6">
        <v>979500</v>
      </c>
      <c r="D8" s="5"/>
      <c r="E8" s="6">
        <v>940000</v>
      </c>
      <c r="F8" s="5"/>
      <c r="G8" s="6">
        <v>982002</v>
      </c>
      <c r="H8" s="5"/>
      <c r="I8" s="9">
        <f>(E8-G8)/E8</f>
        <v>-4.4682978723404258E-2</v>
      </c>
      <c r="J8" s="5"/>
      <c r="K8" s="6">
        <v>961870959000</v>
      </c>
      <c r="L8" s="5"/>
      <c r="M8" s="5" t="s">
        <v>375</v>
      </c>
    </row>
    <row r="9" spans="1:13">
      <c r="A9" s="1" t="s">
        <v>154</v>
      </c>
      <c r="C9" s="6">
        <v>3497458</v>
      </c>
      <c r="D9" s="5"/>
      <c r="E9" s="6">
        <v>957000</v>
      </c>
      <c r="F9" s="5"/>
      <c r="G9" s="6">
        <v>979909</v>
      </c>
      <c r="H9" s="5"/>
      <c r="I9" s="9">
        <f t="shared" ref="I9:I68" si="0">(E9-G9)/E9</f>
        <v>-2.3938349007314525E-2</v>
      </c>
      <c r="J9" s="5"/>
      <c r="K9" s="6">
        <v>3427190571322</v>
      </c>
      <c r="L9" s="5"/>
      <c r="M9" s="5" t="s">
        <v>375</v>
      </c>
    </row>
    <row r="10" spans="1:13">
      <c r="A10" s="1" t="s">
        <v>226</v>
      </c>
      <c r="C10" s="6">
        <v>4515735</v>
      </c>
      <c r="D10" s="5"/>
      <c r="E10" s="6">
        <v>995150</v>
      </c>
      <c r="F10" s="5"/>
      <c r="G10" s="6">
        <v>994868</v>
      </c>
      <c r="H10" s="5"/>
      <c r="I10" s="9">
        <f t="shared" si="0"/>
        <v>2.8337436567351656E-4</v>
      </c>
      <c r="J10" s="5"/>
      <c r="K10" s="6">
        <v>4492560247980</v>
      </c>
      <c r="L10" s="5"/>
      <c r="M10" s="5" t="s">
        <v>375</v>
      </c>
    </row>
    <row r="11" spans="1:13">
      <c r="A11" s="1" t="s">
        <v>221</v>
      </c>
      <c r="C11" s="6">
        <v>1700000</v>
      </c>
      <c r="D11" s="5"/>
      <c r="E11" s="6">
        <v>999999</v>
      </c>
      <c r="F11" s="5"/>
      <c r="G11" s="6">
        <v>992823</v>
      </c>
      <c r="H11" s="5"/>
      <c r="I11" s="9">
        <f t="shared" si="0"/>
        <v>7.1760071760071757E-3</v>
      </c>
      <c r="J11" s="5"/>
      <c r="K11" s="6">
        <v>1687799100000</v>
      </c>
      <c r="L11" s="5"/>
      <c r="M11" s="5" t="s">
        <v>375</v>
      </c>
    </row>
    <row r="12" spans="1:13">
      <c r="A12" s="1" t="s">
        <v>220</v>
      </c>
      <c r="C12" s="6">
        <v>726612</v>
      </c>
      <c r="D12" s="5"/>
      <c r="E12" s="6">
        <v>999000</v>
      </c>
      <c r="F12" s="5"/>
      <c r="G12" s="6">
        <v>994514</v>
      </c>
      <c r="H12" s="5"/>
      <c r="I12" s="9">
        <f t="shared" si="0"/>
        <v>4.4904904904904909E-3</v>
      </c>
      <c r="J12" s="5"/>
      <c r="K12" s="6">
        <v>722625806568</v>
      </c>
      <c r="L12" s="5"/>
      <c r="M12" s="5" t="s">
        <v>375</v>
      </c>
    </row>
    <row r="13" spans="1:13">
      <c r="A13" s="1" t="s">
        <v>222</v>
      </c>
      <c r="C13" s="6">
        <v>3900000</v>
      </c>
      <c r="D13" s="5"/>
      <c r="E13" s="6">
        <v>1000000</v>
      </c>
      <c r="F13" s="5"/>
      <c r="G13" s="6">
        <v>994514</v>
      </c>
      <c r="H13" s="5"/>
      <c r="I13" s="9">
        <f t="shared" si="0"/>
        <v>5.4860000000000004E-3</v>
      </c>
      <c r="J13" s="5"/>
      <c r="K13" s="6">
        <v>3878604600000</v>
      </c>
      <c r="L13" s="5"/>
      <c r="M13" s="5" t="s">
        <v>375</v>
      </c>
    </row>
    <row r="14" spans="1:13">
      <c r="A14" s="1" t="s">
        <v>217</v>
      </c>
      <c r="C14" s="6">
        <v>1000000</v>
      </c>
      <c r="D14" s="5"/>
      <c r="E14" s="6">
        <v>990000</v>
      </c>
      <c r="F14" s="5"/>
      <c r="G14" s="6">
        <v>994514</v>
      </c>
      <c r="H14" s="5"/>
      <c r="I14" s="9">
        <f t="shared" si="0"/>
        <v>-4.5595959595959596E-3</v>
      </c>
      <c r="J14" s="5"/>
      <c r="K14" s="6">
        <v>994514000000</v>
      </c>
      <c r="L14" s="5"/>
      <c r="M14" s="5" t="s">
        <v>375</v>
      </c>
    </row>
    <row r="15" spans="1:13">
      <c r="A15" s="1" t="s">
        <v>223</v>
      </c>
      <c r="C15" s="6">
        <v>1000000</v>
      </c>
      <c r="D15" s="5"/>
      <c r="E15" s="6">
        <v>994070</v>
      </c>
      <c r="F15" s="5"/>
      <c r="G15" s="6">
        <v>991517</v>
      </c>
      <c r="H15" s="5"/>
      <c r="I15" s="9">
        <f t="shared" si="0"/>
        <v>2.5682296015371153E-3</v>
      </c>
      <c r="J15" s="5"/>
      <c r="K15" s="6">
        <v>991517000000</v>
      </c>
      <c r="L15" s="5"/>
      <c r="M15" s="5" t="s">
        <v>375</v>
      </c>
    </row>
    <row r="16" spans="1:13">
      <c r="A16" s="1" t="s">
        <v>102</v>
      </c>
      <c r="C16" s="6">
        <v>2058096</v>
      </c>
      <c r="D16" s="5"/>
      <c r="E16" s="6">
        <v>992400</v>
      </c>
      <c r="F16" s="5"/>
      <c r="G16" s="6">
        <v>991874</v>
      </c>
      <c r="H16" s="5"/>
      <c r="I16" s="9">
        <f t="shared" si="0"/>
        <v>5.3002821442966542E-4</v>
      </c>
      <c r="J16" s="5"/>
      <c r="K16" s="6">
        <v>2041371911904</v>
      </c>
      <c r="L16" s="5"/>
      <c r="M16" s="5" t="s">
        <v>375</v>
      </c>
    </row>
    <row r="17" spans="1:13">
      <c r="A17" s="1" t="s">
        <v>78</v>
      </c>
      <c r="C17" s="6">
        <v>3700000</v>
      </c>
      <c r="D17" s="5"/>
      <c r="E17" s="6">
        <v>965000</v>
      </c>
      <c r="F17" s="5"/>
      <c r="G17" s="6">
        <v>962617</v>
      </c>
      <c r="H17" s="5"/>
      <c r="I17" s="9">
        <f t="shared" si="0"/>
        <v>2.4694300518134714E-3</v>
      </c>
      <c r="J17" s="5"/>
      <c r="K17" s="6">
        <v>3561682900000</v>
      </c>
      <c r="L17" s="5"/>
      <c r="M17" s="5" t="s">
        <v>375</v>
      </c>
    </row>
    <row r="18" spans="1:13">
      <c r="A18" s="1" t="s">
        <v>111</v>
      </c>
      <c r="C18" s="6">
        <v>778175</v>
      </c>
      <c r="D18" s="5"/>
      <c r="E18" s="6">
        <v>792000</v>
      </c>
      <c r="F18" s="5"/>
      <c r="G18" s="6">
        <v>789835</v>
      </c>
      <c r="H18" s="5"/>
      <c r="I18" s="9">
        <f t="shared" si="0"/>
        <v>2.7335858585858584E-3</v>
      </c>
      <c r="J18" s="5"/>
      <c r="K18" s="6">
        <v>614629851125</v>
      </c>
      <c r="L18" s="5"/>
      <c r="M18" s="5" t="s">
        <v>375</v>
      </c>
    </row>
    <row r="19" spans="1:13">
      <c r="A19" s="1" t="s">
        <v>114</v>
      </c>
      <c r="C19" s="6">
        <v>719475</v>
      </c>
      <c r="D19" s="5"/>
      <c r="E19" s="6">
        <v>784000</v>
      </c>
      <c r="F19" s="5"/>
      <c r="G19" s="6">
        <v>777121</v>
      </c>
      <c r="H19" s="5"/>
      <c r="I19" s="9">
        <f t="shared" si="0"/>
        <v>8.7742346938775514E-3</v>
      </c>
      <c r="J19" s="5"/>
      <c r="K19" s="6">
        <v>559119131475</v>
      </c>
      <c r="L19" s="5"/>
      <c r="M19" s="5" t="s">
        <v>375</v>
      </c>
    </row>
    <row r="20" spans="1:13">
      <c r="A20" s="1" t="s">
        <v>173</v>
      </c>
      <c r="C20" s="6">
        <v>1998800</v>
      </c>
      <c r="D20" s="5"/>
      <c r="E20" s="6">
        <v>1000000</v>
      </c>
      <c r="F20" s="5"/>
      <c r="G20" s="6">
        <v>977459</v>
      </c>
      <c r="H20" s="5"/>
      <c r="I20" s="9">
        <f t="shared" si="0"/>
        <v>2.2540999999999999E-2</v>
      </c>
      <c r="J20" s="5"/>
      <c r="K20" s="6">
        <v>1953745049200</v>
      </c>
      <c r="L20" s="5"/>
      <c r="M20" s="5" t="s">
        <v>375</v>
      </c>
    </row>
    <row r="21" spans="1:13">
      <c r="A21" s="1" t="s">
        <v>247</v>
      </c>
      <c r="C21" s="6">
        <v>814000</v>
      </c>
      <c r="D21" s="5"/>
      <c r="E21" s="6">
        <v>960000</v>
      </c>
      <c r="F21" s="5"/>
      <c r="G21" s="6">
        <v>937400</v>
      </c>
      <c r="H21" s="5"/>
      <c r="I21" s="9">
        <f t="shared" si="0"/>
        <v>2.3541666666666666E-2</v>
      </c>
      <c r="J21" s="5"/>
      <c r="K21" s="6">
        <v>763043600000</v>
      </c>
      <c r="L21" s="5"/>
      <c r="M21" s="5" t="s">
        <v>375</v>
      </c>
    </row>
    <row r="22" spans="1:13">
      <c r="A22" s="1" t="s">
        <v>176</v>
      </c>
      <c r="C22" s="6">
        <v>500000</v>
      </c>
      <c r="D22" s="5"/>
      <c r="E22" s="6">
        <v>995000</v>
      </c>
      <c r="F22" s="5"/>
      <c r="G22" s="6">
        <v>998939</v>
      </c>
      <c r="H22" s="5"/>
      <c r="I22" s="9">
        <f t="shared" si="0"/>
        <v>-3.9587939698492464E-3</v>
      </c>
      <c r="J22" s="5"/>
      <c r="K22" s="6">
        <v>499469500000</v>
      </c>
      <c r="L22" s="5"/>
      <c r="M22" s="5" t="s">
        <v>375</v>
      </c>
    </row>
    <row r="23" spans="1:13">
      <c r="A23" s="1" t="s">
        <v>179</v>
      </c>
      <c r="C23" s="6">
        <v>4699500</v>
      </c>
      <c r="D23" s="5"/>
      <c r="E23" s="6">
        <v>1000000</v>
      </c>
      <c r="F23" s="5"/>
      <c r="G23" s="6">
        <v>992690</v>
      </c>
      <c r="H23" s="5"/>
      <c r="I23" s="9">
        <f t="shared" si="0"/>
        <v>7.3099999999999997E-3</v>
      </c>
      <c r="J23" s="5"/>
      <c r="K23" s="6">
        <v>4665146655000</v>
      </c>
      <c r="L23" s="5"/>
      <c r="M23" s="5" t="s">
        <v>375</v>
      </c>
    </row>
    <row r="24" spans="1:13">
      <c r="A24" s="1" t="s">
        <v>182</v>
      </c>
      <c r="C24" s="6">
        <v>100000</v>
      </c>
      <c r="D24" s="5"/>
      <c r="E24" s="6">
        <v>975000</v>
      </c>
      <c r="F24" s="5"/>
      <c r="G24" s="6">
        <v>967399</v>
      </c>
      <c r="H24" s="5"/>
      <c r="I24" s="9">
        <f t="shared" si="0"/>
        <v>7.7958974358974358E-3</v>
      </c>
      <c r="J24" s="5"/>
      <c r="K24" s="6">
        <v>96739900000</v>
      </c>
      <c r="L24" s="5"/>
      <c r="M24" s="5" t="s">
        <v>375</v>
      </c>
    </row>
    <row r="25" spans="1:13">
      <c r="A25" s="1" t="s">
        <v>118</v>
      </c>
      <c r="C25" s="6">
        <v>1715451</v>
      </c>
      <c r="D25" s="5"/>
      <c r="E25" s="6">
        <v>926330</v>
      </c>
      <c r="F25" s="5"/>
      <c r="G25" s="6">
        <v>925580</v>
      </c>
      <c r="H25" s="5"/>
      <c r="I25" s="9">
        <f t="shared" si="0"/>
        <v>8.0964667019312769E-4</v>
      </c>
      <c r="J25" s="5"/>
      <c r="K25" s="6">
        <v>1587787136580</v>
      </c>
      <c r="L25" s="5"/>
      <c r="M25" s="5" t="s">
        <v>375</v>
      </c>
    </row>
    <row r="26" spans="1:13">
      <c r="A26" s="1" t="s">
        <v>122</v>
      </c>
      <c r="C26" s="6">
        <v>2400567</v>
      </c>
      <c r="D26" s="5"/>
      <c r="E26" s="6">
        <v>917950</v>
      </c>
      <c r="F26" s="5"/>
      <c r="G26" s="6">
        <v>913081</v>
      </c>
      <c r="H26" s="5"/>
      <c r="I26" s="9">
        <f t="shared" si="0"/>
        <v>5.3042104689797918E-3</v>
      </c>
      <c r="J26" s="5"/>
      <c r="K26" s="6">
        <v>2191912116927</v>
      </c>
      <c r="L26" s="5"/>
      <c r="M26" s="5" t="s">
        <v>375</v>
      </c>
    </row>
    <row r="27" spans="1:13">
      <c r="A27" s="1" t="s">
        <v>185</v>
      </c>
      <c r="C27" s="6">
        <v>4721729</v>
      </c>
      <c r="D27" s="5"/>
      <c r="E27" s="6">
        <v>1000000</v>
      </c>
      <c r="F27" s="5"/>
      <c r="G27" s="6">
        <v>988331</v>
      </c>
      <c r="H27" s="5"/>
      <c r="I27" s="9">
        <f t="shared" si="0"/>
        <v>1.1669000000000001E-2</v>
      </c>
      <c r="J27" s="5"/>
      <c r="K27" s="6">
        <v>4666631144299</v>
      </c>
      <c r="L27" s="5"/>
      <c r="M27" s="5" t="s">
        <v>375</v>
      </c>
    </row>
    <row r="28" spans="1:13">
      <c r="A28" s="1" t="s">
        <v>229</v>
      </c>
      <c r="C28" s="6">
        <v>1219535</v>
      </c>
      <c r="D28" s="5"/>
      <c r="E28" s="6">
        <v>990000</v>
      </c>
      <c r="F28" s="5"/>
      <c r="G28" s="6">
        <v>943167</v>
      </c>
      <c r="H28" s="5"/>
      <c r="I28" s="9">
        <f t="shared" si="0"/>
        <v>4.7306060606060608E-2</v>
      </c>
      <c r="J28" s="5"/>
      <c r="K28" s="6">
        <v>1150225167345</v>
      </c>
      <c r="L28" s="5"/>
      <c r="M28" s="5" t="s">
        <v>375</v>
      </c>
    </row>
    <row r="29" spans="1:13">
      <c r="A29" s="1" t="s">
        <v>128</v>
      </c>
      <c r="C29" s="6">
        <v>2301848</v>
      </c>
      <c r="D29" s="5"/>
      <c r="E29" s="6">
        <v>898980</v>
      </c>
      <c r="F29" s="5"/>
      <c r="G29" s="6">
        <v>895376</v>
      </c>
      <c r="H29" s="5"/>
      <c r="I29" s="9">
        <f t="shared" si="0"/>
        <v>4.0089879641371333E-3</v>
      </c>
      <c r="J29" s="5"/>
      <c r="K29" s="6">
        <v>2061019454848</v>
      </c>
      <c r="L29" s="5"/>
      <c r="M29" s="5" t="s">
        <v>375</v>
      </c>
    </row>
    <row r="30" spans="1:13">
      <c r="A30" s="1" t="s">
        <v>137</v>
      </c>
      <c r="C30" s="6">
        <v>26801</v>
      </c>
      <c r="D30" s="5"/>
      <c r="E30" s="6">
        <v>859890</v>
      </c>
      <c r="F30" s="5"/>
      <c r="G30" s="6">
        <v>849850</v>
      </c>
      <c r="H30" s="5"/>
      <c r="I30" s="9">
        <f t="shared" si="0"/>
        <v>1.1675912035260324E-2</v>
      </c>
      <c r="J30" s="5"/>
      <c r="K30" s="6">
        <v>22776829850</v>
      </c>
      <c r="L30" s="5"/>
      <c r="M30" s="5" t="s">
        <v>375</v>
      </c>
    </row>
    <row r="31" spans="1:13">
      <c r="A31" s="1" t="s">
        <v>143</v>
      </c>
      <c r="C31" s="6">
        <v>365729</v>
      </c>
      <c r="D31" s="5"/>
      <c r="E31" s="6">
        <v>806000</v>
      </c>
      <c r="F31" s="5"/>
      <c r="G31" s="6">
        <v>804234</v>
      </c>
      <c r="H31" s="5"/>
      <c r="I31" s="9">
        <f t="shared" si="0"/>
        <v>2.1910669975186104E-3</v>
      </c>
      <c r="J31" s="5"/>
      <c r="K31" s="6">
        <v>294131696586</v>
      </c>
      <c r="L31" s="5"/>
      <c r="M31" s="5" t="s">
        <v>375</v>
      </c>
    </row>
    <row r="32" spans="1:13">
      <c r="A32" s="1" t="s">
        <v>149</v>
      </c>
      <c r="C32" s="6">
        <v>5326576</v>
      </c>
      <c r="D32" s="5"/>
      <c r="E32" s="6">
        <v>819750</v>
      </c>
      <c r="F32" s="5"/>
      <c r="G32" s="6">
        <v>817258</v>
      </c>
      <c r="H32" s="5"/>
      <c r="I32" s="9">
        <f t="shared" si="0"/>
        <v>3.0399512046355597E-3</v>
      </c>
      <c r="J32" s="5"/>
      <c r="K32" s="6">
        <v>4353186848608</v>
      </c>
      <c r="L32" s="5"/>
      <c r="M32" s="5" t="s">
        <v>375</v>
      </c>
    </row>
    <row r="33" spans="1:13">
      <c r="A33" s="1" t="s">
        <v>194</v>
      </c>
      <c r="C33" s="6">
        <v>6569000</v>
      </c>
      <c r="D33" s="5"/>
      <c r="E33" s="6">
        <v>1000000</v>
      </c>
      <c r="F33" s="5"/>
      <c r="G33" s="6">
        <v>961722</v>
      </c>
      <c r="H33" s="5"/>
      <c r="I33" s="9">
        <f t="shared" si="0"/>
        <v>3.8278E-2</v>
      </c>
      <c r="J33" s="5"/>
      <c r="K33" s="6">
        <v>6317551818000</v>
      </c>
      <c r="L33" s="5"/>
      <c r="M33" s="5" t="s">
        <v>375</v>
      </c>
    </row>
    <row r="34" spans="1:13">
      <c r="A34" s="1" t="s">
        <v>108</v>
      </c>
      <c r="C34" s="6">
        <v>1060976</v>
      </c>
      <c r="D34" s="5"/>
      <c r="E34" s="6">
        <v>988580</v>
      </c>
      <c r="F34" s="5"/>
      <c r="G34" s="6">
        <v>987923</v>
      </c>
      <c r="H34" s="5"/>
      <c r="I34" s="9">
        <f t="shared" si="0"/>
        <v>6.64589613384855E-4</v>
      </c>
      <c r="J34" s="5"/>
      <c r="K34" s="6">
        <v>1048162592848</v>
      </c>
      <c r="L34" s="5"/>
      <c r="M34" s="5" t="s">
        <v>375</v>
      </c>
    </row>
    <row r="35" spans="1:13">
      <c r="A35" s="1" t="s">
        <v>191</v>
      </c>
      <c r="C35" s="6">
        <v>1238600</v>
      </c>
      <c r="D35" s="5"/>
      <c r="E35" s="6">
        <v>962000</v>
      </c>
      <c r="F35" s="5"/>
      <c r="G35" s="6">
        <v>980234</v>
      </c>
      <c r="H35" s="5"/>
      <c r="I35" s="9">
        <f t="shared" si="0"/>
        <v>-1.8954261954261954E-2</v>
      </c>
      <c r="J35" s="5"/>
      <c r="K35" s="6">
        <v>1214117832400</v>
      </c>
      <c r="L35" s="5"/>
      <c r="M35" s="5" t="s">
        <v>375</v>
      </c>
    </row>
    <row r="36" spans="1:13">
      <c r="A36" s="1" t="s">
        <v>250</v>
      </c>
      <c r="C36" s="6">
        <v>2000000</v>
      </c>
      <c r="D36" s="5"/>
      <c r="E36" s="6">
        <v>1035000</v>
      </c>
      <c r="F36" s="5"/>
      <c r="G36" s="6">
        <v>982800</v>
      </c>
      <c r="H36" s="5"/>
      <c r="I36" s="9">
        <f t="shared" si="0"/>
        <v>5.0434782608695654E-2</v>
      </c>
      <c r="J36" s="5"/>
      <c r="K36" s="6">
        <v>1965600000000</v>
      </c>
      <c r="L36" s="5"/>
      <c r="M36" s="5" t="s">
        <v>375</v>
      </c>
    </row>
    <row r="37" spans="1:13">
      <c r="A37" s="1" t="s">
        <v>213</v>
      </c>
      <c r="C37" s="6">
        <v>7038846</v>
      </c>
      <c r="D37" s="5"/>
      <c r="E37" s="6">
        <v>965000</v>
      </c>
      <c r="F37" s="5"/>
      <c r="G37" s="6">
        <v>955799</v>
      </c>
      <c r="H37" s="5"/>
      <c r="I37" s="9">
        <f t="shared" si="0"/>
        <v>9.534715025906736E-3</v>
      </c>
      <c r="J37" s="5"/>
      <c r="K37" s="6">
        <v>6727721967954</v>
      </c>
      <c r="L37" s="5"/>
      <c r="M37" s="5" t="s">
        <v>375</v>
      </c>
    </row>
    <row r="38" spans="1:13">
      <c r="A38" s="1" t="s">
        <v>151</v>
      </c>
      <c r="C38" s="6">
        <v>2039789</v>
      </c>
      <c r="D38" s="5"/>
      <c r="E38" s="6">
        <v>856780</v>
      </c>
      <c r="F38" s="5"/>
      <c r="G38" s="6">
        <v>855082</v>
      </c>
      <c r="H38" s="5"/>
      <c r="I38" s="9">
        <f t="shared" si="0"/>
        <v>1.9818389785008989E-3</v>
      </c>
      <c r="J38" s="5"/>
      <c r="K38" s="6">
        <v>1744186857698</v>
      </c>
      <c r="L38" s="5"/>
      <c r="M38" s="5" t="s">
        <v>375</v>
      </c>
    </row>
    <row r="39" spans="1:13">
      <c r="A39" s="1" t="s">
        <v>87</v>
      </c>
      <c r="C39" s="6">
        <v>4519239</v>
      </c>
      <c r="D39" s="5"/>
      <c r="E39" s="6">
        <v>792830</v>
      </c>
      <c r="F39" s="5"/>
      <c r="G39" s="6">
        <v>789826</v>
      </c>
      <c r="H39" s="5"/>
      <c r="I39" s="9">
        <f t="shared" si="0"/>
        <v>3.7889585409230228E-3</v>
      </c>
      <c r="J39" s="5"/>
      <c r="K39" s="6">
        <v>3569412462414</v>
      </c>
      <c r="L39" s="5"/>
      <c r="M39" s="5" t="s">
        <v>375</v>
      </c>
    </row>
    <row r="40" spans="1:13">
      <c r="A40" s="1" t="s">
        <v>210</v>
      </c>
      <c r="C40" s="6">
        <v>7021051</v>
      </c>
      <c r="D40" s="5"/>
      <c r="E40" s="6">
        <v>980000</v>
      </c>
      <c r="F40" s="5"/>
      <c r="G40" s="6">
        <v>983179</v>
      </c>
      <c r="H40" s="5"/>
      <c r="I40" s="9">
        <f t="shared" si="0"/>
        <v>-3.2438775510204082E-3</v>
      </c>
      <c r="J40" s="5"/>
      <c r="K40" s="6">
        <v>6902949901129</v>
      </c>
      <c r="L40" s="5"/>
      <c r="M40" s="5" t="s">
        <v>375</v>
      </c>
    </row>
    <row r="41" spans="1:13">
      <c r="A41" s="1" t="s">
        <v>196</v>
      </c>
      <c r="C41" s="6">
        <v>5977306</v>
      </c>
      <c r="D41" s="5"/>
      <c r="E41" s="6">
        <v>978050</v>
      </c>
      <c r="F41" s="5"/>
      <c r="G41" s="6">
        <v>980588</v>
      </c>
      <c r="H41" s="5"/>
      <c r="I41" s="9">
        <f t="shared" si="0"/>
        <v>-2.5949593579060377E-3</v>
      </c>
      <c r="J41" s="5"/>
      <c r="K41" s="6">
        <v>5861274535928</v>
      </c>
      <c r="L41" s="5"/>
      <c r="M41" s="5" t="s">
        <v>375</v>
      </c>
    </row>
    <row r="42" spans="1:13">
      <c r="A42" s="1" t="s">
        <v>90</v>
      </c>
      <c r="C42" s="6">
        <v>5937079</v>
      </c>
      <c r="D42" s="5"/>
      <c r="E42" s="6">
        <v>779980</v>
      </c>
      <c r="F42" s="5"/>
      <c r="G42" s="6">
        <v>777636</v>
      </c>
      <c r="H42" s="5"/>
      <c r="I42" s="9">
        <f t="shared" si="0"/>
        <v>3.0052052616733761E-3</v>
      </c>
      <c r="J42" s="5"/>
      <c r="K42" s="6">
        <v>4616886365244</v>
      </c>
      <c r="L42" s="5"/>
      <c r="M42" s="5" t="s">
        <v>375</v>
      </c>
    </row>
    <row r="43" spans="1:13">
      <c r="A43" s="1" t="s">
        <v>93</v>
      </c>
      <c r="C43" s="6">
        <v>4983649</v>
      </c>
      <c r="D43" s="5"/>
      <c r="E43" s="6">
        <v>762760</v>
      </c>
      <c r="F43" s="5"/>
      <c r="G43" s="6">
        <v>757059</v>
      </c>
      <c r="H43" s="5"/>
      <c r="I43" s="9">
        <f t="shared" si="0"/>
        <v>7.4741727410981172E-3</v>
      </c>
      <c r="J43" s="5"/>
      <c r="K43" s="6">
        <v>3772916328291</v>
      </c>
      <c r="L43" s="5"/>
      <c r="M43" s="5" t="s">
        <v>375</v>
      </c>
    </row>
    <row r="44" spans="1:13">
      <c r="A44" s="1" t="s">
        <v>238</v>
      </c>
      <c r="C44" s="6">
        <v>4000000</v>
      </c>
      <c r="D44" s="5"/>
      <c r="E44" s="6">
        <v>1000000</v>
      </c>
      <c r="F44" s="5"/>
      <c r="G44" s="6">
        <v>1000537</v>
      </c>
      <c r="H44" s="5"/>
      <c r="I44" s="9">
        <f t="shared" si="0"/>
        <v>-5.3700000000000004E-4</v>
      </c>
      <c r="J44" s="5"/>
      <c r="K44" s="6">
        <v>4002148000000</v>
      </c>
      <c r="L44" s="5"/>
      <c r="M44" s="5" t="s">
        <v>375</v>
      </c>
    </row>
    <row r="45" spans="1:13">
      <c r="A45" s="1" t="s">
        <v>202</v>
      </c>
      <c r="C45" s="6">
        <v>469500</v>
      </c>
      <c r="D45" s="5"/>
      <c r="E45" s="6">
        <v>980000</v>
      </c>
      <c r="F45" s="5"/>
      <c r="G45" s="6">
        <v>941130</v>
      </c>
      <c r="H45" s="5"/>
      <c r="I45" s="9">
        <f t="shared" si="0"/>
        <v>3.966326530612245E-2</v>
      </c>
      <c r="J45" s="5"/>
      <c r="K45" s="6">
        <v>441860535000</v>
      </c>
      <c r="L45" s="5"/>
      <c r="M45" s="5" t="s">
        <v>375</v>
      </c>
    </row>
    <row r="46" spans="1:13">
      <c r="A46" s="1" t="s">
        <v>199</v>
      </c>
      <c r="C46" s="6">
        <v>7959300</v>
      </c>
      <c r="D46" s="5"/>
      <c r="E46" s="6">
        <v>979990</v>
      </c>
      <c r="F46" s="5"/>
      <c r="G46" s="6">
        <v>968299</v>
      </c>
      <c r="H46" s="5"/>
      <c r="I46" s="9">
        <f t="shared" si="0"/>
        <v>1.1929713568505801E-2</v>
      </c>
      <c r="J46" s="5"/>
      <c r="K46" s="6">
        <v>7706982230700</v>
      </c>
      <c r="L46" s="5"/>
      <c r="M46" s="5" t="s">
        <v>375</v>
      </c>
    </row>
    <row r="47" spans="1:13">
      <c r="A47" s="1" t="s">
        <v>125</v>
      </c>
      <c r="C47" s="6">
        <v>2271246</v>
      </c>
      <c r="D47" s="5"/>
      <c r="E47" s="6">
        <v>665840</v>
      </c>
      <c r="F47" s="5"/>
      <c r="G47" s="6">
        <v>660058</v>
      </c>
      <c r="H47" s="5"/>
      <c r="I47" s="9">
        <f t="shared" si="0"/>
        <v>8.6837678721614804E-3</v>
      </c>
      <c r="J47" s="5"/>
      <c r="K47" s="6">
        <v>1499154092268</v>
      </c>
      <c r="L47" s="5"/>
      <c r="M47" s="5" t="s">
        <v>375</v>
      </c>
    </row>
    <row r="48" spans="1:13">
      <c r="A48" s="1" t="s">
        <v>135</v>
      </c>
      <c r="C48" s="6">
        <v>2752123</v>
      </c>
      <c r="D48" s="5"/>
      <c r="E48" s="6">
        <v>642920</v>
      </c>
      <c r="F48" s="5"/>
      <c r="G48" s="6">
        <v>637613</v>
      </c>
      <c r="H48" s="5"/>
      <c r="I48" s="9">
        <f t="shared" si="0"/>
        <v>8.2545262241025315E-3</v>
      </c>
      <c r="J48" s="5"/>
      <c r="K48" s="6">
        <v>1754789402399</v>
      </c>
      <c r="L48" s="5"/>
      <c r="M48" s="5" t="s">
        <v>375</v>
      </c>
    </row>
    <row r="49" spans="1:13">
      <c r="A49" s="1" t="s">
        <v>105</v>
      </c>
      <c r="C49" s="6">
        <v>2508663</v>
      </c>
      <c r="D49" s="5"/>
      <c r="E49" s="6">
        <v>632640</v>
      </c>
      <c r="F49" s="5"/>
      <c r="G49" s="6">
        <v>626581</v>
      </c>
      <c r="H49" s="5"/>
      <c r="I49" s="9">
        <f t="shared" si="0"/>
        <v>9.5773267577137083E-3</v>
      </c>
      <c r="J49" s="5"/>
      <c r="K49" s="6">
        <v>1571880571203</v>
      </c>
      <c r="L49" s="5"/>
      <c r="M49" s="5" t="s">
        <v>375</v>
      </c>
    </row>
    <row r="50" spans="1:13">
      <c r="A50" s="1" t="s">
        <v>131</v>
      </c>
      <c r="C50" s="6">
        <v>3514328</v>
      </c>
      <c r="D50" s="5"/>
      <c r="E50" s="6">
        <v>653130</v>
      </c>
      <c r="F50" s="5"/>
      <c r="G50" s="6">
        <v>647254</v>
      </c>
      <c r="H50" s="5"/>
      <c r="I50" s="9">
        <f t="shared" si="0"/>
        <v>8.9966775373968421E-3</v>
      </c>
      <c r="J50" s="5"/>
      <c r="K50" s="6">
        <v>2274662855312</v>
      </c>
      <c r="L50" s="5"/>
      <c r="M50" s="5" t="s">
        <v>375</v>
      </c>
    </row>
    <row r="51" spans="1:13">
      <c r="A51" s="1" t="s">
        <v>120</v>
      </c>
      <c r="C51" s="6">
        <v>761729</v>
      </c>
      <c r="D51" s="5"/>
      <c r="E51" s="6">
        <v>679580</v>
      </c>
      <c r="F51" s="5"/>
      <c r="G51" s="6">
        <v>673361</v>
      </c>
      <c r="H51" s="5"/>
      <c r="I51" s="9">
        <f t="shared" si="0"/>
        <v>9.1512404720562705E-3</v>
      </c>
      <c r="J51" s="5"/>
      <c r="K51" s="6">
        <v>512918601169</v>
      </c>
      <c r="L51" s="5"/>
      <c r="M51" s="5" t="s">
        <v>375</v>
      </c>
    </row>
    <row r="52" spans="1:13">
      <c r="A52" s="1" t="s">
        <v>116</v>
      </c>
      <c r="C52" s="6">
        <v>2625972</v>
      </c>
      <c r="D52" s="5"/>
      <c r="E52" s="6">
        <v>610580</v>
      </c>
      <c r="F52" s="5"/>
      <c r="G52" s="6">
        <v>604866</v>
      </c>
      <c r="H52" s="5"/>
      <c r="I52" s="9">
        <f t="shared" si="0"/>
        <v>9.3583150447115859E-3</v>
      </c>
      <c r="J52" s="5"/>
      <c r="K52" s="6">
        <v>1588361179752</v>
      </c>
      <c r="L52" s="5"/>
      <c r="M52" s="5" t="s">
        <v>375</v>
      </c>
    </row>
    <row r="53" spans="1:13">
      <c r="A53" s="1" t="s">
        <v>140</v>
      </c>
      <c r="C53" s="6">
        <v>1332647</v>
      </c>
      <c r="D53" s="5"/>
      <c r="E53" s="6">
        <v>624750</v>
      </c>
      <c r="F53" s="5"/>
      <c r="G53" s="6">
        <v>619189</v>
      </c>
      <c r="H53" s="5"/>
      <c r="I53" s="9">
        <f t="shared" si="0"/>
        <v>8.9011604641856742E-3</v>
      </c>
      <c r="J53" s="5"/>
      <c r="K53" s="6">
        <v>825160363283</v>
      </c>
      <c r="L53" s="5"/>
      <c r="M53" s="5" t="s">
        <v>375</v>
      </c>
    </row>
    <row r="54" spans="1:13">
      <c r="A54" s="1" t="s">
        <v>146</v>
      </c>
      <c r="C54" s="6">
        <v>1312772</v>
      </c>
      <c r="D54" s="5"/>
      <c r="E54" s="6">
        <v>623500</v>
      </c>
      <c r="F54" s="5"/>
      <c r="G54" s="6">
        <v>616709</v>
      </c>
      <c r="H54" s="5"/>
      <c r="I54" s="9">
        <f t="shared" si="0"/>
        <v>1.0891740176423416E-2</v>
      </c>
      <c r="J54" s="5"/>
      <c r="K54" s="6">
        <v>809598307348</v>
      </c>
      <c r="L54" s="5"/>
      <c r="M54" s="5" t="s">
        <v>375</v>
      </c>
    </row>
    <row r="55" spans="1:13">
      <c r="A55" s="1" t="s">
        <v>235</v>
      </c>
      <c r="C55" s="6">
        <v>2000000</v>
      </c>
      <c r="D55" s="5"/>
      <c r="E55" s="6">
        <v>1000000</v>
      </c>
      <c r="F55" s="5"/>
      <c r="G55" s="6">
        <v>960004</v>
      </c>
      <c r="H55" s="5"/>
      <c r="I55" s="9">
        <f t="shared" si="0"/>
        <v>3.9995999999999997E-2</v>
      </c>
      <c r="J55" s="5"/>
      <c r="K55" s="6">
        <v>1920008000000</v>
      </c>
      <c r="L55" s="5"/>
      <c r="M55" s="5" t="s">
        <v>375</v>
      </c>
    </row>
    <row r="56" spans="1:13">
      <c r="A56" s="1" t="s">
        <v>84</v>
      </c>
      <c r="C56" s="6">
        <v>810361</v>
      </c>
      <c r="D56" s="5"/>
      <c r="E56" s="6">
        <v>608100</v>
      </c>
      <c r="F56" s="5"/>
      <c r="G56" s="6">
        <v>602566</v>
      </c>
      <c r="H56" s="5"/>
      <c r="I56" s="9">
        <f t="shared" si="0"/>
        <v>9.1004768952474922E-3</v>
      </c>
      <c r="J56" s="5"/>
      <c r="K56" s="6">
        <v>488295986326</v>
      </c>
      <c r="L56" s="5"/>
      <c r="M56" s="5" t="s">
        <v>375</v>
      </c>
    </row>
    <row r="57" spans="1:13">
      <c r="A57" s="1" t="s">
        <v>81</v>
      </c>
      <c r="C57" s="6">
        <v>620000</v>
      </c>
      <c r="D57" s="5"/>
      <c r="E57" s="6">
        <v>603337</v>
      </c>
      <c r="F57" s="5"/>
      <c r="G57" s="6">
        <v>598332</v>
      </c>
      <c r="H57" s="5"/>
      <c r="I57" s="9">
        <f t="shared" si="0"/>
        <v>8.2955296956758826E-3</v>
      </c>
      <c r="J57" s="5"/>
      <c r="K57" s="6">
        <v>370965840000</v>
      </c>
      <c r="L57" s="5"/>
      <c r="M57" s="5" t="s">
        <v>375</v>
      </c>
    </row>
    <row r="58" spans="1:13">
      <c r="A58" s="1" t="s">
        <v>204</v>
      </c>
      <c r="C58" s="6">
        <v>1697976</v>
      </c>
      <c r="D58" s="5"/>
      <c r="E58" s="6">
        <v>980000</v>
      </c>
      <c r="F58" s="5"/>
      <c r="G58" s="6">
        <v>929695</v>
      </c>
      <c r="H58" s="5"/>
      <c r="I58" s="9">
        <f t="shared" si="0"/>
        <v>5.1331632653061225E-2</v>
      </c>
      <c r="J58" s="5"/>
      <c r="K58" s="6">
        <v>1578599797320</v>
      </c>
      <c r="L58" s="5"/>
      <c r="M58" s="5" t="s">
        <v>375</v>
      </c>
    </row>
    <row r="59" spans="1:13">
      <c r="A59" s="1" t="s">
        <v>157</v>
      </c>
      <c r="C59" s="6">
        <v>7500000</v>
      </c>
      <c r="D59" s="5"/>
      <c r="E59" s="6">
        <v>940000</v>
      </c>
      <c r="F59" s="5"/>
      <c r="G59" s="6">
        <v>949755</v>
      </c>
      <c r="H59" s="5"/>
      <c r="I59" s="9">
        <f t="shared" si="0"/>
        <v>-1.0377659574468085E-2</v>
      </c>
      <c r="J59" s="5"/>
      <c r="K59" s="6">
        <v>7123162500000</v>
      </c>
      <c r="L59" s="5"/>
      <c r="M59" s="5" t="s">
        <v>375</v>
      </c>
    </row>
    <row r="60" spans="1:13">
      <c r="A60" s="1" t="s">
        <v>207</v>
      </c>
      <c r="C60" s="6">
        <v>6000000</v>
      </c>
      <c r="D60" s="5"/>
      <c r="E60" s="6">
        <v>974500</v>
      </c>
      <c r="F60" s="5"/>
      <c r="G60" s="6">
        <v>962592</v>
      </c>
      <c r="H60" s="5"/>
      <c r="I60" s="9">
        <f t="shared" si="0"/>
        <v>1.2219599794766547E-2</v>
      </c>
      <c r="J60" s="5"/>
      <c r="K60" s="6">
        <v>5775552000000</v>
      </c>
      <c r="L60" s="5"/>
      <c r="M60" s="5" t="s">
        <v>375</v>
      </c>
    </row>
    <row r="61" spans="1:13">
      <c r="A61" s="1" t="s">
        <v>160</v>
      </c>
      <c r="C61" s="6">
        <v>1000000</v>
      </c>
      <c r="D61" s="5"/>
      <c r="E61" s="6">
        <v>945000</v>
      </c>
      <c r="F61" s="5"/>
      <c r="G61" s="6">
        <v>955985</v>
      </c>
      <c r="H61" s="5"/>
      <c r="I61" s="9">
        <f t="shared" si="0"/>
        <v>-1.1624338624338624E-2</v>
      </c>
      <c r="J61" s="5"/>
      <c r="K61" s="6">
        <v>955985000000</v>
      </c>
      <c r="L61" s="5"/>
      <c r="M61" s="5" t="s">
        <v>375</v>
      </c>
    </row>
    <row r="62" spans="1:13">
      <c r="A62" s="1" t="s">
        <v>163</v>
      </c>
      <c r="C62" s="6">
        <v>4000000</v>
      </c>
      <c r="D62" s="5"/>
      <c r="E62" s="6">
        <v>981000</v>
      </c>
      <c r="F62" s="5"/>
      <c r="G62" s="6">
        <v>981160</v>
      </c>
      <c r="H62" s="5"/>
      <c r="I62" s="9">
        <f t="shared" si="0"/>
        <v>-1.6309887869520896E-4</v>
      </c>
      <c r="J62" s="5"/>
      <c r="K62" s="6">
        <v>3924640000000</v>
      </c>
      <c r="L62" s="5"/>
      <c r="M62" s="5" t="s">
        <v>375</v>
      </c>
    </row>
    <row r="63" spans="1:13">
      <c r="A63" s="1" t="s">
        <v>166</v>
      </c>
      <c r="C63" s="6">
        <v>1011900</v>
      </c>
      <c r="D63" s="5"/>
      <c r="E63" s="6">
        <v>999990</v>
      </c>
      <c r="F63" s="5"/>
      <c r="G63" s="6">
        <v>953633</v>
      </c>
      <c r="H63" s="5"/>
      <c r="I63" s="9">
        <f t="shared" si="0"/>
        <v>4.6357463574635743E-2</v>
      </c>
      <c r="J63" s="5"/>
      <c r="K63" s="6">
        <v>964981232700</v>
      </c>
      <c r="L63" s="5"/>
      <c r="M63" s="5" t="s">
        <v>375</v>
      </c>
    </row>
    <row r="64" spans="1:13">
      <c r="A64" s="1" t="s">
        <v>171</v>
      </c>
      <c r="C64" s="6">
        <v>7500000</v>
      </c>
      <c r="D64" s="5"/>
      <c r="E64" s="6">
        <v>952860</v>
      </c>
      <c r="F64" s="5"/>
      <c r="G64" s="6">
        <v>952990</v>
      </c>
      <c r="H64" s="5"/>
      <c r="I64" s="9">
        <f t="shared" si="0"/>
        <v>-1.3643137501836576E-4</v>
      </c>
      <c r="J64" s="5"/>
      <c r="K64" s="6">
        <v>7147425000000</v>
      </c>
      <c r="L64" s="5"/>
      <c r="M64" s="5" t="s">
        <v>375</v>
      </c>
    </row>
    <row r="65" spans="1:13">
      <c r="A65" s="1" t="s">
        <v>168</v>
      </c>
      <c r="C65" s="6">
        <v>300000</v>
      </c>
      <c r="D65" s="5"/>
      <c r="E65" s="6">
        <v>987000</v>
      </c>
      <c r="F65" s="5"/>
      <c r="G65" s="6">
        <v>977260</v>
      </c>
      <c r="H65" s="5"/>
      <c r="I65" s="9">
        <f t="shared" si="0"/>
        <v>9.8682877406281663E-3</v>
      </c>
      <c r="J65" s="5"/>
      <c r="K65" s="6">
        <v>293178000000</v>
      </c>
      <c r="L65" s="5"/>
      <c r="M65" s="5" t="s">
        <v>375</v>
      </c>
    </row>
    <row r="66" spans="1:13">
      <c r="A66" s="1" t="s">
        <v>214</v>
      </c>
      <c r="C66" s="6">
        <v>4500000</v>
      </c>
      <c r="D66" s="5"/>
      <c r="E66" s="6">
        <v>1000000</v>
      </c>
      <c r="F66" s="5"/>
      <c r="G66" s="6">
        <v>997800</v>
      </c>
      <c r="H66" s="5"/>
      <c r="I66" s="9">
        <f t="shared" si="0"/>
        <v>2.2000000000000001E-3</v>
      </c>
      <c r="J66" s="5"/>
      <c r="K66" s="6">
        <v>4490100000000</v>
      </c>
      <c r="L66" s="5"/>
      <c r="M66" s="5" t="s">
        <v>375</v>
      </c>
    </row>
    <row r="67" spans="1:13">
      <c r="A67" s="1" t="s">
        <v>244</v>
      </c>
      <c r="C67" s="6">
        <v>3977021</v>
      </c>
      <c r="D67" s="5"/>
      <c r="E67" s="6">
        <v>837735</v>
      </c>
      <c r="F67" s="5"/>
      <c r="G67" s="6">
        <v>833958</v>
      </c>
      <c r="H67" s="5"/>
      <c r="I67" s="9">
        <f t="shared" si="0"/>
        <v>4.508585650593565E-3</v>
      </c>
      <c r="J67" s="5"/>
      <c r="K67" s="6">
        <v>3316668479118</v>
      </c>
      <c r="L67" s="5"/>
      <c r="M67" s="5" t="s">
        <v>375</v>
      </c>
    </row>
    <row r="68" spans="1:13">
      <c r="A68" s="1" t="s">
        <v>241</v>
      </c>
      <c r="C68" s="6">
        <v>2500000</v>
      </c>
      <c r="D68" s="5"/>
      <c r="E68" s="6">
        <v>867000</v>
      </c>
      <c r="F68" s="5"/>
      <c r="G68" s="6">
        <v>866664</v>
      </c>
      <c r="H68" s="5"/>
      <c r="I68" s="9">
        <f t="shared" si="0"/>
        <v>3.8754325259515569E-4</v>
      </c>
      <c r="J68" s="5"/>
      <c r="K68" s="6">
        <v>2166660000000</v>
      </c>
      <c r="L68" s="5"/>
      <c r="M68" s="5" t="s">
        <v>375</v>
      </c>
    </row>
    <row r="69" spans="1:13"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</row>
  </sheetData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15"/>
  <sheetViews>
    <sheetView rightToLeft="1" workbookViewId="0">
      <selection activeCell="Q17" sqref="Q17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0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0" ht="24.7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20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6" spans="1:20" ht="24.75">
      <c r="A6" s="24" t="s">
        <v>259</v>
      </c>
      <c r="C6" s="25" t="s">
        <v>260</v>
      </c>
      <c r="D6" s="25" t="s">
        <v>260</v>
      </c>
      <c r="E6" s="25" t="s">
        <v>260</v>
      </c>
      <c r="F6" s="25" t="s">
        <v>260</v>
      </c>
      <c r="G6" s="25" t="s">
        <v>260</v>
      </c>
      <c r="H6" s="25" t="s">
        <v>260</v>
      </c>
      <c r="I6" s="25" t="s">
        <v>260</v>
      </c>
      <c r="K6" s="25" t="s">
        <v>6</v>
      </c>
      <c r="M6" s="25" t="s">
        <v>5</v>
      </c>
      <c r="N6" s="25" t="s">
        <v>5</v>
      </c>
      <c r="O6" s="25" t="s">
        <v>5</v>
      </c>
      <c r="Q6" s="25" t="s">
        <v>6</v>
      </c>
      <c r="R6" s="25" t="s">
        <v>6</v>
      </c>
      <c r="S6" s="25" t="s">
        <v>6</v>
      </c>
    </row>
    <row r="7" spans="1:20" ht="24.75">
      <c r="A7" s="25" t="s">
        <v>259</v>
      </c>
      <c r="C7" s="25" t="s">
        <v>261</v>
      </c>
      <c r="E7" s="25" t="s">
        <v>262</v>
      </c>
      <c r="G7" s="25" t="s">
        <v>263</v>
      </c>
      <c r="I7" s="25" t="s">
        <v>71</v>
      </c>
      <c r="K7" s="25" t="s">
        <v>264</v>
      </c>
      <c r="M7" s="25" t="s">
        <v>265</v>
      </c>
      <c r="O7" s="25" t="s">
        <v>266</v>
      </c>
      <c r="Q7" s="25" t="s">
        <v>264</v>
      </c>
      <c r="S7" s="25" t="s">
        <v>258</v>
      </c>
    </row>
    <row r="8" spans="1:20">
      <c r="A8" s="1" t="s">
        <v>267</v>
      </c>
      <c r="C8" s="5" t="s">
        <v>268</v>
      </c>
      <c r="D8" s="5"/>
      <c r="E8" s="5" t="s">
        <v>269</v>
      </c>
      <c r="F8" s="5"/>
      <c r="G8" s="5" t="s">
        <v>270</v>
      </c>
      <c r="H8" s="5"/>
      <c r="I8" s="6">
        <v>8</v>
      </c>
      <c r="J8" s="5"/>
      <c r="K8" s="6">
        <v>294323774650</v>
      </c>
      <c r="L8" s="5"/>
      <c r="M8" s="6">
        <v>4404694849914</v>
      </c>
      <c r="N8" s="5"/>
      <c r="O8" s="6">
        <v>3411462303301</v>
      </c>
      <c r="P8" s="5"/>
      <c r="Q8" s="6">
        <v>1287556321263</v>
      </c>
      <c r="R8" s="5"/>
      <c r="S8" s="9">
        <v>6.5684280125047796E-3</v>
      </c>
      <c r="T8" s="5"/>
    </row>
    <row r="9" spans="1:20">
      <c r="A9" s="1" t="s">
        <v>271</v>
      </c>
      <c r="C9" s="5" t="s">
        <v>272</v>
      </c>
      <c r="D9" s="5"/>
      <c r="E9" s="5" t="s">
        <v>269</v>
      </c>
      <c r="F9" s="5"/>
      <c r="G9" s="5" t="s">
        <v>273</v>
      </c>
      <c r="H9" s="5"/>
      <c r="I9" s="6">
        <v>8</v>
      </c>
      <c r="J9" s="5"/>
      <c r="K9" s="6">
        <v>19166870084</v>
      </c>
      <c r="L9" s="5"/>
      <c r="M9" s="6">
        <v>19167565743373</v>
      </c>
      <c r="N9" s="5"/>
      <c r="O9" s="6">
        <v>17222957062341</v>
      </c>
      <c r="P9" s="5"/>
      <c r="Q9" s="6">
        <v>1963775551116</v>
      </c>
      <c r="R9" s="5"/>
      <c r="S9" s="9">
        <v>1.0018139111436645E-2</v>
      </c>
      <c r="T9" s="5"/>
    </row>
    <row r="10" spans="1:20">
      <c r="A10" s="1" t="s">
        <v>274</v>
      </c>
      <c r="C10" s="5" t="s">
        <v>275</v>
      </c>
      <c r="D10" s="5"/>
      <c r="E10" s="5" t="s">
        <v>269</v>
      </c>
      <c r="F10" s="5"/>
      <c r="G10" s="5" t="s">
        <v>276</v>
      </c>
      <c r="H10" s="5"/>
      <c r="I10" s="6">
        <v>8</v>
      </c>
      <c r="J10" s="5"/>
      <c r="K10" s="6">
        <v>981832980</v>
      </c>
      <c r="L10" s="5"/>
      <c r="M10" s="6">
        <v>1631461809808</v>
      </c>
      <c r="N10" s="5"/>
      <c r="O10" s="6">
        <v>1028840307000</v>
      </c>
      <c r="P10" s="5"/>
      <c r="Q10" s="6">
        <v>603603335788</v>
      </c>
      <c r="R10" s="5"/>
      <c r="S10" s="9">
        <v>3.0792634028949648E-3</v>
      </c>
      <c r="T10" s="5"/>
    </row>
    <row r="11" spans="1:20">
      <c r="A11" s="1" t="s">
        <v>274</v>
      </c>
      <c r="C11" s="5" t="s">
        <v>277</v>
      </c>
      <c r="D11" s="5"/>
      <c r="E11" s="5" t="s">
        <v>278</v>
      </c>
      <c r="F11" s="5"/>
      <c r="G11" s="5" t="s">
        <v>279</v>
      </c>
      <c r="H11" s="5"/>
      <c r="I11" s="6">
        <v>8</v>
      </c>
      <c r="J11" s="5"/>
      <c r="K11" s="6">
        <v>1029659000000</v>
      </c>
      <c r="L11" s="5"/>
      <c r="M11" s="6">
        <v>0</v>
      </c>
      <c r="N11" s="5"/>
      <c r="O11" s="6">
        <v>0</v>
      </c>
      <c r="P11" s="5"/>
      <c r="Q11" s="6">
        <v>1029659000000</v>
      </c>
      <c r="R11" s="5"/>
      <c r="S11" s="9">
        <v>5.2527729523267818E-3</v>
      </c>
      <c r="T11" s="5"/>
    </row>
    <row r="12" spans="1:20">
      <c r="A12" s="1" t="s">
        <v>274</v>
      </c>
      <c r="C12" s="5" t="s">
        <v>280</v>
      </c>
      <c r="D12" s="5"/>
      <c r="E12" s="5" t="s">
        <v>278</v>
      </c>
      <c r="F12" s="5"/>
      <c r="G12" s="5" t="s">
        <v>281</v>
      </c>
      <c r="H12" s="5"/>
      <c r="I12" s="6">
        <v>8</v>
      </c>
      <c r="J12" s="5"/>
      <c r="K12" s="6">
        <v>3000000000000</v>
      </c>
      <c r="L12" s="5"/>
      <c r="M12" s="6">
        <v>0</v>
      </c>
      <c r="N12" s="5"/>
      <c r="O12" s="6">
        <v>0</v>
      </c>
      <c r="P12" s="5"/>
      <c r="Q12" s="6">
        <v>3000000000000</v>
      </c>
      <c r="R12" s="5"/>
      <c r="S12" s="9">
        <v>1.5304405494421304E-2</v>
      </c>
      <c r="T12" s="5"/>
    </row>
    <row r="13" spans="1:20" ht="24.75" thickBot="1">
      <c r="C13" s="5"/>
      <c r="D13" s="5"/>
      <c r="E13" s="5"/>
      <c r="F13" s="5"/>
      <c r="G13" s="5"/>
      <c r="H13" s="5"/>
      <c r="I13" s="5"/>
      <c r="J13" s="5"/>
      <c r="K13" s="7">
        <f>SUM(K8:K12)</f>
        <v>4344131477714</v>
      </c>
      <c r="L13" s="5"/>
      <c r="M13" s="7">
        <f>SUM(M8:M12)</f>
        <v>25203722403095</v>
      </c>
      <c r="N13" s="5"/>
      <c r="O13" s="7">
        <f>SUM(O8:O12)</f>
        <v>21663259672642</v>
      </c>
      <c r="P13" s="5"/>
      <c r="Q13" s="7">
        <f>SUM(Q8:Q12)</f>
        <v>7884594208167</v>
      </c>
      <c r="R13" s="5"/>
      <c r="S13" s="10">
        <f>SUM(S8:S12)</f>
        <v>4.0223008973584475E-2</v>
      </c>
      <c r="T13" s="5"/>
    </row>
    <row r="14" spans="1:20" ht="24.75" thickTop="1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</sheetData>
  <mergeCells count="17">
    <mergeCell ref="G7"/>
    <mergeCell ref="I7"/>
    <mergeCell ref="C6:I6"/>
    <mergeCell ref="A2:S2"/>
    <mergeCell ref="A4:S4"/>
    <mergeCell ref="A3:S3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68"/>
  <sheetViews>
    <sheetView rightToLeft="1" topLeftCell="A37" workbookViewId="0">
      <selection activeCell="I63" sqref="I63:U72"/>
    </sheetView>
  </sheetViews>
  <sheetFormatPr defaultRowHeight="2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8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3.7109375" style="1" customWidth="1"/>
    <col min="14" max="14" width="1" style="1" customWidth="1"/>
    <col min="15" max="15" width="19.5703125" style="1" bestFit="1" customWidth="1"/>
    <col min="16" max="16" width="1" style="1" customWidth="1"/>
    <col min="17" max="17" width="16.85546875" style="1" bestFit="1" customWidth="1"/>
    <col min="18" max="18" width="1" style="1" customWidth="1"/>
    <col min="19" max="19" width="19.5703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4.75">
      <c r="A3" s="23" t="s">
        <v>282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6" spans="1:19" ht="24.75">
      <c r="A6" s="25" t="s">
        <v>283</v>
      </c>
      <c r="B6" s="25" t="s">
        <v>283</v>
      </c>
      <c r="C6" s="25" t="s">
        <v>283</v>
      </c>
      <c r="D6" s="25" t="s">
        <v>283</v>
      </c>
      <c r="E6" s="25" t="s">
        <v>283</v>
      </c>
      <c r="F6" s="25" t="s">
        <v>283</v>
      </c>
      <c r="G6" s="25" t="s">
        <v>283</v>
      </c>
      <c r="I6" s="25" t="s">
        <v>284</v>
      </c>
      <c r="J6" s="25" t="s">
        <v>284</v>
      </c>
      <c r="K6" s="25" t="s">
        <v>284</v>
      </c>
      <c r="L6" s="25" t="s">
        <v>284</v>
      </c>
      <c r="M6" s="25" t="s">
        <v>284</v>
      </c>
      <c r="O6" s="25" t="s">
        <v>285</v>
      </c>
      <c r="P6" s="25" t="s">
        <v>285</v>
      </c>
      <c r="Q6" s="25" t="s">
        <v>285</v>
      </c>
      <c r="R6" s="25" t="s">
        <v>285</v>
      </c>
      <c r="S6" s="25" t="s">
        <v>285</v>
      </c>
    </row>
    <row r="7" spans="1:19" ht="24.75">
      <c r="A7" s="25" t="s">
        <v>286</v>
      </c>
      <c r="C7" s="25" t="s">
        <v>287</v>
      </c>
      <c r="D7" s="5"/>
      <c r="E7" s="25" t="s">
        <v>70</v>
      </c>
      <c r="F7" s="5"/>
      <c r="G7" s="25" t="s">
        <v>71</v>
      </c>
      <c r="H7" s="5"/>
      <c r="I7" s="25" t="s">
        <v>288</v>
      </c>
      <c r="J7" s="5"/>
      <c r="K7" s="25" t="s">
        <v>289</v>
      </c>
      <c r="L7" s="5"/>
      <c r="M7" s="25" t="s">
        <v>290</v>
      </c>
      <c r="N7" s="5"/>
      <c r="O7" s="25" t="s">
        <v>288</v>
      </c>
      <c r="P7" s="5"/>
      <c r="Q7" s="25" t="s">
        <v>289</v>
      </c>
      <c r="R7" s="5"/>
      <c r="S7" s="25" t="s">
        <v>290</v>
      </c>
    </row>
    <row r="8" spans="1:19">
      <c r="A8" s="1" t="s">
        <v>232</v>
      </c>
      <c r="C8" s="5" t="s">
        <v>376</v>
      </c>
      <c r="D8" s="5"/>
      <c r="E8" s="5" t="s">
        <v>234</v>
      </c>
      <c r="F8" s="5"/>
      <c r="G8" s="6">
        <v>18</v>
      </c>
      <c r="H8" s="5"/>
      <c r="I8" s="6">
        <v>13769609001</v>
      </c>
      <c r="J8" s="5"/>
      <c r="K8" s="6">
        <v>0</v>
      </c>
      <c r="L8" s="5"/>
      <c r="M8" s="6">
        <v>13769609001</v>
      </c>
      <c r="N8" s="5"/>
      <c r="O8" s="6">
        <v>13769609001</v>
      </c>
      <c r="P8" s="5"/>
      <c r="Q8" s="5">
        <v>0</v>
      </c>
      <c r="R8" s="5"/>
      <c r="S8" s="6">
        <v>13769609001</v>
      </c>
    </row>
    <row r="9" spans="1:19">
      <c r="A9" s="1" t="s">
        <v>214</v>
      </c>
      <c r="C9" s="5" t="s">
        <v>376</v>
      </c>
      <c r="D9" s="5"/>
      <c r="E9" s="5" t="s">
        <v>216</v>
      </c>
      <c r="F9" s="5"/>
      <c r="G9" s="6">
        <v>18</v>
      </c>
      <c r="H9" s="5"/>
      <c r="I9" s="6">
        <v>49580258918</v>
      </c>
      <c r="J9" s="5"/>
      <c r="K9" s="6">
        <v>0</v>
      </c>
      <c r="L9" s="5"/>
      <c r="M9" s="6">
        <v>49580258918</v>
      </c>
      <c r="N9" s="5"/>
      <c r="O9" s="6">
        <v>74037552311</v>
      </c>
      <c r="P9" s="5"/>
      <c r="Q9" s="5">
        <v>0</v>
      </c>
      <c r="R9" s="5"/>
      <c r="S9" s="6">
        <v>74037552311</v>
      </c>
    </row>
    <row r="10" spans="1:19">
      <c r="A10" s="1" t="s">
        <v>168</v>
      </c>
      <c r="C10" s="5" t="s">
        <v>376</v>
      </c>
      <c r="D10" s="5"/>
      <c r="E10" s="5" t="s">
        <v>170</v>
      </c>
      <c r="F10" s="5"/>
      <c r="G10" s="6">
        <v>18</v>
      </c>
      <c r="H10" s="5"/>
      <c r="I10" s="6">
        <v>4412623400</v>
      </c>
      <c r="J10" s="5"/>
      <c r="K10" s="6">
        <v>0</v>
      </c>
      <c r="L10" s="5"/>
      <c r="M10" s="6">
        <v>4412623400</v>
      </c>
      <c r="N10" s="5"/>
      <c r="O10" s="6">
        <v>6635390972</v>
      </c>
      <c r="P10" s="5"/>
      <c r="Q10" s="5">
        <v>0</v>
      </c>
      <c r="R10" s="5"/>
      <c r="S10" s="6">
        <v>6635390972</v>
      </c>
    </row>
    <row r="11" spans="1:19">
      <c r="A11" s="1" t="s">
        <v>171</v>
      </c>
      <c r="C11" s="5" t="s">
        <v>376</v>
      </c>
      <c r="D11" s="5"/>
      <c r="E11" s="5" t="s">
        <v>172</v>
      </c>
      <c r="F11" s="5"/>
      <c r="G11" s="6">
        <v>18</v>
      </c>
      <c r="H11" s="5"/>
      <c r="I11" s="6">
        <v>110315584998</v>
      </c>
      <c r="J11" s="5"/>
      <c r="K11" s="6">
        <v>0</v>
      </c>
      <c r="L11" s="5"/>
      <c r="M11" s="6">
        <v>110315584998</v>
      </c>
      <c r="N11" s="5"/>
      <c r="O11" s="6">
        <v>193320121264</v>
      </c>
      <c r="P11" s="5"/>
      <c r="Q11" s="5">
        <v>0</v>
      </c>
      <c r="R11" s="5"/>
      <c r="S11" s="6">
        <v>193320121264</v>
      </c>
    </row>
    <row r="12" spans="1:19">
      <c r="A12" s="1" t="s">
        <v>163</v>
      </c>
      <c r="C12" s="5" t="s">
        <v>376</v>
      </c>
      <c r="D12" s="5"/>
      <c r="E12" s="5" t="s">
        <v>165</v>
      </c>
      <c r="F12" s="5"/>
      <c r="G12" s="6">
        <v>18</v>
      </c>
      <c r="H12" s="5"/>
      <c r="I12" s="6">
        <v>60098091168</v>
      </c>
      <c r="J12" s="5"/>
      <c r="K12" s="6">
        <v>0</v>
      </c>
      <c r="L12" s="5"/>
      <c r="M12" s="6">
        <v>60098091168</v>
      </c>
      <c r="N12" s="5"/>
      <c r="O12" s="6">
        <v>169326925674</v>
      </c>
      <c r="P12" s="5"/>
      <c r="Q12" s="5">
        <v>0</v>
      </c>
      <c r="R12" s="5"/>
      <c r="S12" s="6">
        <v>169326925674</v>
      </c>
    </row>
    <row r="13" spans="1:19">
      <c r="A13" s="1" t="s">
        <v>166</v>
      </c>
      <c r="C13" s="5" t="s">
        <v>376</v>
      </c>
      <c r="D13" s="5"/>
      <c r="E13" s="5" t="s">
        <v>167</v>
      </c>
      <c r="F13" s="5"/>
      <c r="G13" s="6">
        <v>18</v>
      </c>
      <c r="H13" s="5"/>
      <c r="I13" s="6">
        <v>17121345971</v>
      </c>
      <c r="J13" s="5"/>
      <c r="K13" s="6">
        <v>0</v>
      </c>
      <c r="L13" s="5"/>
      <c r="M13" s="6">
        <v>17121345971</v>
      </c>
      <c r="N13" s="5"/>
      <c r="O13" s="6">
        <v>78175583561</v>
      </c>
      <c r="P13" s="5"/>
      <c r="Q13" s="5">
        <v>0</v>
      </c>
      <c r="R13" s="5"/>
      <c r="S13" s="6">
        <v>78175583561</v>
      </c>
    </row>
    <row r="14" spans="1:19">
      <c r="A14" s="1" t="s">
        <v>207</v>
      </c>
      <c r="C14" s="5" t="s">
        <v>376</v>
      </c>
      <c r="D14" s="5"/>
      <c r="E14" s="5" t="s">
        <v>209</v>
      </c>
      <c r="F14" s="5"/>
      <c r="G14" s="6">
        <v>16</v>
      </c>
      <c r="H14" s="5"/>
      <c r="I14" s="6">
        <v>77305217524</v>
      </c>
      <c r="J14" s="5"/>
      <c r="K14" s="6">
        <v>0</v>
      </c>
      <c r="L14" s="5"/>
      <c r="M14" s="6">
        <v>77305217524</v>
      </c>
      <c r="N14" s="5"/>
      <c r="O14" s="6">
        <v>715639951828</v>
      </c>
      <c r="P14" s="5"/>
      <c r="Q14" s="5">
        <v>0</v>
      </c>
      <c r="R14" s="5"/>
      <c r="S14" s="6">
        <v>715639951828</v>
      </c>
    </row>
    <row r="15" spans="1:19">
      <c r="A15" s="1" t="s">
        <v>157</v>
      </c>
      <c r="C15" s="5" t="s">
        <v>376</v>
      </c>
      <c r="D15" s="5"/>
      <c r="E15" s="5" t="s">
        <v>159</v>
      </c>
      <c r="F15" s="5"/>
      <c r="G15" s="6">
        <v>18</v>
      </c>
      <c r="H15" s="5"/>
      <c r="I15" s="6">
        <v>83246783800</v>
      </c>
      <c r="J15" s="5"/>
      <c r="K15" s="6">
        <v>0</v>
      </c>
      <c r="L15" s="5"/>
      <c r="M15" s="6">
        <v>83246783800</v>
      </c>
      <c r="N15" s="5"/>
      <c r="O15" s="6">
        <v>587532058944</v>
      </c>
      <c r="P15" s="5"/>
      <c r="Q15" s="5">
        <v>0</v>
      </c>
      <c r="R15" s="5"/>
      <c r="S15" s="6">
        <v>587532058944</v>
      </c>
    </row>
    <row r="16" spans="1:19">
      <c r="A16" s="1" t="s">
        <v>204</v>
      </c>
      <c r="C16" s="5" t="s">
        <v>376</v>
      </c>
      <c r="D16" s="5"/>
      <c r="E16" s="5" t="s">
        <v>206</v>
      </c>
      <c r="F16" s="5"/>
      <c r="G16" s="6">
        <v>17</v>
      </c>
      <c r="H16" s="5"/>
      <c r="I16" s="6">
        <v>28061632417</v>
      </c>
      <c r="J16" s="5"/>
      <c r="K16" s="6">
        <v>0</v>
      </c>
      <c r="L16" s="5"/>
      <c r="M16" s="6">
        <v>28061632417</v>
      </c>
      <c r="N16" s="5"/>
      <c r="O16" s="6">
        <v>621928976721</v>
      </c>
      <c r="P16" s="5"/>
      <c r="Q16" s="5">
        <v>0</v>
      </c>
      <c r="R16" s="5"/>
      <c r="S16" s="6">
        <v>621928976721</v>
      </c>
    </row>
    <row r="17" spans="1:19">
      <c r="A17" s="1" t="s">
        <v>247</v>
      </c>
      <c r="C17" s="5" t="s">
        <v>376</v>
      </c>
      <c r="D17" s="5"/>
      <c r="E17" s="5" t="s">
        <v>249</v>
      </c>
      <c r="F17" s="5"/>
      <c r="G17" s="6">
        <v>15</v>
      </c>
      <c r="H17" s="5"/>
      <c r="I17" s="6">
        <v>7820874355</v>
      </c>
      <c r="J17" s="5"/>
      <c r="K17" s="6">
        <v>0</v>
      </c>
      <c r="L17" s="5"/>
      <c r="M17" s="6">
        <v>7820874355</v>
      </c>
      <c r="N17" s="5"/>
      <c r="O17" s="6">
        <v>7820874355</v>
      </c>
      <c r="P17" s="5"/>
      <c r="Q17" s="5">
        <v>0</v>
      </c>
      <c r="R17" s="5"/>
      <c r="S17" s="6">
        <v>7820874355</v>
      </c>
    </row>
    <row r="18" spans="1:19">
      <c r="A18" s="1" t="s">
        <v>235</v>
      </c>
      <c r="C18" s="5" t="s">
        <v>376</v>
      </c>
      <c r="D18" s="5"/>
      <c r="E18" s="5" t="s">
        <v>237</v>
      </c>
      <c r="F18" s="5"/>
      <c r="G18" s="6">
        <v>18</v>
      </c>
      <c r="H18" s="5"/>
      <c r="I18" s="6">
        <v>7154008337</v>
      </c>
      <c r="J18" s="5"/>
      <c r="K18" s="6">
        <v>0</v>
      </c>
      <c r="L18" s="5"/>
      <c r="M18" s="6">
        <v>7154008337</v>
      </c>
      <c r="N18" s="5"/>
      <c r="O18" s="6">
        <v>7154008337</v>
      </c>
      <c r="P18" s="5"/>
      <c r="Q18" s="5">
        <v>0</v>
      </c>
      <c r="R18" s="5"/>
      <c r="S18" s="6">
        <v>7154008337</v>
      </c>
    </row>
    <row r="19" spans="1:19">
      <c r="A19" s="1" t="s">
        <v>202</v>
      </c>
      <c r="C19" s="5" t="s">
        <v>376</v>
      </c>
      <c r="D19" s="5"/>
      <c r="E19" s="5" t="s">
        <v>203</v>
      </c>
      <c r="F19" s="5"/>
      <c r="G19" s="6">
        <v>17</v>
      </c>
      <c r="H19" s="5"/>
      <c r="I19" s="6">
        <v>6662309029</v>
      </c>
      <c r="J19" s="5"/>
      <c r="K19" s="6">
        <v>0</v>
      </c>
      <c r="L19" s="5"/>
      <c r="M19" s="6">
        <v>6662309029</v>
      </c>
      <c r="N19" s="5"/>
      <c r="O19" s="6">
        <v>349446945661</v>
      </c>
      <c r="P19" s="5"/>
      <c r="Q19" s="5">
        <v>0</v>
      </c>
      <c r="R19" s="5"/>
      <c r="S19" s="6">
        <v>349446945661</v>
      </c>
    </row>
    <row r="20" spans="1:19">
      <c r="A20" s="1" t="s">
        <v>199</v>
      </c>
      <c r="C20" s="5" t="s">
        <v>376</v>
      </c>
      <c r="D20" s="5"/>
      <c r="E20" s="5" t="s">
        <v>201</v>
      </c>
      <c r="F20" s="5"/>
      <c r="G20" s="6">
        <v>16</v>
      </c>
      <c r="H20" s="5"/>
      <c r="I20" s="6">
        <v>106424019072</v>
      </c>
      <c r="J20" s="5"/>
      <c r="K20" s="6">
        <v>0</v>
      </c>
      <c r="L20" s="5"/>
      <c r="M20" s="6">
        <v>106424019072</v>
      </c>
      <c r="N20" s="5"/>
      <c r="O20" s="6">
        <v>1058264427966</v>
      </c>
      <c r="P20" s="5"/>
      <c r="Q20" s="5">
        <v>0</v>
      </c>
      <c r="R20" s="5"/>
      <c r="S20" s="6">
        <v>1058264427966</v>
      </c>
    </row>
    <row r="21" spans="1:19">
      <c r="A21" s="1" t="s">
        <v>238</v>
      </c>
      <c r="C21" s="5" t="s">
        <v>376</v>
      </c>
      <c r="D21" s="5"/>
      <c r="E21" s="5" t="s">
        <v>240</v>
      </c>
      <c r="F21" s="5"/>
      <c r="G21" s="6">
        <v>18</v>
      </c>
      <c r="H21" s="5"/>
      <c r="I21" s="6">
        <v>16241451314</v>
      </c>
      <c r="J21" s="5"/>
      <c r="K21" s="6">
        <v>0</v>
      </c>
      <c r="L21" s="5"/>
      <c r="M21" s="6">
        <v>16241451314</v>
      </c>
      <c r="N21" s="5"/>
      <c r="O21" s="6">
        <v>28793244449</v>
      </c>
      <c r="P21" s="5"/>
      <c r="Q21" s="5">
        <v>0</v>
      </c>
      <c r="R21" s="5"/>
      <c r="S21" s="6">
        <v>28793244449</v>
      </c>
    </row>
    <row r="22" spans="1:19">
      <c r="A22" s="1" t="s">
        <v>292</v>
      </c>
      <c r="C22" s="5" t="s">
        <v>376</v>
      </c>
      <c r="D22" s="5"/>
      <c r="E22" s="5" t="s">
        <v>293</v>
      </c>
      <c r="F22" s="5"/>
      <c r="G22" s="6">
        <v>18</v>
      </c>
      <c r="H22" s="5"/>
      <c r="I22" s="6">
        <v>0</v>
      </c>
      <c r="J22" s="5"/>
      <c r="K22" s="6">
        <v>0</v>
      </c>
      <c r="L22" s="5"/>
      <c r="M22" s="6">
        <v>0</v>
      </c>
      <c r="N22" s="5"/>
      <c r="O22" s="6">
        <v>242130324815</v>
      </c>
      <c r="P22" s="5"/>
      <c r="Q22" s="5">
        <v>0</v>
      </c>
      <c r="R22" s="5"/>
      <c r="S22" s="6">
        <v>242130324815</v>
      </c>
    </row>
    <row r="23" spans="1:19">
      <c r="A23" s="1" t="s">
        <v>196</v>
      </c>
      <c r="C23" s="5" t="s">
        <v>376</v>
      </c>
      <c r="D23" s="5"/>
      <c r="E23" s="5" t="s">
        <v>198</v>
      </c>
      <c r="F23" s="5"/>
      <c r="G23" s="6">
        <v>16</v>
      </c>
      <c r="H23" s="5"/>
      <c r="I23" s="6">
        <v>78253295405</v>
      </c>
      <c r="J23" s="5"/>
      <c r="K23" s="6">
        <v>0</v>
      </c>
      <c r="L23" s="5"/>
      <c r="M23" s="6">
        <v>78253295405</v>
      </c>
      <c r="N23" s="5"/>
      <c r="O23" s="6">
        <v>920790515138</v>
      </c>
      <c r="P23" s="5"/>
      <c r="Q23" s="5">
        <v>0</v>
      </c>
      <c r="R23" s="5"/>
      <c r="S23" s="6">
        <v>920790515138</v>
      </c>
    </row>
    <row r="24" spans="1:19">
      <c r="A24" s="1" t="s">
        <v>210</v>
      </c>
      <c r="C24" s="5" t="s">
        <v>376</v>
      </c>
      <c r="D24" s="5"/>
      <c r="E24" s="5" t="s">
        <v>212</v>
      </c>
      <c r="F24" s="5"/>
      <c r="G24" s="6">
        <v>16</v>
      </c>
      <c r="H24" s="5"/>
      <c r="I24" s="6">
        <v>90880027559</v>
      </c>
      <c r="J24" s="5"/>
      <c r="K24" s="6">
        <v>0</v>
      </c>
      <c r="L24" s="5"/>
      <c r="M24" s="6">
        <v>90880027559</v>
      </c>
      <c r="N24" s="5"/>
      <c r="O24" s="6">
        <v>936338254807</v>
      </c>
      <c r="P24" s="5"/>
      <c r="Q24" s="5">
        <v>0</v>
      </c>
      <c r="R24" s="5"/>
      <c r="S24" s="6">
        <v>936338254807</v>
      </c>
    </row>
    <row r="25" spans="1:19">
      <c r="A25" s="1" t="s">
        <v>213</v>
      </c>
      <c r="C25" s="5" t="s">
        <v>376</v>
      </c>
      <c r="D25" s="5"/>
      <c r="E25" s="5" t="s">
        <v>95</v>
      </c>
      <c r="F25" s="5"/>
      <c r="G25" s="6">
        <v>17</v>
      </c>
      <c r="H25" s="5"/>
      <c r="I25" s="6">
        <v>97900178705</v>
      </c>
      <c r="J25" s="5"/>
      <c r="K25" s="6">
        <v>0</v>
      </c>
      <c r="L25" s="5"/>
      <c r="M25" s="6">
        <v>97900178705</v>
      </c>
      <c r="N25" s="5"/>
      <c r="O25" s="6">
        <v>967515333449</v>
      </c>
      <c r="P25" s="5"/>
      <c r="Q25" s="5">
        <v>0</v>
      </c>
      <c r="R25" s="5"/>
      <c r="S25" s="6">
        <v>967515333449</v>
      </c>
    </row>
    <row r="26" spans="1:19">
      <c r="A26" s="1" t="s">
        <v>250</v>
      </c>
      <c r="C26" s="5" t="s">
        <v>376</v>
      </c>
      <c r="D26" s="5"/>
      <c r="E26" s="5" t="s">
        <v>252</v>
      </c>
      <c r="F26" s="5"/>
      <c r="G26" s="6">
        <v>20</v>
      </c>
      <c r="H26" s="5"/>
      <c r="I26" s="6">
        <v>71140798094</v>
      </c>
      <c r="J26" s="5"/>
      <c r="K26" s="6">
        <v>0</v>
      </c>
      <c r="L26" s="5"/>
      <c r="M26" s="6">
        <v>71140798094</v>
      </c>
      <c r="N26" s="5"/>
      <c r="O26" s="6">
        <v>71140798094</v>
      </c>
      <c r="P26" s="5"/>
      <c r="Q26" s="5">
        <v>0</v>
      </c>
      <c r="R26" s="5"/>
      <c r="S26" s="6">
        <v>71140798094</v>
      </c>
    </row>
    <row r="27" spans="1:19">
      <c r="A27" s="1" t="s">
        <v>191</v>
      </c>
      <c r="C27" s="5" t="s">
        <v>376</v>
      </c>
      <c r="D27" s="5"/>
      <c r="E27" s="5" t="s">
        <v>193</v>
      </c>
      <c r="F27" s="5"/>
      <c r="G27" s="6">
        <v>16</v>
      </c>
      <c r="H27" s="5"/>
      <c r="I27" s="6">
        <v>16456129164</v>
      </c>
      <c r="J27" s="5"/>
      <c r="K27" s="6">
        <v>0</v>
      </c>
      <c r="L27" s="5"/>
      <c r="M27" s="6">
        <v>16456129164</v>
      </c>
      <c r="N27" s="5"/>
      <c r="O27" s="6">
        <v>164397928009</v>
      </c>
      <c r="P27" s="5"/>
      <c r="Q27" s="5">
        <v>0</v>
      </c>
      <c r="R27" s="5"/>
      <c r="S27" s="6">
        <v>164397928009</v>
      </c>
    </row>
    <row r="28" spans="1:19">
      <c r="A28" s="1" t="s">
        <v>194</v>
      </c>
      <c r="C28" s="5" t="s">
        <v>376</v>
      </c>
      <c r="D28" s="5"/>
      <c r="E28" s="5" t="s">
        <v>195</v>
      </c>
      <c r="F28" s="5"/>
      <c r="G28" s="6">
        <v>17</v>
      </c>
      <c r="H28" s="5"/>
      <c r="I28" s="6">
        <v>93886691995</v>
      </c>
      <c r="J28" s="5"/>
      <c r="K28" s="6">
        <v>0</v>
      </c>
      <c r="L28" s="5"/>
      <c r="M28" s="6">
        <v>93886691995</v>
      </c>
      <c r="N28" s="5"/>
      <c r="O28" s="6">
        <v>864178681237</v>
      </c>
      <c r="P28" s="5"/>
      <c r="Q28" s="5">
        <v>0</v>
      </c>
      <c r="R28" s="5"/>
      <c r="S28" s="6">
        <v>864178681237</v>
      </c>
    </row>
    <row r="29" spans="1:19">
      <c r="A29" s="1" t="s">
        <v>188</v>
      </c>
      <c r="C29" s="5" t="s">
        <v>376</v>
      </c>
      <c r="D29" s="5"/>
      <c r="E29" s="5" t="s">
        <v>190</v>
      </c>
      <c r="F29" s="5"/>
      <c r="G29" s="6">
        <v>16</v>
      </c>
      <c r="H29" s="5"/>
      <c r="I29" s="6">
        <v>16516341559</v>
      </c>
      <c r="J29" s="5"/>
      <c r="K29" s="6">
        <v>0</v>
      </c>
      <c r="L29" s="5"/>
      <c r="M29" s="6">
        <v>16516341559</v>
      </c>
      <c r="N29" s="5"/>
      <c r="O29" s="6">
        <v>190292448309</v>
      </c>
      <c r="P29" s="5"/>
      <c r="Q29" s="5">
        <v>0</v>
      </c>
      <c r="R29" s="5"/>
      <c r="S29" s="6">
        <v>190292448309</v>
      </c>
    </row>
    <row r="30" spans="1:19">
      <c r="A30" s="1" t="s">
        <v>185</v>
      </c>
      <c r="C30" s="5" t="s">
        <v>376</v>
      </c>
      <c r="D30" s="5"/>
      <c r="E30" s="5" t="s">
        <v>187</v>
      </c>
      <c r="F30" s="5"/>
      <c r="G30" s="6">
        <v>16</v>
      </c>
      <c r="H30" s="5"/>
      <c r="I30" s="6">
        <v>67052892158</v>
      </c>
      <c r="J30" s="5"/>
      <c r="K30" s="6">
        <v>0</v>
      </c>
      <c r="L30" s="5"/>
      <c r="M30" s="6">
        <v>67052892158</v>
      </c>
      <c r="N30" s="5"/>
      <c r="O30" s="6">
        <v>630424133950</v>
      </c>
      <c r="P30" s="5"/>
      <c r="Q30" s="5">
        <v>0</v>
      </c>
      <c r="R30" s="5"/>
      <c r="S30" s="6">
        <v>630424133950</v>
      </c>
    </row>
    <row r="31" spans="1:19">
      <c r="A31" s="1" t="s">
        <v>294</v>
      </c>
      <c r="C31" s="5" t="s">
        <v>376</v>
      </c>
      <c r="D31" s="5"/>
      <c r="E31" s="5" t="s">
        <v>295</v>
      </c>
      <c r="F31" s="5"/>
      <c r="G31" s="6">
        <v>15</v>
      </c>
      <c r="H31" s="5"/>
      <c r="I31" s="6">
        <v>0</v>
      </c>
      <c r="J31" s="5"/>
      <c r="K31" s="6">
        <v>0</v>
      </c>
      <c r="L31" s="5"/>
      <c r="M31" s="6">
        <v>0</v>
      </c>
      <c r="N31" s="5"/>
      <c r="O31" s="6">
        <v>103167749741</v>
      </c>
      <c r="P31" s="5"/>
      <c r="Q31" s="5">
        <v>0</v>
      </c>
      <c r="R31" s="5"/>
      <c r="S31" s="6">
        <v>103167749741</v>
      </c>
    </row>
    <row r="32" spans="1:19">
      <c r="A32" s="1" t="s">
        <v>182</v>
      </c>
      <c r="C32" s="5" t="s">
        <v>376</v>
      </c>
      <c r="D32" s="5"/>
      <c r="E32" s="5" t="s">
        <v>184</v>
      </c>
      <c r="F32" s="5"/>
      <c r="G32" s="6">
        <v>17</v>
      </c>
      <c r="H32" s="5"/>
      <c r="I32" s="6">
        <v>1530347406</v>
      </c>
      <c r="J32" s="5"/>
      <c r="K32" s="6">
        <v>0</v>
      </c>
      <c r="L32" s="5"/>
      <c r="M32" s="6">
        <v>1530347406</v>
      </c>
      <c r="N32" s="5"/>
      <c r="O32" s="6">
        <v>14256509483</v>
      </c>
      <c r="P32" s="5"/>
      <c r="Q32" s="5">
        <v>0</v>
      </c>
      <c r="R32" s="5"/>
      <c r="S32" s="6">
        <v>14256509483</v>
      </c>
    </row>
    <row r="33" spans="1:19">
      <c r="A33" s="1" t="s">
        <v>296</v>
      </c>
      <c r="C33" s="5" t="s">
        <v>376</v>
      </c>
      <c r="D33" s="5"/>
      <c r="E33" s="5" t="s">
        <v>297</v>
      </c>
      <c r="F33" s="5"/>
      <c r="G33" s="6">
        <v>15</v>
      </c>
      <c r="H33" s="5"/>
      <c r="I33" s="6">
        <v>0</v>
      </c>
      <c r="J33" s="5"/>
      <c r="K33" s="6">
        <v>0</v>
      </c>
      <c r="L33" s="5"/>
      <c r="M33" s="6">
        <v>0</v>
      </c>
      <c r="N33" s="5"/>
      <c r="O33" s="6">
        <v>137783927055</v>
      </c>
      <c r="P33" s="5"/>
      <c r="Q33" s="5">
        <v>0</v>
      </c>
      <c r="R33" s="5"/>
      <c r="S33" s="6">
        <v>137783927055</v>
      </c>
    </row>
    <row r="34" spans="1:19">
      <c r="A34" s="1" t="s">
        <v>298</v>
      </c>
      <c r="C34" s="5" t="s">
        <v>376</v>
      </c>
      <c r="D34" s="5"/>
      <c r="E34" s="5" t="s">
        <v>299</v>
      </c>
      <c r="F34" s="5"/>
      <c r="G34" s="6">
        <v>15</v>
      </c>
      <c r="H34" s="5"/>
      <c r="I34" s="6">
        <v>0</v>
      </c>
      <c r="J34" s="5"/>
      <c r="K34" s="6">
        <v>0</v>
      </c>
      <c r="L34" s="5"/>
      <c r="M34" s="6">
        <v>0</v>
      </c>
      <c r="N34" s="5"/>
      <c r="O34" s="6">
        <v>9792659588</v>
      </c>
      <c r="P34" s="5"/>
      <c r="Q34" s="5">
        <v>0</v>
      </c>
      <c r="R34" s="5"/>
      <c r="S34" s="6">
        <v>9792659588</v>
      </c>
    </row>
    <row r="35" spans="1:19">
      <c r="A35" s="1" t="s">
        <v>179</v>
      </c>
      <c r="C35" s="5" t="s">
        <v>376</v>
      </c>
      <c r="D35" s="5"/>
      <c r="E35" s="5" t="s">
        <v>181</v>
      </c>
      <c r="F35" s="5"/>
      <c r="G35" s="6">
        <v>16</v>
      </c>
      <c r="H35" s="5"/>
      <c r="I35" s="6">
        <v>66475437328</v>
      </c>
      <c r="J35" s="5"/>
      <c r="K35" s="6">
        <v>0</v>
      </c>
      <c r="L35" s="5"/>
      <c r="M35" s="6">
        <v>66475437328</v>
      </c>
      <c r="N35" s="5"/>
      <c r="O35" s="6">
        <v>634476401690</v>
      </c>
      <c r="P35" s="5"/>
      <c r="Q35" s="5">
        <v>0</v>
      </c>
      <c r="R35" s="5"/>
      <c r="S35" s="6">
        <v>634476401690</v>
      </c>
    </row>
    <row r="36" spans="1:19">
      <c r="A36" s="1" t="s">
        <v>176</v>
      </c>
      <c r="C36" s="5" t="s">
        <v>376</v>
      </c>
      <c r="D36" s="5"/>
      <c r="E36" s="5" t="s">
        <v>178</v>
      </c>
      <c r="F36" s="5"/>
      <c r="G36" s="6">
        <v>16</v>
      </c>
      <c r="H36" s="5"/>
      <c r="I36" s="6">
        <v>6896848612</v>
      </c>
      <c r="J36" s="5"/>
      <c r="K36" s="6">
        <v>0</v>
      </c>
      <c r="L36" s="5"/>
      <c r="M36" s="6">
        <v>6896848612</v>
      </c>
      <c r="N36" s="5"/>
      <c r="O36" s="6">
        <v>67412500212</v>
      </c>
      <c r="P36" s="5"/>
      <c r="Q36" s="5">
        <v>0</v>
      </c>
      <c r="R36" s="5"/>
      <c r="S36" s="6">
        <v>67412500212</v>
      </c>
    </row>
    <row r="37" spans="1:19">
      <c r="A37" s="1" t="s">
        <v>300</v>
      </c>
      <c r="C37" s="5" t="s">
        <v>376</v>
      </c>
      <c r="D37" s="5"/>
      <c r="E37" s="5" t="s">
        <v>301</v>
      </c>
      <c r="F37" s="5"/>
      <c r="G37" s="6">
        <v>15</v>
      </c>
      <c r="H37" s="5"/>
      <c r="I37" s="6">
        <v>0</v>
      </c>
      <c r="J37" s="5"/>
      <c r="K37" s="6">
        <v>0</v>
      </c>
      <c r="L37" s="5"/>
      <c r="M37" s="6">
        <v>0</v>
      </c>
      <c r="N37" s="5"/>
      <c r="O37" s="6">
        <v>774657523398</v>
      </c>
      <c r="P37" s="5"/>
      <c r="Q37" s="5">
        <v>0</v>
      </c>
      <c r="R37" s="5"/>
      <c r="S37" s="6">
        <v>774657523398</v>
      </c>
    </row>
    <row r="38" spans="1:19">
      <c r="A38" s="1" t="s">
        <v>302</v>
      </c>
      <c r="C38" s="5" t="s">
        <v>376</v>
      </c>
      <c r="D38" s="5"/>
      <c r="E38" s="5" t="s">
        <v>164</v>
      </c>
      <c r="F38" s="5"/>
      <c r="G38" s="6">
        <v>15</v>
      </c>
      <c r="H38" s="5"/>
      <c r="I38" s="6">
        <v>0</v>
      </c>
      <c r="J38" s="5"/>
      <c r="K38" s="6">
        <v>0</v>
      </c>
      <c r="L38" s="5"/>
      <c r="M38" s="6">
        <v>0</v>
      </c>
      <c r="N38" s="5"/>
      <c r="O38" s="6">
        <v>565066802428</v>
      </c>
      <c r="P38" s="5"/>
      <c r="Q38" s="5">
        <v>0</v>
      </c>
      <c r="R38" s="5"/>
      <c r="S38" s="6">
        <v>565066802428</v>
      </c>
    </row>
    <row r="39" spans="1:19">
      <c r="A39" s="1" t="s">
        <v>173</v>
      </c>
      <c r="C39" s="5" t="s">
        <v>376</v>
      </c>
      <c r="D39" s="5"/>
      <c r="E39" s="5" t="s">
        <v>175</v>
      </c>
      <c r="F39" s="5"/>
      <c r="G39" s="6">
        <v>18</v>
      </c>
      <c r="H39" s="5"/>
      <c r="I39" s="6">
        <v>32104884499</v>
      </c>
      <c r="J39" s="5"/>
      <c r="K39" s="6">
        <v>0</v>
      </c>
      <c r="L39" s="5"/>
      <c r="M39" s="6">
        <v>32104884499</v>
      </c>
      <c r="N39" s="5"/>
      <c r="O39" s="6">
        <v>299903893043</v>
      </c>
      <c r="P39" s="5"/>
      <c r="Q39" s="5">
        <v>0</v>
      </c>
      <c r="R39" s="5"/>
      <c r="S39" s="6">
        <v>299903893043</v>
      </c>
    </row>
    <row r="40" spans="1:19">
      <c r="A40" s="1" t="s">
        <v>78</v>
      </c>
      <c r="C40" s="5" t="s">
        <v>376</v>
      </c>
      <c r="D40" s="5"/>
      <c r="E40" s="5" t="s">
        <v>80</v>
      </c>
      <c r="F40" s="5"/>
      <c r="G40" s="6">
        <v>18</v>
      </c>
      <c r="H40" s="5"/>
      <c r="I40" s="6">
        <v>57947751638</v>
      </c>
      <c r="J40" s="5"/>
      <c r="K40" s="6">
        <v>0</v>
      </c>
      <c r="L40" s="5"/>
      <c r="M40" s="6">
        <v>57947751638</v>
      </c>
      <c r="N40" s="5"/>
      <c r="O40" s="6">
        <v>330022310205</v>
      </c>
      <c r="P40" s="5"/>
      <c r="Q40" s="5">
        <v>0</v>
      </c>
      <c r="R40" s="5"/>
      <c r="S40" s="6">
        <v>330022310205</v>
      </c>
    </row>
    <row r="41" spans="1:19">
      <c r="A41" s="1" t="s">
        <v>223</v>
      </c>
      <c r="C41" s="5" t="s">
        <v>376</v>
      </c>
      <c r="D41" s="5"/>
      <c r="E41" s="5" t="s">
        <v>225</v>
      </c>
      <c r="F41" s="5"/>
      <c r="G41" s="6">
        <v>18</v>
      </c>
      <c r="H41" s="5"/>
      <c r="I41" s="6">
        <v>14734320885</v>
      </c>
      <c r="J41" s="5"/>
      <c r="K41" s="6">
        <v>0</v>
      </c>
      <c r="L41" s="5"/>
      <c r="M41" s="6">
        <v>14734320885</v>
      </c>
      <c r="N41" s="5"/>
      <c r="O41" s="6">
        <v>148593448440</v>
      </c>
      <c r="P41" s="5"/>
      <c r="Q41" s="5">
        <v>0</v>
      </c>
      <c r="R41" s="5"/>
      <c r="S41" s="6">
        <v>148593448440</v>
      </c>
    </row>
    <row r="42" spans="1:19">
      <c r="A42" s="1" t="s">
        <v>217</v>
      </c>
      <c r="C42" s="5" t="s">
        <v>376</v>
      </c>
      <c r="D42" s="5"/>
      <c r="E42" s="5" t="s">
        <v>219</v>
      </c>
      <c r="F42" s="5"/>
      <c r="G42" s="6">
        <v>18</v>
      </c>
      <c r="H42" s="5"/>
      <c r="I42" s="6">
        <v>15173160481</v>
      </c>
      <c r="J42" s="5"/>
      <c r="K42" s="6">
        <v>0</v>
      </c>
      <c r="L42" s="5"/>
      <c r="M42" s="6">
        <v>15173160481</v>
      </c>
      <c r="N42" s="5"/>
      <c r="O42" s="6">
        <v>147778358759</v>
      </c>
      <c r="P42" s="5"/>
      <c r="Q42" s="5">
        <v>0</v>
      </c>
      <c r="R42" s="5"/>
      <c r="S42" s="6">
        <v>147778358759</v>
      </c>
    </row>
    <row r="43" spans="1:19">
      <c r="A43" s="1" t="s">
        <v>222</v>
      </c>
      <c r="C43" s="5" t="s">
        <v>376</v>
      </c>
      <c r="D43" s="5"/>
      <c r="E43" s="5" t="s">
        <v>219</v>
      </c>
      <c r="F43" s="5"/>
      <c r="G43" s="6">
        <v>18</v>
      </c>
      <c r="H43" s="5"/>
      <c r="I43" s="6">
        <v>59175325881</v>
      </c>
      <c r="J43" s="5"/>
      <c r="K43" s="6">
        <v>0</v>
      </c>
      <c r="L43" s="5"/>
      <c r="M43" s="6">
        <v>59175325881</v>
      </c>
      <c r="N43" s="5"/>
      <c r="O43" s="6">
        <v>564963740138</v>
      </c>
      <c r="P43" s="5"/>
      <c r="Q43" s="5">
        <v>0</v>
      </c>
      <c r="R43" s="5"/>
      <c r="S43" s="6">
        <v>564963740138</v>
      </c>
    </row>
    <row r="44" spans="1:19">
      <c r="A44" s="1" t="s">
        <v>220</v>
      </c>
      <c r="C44" s="5" t="s">
        <v>376</v>
      </c>
      <c r="D44" s="5"/>
      <c r="E44" s="5" t="s">
        <v>219</v>
      </c>
      <c r="F44" s="5"/>
      <c r="G44" s="6">
        <v>18</v>
      </c>
      <c r="H44" s="5"/>
      <c r="I44" s="6">
        <v>11025000485</v>
      </c>
      <c r="J44" s="5"/>
      <c r="K44" s="6">
        <v>0</v>
      </c>
      <c r="L44" s="5"/>
      <c r="M44" s="6">
        <v>11025000485</v>
      </c>
      <c r="N44" s="5"/>
      <c r="O44" s="6">
        <v>107446212345</v>
      </c>
      <c r="P44" s="5"/>
      <c r="Q44" s="5">
        <v>0</v>
      </c>
      <c r="R44" s="5"/>
      <c r="S44" s="6">
        <v>107446212345</v>
      </c>
    </row>
    <row r="45" spans="1:19">
      <c r="A45" s="1" t="s">
        <v>221</v>
      </c>
      <c r="C45" s="5" t="s">
        <v>376</v>
      </c>
      <c r="D45" s="5"/>
      <c r="E45" s="5" t="s">
        <v>219</v>
      </c>
      <c r="F45" s="5"/>
      <c r="G45" s="6">
        <v>18</v>
      </c>
      <c r="H45" s="5"/>
      <c r="I45" s="6">
        <v>25794372819</v>
      </c>
      <c r="J45" s="5"/>
      <c r="K45" s="6">
        <v>0</v>
      </c>
      <c r="L45" s="5"/>
      <c r="M45" s="6">
        <v>25794372819</v>
      </c>
      <c r="N45" s="5"/>
      <c r="O45" s="6">
        <v>248692347794</v>
      </c>
      <c r="P45" s="5"/>
      <c r="Q45" s="5">
        <v>0</v>
      </c>
      <c r="R45" s="5"/>
      <c r="S45" s="6">
        <v>248692347794</v>
      </c>
    </row>
    <row r="46" spans="1:19">
      <c r="A46" s="1" t="s">
        <v>226</v>
      </c>
      <c r="C46" s="5" t="s">
        <v>376</v>
      </c>
      <c r="D46" s="5"/>
      <c r="E46" s="5" t="s">
        <v>228</v>
      </c>
      <c r="F46" s="5"/>
      <c r="G46" s="6">
        <v>18</v>
      </c>
      <c r="H46" s="5"/>
      <c r="I46" s="6">
        <v>79526749679</v>
      </c>
      <c r="J46" s="5"/>
      <c r="K46" s="6">
        <v>0</v>
      </c>
      <c r="L46" s="5"/>
      <c r="M46" s="6">
        <v>79526749679</v>
      </c>
      <c r="N46" s="5"/>
      <c r="O46" s="6">
        <v>1032917663639</v>
      </c>
      <c r="P46" s="5"/>
      <c r="Q46" s="5">
        <v>0</v>
      </c>
      <c r="R46" s="5"/>
      <c r="S46" s="6">
        <v>1032917663639</v>
      </c>
    </row>
    <row r="47" spans="1:19">
      <c r="A47" s="1" t="s">
        <v>303</v>
      </c>
      <c r="C47" s="5" t="s">
        <v>376</v>
      </c>
      <c r="D47" s="5"/>
      <c r="E47" s="5" t="s">
        <v>304</v>
      </c>
      <c r="F47" s="5"/>
      <c r="G47" s="6">
        <v>19</v>
      </c>
      <c r="H47" s="5"/>
      <c r="I47" s="6">
        <v>0</v>
      </c>
      <c r="J47" s="5"/>
      <c r="K47" s="6">
        <v>0</v>
      </c>
      <c r="L47" s="5"/>
      <c r="M47" s="6">
        <v>0</v>
      </c>
      <c r="N47" s="5"/>
      <c r="O47" s="6">
        <v>128022699954</v>
      </c>
      <c r="P47" s="5"/>
      <c r="Q47" s="5">
        <v>0</v>
      </c>
      <c r="R47" s="5"/>
      <c r="S47" s="6">
        <v>128022699954</v>
      </c>
    </row>
    <row r="48" spans="1:19">
      <c r="A48" s="1" t="s">
        <v>154</v>
      </c>
      <c r="C48" s="5" t="s">
        <v>376</v>
      </c>
      <c r="D48" s="5"/>
      <c r="E48" s="5" t="s">
        <v>156</v>
      </c>
      <c r="F48" s="5"/>
      <c r="G48" s="6">
        <v>16</v>
      </c>
      <c r="H48" s="5"/>
      <c r="I48" s="6">
        <v>47981707535</v>
      </c>
      <c r="J48" s="5"/>
      <c r="K48" s="6">
        <v>0</v>
      </c>
      <c r="L48" s="5"/>
      <c r="M48" s="6">
        <v>47981707535</v>
      </c>
      <c r="N48" s="5"/>
      <c r="O48" s="6">
        <v>311456051663</v>
      </c>
      <c r="P48" s="5"/>
      <c r="Q48" s="5">
        <v>0</v>
      </c>
      <c r="R48" s="5"/>
      <c r="S48" s="6">
        <v>311456051663</v>
      </c>
    </row>
    <row r="49" spans="1:19">
      <c r="A49" s="1" t="s">
        <v>77</v>
      </c>
      <c r="C49" s="5" t="s">
        <v>376</v>
      </c>
      <c r="D49" s="5"/>
      <c r="E49" s="5" t="s">
        <v>76</v>
      </c>
      <c r="F49" s="5"/>
      <c r="G49" s="6">
        <v>16</v>
      </c>
      <c r="H49" s="5"/>
      <c r="I49" s="6">
        <v>12824471</v>
      </c>
      <c r="J49" s="5"/>
      <c r="K49" s="6">
        <v>0</v>
      </c>
      <c r="L49" s="5"/>
      <c r="M49" s="6">
        <v>12824471</v>
      </c>
      <c r="N49" s="5"/>
      <c r="O49" s="6">
        <v>133584466</v>
      </c>
      <c r="P49" s="5"/>
      <c r="Q49" s="5">
        <v>0</v>
      </c>
      <c r="R49" s="5"/>
      <c r="S49" s="6">
        <v>133584466</v>
      </c>
    </row>
    <row r="50" spans="1:19">
      <c r="A50" s="1" t="s">
        <v>73</v>
      </c>
      <c r="C50" s="5" t="s">
        <v>376</v>
      </c>
      <c r="D50" s="5"/>
      <c r="E50" s="5" t="s">
        <v>76</v>
      </c>
      <c r="F50" s="5"/>
      <c r="G50" s="6">
        <v>16</v>
      </c>
      <c r="H50" s="5"/>
      <c r="I50" s="6">
        <v>12561569210</v>
      </c>
      <c r="J50" s="5"/>
      <c r="K50" s="6">
        <v>0</v>
      </c>
      <c r="L50" s="5"/>
      <c r="M50" s="6">
        <v>12561569210</v>
      </c>
      <c r="N50" s="5"/>
      <c r="O50" s="6">
        <v>130845983312</v>
      </c>
      <c r="P50" s="5"/>
      <c r="Q50" s="5">
        <v>0</v>
      </c>
      <c r="R50" s="5"/>
      <c r="S50" s="6">
        <v>130845983312</v>
      </c>
    </row>
    <row r="51" spans="1:19">
      <c r="A51" s="1" t="s">
        <v>305</v>
      </c>
      <c r="C51" s="5" t="s">
        <v>376</v>
      </c>
      <c r="D51" s="5"/>
      <c r="E51" s="5" t="s">
        <v>306</v>
      </c>
      <c r="F51" s="5"/>
      <c r="G51" s="6">
        <v>16</v>
      </c>
      <c r="H51" s="5"/>
      <c r="I51" s="6">
        <v>0</v>
      </c>
      <c r="J51" s="5"/>
      <c r="K51" s="6">
        <v>0</v>
      </c>
      <c r="L51" s="5"/>
      <c r="M51" s="6">
        <v>0</v>
      </c>
      <c r="N51" s="5"/>
      <c r="O51" s="6">
        <v>549036370324</v>
      </c>
      <c r="P51" s="5"/>
      <c r="Q51" s="5">
        <v>0</v>
      </c>
      <c r="R51" s="5"/>
      <c r="S51" s="6">
        <v>549036370324</v>
      </c>
    </row>
    <row r="52" spans="1:19">
      <c r="A52" s="1" t="s">
        <v>307</v>
      </c>
      <c r="C52" s="5" t="s">
        <v>376</v>
      </c>
      <c r="D52" s="5"/>
      <c r="E52" s="5" t="s">
        <v>308</v>
      </c>
      <c r="F52" s="5"/>
      <c r="G52" s="6">
        <v>18</v>
      </c>
      <c r="H52" s="5"/>
      <c r="I52" s="6">
        <v>0</v>
      </c>
      <c r="J52" s="5"/>
      <c r="K52" s="6">
        <v>0</v>
      </c>
      <c r="L52" s="5"/>
      <c r="M52" s="6">
        <v>0</v>
      </c>
      <c r="N52" s="5"/>
      <c r="O52" s="6">
        <v>185872132</v>
      </c>
      <c r="P52" s="5"/>
      <c r="Q52" s="5">
        <v>0</v>
      </c>
      <c r="R52" s="5"/>
      <c r="S52" s="6">
        <v>185872132</v>
      </c>
    </row>
    <row r="53" spans="1:19">
      <c r="A53" s="1" t="s">
        <v>309</v>
      </c>
      <c r="C53" s="5" t="s">
        <v>376</v>
      </c>
      <c r="D53" s="5"/>
      <c r="E53" s="5" t="s">
        <v>308</v>
      </c>
      <c r="F53" s="5"/>
      <c r="G53" s="6">
        <v>18</v>
      </c>
      <c r="H53" s="5"/>
      <c r="I53" s="6">
        <v>0</v>
      </c>
      <c r="J53" s="5"/>
      <c r="K53" s="6">
        <v>0</v>
      </c>
      <c r="L53" s="5"/>
      <c r="M53" s="6">
        <v>0</v>
      </c>
      <c r="N53" s="5"/>
      <c r="O53" s="6">
        <v>61337803280</v>
      </c>
      <c r="P53" s="5"/>
      <c r="Q53" s="5">
        <v>0</v>
      </c>
      <c r="R53" s="5"/>
      <c r="S53" s="6">
        <v>61337803280</v>
      </c>
    </row>
    <row r="54" spans="1:19">
      <c r="A54" s="1" t="s">
        <v>310</v>
      </c>
      <c r="C54" s="5" t="s">
        <v>376</v>
      </c>
      <c r="D54" s="5"/>
      <c r="E54" s="5" t="s">
        <v>311</v>
      </c>
      <c r="F54" s="5"/>
      <c r="G54" s="6">
        <v>17</v>
      </c>
      <c r="H54" s="5"/>
      <c r="I54" s="6">
        <v>0</v>
      </c>
      <c r="J54" s="5"/>
      <c r="K54" s="6">
        <v>0</v>
      </c>
      <c r="L54" s="5"/>
      <c r="M54" s="6">
        <v>0</v>
      </c>
      <c r="N54" s="5"/>
      <c r="O54" s="6">
        <v>71129835074</v>
      </c>
      <c r="P54" s="5"/>
      <c r="Q54" s="5">
        <v>0</v>
      </c>
      <c r="R54" s="5"/>
      <c r="S54" s="6">
        <v>71129835074</v>
      </c>
    </row>
    <row r="55" spans="1:19">
      <c r="A55" s="1" t="s">
        <v>312</v>
      </c>
      <c r="C55" s="5" t="s">
        <v>376</v>
      </c>
      <c r="D55" s="5"/>
      <c r="E55" s="5" t="s">
        <v>313</v>
      </c>
      <c r="F55" s="5"/>
      <c r="G55" s="6">
        <v>17</v>
      </c>
      <c r="H55" s="5"/>
      <c r="I55" s="6">
        <v>0</v>
      </c>
      <c r="J55" s="5"/>
      <c r="K55" s="6">
        <v>0</v>
      </c>
      <c r="L55" s="5"/>
      <c r="M55" s="6">
        <v>0</v>
      </c>
      <c r="N55" s="5"/>
      <c r="O55" s="6">
        <v>12747065441</v>
      </c>
      <c r="P55" s="5"/>
      <c r="Q55" s="5">
        <v>0</v>
      </c>
      <c r="R55" s="5"/>
      <c r="S55" s="6">
        <v>12747065441</v>
      </c>
    </row>
    <row r="56" spans="1:19">
      <c r="A56" s="1" t="s">
        <v>160</v>
      </c>
      <c r="C56" s="5" t="s">
        <v>376</v>
      </c>
      <c r="D56" s="5"/>
      <c r="E56" s="5" t="s">
        <v>162</v>
      </c>
      <c r="F56" s="5"/>
      <c r="G56" s="6">
        <v>16</v>
      </c>
      <c r="H56" s="5"/>
      <c r="I56" s="6">
        <v>14367255034</v>
      </c>
      <c r="J56" s="5"/>
      <c r="K56" s="6">
        <v>0</v>
      </c>
      <c r="L56" s="5"/>
      <c r="M56" s="6">
        <v>14367255034</v>
      </c>
      <c r="N56" s="5"/>
      <c r="O56" s="6">
        <v>93880038177</v>
      </c>
      <c r="P56" s="5"/>
      <c r="Q56" s="5">
        <v>0</v>
      </c>
      <c r="R56" s="5"/>
      <c r="S56" s="6">
        <v>93880038177</v>
      </c>
    </row>
    <row r="57" spans="1:19">
      <c r="A57" s="1" t="s">
        <v>267</v>
      </c>
      <c r="C57" s="6">
        <v>1</v>
      </c>
      <c r="D57" s="5"/>
      <c r="E57" s="5" t="s">
        <v>376</v>
      </c>
      <c r="F57" s="5"/>
      <c r="G57" s="6">
        <v>0</v>
      </c>
      <c r="H57" s="5"/>
      <c r="I57" s="6">
        <v>1986383095</v>
      </c>
      <c r="J57" s="5"/>
      <c r="K57" s="6">
        <v>0</v>
      </c>
      <c r="L57" s="5"/>
      <c r="M57" s="6">
        <v>1986383095</v>
      </c>
      <c r="N57" s="5"/>
      <c r="O57" s="6">
        <v>18476207841</v>
      </c>
      <c r="P57" s="5"/>
      <c r="Q57" s="5">
        <v>0</v>
      </c>
      <c r="R57" s="5"/>
      <c r="S57" s="6">
        <v>18476207841</v>
      </c>
    </row>
    <row r="58" spans="1:19">
      <c r="A58" s="1" t="s">
        <v>271</v>
      </c>
      <c r="C58" s="6">
        <v>1</v>
      </c>
      <c r="D58" s="5"/>
      <c r="E58" s="5" t="s">
        <v>376</v>
      </c>
      <c r="F58" s="5"/>
      <c r="G58" s="6">
        <v>0</v>
      </c>
      <c r="H58" s="5"/>
      <c r="I58" s="6">
        <v>394898732</v>
      </c>
      <c r="J58" s="5"/>
      <c r="K58" s="6">
        <v>0</v>
      </c>
      <c r="L58" s="5"/>
      <c r="M58" s="6">
        <v>394898732</v>
      </c>
      <c r="N58" s="5"/>
      <c r="O58" s="6">
        <v>51050289134</v>
      </c>
      <c r="P58" s="5"/>
      <c r="Q58" s="5">
        <v>0</v>
      </c>
      <c r="R58" s="5"/>
      <c r="S58" s="6">
        <v>51050289134</v>
      </c>
    </row>
    <row r="59" spans="1:19">
      <c r="A59" s="1" t="s">
        <v>274</v>
      </c>
      <c r="C59" s="6">
        <v>17</v>
      </c>
      <c r="D59" s="5"/>
      <c r="E59" s="5" t="s">
        <v>376</v>
      </c>
      <c r="F59" s="5"/>
      <c r="G59" s="6">
        <v>0</v>
      </c>
      <c r="H59" s="5"/>
      <c r="I59" s="6">
        <v>8338829</v>
      </c>
      <c r="J59" s="5"/>
      <c r="K59" s="6">
        <v>0</v>
      </c>
      <c r="L59" s="5"/>
      <c r="M59" s="6">
        <v>8338829</v>
      </c>
      <c r="N59" s="5"/>
      <c r="O59" s="6">
        <v>59479242117</v>
      </c>
      <c r="P59" s="5"/>
      <c r="Q59" s="6">
        <v>0</v>
      </c>
      <c r="R59" s="5"/>
      <c r="S59" s="6">
        <v>59479242117</v>
      </c>
    </row>
    <row r="60" spans="1:19">
      <c r="A60" s="1" t="s">
        <v>274</v>
      </c>
      <c r="C60" s="6">
        <v>13</v>
      </c>
      <c r="D60" s="5"/>
      <c r="E60" s="5" t="s">
        <v>376</v>
      </c>
      <c r="F60" s="5"/>
      <c r="G60" s="6">
        <v>22</v>
      </c>
      <c r="H60" s="5"/>
      <c r="I60" s="6">
        <v>19507101331</v>
      </c>
      <c r="J60" s="5"/>
      <c r="K60" s="6">
        <v>4104308</v>
      </c>
      <c r="L60" s="5"/>
      <c r="M60" s="6">
        <v>19502997023</v>
      </c>
      <c r="N60" s="5"/>
      <c r="O60" s="6">
        <v>180847776458</v>
      </c>
      <c r="P60" s="5"/>
      <c r="Q60" s="6">
        <v>91676981</v>
      </c>
      <c r="R60" s="5"/>
      <c r="S60" s="6">
        <v>180756099477</v>
      </c>
    </row>
    <row r="61" spans="1:19">
      <c r="A61" s="1" t="s">
        <v>274</v>
      </c>
      <c r="C61" s="6">
        <v>13</v>
      </c>
      <c r="D61" s="5"/>
      <c r="E61" s="5" t="s">
        <v>376</v>
      </c>
      <c r="F61" s="5"/>
      <c r="G61" s="6">
        <v>22</v>
      </c>
      <c r="H61" s="5"/>
      <c r="I61" s="6">
        <v>56835616449</v>
      </c>
      <c r="J61" s="5"/>
      <c r="K61" s="6">
        <v>11958254</v>
      </c>
      <c r="L61" s="5"/>
      <c r="M61" s="6">
        <v>56823658195</v>
      </c>
      <c r="N61" s="5"/>
      <c r="O61" s="6">
        <v>359219178019</v>
      </c>
      <c r="P61" s="5"/>
      <c r="Q61" s="6">
        <v>267108765</v>
      </c>
      <c r="R61" s="5"/>
      <c r="S61" s="6">
        <v>358952069254</v>
      </c>
    </row>
    <row r="62" spans="1:19" ht="24.75" thickBot="1">
      <c r="I62" s="7">
        <f>SUM(I8:I61)</f>
        <v>1644340058342</v>
      </c>
      <c r="J62" s="5"/>
      <c r="K62" s="7">
        <f>SUM(K8:K61)</f>
        <v>16062562</v>
      </c>
      <c r="L62" s="5"/>
      <c r="M62" s="7">
        <f>SUM(M8:M61)</f>
        <v>1644323995780</v>
      </c>
      <c r="N62" s="5"/>
      <c r="O62" s="7">
        <f>SUM(O8:O61)</f>
        <v>16113834134202</v>
      </c>
      <c r="P62" s="5"/>
      <c r="Q62" s="14">
        <f>SUM(Q8:Q61)</f>
        <v>358785746</v>
      </c>
      <c r="R62" s="5"/>
      <c r="S62" s="7">
        <f>SUM(S8:S61)</f>
        <v>16113475348456</v>
      </c>
    </row>
    <row r="63" spans="1:19" ht="24.75" thickTop="1"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</row>
    <row r="64" spans="1:19">
      <c r="M64" s="3"/>
      <c r="S64" s="3"/>
    </row>
    <row r="65" spans="9:19">
      <c r="M65" s="3"/>
      <c r="S65" s="3"/>
    </row>
    <row r="67" spans="9:19"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</row>
    <row r="68" spans="9:19">
      <c r="M68" s="3"/>
      <c r="O68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38"/>
  <sheetViews>
    <sheetView rightToLeft="1" workbookViewId="0">
      <selection activeCell="E47" sqref="E47"/>
    </sheetView>
  </sheetViews>
  <sheetFormatPr defaultRowHeight="24"/>
  <cols>
    <col min="1" max="1" width="27.710937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4.75">
      <c r="A3" s="23" t="s">
        <v>282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6" spans="1:19" ht="24.75">
      <c r="A6" s="24" t="s">
        <v>3</v>
      </c>
      <c r="C6" s="25" t="s">
        <v>314</v>
      </c>
      <c r="D6" s="25" t="s">
        <v>314</v>
      </c>
      <c r="E6" s="25" t="s">
        <v>314</v>
      </c>
      <c r="F6" s="25" t="s">
        <v>314</v>
      </c>
      <c r="G6" s="25" t="s">
        <v>314</v>
      </c>
      <c r="I6" s="25" t="s">
        <v>284</v>
      </c>
      <c r="J6" s="25" t="s">
        <v>284</v>
      </c>
      <c r="K6" s="25" t="s">
        <v>284</v>
      </c>
      <c r="L6" s="25" t="s">
        <v>284</v>
      </c>
      <c r="M6" s="25" t="s">
        <v>284</v>
      </c>
      <c r="O6" s="25" t="s">
        <v>285</v>
      </c>
      <c r="P6" s="25" t="s">
        <v>285</v>
      </c>
      <c r="Q6" s="25" t="s">
        <v>285</v>
      </c>
      <c r="R6" s="25" t="s">
        <v>285</v>
      </c>
      <c r="S6" s="25" t="s">
        <v>285</v>
      </c>
    </row>
    <row r="7" spans="1:19" ht="24.75">
      <c r="A7" s="25" t="s">
        <v>3</v>
      </c>
      <c r="C7" s="25" t="s">
        <v>315</v>
      </c>
      <c r="E7" s="25" t="s">
        <v>316</v>
      </c>
      <c r="G7" s="25" t="s">
        <v>317</v>
      </c>
      <c r="I7" s="25" t="s">
        <v>318</v>
      </c>
      <c r="K7" s="25" t="s">
        <v>289</v>
      </c>
      <c r="M7" s="25" t="s">
        <v>319</v>
      </c>
      <c r="O7" s="25" t="s">
        <v>318</v>
      </c>
      <c r="Q7" s="25" t="s">
        <v>289</v>
      </c>
      <c r="S7" s="25" t="s">
        <v>319</v>
      </c>
    </row>
    <row r="8" spans="1:19">
      <c r="A8" s="1" t="s">
        <v>34</v>
      </c>
      <c r="C8" s="5" t="s">
        <v>320</v>
      </c>
      <c r="D8" s="5"/>
      <c r="E8" s="6">
        <v>26413139</v>
      </c>
      <c r="F8" s="5"/>
      <c r="G8" s="6">
        <v>2400</v>
      </c>
      <c r="H8" s="5"/>
      <c r="I8" s="6">
        <v>63391533600</v>
      </c>
      <c r="J8" s="5"/>
      <c r="K8" s="6">
        <v>7971390453</v>
      </c>
      <c r="L8" s="5"/>
      <c r="M8" s="6">
        <f>I8-K8</f>
        <v>55420143147</v>
      </c>
      <c r="N8" s="5"/>
      <c r="O8" s="6">
        <v>63391533600</v>
      </c>
      <c r="P8" s="5"/>
      <c r="Q8" s="6">
        <v>7971390453</v>
      </c>
      <c r="R8" s="5"/>
      <c r="S8" s="6">
        <f>O8-Q8</f>
        <v>55420143147</v>
      </c>
    </row>
    <row r="9" spans="1:19">
      <c r="A9" s="1" t="s">
        <v>35</v>
      </c>
      <c r="C9" s="5" t="s">
        <v>321</v>
      </c>
      <c r="D9" s="5"/>
      <c r="E9" s="6">
        <v>45423097</v>
      </c>
      <c r="F9" s="5"/>
      <c r="G9" s="6">
        <v>1930</v>
      </c>
      <c r="H9" s="5"/>
      <c r="I9" s="6">
        <v>0</v>
      </c>
      <c r="J9" s="5"/>
      <c r="K9" s="6">
        <v>0</v>
      </c>
      <c r="L9" s="5"/>
      <c r="M9" s="6">
        <f t="shared" ref="M9:M33" si="0">I9-K9</f>
        <v>0</v>
      </c>
      <c r="N9" s="5"/>
      <c r="O9" s="6">
        <v>87666577210</v>
      </c>
      <c r="P9" s="5"/>
      <c r="Q9" s="6">
        <v>0</v>
      </c>
      <c r="R9" s="5"/>
      <c r="S9" s="6">
        <f t="shared" ref="S9:S33" si="1">O9-Q9</f>
        <v>87666577210</v>
      </c>
    </row>
    <row r="10" spans="1:19">
      <c r="A10" s="1" t="s">
        <v>52</v>
      </c>
      <c r="C10" s="5" t="s">
        <v>320</v>
      </c>
      <c r="D10" s="5"/>
      <c r="E10" s="6">
        <v>124000000</v>
      </c>
      <c r="F10" s="5"/>
      <c r="G10" s="6">
        <v>700</v>
      </c>
      <c r="H10" s="5"/>
      <c r="I10" s="6">
        <v>0</v>
      </c>
      <c r="J10" s="5"/>
      <c r="K10" s="6">
        <v>0</v>
      </c>
      <c r="L10" s="5"/>
      <c r="M10" s="6">
        <f t="shared" si="0"/>
        <v>0</v>
      </c>
      <c r="N10" s="5"/>
      <c r="O10" s="6">
        <v>86800011794</v>
      </c>
      <c r="P10" s="5"/>
      <c r="Q10" s="6">
        <v>0</v>
      </c>
      <c r="R10" s="5"/>
      <c r="S10" s="6">
        <f t="shared" si="1"/>
        <v>86800011794</v>
      </c>
    </row>
    <row r="11" spans="1:19">
      <c r="A11" s="1" t="s">
        <v>27</v>
      </c>
      <c r="C11" s="5" t="s">
        <v>322</v>
      </c>
      <c r="D11" s="5"/>
      <c r="E11" s="6">
        <v>37601092</v>
      </c>
      <c r="F11" s="5"/>
      <c r="G11" s="6">
        <v>400</v>
      </c>
      <c r="H11" s="5"/>
      <c r="I11" s="6">
        <v>0</v>
      </c>
      <c r="J11" s="5"/>
      <c r="K11" s="6">
        <v>0</v>
      </c>
      <c r="L11" s="5"/>
      <c r="M11" s="6">
        <f t="shared" si="0"/>
        <v>0</v>
      </c>
      <c r="N11" s="5"/>
      <c r="O11" s="6">
        <v>15040436800</v>
      </c>
      <c r="P11" s="5"/>
      <c r="Q11" s="6">
        <v>1835964324</v>
      </c>
      <c r="R11" s="5"/>
      <c r="S11" s="6">
        <f t="shared" si="1"/>
        <v>13204472476</v>
      </c>
    </row>
    <row r="12" spans="1:19">
      <c r="A12" s="1" t="s">
        <v>24</v>
      </c>
      <c r="C12" s="5" t="s">
        <v>323</v>
      </c>
      <c r="D12" s="5"/>
      <c r="E12" s="6">
        <v>2010777</v>
      </c>
      <c r="F12" s="5"/>
      <c r="G12" s="6">
        <v>3750</v>
      </c>
      <c r="H12" s="5"/>
      <c r="I12" s="6">
        <v>0</v>
      </c>
      <c r="J12" s="5"/>
      <c r="K12" s="6">
        <v>0</v>
      </c>
      <c r="L12" s="5"/>
      <c r="M12" s="6">
        <f t="shared" si="0"/>
        <v>0</v>
      </c>
      <c r="N12" s="5"/>
      <c r="O12" s="6">
        <v>7540413750</v>
      </c>
      <c r="P12" s="5"/>
      <c r="Q12" s="6">
        <v>896476469</v>
      </c>
      <c r="R12" s="5"/>
      <c r="S12" s="6">
        <f t="shared" si="1"/>
        <v>6643937281</v>
      </c>
    </row>
    <row r="13" spans="1:19">
      <c r="A13" s="1" t="s">
        <v>16</v>
      </c>
      <c r="C13" s="5" t="s">
        <v>320</v>
      </c>
      <c r="D13" s="5"/>
      <c r="E13" s="6">
        <v>75932221</v>
      </c>
      <c r="F13" s="5"/>
      <c r="G13" s="6">
        <v>650</v>
      </c>
      <c r="H13" s="5"/>
      <c r="I13" s="6">
        <v>0</v>
      </c>
      <c r="J13" s="5"/>
      <c r="K13" s="6">
        <v>0</v>
      </c>
      <c r="L13" s="5"/>
      <c r="M13" s="6">
        <f t="shared" si="0"/>
        <v>0</v>
      </c>
      <c r="N13" s="5"/>
      <c r="O13" s="6">
        <v>49355944300</v>
      </c>
      <c r="P13" s="5"/>
      <c r="Q13" s="6">
        <v>0</v>
      </c>
      <c r="R13" s="5"/>
      <c r="S13" s="6">
        <f t="shared" si="1"/>
        <v>49355944300</v>
      </c>
    </row>
    <row r="14" spans="1:19">
      <c r="A14" s="1" t="s">
        <v>51</v>
      </c>
      <c r="C14" s="5" t="s">
        <v>324</v>
      </c>
      <c r="D14" s="5"/>
      <c r="E14" s="6">
        <v>72595553</v>
      </c>
      <c r="F14" s="5"/>
      <c r="G14" s="6">
        <v>1590</v>
      </c>
      <c r="H14" s="5"/>
      <c r="I14" s="6">
        <v>0</v>
      </c>
      <c r="J14" s="5"/>
      <c r="K14" s="6">
        <v>0</v>
      </c>
      <c r="L14" s="5"/>
      <c r="M14" s="6">
        <f t="shared" si="0"/>
        <v>0</v>
      </c>
      <c r="N14" s="5"/>
      <c r="O14" s="6">
        <v>115426929994</v>
      </c>
      <c r="P14" s="5"/>
      <c r="Q14" s="6">
        <v>0</v>
      </c>
      <c r="R14" s="5"/>
      <c r="S14" s="6">
        <f t="shared" si="1"/>
        <v>115426929994</v>
      </c>
    </row>
    <row r="15" spans="1:19">
      <c r="A15" s="1" t="s">
        <v>48</v>
      </c>
      <c r="C15" s="5" t="s">
        <v>325</v>
      </c>
      <c r="D15" s="5"/>
      <c r="E15" s="6">
        <v>168761838</v>
      </c>
      <c r="F15" s="5"/>
      <c r="G15" s="6">
        <v>1700</v>
      </c>
      <c r="H15" s="5"/>
      <c r="I15" s="6">
        <v>286895124600</v>
      </c>
      <c r="J15" s="5"/>
      <c r="K15" s="6">
        <v>3876961143</v>
      </c>
      <c r="L15" s="5"/>
      <c r="M15" s="6">
        <f t="shared" si="0"/>
        <v>283018163457</v>
      </c>
      <c r="N15" s="5"/>
      <c r="O15" s="6">
        <v>286895139542</v>
      </c>
      <c r="P15" s="5"/>
      <c r="Q15" s="6">
        <v>3876961143</v>
      </c>
      <c r="R15" s="5"/>
      <c r="S15" s="6">
        <f t="shared" si="1"/>
        <v>283018178399</v>
      </c>
    </row>
    <row r="16" spans="1:19">
      <c r="A16" s="1" t="s">
        <v>46</v>
      </c>
      <c r="C16" s="5" t="s">
        <v>322</v>
      </c>
      <c r="D16" s="5"/>
      <c r="E16" s="6">
        <v>173030500</v>
      </c>
      <c r="F16" s="5"/>
      <c r="G16" s="6">
        <v>330</v>
      </c>
      <c r="H16" s="5"/>
      <c r="I16" s="6">
        <v>0</v>
      </c>
      <c r="J16" s="5"/>
      <c r="K16" s="6">
        <v>0</v>
      </c>
      <c r="L16" s="5"/>
      <c r="M16" s="6">
        <f t="shared" si="0"/>
        <v>0</v>
      </c>
      <c r="N16" s="5"/>
      <c r="O16" s="6">
        <v>57100065000</v>
      </c>
      <c r="P16" s="5"/>
      <c r="Q16" s="6">
        <v>0</v>
      </c>
      <c r="R16" s="5"/>
      <c r="S16" s="6">
        <f t="shared" si="1"/>
        <v>57100065000</v>
      </c>
    </row>
    <row r="17" spans="1:19">
      <c r="A17" s="1" t="s">
        <v>54</v>
      </c>
      <c r="C17" s="5" t="s">
        <v>326</v>
      </c>
      <c r="D17" s="5"/>
      <c r="E17" s="6">
        <v>12674035</v>
      </c>
      <c r="F17" s="5"/>
      <c r="G17" s="6">
        <v>2000</v>
      </c>
      <c r="H17" s="5"/>
      <c r="I17" s="6">
        <v>0</v>
      </c>
      <c r="J17" s="5"/>
      <c r="K17" s="6">
        <v>0</v>
      </c>
      <c r="L17" s="5"/>
      <c r="M17" s="6">
        <f t="shared" si="0"/>
        <v>0</v>
      </c>
      <c r="N17" s="5"/>
      <c r="O17" s="6">
        <v>25348070000</v>
      </c>
      <c r="P17" s="5"/>
      <c r="Q17" s="6">
        <v>2795856594</v>
      </c>
      <c r="R17" s="5"/>
      <c r="S17" s="6">
        <f t="shared" si="1"/>
        <v>22552213406</v>
      </c>
    </row>
    <row r="18" spans="1:19">
      <c r="A18" s="1" t="s">
        <v>19</v>
      </c>
      <c r="C18" s="5" t="s">
        <v>327</v>
      </c>
      <c r="D18" s="5"/>
      <c r="E18" s="6">
        <v>42820342</v>
      </c>
      <c r="F18" s="5"/>
      <c r="G18" s="6">
        <v>1850</v>
      </c>
      <c r="H18" s="5"/>
      <c r="I18" s="6">
        <v>79217632700</v>
      </c>
      <c r="J18" s="5"/>
      <c r="K18" s="6">
        <v>4066402198</v>
      </c>
      <c r="L18" s="5"/>
      <c r="M18" s="6">
        <f t="shared" si="0"/>
        <v>75151230502</v>
      </c>
      <c r="N18" s="5"/>
      <c r="O18" s="6">
        <v>79217632700</v>
      </c>
      <c r="P18" s="5"/>
      <c r="Q18" s="6">
        <v>4066402198</v>
      </c>
      <c r="R18" s="5"/>
      <c r="S18" s="6">
        <f t="shared" si="1"/>
        <v>75151230502</v>
      </c>
    </row>
    <row r="19" spans="1:19">
      <c r="A19" s="1" t="s">
        <v>17</v>
      </c>
      <c r="C19" s="5" t="s">
        <v>320</v>
      </c>
      <c r="D19" s="5"/>
      <c r="E19" s="6">
        <v>164430177</v>
      </c>
      <c r="F19" s="5"/>
      <c r="G19" s="6">
        <v>1350</v>
      </c>
      <c r="H19" s="5"/>
      <c r="I19" s="6">
        <v>0</v>
      </c>
      <c r="J19" s="5"/>
      <c r="K19" s="6">
        <v>0</v>
      </c>
      <c r="L19" s="5"/>
      <c r="M19" s="6">
        <f t="shared" si="0"/>
        <v>0</v>
      </c>
      <c r="N19" s="5"/>
      <c r="O19" s="6">
        <v>221980747040</v>
      </c>
      <c r="P19" s="5"/>
      <c r="Q19" s="6">
        <v>9182394323</v>
      </c>
      <c r="R19" s="5"/>
      <c r="S19" s="6">
        <f t="shared" si="1"/>
        <v>212798352717</v>
      </c>
    </row>
    <row r="20" spans="1:19">
      <c r="A20" s="1" t="s">
        <v>49</v>
      </c>
      <c r="C20" s="5" t="s">
        <v>328</v>
      </c>
      <c r="D20" s="5"/>
      <c r="E20" s="6">
        <v>13726712</v>
      </c>
      <c r="F20" s="5"/>
      <c r="G20" s="6">
        <v>3530</v>
      </c>
      <c r="H20" s="5"/>
      <c r="I20" s="6">
        <v>0</v>
      </c>
      <c r="J20" s="5"/>
      <c r="K20" s="6">
        <v>0</v>
      </c>
      <c r="L20" s="5"/>
      <c r="M20" s="6">
        <f t="shared" si="0"/>
        <v>0</v>
      </c>
      <c r="N20" s="5"/>
      <c r="O20" s="6">
        <v>48455293360</v>
      </c>
      <c r="P20" s="5"/>
      <c r="Q20" s="6">
        <v>0</v>
      </c>
      <c r="R20" s="5"/>
      <c r="S20" s="6">
        <f t="shared" si="1"/>
        <v>48455293360</v>
      </c>
    </row>
    <row r="21" spans="1:19">
      <c r="A21" s="1" t="s">
        <v>21</v>
      </c>
      <c r="C21" s="5" t="s">
        <v>329</v>
      </c>
      <c r="D21" s="5"/>
      <c r="E21" s="6">
        <v>1048429</v>
      </c>
      <c r="F21" s="5"/>
      <c r="G21" s="6">
        <v>13500</v>
      </c>
      <c r="H21" s="5"/>
      <c r="I21" s="6">
        <v>0</v>
      </c>
      <c r="J21" s="5"/>
      <c r="K21" s="6">
        <v>0</v>
      </c>
      <c r="L21" s="5"/>
      <c r="M21" s="6">
        <f t="shared" si="0"/>
        <v>0</v>
      </c>
      <c r="N21" s="5"/>
      <c r="O21" s="6">
        <v>14153791500</v>
      </c>
      <c r="P21" s="5"/>
      <c r="Q21" s="6">
        <v>0</v>
      </c>
      <c r="R21" s="5"/>
      <c r="S21" s="6">
        <f t="shared" si="1"/>
        <v>14153791500</v>
      </c>
    </row>
    <row r="22" spans="1:19">
      <c r="A22" s="1" t="s">
        <v>53</v>
      </c>
      <c r="C22" s="5" t="s">
        <v>330</v>
      </c>
      <c r="D22" s="5"/>
      <c r="E22" s="6">
        <v>2085800</v>
      </c>
      <c r="F22" s="5"/>
      <c r="G22" s="6">
        <v>2200</v>
      </c>
      <c r="H22" s="5"/>
      <c r="I22" s="6">
        <v>0</v>
      </c>
      <c r="J22" s="5"/>
      <c r="K22" s="6">
        <v>0</v>
      </c>
      <c r="L22" s="5"/>
      <c r="M22" s="6">
        <f t="shared" si="0"/>
        <v>0</v>
      </c>
      <c r="N22" s="5"/>
      <c r="O22" s="6">
        <v>4588760000</v>
      </c>
      <c r="P22" s="5"/>
      <c r="Q22" s="6">
        <v>555292450</v>
      </c>
      <c r="R22" s="5"/>
      <c r="S22" s="6">
        <f t="shared" si="1"/>
        <v>4033467550</v>
      </c>
    </row>
    <row r="23" spans="1:19">
      <c r="A23" s="1" t="s">
        <v>26</v>
      </c>
      <c r="C23" s="5" t="s">
        <v>331</v>
      </c>
      <c r="D23" s="5"/>
      <c r="E23" s="6">
        <v>20442772</v>
      </c>
      <c r="F23" s="5"/>
      <c r="G23" s="6">
        <v>1800</v>
      </c>
      <c r="H23" s="5"/>
      <c r="I23" s="6">
        <v>0</v>
      </c>
      <c r="J23" s="5"/>
      <c r="K23" s="6">
        <v>0</v>
      </c>
      <c r="L23" s="5"/>
      <c r="M23" s="6">
        <f t="shared" si="0"/>
        <v>0</v>
      </c>
      <c r="N23" s="5"/>
      <c r="O23" s="6">
        <v>36796989600</v>
      </c>
      <c r="P23" s="5"/>
      <c r="Q23" s="6">
        <v>3797232342</v>
      </c>
      <c r="R23" s="5"/>
      <c r="S23" s="6">
        <f t="shared" si="1"/>
        <v>32999757258</v>
      </c>
    </row>
    <row r="24" spans="1:19">
      <c r="A24" s="1" t="s">
        <v>50</v>
      </c>
      <c r="C24" s="5" t="s">
        <v>332</v>
      </c>
      <c r="D24" s="5"/>
      <c r="E24" s="6">
        <v>18034478</v>
      </c>
      <c r="F24" s="5"/>
      <c r="G24" s="6">
        <v>6500</v>
      </c>
      <c r="H24" s="5"/>
      <c r="I24" s="6">
        <v>0</v>
      </c>
      <c r="J24" s="5"/>
      <c r="K24" s="6">
        <v>0</v>
      </c>
      <c r="L24" s="5"/>
      <c r="M24" s="6">
        <f t="shared" si="0"/>
        <v>0</v>
      </c>
      <c r="N24" s="5"/>
      <c r="O24" s="6">
        <v>117224107000</v>
      </c>
      <c r="P24" s="5"/>
      <c r="Q24" s="6">
        <v>0</v>
      </c>
      <c r="R24" s="5"/>
      <c r="S24" s="6">
        <f t="shared" si="1"/>
        <v>117224107000</v>
      </c>
    </row>
    <row r="25" spans="1:19">
      <c r="A25" s="1" t="s">
        <v>45</v>
      </c>
      <c r="C25" s="5" t="s">
        <v>320</v>
      </c>
      <c r="D25" s="5"/>
      <c r="E25" s="6">
        <v>47957992</v>
      </c>
      <c r="F25" s="5"/>
      <c r="G25" s="6">
        <v>4350</v>
      </c>
      <c r="H25" s="5"/>
      <c r="I25" s="6">
        <v>0</v>
      </c>
      <c r="J25" s="5"/>
      <c r="K25" s="6">
        <v>0</v>
      </c>
      <c r="L25" s="5"/>
      <c r="M25" s="6">
        <f t="shared" si="0"/>
        <v>0</v>
      </c>
      <c r="N25" s="5"/>
      <c r="O25" s="6">
        <v>208617265200</v>
      </c>
      <c r="P25" s="5"/>
      <c r="Q25" s="6">
        <v>26233308798</v>
      </c>
      <c r="R25" s="5"/>
      <c r="S25" s="6">
        <f t="shared" si="1"/>
        <v>182383956402</v>
      </c>
    </row>
    <row r="26" spans="1:19">
      <c r="A26" s="1" t="s">
        <v>18</v>
      </c>
      <c r="C26" s="5" t="s">
        <v>320</v>
      </c>
      <c r="D26" s="5"/>
      <c r="E26" s="6">
        <v>33700000</v>
      </c>
      <c r="F26" s="5"/>
      <c r="G26" s="6">
        <v>230</v>
      </c>
      <c r="H26" s="5"/>
      <c r="I26" s="6">
        <v>7751000000</v>
      </c>
      <c r="J26" s="5"/>
      <c r="K26" s="6">
        <v>974676647</v>
      </c>
      <c r="L26" s="5"/>
      <c r="M26" s="6">
        <f t="shared" si="0"/>
        <v>6776323353</v>
      </c>
      <c r="N26" s="5"/>
      <c r="O26" s="6">
        <v>7751000000</v>
      </c>
      <c r="P26" s="5"/>
      <c r="Q26" s="6">
        <v>974676647</v>
      </c>
      <c r="R26" s="5"/>
      <c r="S26" s="6">
        <f t="shared" si="1"/>
        <v>6776323353</v>
      </c>
    </row>
    <row r="27" spans="1:19">
      <c r="A27" s="1" t="s">
        <v>20</v>
      </c>
      <c r="C27" s="5" t="s">
        <v>333</v>
      </c>
      <c r="D27" s="5"/>
      <c r="E27" s="6">
        <v>11661854</v>
      </c>
      <c r="F27" s="5"/>
      <c r="G27" s="6">
        <v>270</v>
      </c>
      <c r="H27" s="5"/>
      <c r="I27" s="6">
        <v>0</v>
      </c>
      <c r="J27" s="5"/>
      <c r="K27" s="6">
        <v>0</v>
      </c>
      <c r="L27" s="5"/>
      <c r="M27" s="6">
        <f t="shared" si="0"/>
        <v>0</v>
      </c>
      <c r="N27" s="5"/>
      <c r="O27" s="6">
        <v>3148700580</v>
      </c>
      <c r="P27" s="5"/>
      <c r="Q27" s="6">
        <v>0</v>
      </c>
      <c r="R27" s="5"/>
      <c r="S27" s="6">
        <f t="shared" si="1"/>
        <v>3148700580</v>
      </c>
    </row>
    <row r="28" spans="1:19">
      <c r="A28" s="1" t="s">
        <v>22</v>
      </c>
      <c r="C28" s="5" t="s">
        <v>334</v>
      </c>
      <c r="D28" s="5"/>
      <c r="E28" s="6">
        <v>90206120</v>
      </c>
      <c r="F28" s="5"/>
      <c r="G28" s="6">
        <v>1250</v>
      </c>
      <c r="H28" s="5"/>
      <c r="I28" s="6">
        <v>0</v>
      </c>
      <c r="J28" s="5"/>
      <c r="K28" s="6">
        <v>0</v>
      </c>
      <c r="L28" s="5"/>
      <c r="M28" s="6">
        <f t="shared" si="0"/>
        <v>0</v>
      </c>
      <c r="N28" s="5"/>
      <c r="O28" s="6">
        <v>112757650000</v>
      </c>
      <c r="P28" s="5"/>
      <c r="Q28" s="6">
        <v>0</v>
      </c>
      <c r="R28" s="5"/>
      <c r="S28" s="6">
        <f t="shared" si="1"/>
        <v>112757650000</v>
      </c>
    </row>
    <row r="29" spans="1:19">
      <c r="A29" s="1" t="s">
        <v>25</v>
      </c>
      <c r="C29" s="5" t="s">
        <v>335</v>
      </c>
      <c r="D29" s="5"/>
      <c r="E29" s="6">
        <v>2002500</v>
      </c>
      <c r="F29" s="5"/>
      <c r="G29" s="6">
        <v>9400</v>
      </c>
      <c r="H29" s="5"/>
      <c r="I29" s="6">
        <v>0</v>
      </c>
      <c r="J29" s="5"/>
      <c r="K29" s="6">
        <v>0</v>
      </c>
      <c r="L29" s="5"/>
      <c r="M29" s="6">
        <f t="shared" si="0"/>
        <v>0</v>
      </c>
      <c r="N29" s="5"/>
      <c r="O29" s="6">
        <v>18823500000</v>
      </c>
      <c r="P29" s="5"/>
      <c r="Q29" s="6">
        <v>0</v>
      </c>
      <c r="R29" s="5"/>
      <c r="S29" s="6">
        <f t="shared" si="1"/>
        <v>18823500000</v>
      </c>
    </row>
    <row r="30" spans="1:19">
      <c r="A30" s="1" t="s">
        <v>32</v>
      </c>
      <c r="C30" s="5" t="s">
        <v>336</v>
      </c>
      <c r="D30" s="5"/>
      <c r="E30" s="6">
        <v>1802214</v>
      </c>
      <c r="F30" s="5"/>
      <c r="G30" s="6">
        <v>1260</v>
      </c>
      <c r="H30" s="5"/>
      <c r="I30" s="6">
        <v>0</v>
      </c>
      <c r="J30" s="5"/>
      <c r="K30" s="6">
        <v>0</v>
      </c>
      <c r="L30" s="5"/>
      <c r="M30" s="6">
        <f t="shared" si="0"/>
        <v>0</v>
      </c>
      <c r="N30" s="5"/>
      <c r="O30" s="6">
        <v>2270789640</v>
      </c>
      <c r="P30" s="5"/>
      <c r="Q30" s="6">
        <v>133231372</v>
      </c>
      <c r="R30" s="5"/>
      <c r="S30" s="6">
        <f t="shared" si="1"/>
        <v>2137558268</v>
      </c>
    </row>
    <row r="31" spans="1:19">
      <c r="A31" s="1" t="s">
        <v>29</v>
      </c>
      <c r="C31" s="5" t="s">
        <v>337</v>
      </c>
      <c r="D31" s="5"/>
      <c r="E31" s="6">
        <v>2642606</v>
      </c>
      <c r="F31" s="5"/>
      <c r="G31" s="6">
        <v>800</v>
      </c>
      <c r="H31" s="5"/>
      <c r="I31" s="6">
        <v>0</v>
      </c>
      <c r="J31" s="5"/>
      <c r="K31" s="6">
        <v>0</v>
      </c>
      <c r="L31" s="5"/>
      <c r="M31" s="6">
        <f t="shared" si="0"/>
        <v>0</v>
      </c>
      <c r="N31" s="5"/>
      <c r="O31" s="6">
        <v>2114084800</v>
      </c>
      <c r="P31" s="5"/>
      <c r="Q31" s="6">
        <v>0</v>
      </c>
      <c r="R31" s="5"/>
      <c r="S31" s="6">
        <f t="shared" si="1"/>
        <v>2114084800</v>
      </c>
    </row>
    <row r="32" spans="1:19">
      <c r="A32" s="1" t="s">
        <v>15</v>
      </c>
      <c r="C32" s="5" t="s">
        <v>324</v>
      </c>
      <c r="D32" s="5"/>
      <c r="E32" s="6">
        <v>10453000</v>
      </c>
      <c r="F32" s="5"/>
      <c r="G32" s="6">
        <v>1000</v>
      </c>
      <c r="H32" s="5"/>
      <c r="I32" s="6">
        <v>0</v>
      </c>
      <c r="J32" s="5"/>
      <c r="K32" s="6">
        <v>0</v>
      </c>
      <c r="L32" s="5"/>
      <c r="M32" s="6">
        <f t="shared" si="0"/>
        <v>0</v>
      </c>
      <c r="N32" s="5"/>
      <c r="O32" s="6">
        <v>10453000000</v>
      </c>
      <c r="P32" s="5"/>
      <c r="Q32" s="6">
        <v>1253855937</v>
      </c>
      <c r="R32" s="5"/>
      <c r="S32" s="6">
        <f t="shared" si="1"/>
        <v>9199144063</v>
      </c>
    </row>
    <row r="33" spans="1:19">
      <c r="A33" s="1" t="s">
        <v>377</v>
      </c>
      <c r="C33" s="5" t="s">
        <v>376</v>
      </c>
      <c r="D33" s="5"/>
      <c r="E33" s="6" t="s">
        <v>376</v>
      </c>
      <c r="F33" s="5"/>
      <c r="G33" s="6">
        <v>0</v>
      </c>
      <c r="H33" s="5"/>
      <c r="I33" s="6">
        <v>0</v>
      </c>
      <c r="J33" s="5"/>
      <c r="K33" s="6">
        <v>0</v>
      </c>
      <c r="L33" s="5"/>
      <c r="M33" s="6">
        <f t="shared" si="0"/>
        <v>0</v>
      </c>
      <c r="N33" s="5"/>
      <c r="O33" s="6">
        <v>336189</v>
      </c>
      <c r="P33" s="5"/>
      <c r="Q33" s="6">
        <v>0</v>
      </c>
      <c r="R33" s="5"/>
      <c r="S33" s="6">
        <f t="shared" si="1"/>
        <v>336189</v>
      </c>
    </row>
    <row r="34" spans="1:19" ht="24.75" thickBot="1">
      <c r="C34" s="5"/>
      <c r="D34" s="5"/>
      <c r="E34" s="5"/>
      <c r="F34" s="5"/>
      <c r="G34" s="5"/>
      <c r="H34" s="5"/>
      <c r="I34" s="7">
        <f>SUM(I8:I33)</f>
        <v>437255290900</v>
      </c>
      <c r="J34" s="5"/>
      <c r="K34" s="7">
        <f>SUM(K8:K33)</f>
        <v>16889430441</v>
      </c>
      <c r="L34" s="5"/>
      <c r="M34" s="7">
        <f>SUM(M8:M33)</f>
        <v>420365860459</v>
      </c>
      <c r="N34" s="5"/>
      <c r="O34" s="7">
        <f>SUM(O8:O33)</f>
        <v>1682918769599</v>
      </c>
      <c r="P34" s="5"/>
      <c r="Q34" s="7">
        <f>SUM(Q8:Q33)</f>
        <v>63573043050</v>
      </c>
      <c r="R34" s="5"/>
      <c r="S34" s="7">
        <f>SUM(S8:S33)</f>
        <v>1619345726549</v>
      </c>
    </row>
    <row r="35" spans="1:19" ht="24.75" thickTop="1">
      <c r="O35" s="3"/>
      <c r="Q35" s="3"/>
    </row>
    <row r="36" spans="1:19">
      <c r="O36" s="3"/>
      <c r="P36" s="3"/>
      <c r="Q36" s="3"/>
      <c r="R36" s="3">
        <f t="shared" ref="R36" si="2">R35-R34</f>
        <v>0</v>
      </c>
    </row>
    <row r="38" spans="1:19">
      <c r="O38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20"/>
  <sheetViews>
    <sheetView rightToLeft="1" topLeftCell="A103" workbookViewId="0">
      <selection activeCell="O112" sqref="O112:Q119"/>
    </sheetView>
  </sheetViews>
  <sheetFormatPr defaultRowHeight="24"/>
  <cols>
    <col min="1" max="1" width="36.28515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1.5703125" style="1" bestFit="1" customWidth="1"/>
    <col min="6" max="6" width="1" style="1" customWidth="1"/>
    <col min="7" max="7" width="21.57031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21.5703125" style="1" bestFit="1" customWidth="1"/>
    <col min="14" max="14" width="1" style="1" customWidth="1"/>
    <col min="15" max="15" width="21.57031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4.75">
      <c r="A3" s="23" t="s">
        <v>282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17" ht="24.75">
      <c r="A6" s="24" t="s">
        <v>3</v>
      </c>
      <c r="C6" s="25" t="s">
        <v>284</v>
      </c>
      <c r="D6" s="25" t="s">
        <v>284</v>
      </c>
      <c r="E6" s="25" t="s">
        <v>284</v>
      </c>
      <c r="F6" s="25" t="s">
        <v>284</v>
      </c>
      <c r="G6" s="25" t="s">
        <v>284</v>
      </c>
      <c r="H6" s="25" t="s">
        <v>284</v>
      </c>
      <c r="I6" s="25" t="s">
        <v>284</v>
      </c>
      <c r="K6" s="25" t="s">
        <v>285</v>
      </c>
      <c r="L6" s="25" t="s">
        <v>285</v>
      </c>
      <c r="M6" s="25" t="s">
        <v>285</v>
      </c>
      <c r="N6" s="25" t="s">
        <v>285</v>
      </c>
      <c r="O6" s="25" t="s">
        <v>285</v>
      </c>
      <c r="P6" s="25" t="s">
        <v>285</v>
      </c>
      <c r="Q6" s="25" t="s">
        <v>285</v>
      </c>
    </row>
    <row r="7" spans="1:17" ht="24.75">
      <c r="A7" s="25" t="s">
        <v>3</v>
      </c>
      <c r="C7" s="25" t="s">
        <v>7</v>
      </c>
      <c r="E7" s="25" t="s">
        <v>338</v>
      </c>
      <c r="G7" s="25" t="s">
        <v>339</v>
      </c>
      <c r="I7" s="25" t="s">
        <v>340</v>
      </c>
      <c r="K7" s="25" t="s">
        <v>7</v>
      </c>
      <c r="M7" s="25" t="s">
        <v>338</v>
      </c>
      <c r="O7" s="25" t="s">
        <v>339</v>
      </c>
      <c r="Q7" s="25" t="s">
        <v>340</v>
      </c>
    </row>
    <row r="8" spans="1:17">
      <c r="A8" s="1" t="s">
        <v>34</v>
      </c>
      <c r="C8" s="12">
        <v>26413139</v>
      </c>
      <c r="D8" s="12"/>
      <c r="E8" s="12">
        <v>295857075490</v>
      </c>
      <c r="F8" s="12"/>
      <c r="G8" s="12">
        <v>359578409733</v>
      </c>
      <c r="H8" s="12"/>
      <c r="I8" s="12">
        <f>E8-G8</f>
        <v>-63721334243</v>
      </c>
      <c r="J8" s="12"/>
      <c r="K8" s="12">
        <v>26413139</v>
      </c>
      <c r="L8" s="12"/>
      <c r="M8" s="12">
        <v>295857075490</v>
      </c>
      <c r="N8" s="12"/>
      <c r="O8" s="12">
        <v>393851469144</v>
      </c>
      <c r="P8" s="12"/>
      <c r="Q8" s="12">
        <f>M8-O8</f>
        <v>-97994393654</v>
      </c>
    </row>
    <row r="9" spans="1:17">
      <c r="A9" s="1" t="s">
        <v>25</v>
      </c>
      <c r="C9" s="12">
        <v>2002500</v>
      </c>
      <c r="D9" s="12"/>
      <c r="E9" s="12">
        <v>136155314065</v>
      </c>
      <c r="F9" s="12"/>
      <c r="G9" s="12">
        <v>135705547608</v>
      </c>
      <c r="H9" s="12"/>
      <c r="I9" s="12">
        <f t="shared" ref="I9:I72" si="0">E9-G9</f>
        <v>449766457</v>
      </c>
      <c r="J9" s="12"/>
      <c r="K9" s="12">
        <v>2002500</v>
      </c>
      <c r="L9" s="12"/>
      <c r="M9" s="12">
        <v>136155314065</v>
      </c>
      <c r="N9" s="12"/>
      <c r="O9" s="12">
        <v>153497528548</v>
      </c>
      <c r="P9" s="12"/>
      <c r="Q9" s="12">
        <f t="shared" ref="Q9:Q72" si="1">M9-O9</f>
        <v>-17342214483</v>
      </c>
    </row>
    <row r="10" spans="1:17">
      <c r="A10" s="1" t="s">
        <v>55</v>
      </c>
      <c r="C10" s="12">
        <v>3038151</v>
      </c>
      <c r="D10" s="12"/>
      <c r="E10" s="12">
        <v>12684456892</v>
      </c>
      <c r="F10" s="12"/>
      <c r="G10" s="12">
        <v>12753003502</v>
      </c>
      <c r="H10" s="12"/>
      <c r="I10" s="12">
        <f t="shared" si="0"/>
        <v>-68546610</v>
      </c>
      <c r="J10" s="12"/>
      <c r="K10" s="12">
        <v>3038151</v>
      </c>
      <c r="L10" s="12"/>
      <c r="M10" s="12">
        <v>12684456892</v>
      </c>
      <c r="N10" s="12"/>
      <c r="O10" s="12">
        <v>12753003502</v>
      </c>
      <c r="P10" s="12"/>
      <c r="Q10" s="12">
        <f t="shared" si="1"/>
        <v>-68546610</v>
      </c>
    </row>
    <row r="11" spans="1:17">
      <c r="A11" s="1" t="s">
        <v>20</v>
      </c>
      <c r="C11" s="12">
        <v>11661854</v>
      </c>
      <c r="D11" s="12"/>
      <c r="E11" s="12">
        <v>26809647146</v>
      </c>
      <c r="F11" s="12"/>
      <c r="G11" s="12">
        <v>26876882947</v>
      </c>
      <c r="H11" s="12"/>
      <c r="I11" s="12">
        <f t="shared" si="0"/>
        <v>-67235801</v>
      </c>
      <c r="J11" s="12"/>
      <c r="K11" s="12">
        <v>11661854</v>
      </c>
      <c r="L11" s="12"/>
      <c r="M11" s="12">
        <v>26809647146</v>
      </c>
      <c r="N11" s="12"/>
      <c r="O11" s="12">
        <v>30196173721</v>
      </c>
      <c r="P11" s="12"/>
      <c r="Q11" s="12">
        <f t="shared" si="1"/>
        <v>-3386526575</v>
      </c>
    </row>
    <row r="12" spans="1:17">
      <c r="A12" s="1" t="s">
        <v>45</v>
      </c>
      <c r="C12" s="12">
        <v>47957992</v>
      </c>
      <c r="D12" s="12"/>
      <c r="E12" s="12">
        <v>804344532036</v>
      </c>
      <c r="F12" s="12"/>
      <c r="G12" s="12">
        <v>804344532036</v>
      </c>
      <c r="H12" s="12"/>
      <c r="I12" s="12">
        <f t="shared" si="0"/>
        <v>0</v>
      </c>
      <c r="J12" s="12"/>
      <c r="K12" s="12">
        <v>47957992</v>
      </c>
      <c r="L12" s="12"/>
      <c r="M12" s="12">
        <v>804344532036</v>
      </c>
      <c r="N12" s="12"/>
      <c r="O12" s="12">
        <v>1024991682287</v>
      </c>
      <c r="P12" s="12"/>
      <c r="Q12" s="12">
        <f t="shared" si="1"/>
        <v>-220647150251</v>
      </c>
    </row>
    <row r="13" spans="1:17">
      <c r="A13" s="1" t="s">
        <v>53</v>
      </c>
      <c r="C13" s="12">
        <v>2518551</v>
      </c>
      <c r="D13" s="12"/>
      <c r="E13" s="12">
        <v>35325914616</v>
      </c>
      <c r="F13" s="12"/>
      <c r="G13" s="12">
        <v>35434757255</v>
      </c>
      <c r="H13" s="12"/>
      <c r="I13" s="12">
        <f t="shared" si="0"/>
        <v>-108842639</v>
      </c>
      <c r="J13" s="12"/>
      <c r="K13" s="12">
        <v>2518551</v>
      </c>
      <c r="L13" s="12"/>
      <c r="M13" s="12">
        <v>35325914616</v>
      </c>
      <c r="N13" s="12"/>
      <c r="O13" s="12">
        <v>40168206269</v>
      </c>
      <c r="P13" s="12"/>
      <c r="Q13" s="12">
        <f t="shared" si="1"/>
        <v>-4842291653</v>
      </c>
    </row>
    <row r="14" spans="1:17">
      <c r="A14" s="1" t="s">
        <v>47</v>
      </c>
      <c r="C14" s="12">
        <v>1675000</v>
      </c>
      <c r="D14" s="12"/>
      <c r="E14" s="12">
        <v>6859922842</v>
      </c>
      <c r="F14" s="12"/>
      <c r="G14" s="12">
        <v>6859922842</v>
      </c>
      <c r="H14" s="12"/>
      <c r="I14" s="12">
        <f t="shared" si="0"/>
        <v>0</v>
      </c>
      <c r="J14" s="12"/>
      <c r="K14" s="12">
        <v>1675000</v>
      </c>
      <c r="L14" s="12"/>
      <c r="M14" s="12">
        <v>6859922842</v>
      </c>
      <c r="N14" s="12"/>
      <c r="O14" s="12">
        <v>6889914173</v>
      </c>
      <c r="P14" s="12"/>
      <c r="Q14" s="12">
        <f t="shared" si="1"/>
        <v>-29991331</v>
      </c>
    </row>
    <row r="15" spans="1:17">
      <c r="A15" s="1" t="s">
        <v>15</v>
      </c>
      <c r="C15" s="12">
        <v>27874667</v>
      </c>
      <c r="D15" s="12"/>
      <c r="E15" s="12">
        <v>250253667624</v>
      </c>
      <c r="F15" s="12"/>
      <c r="G15" s="12">
        <v>249119058645</v>
      </c>
      <c r="H15" s="12"/>
      <c r="I15" s="12">
        <f t="shared" si="0"/>
        <v>1134608979</v>
      </c>
      <c r="J15" s="12"/>
      <c r="K15" s="12">
        <v>27874667</v>
      </c>
      <c r="L15" s="12"/>
      <c r="M15" s="12">
        <v>250253667624</v>
      </c>
      <c r="N15" s="12"/>
      <c r="O15" s="12">
        <v>256619087387</v>
      </c>
      <c r="P15" s="12"/>
      <c r="Q15" s="12">
        <f t="shared" si="1"/>
        <v>-6365419763</v>
      </c>
    </row>
    <row r="16" spans="1:17">
      <c r="A16" s="1" t="s">
        <v>54</v>
      </c>
      <c r="C16" s="12">
        <v>12674035</v>
      </c>
      <c r="D16" s="12"/>
      <c r="E16" s="12">
        <v>226939952610</v>
      </c>
      <c r="F16" s="12"/>
      <c r="G16" s="12">
        <v>226989399203</v>
      </c>
      <c r="H16" s="12"/>
      <c r="I16" s="12">
        <f t="shared" si="0"/>
        <v>-49446593</v>
      </c>
      <c r="J16" s="12"/>
      <c r="K16" s="12">
        <v>12674035</v>
      </c>
      <c r="L16" s="12"/>
      <c r="M16" s="12">
        <v>226939952610</v>
      </c>
      <c r="N16" s="12"/>
      <c r="O16" s="12">
        <v>253461408161</v>
      </c>
      <c r="P16" s="12"/>
      <c r="Q16" s="12">
        <f t="shared" si="1"/>
        <v>-26521455551</v>
      </c>
    </row>
    <row r="17" spans="1:17">
      <c r="A17" s="1" t="s">
        <v>56</v>
      </c>
      <c r="C17" s="12">
        <v>5106790</v>
      </c>
      <c r="D17" s="12"/>
      <c r="E17" s="12">
        <v>13101556499</v>
      </c>
      <c r="F17" s="12"/>
      <c r="G17" s="12">
        <v>13179037467</v>
      </c>
      <c r="H17" s="12"/>
      <c r="I17" s="12">
        <f t="shared" si="0"/>
        <v>-77480968</v>
      </c>
      <c r="J17" s="12"/>
      <c r="K17" s="12">
        <v>5106790</v>
      </c>
      <c r="L17" s="12"/>
      <c r="M17" s="12">
        <v>13101556499</v>
      </c>
      <c r="N17" s="12"/>
      <c r="O17" s="12">
        <v>13179037467</v>
      </c>
      <c r="P17" s="12"/>
      <c r="Q17" s="12">
        <f t="shared" si="1"/>
        <v>-77480968</v>
      </c>
    </row>
    <row r="18" spans="1:17">
      <c r="A18" s="1" t="s">
        <v>49</v>
      </c>
      <c r="C18" s="12">
        <v>23214223</v>
      </c>
      <c r="D18" s="12"/>
      <c r="E18" s="12">
        <v>704332200785</v>
      </c>
      <c r="F18" s="12"/>
      <c r="G18" s="12">
        <v>703975449532</v>
      </c>
      <c r="H18" s="12"/>
      <c r="I18" s="12">
        <f t="shared" si="0"/>
        <v>356751253</v>
      </c>
      <c r="J18" s="12"/>
      <c r="K18" s="12">
        <v>23214223</v>
      </c>
      <c r="L18" s="12"/>
      <c r="M18" s="12">
        <v>704332200785</v>
      </c>
      <c r="N18" s="12"/>
      <c r="O18" s="12">
        <v>750659608402</v>
      </c>
      <c r="P18" s="12"/>
      <c r="Q18" s="12">
        <f t="shared" si="1"/>
        <v>-46327407617</v>
      </c>
    </row>
    <row r="19" spans="1:17">
      <c r="A19" s="1" t="s">
        <v>16</v>
      </c>
      <c r="C19" s="12">
        <v>75932221</v>
      </c>
      <c r="D19" s="12"/>
      <c r="E19" s="12">
        <v>442636549462</v>
      </c>
      <c r="F19" s="12"/>
      <c r="G19" s="12">
        <v>443588338257</v>
      </c>
      <c r="H19" s="12"/>
      <c r="I19" s="12">
        <f t="shared" si="0"/>
        <v>-951788795</v>
      </c>
      <c r="J19" s="12"/>
      <c r="K19" s="12">
        <v>75932221</v>
      </c>
      <c r="L19" s="12"/>
      <c r="M19" s="12">
        <v>442636549462</v>
      </c>
      <c r="N19" s="12"/>
      <c r="O19" s="12">
        <v>488781404970</v>
      </c>
      <c r="P19" s="12"/>
      <c r="Q19" s="12">
        <f t="shared" si="1"/>
        <v>-46144855508</v>
      </c>
    </row>
    <row r="20" spans="1:17">
      <c r="A20" s="1" t="s">
        <v>40</v>
      </c>
      <c r="C20" s="12">
        <v>5180000</v>
      </c>
      <c r="D20" s="12"/>
      <c r="E20" s="12">
        <v>1059247840000</v>
      </c>
      <c r="F20" s="12"/>
      <c r="G20" s="12">
        <v>1054762739082</v>
      </c>
      <c r="H20" s="12"/>
      <c r="I20" s="12">
        <f t="shared" si="0"/>
        <v>4485100918</v>
      </c>
      <c r="J20" s="12"/>
      <c r="K20" s="12">
        <v>5180000</v>
      </c>
      <c r="L20" s="12"/>
      <c r="M20" s="12">
        <v>1059247840000</v>
      </c>
      <c r="N20" s="12"/>
      <c r="O20" s="12">
        <v>1045560979084</v>
      </c>
      <c r="P20" s="12"/>
      <c r="Q20" s="12">
        <f t="shared" si="1"/>
        <v>13686860916</v>
      </c>
    </row>
    <row r="21" spans="1:17">
      <c r="A21" s="1" t="s">
        <v>42</v>
      </c>
      <c r="C21" s="12">
        <v>483611</v>
      </c>
      <c r="D21" s="12"/>
      <c r="E21" s="12">
        <v>1715253601193</v>
      </c>
      <c r="F21" s="12"/>
      <c r="G21" s="12">
        <v>1715123559729</v>
      </c>
      <c r="H21" s="12"/>
      <c r="I21" s="12">
        <f t="shared" si="0"/>
        <v>130041464</v>
      </c>
      <c r="J21" s="12"/>
      <c r="K21" s="12">
        <v>483611</v>
      </c>
      <c r="L21" s="12"/>
      <c r="M21" s="12">
        <v>1715253601193</v>
      </c>
      <c r="N21" s="12"/>
      <c r="O21" s="12">
        <v>1702089669134</v>
      </c>
      <c r="P21" s="12"/>
      <c r="Q21" s="12">
        <f t="shared" si="1"/>
        <v>13163932059</v>
      </c>
    </row>
    <row r="22" spans="1:17">
      <c r="A22" s="1" t="s">
        <v>52</v>
      </c>
      <c r="C22" s="12">
        <v>124000000</v>
      </c>
      <c r="D22" s="12"/>
      <c r="E22" s="12">
        <v>656231192960</v>
      </c>
      <c r="F22" s="12"/>
      <c r="G22" s="12">
        <v>655417062260</v>
      </c>
      <c r="H22" s="12"/>
      <c r="I22" s="12">
        <f t="shared" si="0"/>
        <v>814130700</v>
      </c>
      <c r="J22" s="12"/>
      <c r="K22" s="12">
        <v>124000000</v>
      </c>
      <c r="L22" s="12"/>
      <c r="M22" s="12">
        <v>656231192960</v>
      </c>
      <c r="N22" s="12"/>
      <c r="O22" s="12">
        <v>743650168645</v>
      </c>
      <c r="P22" s="12"/>
      <c r="Q22" s="12">
        <f t="shared" si="1"/>
        <v>-87418975685</v>
      </c>
    </row>
    <row r="23" spans="1:17">
      <c r="A23" s="1" t="s">
        <v>35</v>
      </c>
      <c r="C23" s="12">
        <v>81214077</v>
      </c>
      <c r="D23" s="12"/>
      <c r="E23" s="12">
        <v>1129437067480</v>
      </c>
      <c r="F23" s="12"/>
      <c r="G23" s="12">
        <v>1130843188692</v>
      </c>
      <c r="H23" s="12"/>
      <c r="I23" s="12">
        <f t="shared" si="0"/>
        <v>-1406121212</v>
      </c>
      <c r="J23" s="12"/>
      <c r="K23" s="12">
        <v>81214077</v>
      </c>
      <c r="L23" s="12"/>
      <c r="M23" s="12">
        <v>1129437067480</v>
      </c>
      <c r="N23" s="12"/>
      <c r="O23" s="12">
        <v>1217293867827</v>
      </c>
      <c r="P23" s="12"/>
      <c r="Q23" s="12">
        <f t="shared" si="1"/>
        <v>-87856800347</v>
      </c>
    </row>
    <row r="24" spans="1:17">
      <c r="A24" s="1" t="s">
        <v>33</v>
      </c>
      <c r="C24" s="12">
        <v>5822450</v>
      </c>
      <c r="D24" s="12"/>
      <c r="E24" s="12">
        <v>27813233131</v>
      </c>
      <c r="F24" s="12"/>
      <c r="G24" s="12">
        <v>27605797961</v>
      </c>
      <c r="H24" s="12"/>
      <c r="I24" s="12">
        <f t="shared" si="0"/>
        <v>207435170</v>
      </c>
      <c r="J24" s="12"/>
      <c r="K24" s="12">
        <v>5822450</v>
      </c>
      <c r="L24" s="12"/>
      <c r="M24" s="12">
        <v>27813233131</v>
      </c>
      <c r="N24" s="12"/>
      <c r="O24" s="12">
        <v>30899359088</v>
      </c>
      <c r="P24" s="12"/>
      <c r="Q24" s="12">
        <f t="shared" si="1"/>
        <v>-3086125957</v>
      </c>
    </row>
    <row r="25" spans="1:17">
      <c r="A25" s="1" t="s">
        <v>43</v>
      </c>
      <c r="C25" s="12">
        <v>2387020</v>
      </c>
      <c r="D25" s="12"/>
      <c r="E25" s="12">
        <v>1590650452500</v>
      </c>
      <c r="F25" s="12"/>
      <c r="G25" s="12">
        <v>1586473924229</v>
      </c>
      <c r="H25" s="12"/>
      <c r="I25" s="12">
        <f t="shared" si="0"/>
        <v>4176528271</v>
      </c>
      <c r="J25" s="12"/>
      <c r="K25" s="12">
        <v>2387020</v>
      </c>
      <c r="L25" s="12"/>
      <c r="M25" s="12">
        <v>1590650452500</v>
      </c>
      <c r="N25" s="12"/>
      <c r="O25" s="12">
        <v>1613084562163</v>
      </c>
      <c r="P25" s="12"/>
      <c r="Q25" s="12">
        <f t="shared" si="1"/>
        <v>-22434109663</v>
      </c>
    </row>
    <row r="26" spans="1:17">
      <c r="A26" s="1" t="s">
        <v>18</v>
      </c>
      <c r="C26" s="12">
        <v>33700000</v>
      </c>
      <c r="D26" s="12"/>
      <c r="E26" s="12">
        <v>163361557317</v>
      </c>
      <c r="F26" s="12"/>
      <c r="G26" s="12">
        <v>170789455141</v>
      </c>
      <c r="H26" s="12"/>
      <c r="I26" s="12">
        <f t="shared" si="0"/>
        <v>-7427897824</v>
      </c>
      <c r="J26" s="12"/>
      <c r="K26" s="12">
        <v>33700000</v>
      </c>
      <c r="L26" s="12"/>
      <c r="M26" s="12">
        <v>163361557317</v>
      </c>
      <c r="N26" s="12"/>
      <c r="O26" s="12">
        <v>168484782544</v>
      </c>
      <c r="P26" s="12"/>
      <c r="Q26" s="12">
        <f t="shared" si="1"/>
        <v>-5123225227</v>
      </c>
    </row>
    <row r="27" spans="1:17">
      <c r="A27" s="1" t="s">
        <v>22</v>
      </c>
      <c r="C27" s="12">
        <v>72933034</v>
      </c>
      <c r="D27" s="12"/>
      <c r="E27" s="12">
        <v>693594635339</v>
      </c>
      <c r="F27" s="12"/>
      <c r="G27" s="12">
        <v>681991537657</v>
      </c>
      <c r="H27" s="12"/>
      <c r="I27" s="12">
        <f t="shared" si="0"/>
        <v>11603097682</v>
      </c>
      <c r="J27" s="12"/>
      <c r="K27" s="12">
        <v>72933034</v>
      </c>
      <c r="L27" s="12"/>
      <c r="M27" s="12">
        <v>693594635339</v>
      </c>
      <c r="N27" s="12"/>
      <c r="O27" s="12">
        <v>775431685798</v>
      </c>
      <c r="P27" s="12"/>
      <c r="Q27" s="12">
        <f t="shared" si="1"/>
        <v>-81837050459</v>
      </c>
    </row>
    <row r="28" spans="1:17">
      <c r="A28" s="1" t="s">
        <v>46</v>
      </c>
      <c r="C28" s="12">
        <v>173030500</v>
      </c>
      <c r="D28" s="12"/>
      <c r="E28" s="12">
        <v>668192730391</v>
      </c>
      <c r="F28" s="12"/>
      <c r="G28" s="12">
        <v>670192994966</v>
      </c>
      <c r="H28" s="12"/>
      <c r="I28" s="12">
        <f t="shared" si="0"/>
        <v>-2000264575</v>
      </c>
      <c r="J28" s="12"/>
      <c r="K28" s="12">
        <v>173030500</v>
      </c>
      <c r="L28" s="12"/>
      <c r="M28" s="12">
        <v>668192730391</v>
      </c>
      <c r="N28" s="12"/>
      <c r="O28" s="12">
        <v>739408586906</v>
      </c>
      <c r="P28" s="12"/>
      <c r="Q28" s="12">
        <f t="shared" si="1"/>
        <v>-71215856515</v>
      </c>
    </row>
    <row r="29" spans="1:17">
      <c r="A29" s="1" t="s">
        <v>44</v>
      </c>
      <c r="C29" s="12">
        <v>1500000</v>
      </c>
      <c r="D29" s="12"/>
      <c r="E29" s="12">
        <v>51342028031</v>
      </c>
      <c r="F29" s="12"/>
      <c r="G29" s="12">
        <v>55874544187</v>
      </c>
      <c r="H29" s="12"/>
      <c r="I29" s="12">
        <f t="shared" si="0"/>
        <v>-4532516156</v>
      </c>
      <c r="J29" s="12"/>
      <c r="K29" s="12">
        <v>1500000</v>
      </c>
      <c r="L29" s="12"/>
      <c r="M29" s="12">
        <v>51342028031</v>
      </c>
      <c r="N29" s="12"/>
      <c r="O29" s="12">
        <v>49881813750</v>
      </c>
      <c r="P29" s="12"/>
      <c r="Q29" s="12">
        <f t="shared" si="1"/>
        <v>1460214281</v>
      </c>
    </row>
    <row r="30" spans="1:17">
      <c r="A30" s="1" t="s">
        <v>30</v>
      </c>
      <c r="C30" s="12">
        <v>465870095</v>
      </c>
      <c r="D30" s="12"/>
      <c r="E30" s="12">
        <v>443506841519</v>
      </c>
      <c r="F30" s="12"/>
      <c r="G30" s="12">
        <v>443296517455</v>
      </c>
      <c r="H30" s="12"/>
      <c r="I30" s="12">
        <f t="shared" si="0"/>
        <v>210324064</v>
      </c>
      <c r="J30" s="12"/>
      <c r="K30" s="12">
        <v>465870095</v>
      </c>
      <c r="L30" s="12"/>
      <c r="M30" s="12">
        <v>443506841519</v>
      </c>
      <c r="N30" s="12"/>
      <c r="O30" s="12">
        <v>445343181267</v>
      </c>
      <c r="P30" s="12"/>
      <c r="Q30" s="12">
        <f t="shared" si="1"/>
        <v>-1836339748</v>
      </c>
    </row>
    <row r="31" spans="1:17">
      <c r="A31" s="1" t="s">
        <v>36</v>
      </c>
      <c r="C31" s="12">
        <v>93970030</v>
      </c>
      <c r="D31" s="12"/>
      <c r="E31" s="12">
        <v>734743011809</v>
      </c>
      <c r="F31" s="12"/>
      <c r="G31" s="12">
        <v>734587490542</v>
      </c>
      <c r="H31" s="12"/>
      <c r="I31" s="12">
        <f t="shared" si="0"/>
        <v>155521267</v>
      </c>
      <c r="J31" s="12"/>
      <c r="K31" s="12">
        <v>93970030</v>
      </c>
      <c r="L31" s="12"/>
      <c r="M31" s="12">
        <v>734743011809</v>
      </c>
      <c r="N31" s="12"/>
      <c r="O31" s="12">
        <v>686521204961</v>
      </c>
      <c r="P31" s="12"/>
      <c r="Q31" s="12">
        <f t="shared" si="1"/>
        <v>48221806848</v>
      </c>
    </row>
    <row r="32" spans="1:17">
      <c r="A32" s="1" t="s">
        <v>38</v>
      </c>
      <c r="C32" s="12">
        <v>82091946</v>
      </c>
      <c r="D32" s="12"/>
      <c r="E32" s="12">
        <v>818223441460</v>
      </c>
      <c r="F32" s="12"/>
      <c r="G32" s="12">
        <v>817554397834</v>
      </c>
      <c r="H32" s="12"/>
      <c r="I32" s="12">
        <f t="shared" si="0"/>
        <v>669043626</v>
      </c>
      <c r="J32" s="12"/>
      <c r="K32" s="12">
        <v>82091946</v>
      </c>
      <c r="L32" s="12"/>
      <c r="M32" s="12">
        <v>818223441460</v>
      </c>
      <c r="N32" s="12"/>
      <c r="O32" s="12">
        <v>820037145646</v>
      </c>
      <c r="P32" s="12"/>
      <c r="Q32" s="12">
        <f t="shared" si="1"/>
        <v>-1813704186</v>
      </c>
    </row>
    <row r="33" spans="1:17">
      <c r="A33" s="1" t="s">
        <v>48</v>
      </c>
      <c r="C33" s="12">
        <v>301268854</v>
      </c>
      <c r="D33" s="12"/>
      <c r="E33" s="12">
        <v>1591374186490</v>
      </c>
      <c r="F33" s="12"/>
      <c r="G33" s="12">
        <v>1874816207250</v>
      </c>
      <c r="H33" s="12"/>
      <c r="I33" s="12">
        <f t="shared" si="0"/>
        <v>-283442020760</v>
      </c>
      <c r="J33" s="12"/>
      <c r="K33" s="12">
        <v>301268854</v>
      </c>
      <c r="L33" s="12"/>
      <c r="M33" s="12">
        <v>1591374186490</v>
      </c>
      <c r="N33" s="12"/>
      <c r="O33" s="12">
        <v>1865528390597</v>
      </c>
      <c r="P33" s="12"/>
      <c r="Q33" s="12">
        <f t="shared" si="1"/>
        <v>-274154204107</v>
      </c>
    </row>
    <row r="34" spans="1:17">
      <c r="A34" s="1" t="s">
        <v>51</v>
      </c>
      <c r="C34" s="12">
        <v>31623643</v>
      </c>
      <c r="D34" s="12"/>
      <c r="E34" s="12">
        <v>372781027943</v>
      </c>
      <c r="F34" s="12"/>
      <c r="G34" s="12">
        <v>322847527206</v>
      </c>
      <c r="H34" s="12"/>
      <c r="I34" s="12">
        <f t="shared" si="0"/>
        <v>49933500737</v>
      </c>
      <c r="J34" s="12"/>
      <c r="K34" s="12">
        <v>31623643</v>
      </c>
      <c r="L34" s="12"/>
      <c r="M34" s="12">
        <v>372781027943</v>
      </c>
      <c r="N34" s="12"/>
      <c r="O34" s="12">
        <v>417409969352</v>
      </c>
      <c r="P34" s="12"/>
      <c r="Q34" s="12">
        <f t="shared" si="1"/>
        <v>-44628941409</v>
      </c>
    </row>
    <row r="35" spans="1:17">
      <c r="A35" s="1" t="s">
        <v>21</v>
      </c>
      <c r="C35" s="12">
        <v>1048429</v>
      </c>
      <c r="D35" s="12"/>
      <c r="E35" s="12">
        <v>180888868719</v>
      </c>
      <c r="F35" s="12"/>
      <c r="G35" s="12">
        <v>181165935206</v>
      </c>
      <c r="H35" s="12"/>
      <c r="I35" s="12">
        <f t="shared" si="0"/>
        <v>-277066487</v>
      </c>
      <c r="J35" s="12"/>
      <c r="K35" s="12">
        <v>1048429</v>
      </c>
      <c r="L35" s="12"/>
      <c r="M35" s="12">
        <v>180888868719</v>
      </c>
      <c r="N35" s="12"/>
      <c r="O35" s="12">
        <v>194180590835</v>
      </c>
      <c r="P35" s="12"/>
      <c r="Q35" s="12">
        <f t="shared" si="1"/>
        <v>-13291722116</v>
      </c>
    </row>
    <row r="36" spans="1:17">
      <c r="A36" s="1" t="s">
        <v>19</v>
      </c>
      <c r="C36" s="12">
        <v>42820342</v>
      </c>
      <c r="D36" s="12"/>
      <c r="E36" s="12">
        <v>529474212242</v>
      </c>
      <c r="F36" s="12"/>
      <c r="G36" s="12">
        <v>609249953701</v>
      </c>
      <c r="H36" s="12"/>
      <c r="I36" s="12">
        <f t="shared" si="0"/>
        <v>-79775741459</v>
      </c>
      <c r="J36" s="12"/>
      <c r="K36" s="12">
        <v>42820342</v>
      </c>
      <c r="L36" s="12"/>
      <c r="M36" s="12">
        <v>529474212242</v>
      </c>
      <c r="N36" s="12"/>
      <c r="O36" s="12">
        <v>605582869302</v>
      </c>
      <c r="P36" s="12"/>
      <c r="Q36" s="12">
        <f t="shared" si="1"/>
        <v>-76108657060</v>
      </c>
    </row>
    <row r="37" spans="1:17">
      <c r="A37" s="1" t="s">
        <v>29</v>
      </c>
      <c r="C37" s="12">
        <v>2642606</v>
      </c>
      <c r="D37" s="12"/>
      <c r="E37" s="12">
        <v>47896562105</v>
      </c>
      <c r="F37" s="12"/>
      <c r="G37" s="12">
        <v>47843284942</v>
      </c>
      <c r="H37" s="12"/>
      <c r="I37" s="12">
        <f t="shared" si="0"/>
        <v>53277163</v>
      </c>
      <c r="J37" s="12"/>
      <c r="K37" s="12">
        <v>2642606</v>
      </c>
      <c r="L37" s="12"/>
      <c r="M37" s="12">
        <v>47896562105</v>
      </c>
      <c r="N37" s="12"/>
      <c r="O37" s="12">
        <v>48859817151</v>
      </c>
      <c r="P37" s="12"/>
      <c r="Q37" s="12">
        <f t="shared" si="1"/>
        <v>-963255046</v>
      </c>
    </row>
    <row r="38" spans="1:17">
      <c r="A38" s="1" t="s">
        <v>27</v>
      </c>
      <c r="C38" s="12">
        <v>85301911</v>
      </c>
      <c r="D38" s="12"/>
      <c r="E38" s="12">
        <v>424279763046</v>
      </c>
      <c r="F38" s="12"/>
      <c r="G38" s="12">
        <v>424023372508</v>
      </c>
      <c r="H38" s="12"/>
      <c r="I38" s="12">
        <f t="shared" si="0"/>
        <v>256390538</v>
      </c>
      <c r="J38" s="12"/>
      <c r="K38" s="12">
        <v>85301911</v>
      </c>
      <c r="L38" s="12"/>
      <c r="M38" s="12">
        <v>424279763046</v>
      </c>
      <c r="N38" s="12"/>
      <c r="O38" s="12">
        <v>502168107471</v>
      </c>
      <c r="P38" s="12"/>
      <c r="Q38" s="12">
        <f t="shared" si="1"/>
        <v>-77888344425</v>
      </c>
    </row>
    <row r="39" spans="1:17">
      <c r="A39" s="1" t="s">
        <v>32</v>
      </c>
      <c r="C39" s="12">
        <v>2907962</v>
      </c>
      <c r="D39" s="12"/>
      <c r="E39" s="12">
        <v>25253787594</v>
      </c>
      <c r="F39" s="12"/>
      <c r="G39" s="12">
        <v>25290824105</v>
      </c>
      <c r="H39" s="12"/>
      <c r="I39" s="12">
        <f t="shared" si="0"/>
        <v>-37036511</v>
      </c>
      <c r="J39" s="12"/>
      <c r="K39" s="12">
        <v>2907962</v>
      </c>
      <c r="L39" s="12"/>
      <c r="M39" s="12">
        <v>25253787594</v>
      </c>
      <c r="N39" s="12"/>
      <c r="O39" s="12">
        <v>27840741375</v>
      </c>
      <c r="P39" s="12"/>
      <c r="Q39" s="12">
        <f t="shared" si="1"/>
        <v>-2586953781</v>
      </c>
    </row>
    <row r="40" spans="1:17">
      <c r="A40" s="1" t="s">
        <v>41</v>
      </c>
      <c r="C40" s="12">
        <v>4101114</v>
      </c>
      <c r="D40" s="12"/>
      <c r="E40" s="12">
        <v>946824189196</v>
      </c>
      <c r="F40" s="12"/>
      <c r="G40" s="12">
        <v>946606656458</v>
      </c>
      <c r="H40" s="12"/>
      <c r="I40" s="12">
        <f t="shared" si="0"/>
        <v>217532738</v>
      </c>
      <c r="J40" s="12"/>
      <c r="K40" s="12">
        <v>4101114</v>
      </c>
      <c r="L40" s="12"/>
      <c r="M40" s="12">
        <v>946824189196</v>
      </c>
      <c r="N40" s="12"/>
      <c r="O40" s="12">
        <v>942345058751</v>
      </c>
      <c r="P40" s="12"/>
      <c r="Q40" s="12">
        <f t="shared" si="1"/>
        <v>4479130445</v>
      </c>
    </row>
    <row r="41" spans="1:17">
      <c r="A41" s="1" t="s">
        <v>24</v>
      </c>
      <c r="C41" s="12">
        <v>2010777</v>
      </c>
      <c r="D41" s="12"/>
      <c r="E41" s="12">
        <v>131837443598</v>
      </c>
      <c r="F41" s="12"/>
      <c r="G41" s="12">
        <v>131376238657</v>
      </c>
      <c r="H41" s="12"/>
      <c r="I41" s="12">
        <f t="shared" si="0"/>
        <v>461204941</v>
      </c>
      <c r="J41" s="12"/>
      <c r="K41" s="12">
        <v>2010777</v>
      </c>
      <c r="L41" s="12"/>
      <c r="M41" s="12">
        <v>131837443598</v>
      </c>
      <c r="N41" s="12"/>
      <c r="O41" s="12">
        <v>140517400815</v>
      </c>
      <c r="P41" s="12"/>
      <c r="Q41" s="12">
        <f t="shared" si="1"/>
        <v>-8679957217</v>
      </c>
    </row>
    <row r="42" spans="1:17">
      <c r="A42" s="1" t="s">
        <v>23</v>
      </c>
      <c r="C42" s="12">
        <v>12547587</v>
      </c>
      <c r="D42" s="12"/>
      <c r="E42" s="12">
        <v>491665515795</v>
      </c>
      <c r="F42" s="12"/>
      <c r="G42" s="12">
        <v>495109386051</v>
      </c>
      <c r="H42" s="12"/>
      <c r="I42" s="12">
        <f t="shared" si="0"/>
        <v>-3443870256</v>
      </c>
      <c r="J42" s="12"/>
      <c r="K42" s="12">
        <v>12547587</v>
      </c>
      <c r="L42" s="12"/>
      <c r="M42" s="12">
        <v>491665515795</v>
      </c>
      <c r="N42" s="12"/>
      <c r="O42" s="12">
        <v>499251575115</v>
      </c>
      <c r="P42" s="12"/>
      <c r="Q42" s="12">
        <f t="shared" si="1"/>
        <v>-7586059320</v>
      </c>
    </row>
    <row r="43" spans="1:17">
      <c r="A43" s="1" t="s">
        <v>37</v>
      </c>
      <c r="C43" s="12">
        <v>12418139</v>
      </c>
      <c r="D43" s="12"/>
      <c r="E43" s="12">
        <v>919052825443</v>
      </c>
      <c r="F43" s="12"/>
      <c r="G43" s="12">
        <v>918065274395</v>
      </c>
      <c r="H43" s="12"/>
      <c r="I43" s="12">
        <f t="shared" si="0"/>
        <v>987551048</v>
      </c>
      <c r="J43" s="12"/>
      <c r="K43" s="12">
        <v>12418139</v>
      </c>
      <c r="L43" s="12"/>
      <c r="M43" s="12">
        <v>919052825443</v>
      </c>
      <c r="N43" s="12"/>
      <c r="O43" s="12">
        <v>918931333588</v>
      </c>
      <c r="P43" s="12"/>
      <c r="Q43" s="12">
        <f t="shared" si="1"/>
        <v>121491855</v>
      </c>
    </row>
    <row r="44" spans="1:17">
      <c r="A44" s="1" t="s">
        <v>50</v>
      </c>
      <c r="C44" s="12">
        <v>18034478</v>
      </c>
      <c r="D44" s="12"/>
      <c r="E44" s="12">
        <v>461601185162</v>
      </c>
      <c r="F44" s="12"/>
      <c r="G44" s="12">
        <v>461204045681</v>
      </c>
      <c r="H44" s="12"/>
      <c r="I44" s="12">
        <f t="shared" si="0"/>
        <v>397139481</v>
      </c>
      <c r="J44" s="12"/>
      <c r="K44" s="12">
        <v>18034478</v>
      </c>
      <c r="L44" s="12"/>
      <c r="M44" s="12">
        <v>461601185162</v>
      </c>
      <c r="N44" s="12"/>
      <c r="O44" s="12">
        <v>566489398512</v>
      </c>
      <c r="P44" s="12"/>
      <c r="Q44" s="12">
        <f t="shared" si="1"/>
        <v>-104888213350</v>
      </c>
    </row>
    <row r="45" spans="1:17">
      <c r="A45" s="1" t="s">
        <v>17</v>
      </c>
      <c r="C45" s="12">
        <v>164430177</v>
      </c>
      <c r="D45" s="12"/>
      <c r="E45" s="12">
        <v>1326229906168</v>
      </c>
      <c r="F45" s="12"/>
      <c r="G45" s="12">
        <v>1313062509171</v>
      </c>
      <c r="H45" s="12"/>
      <c r="I45" s="12">
        <f t="shared" si="0"/>
        <v>13167396997</v>
      </c>
      <c r="J45" s="12"/>
      <c r="K45" s="12">
        <v>164430177</v>
      </c>
      <c r="L45" s="12"/>
      <c r="M45" s="12">
        <v>1326229906168</v>
      </c>
      <c r="N45" s="12"/>
      <c r="O45" s="12">
        <v>1508575267220</v>
      </c>
      <c r="P45" s="12"/>
      <c r="Q45" s="12">
        <f t="shared" si="1"/>
        <v>-182345361052</v>
      </c>
    </row>
    <row r="46" spans="1:17">
      <c r="A46" s="1" t="s">
        <v>39</v>
      </c>
      <c r="C46" s="12">
        <v>8742299</v>
      </c>
      <c r="D46" s="12"/>
      <c r="E46" s="12">
        <v>2233764212280</v>
      </c>
      <c r="F46" s="12"/>
      <c r="G46" s="12">
        <v>2234469145731</v>
      </c>
      <c r="H46" s="12"/>
      <c r="I46" s="12">
        <f t="shared" si="0"/>
        <v>-704933451</v>
      </c>
      <c r="J46" s="12"/>
      <c r="K46" s="12">
        <v>8742299</v>
      </c>
      <c r="L46" s="12"/>
      <c r="M46" s="12">
        <v>2233764212280</v>
      </c>
      <c r="N46" s="12"/>
      <c r="O46" s="12">
        <v>2238483361506</v>
      </c>
      <c r="P46" s="12"/>
      <c r="Q46" s="12">
        <f t="shared" si="1"/>
        <v>-4719149226</v>
      </c>
    </row>
    <row r="47" spans="1:17">
      <c r="A47" s="1" t="s">
        <v>31</v>
      </c>
      <c r="C47" s="12">
        <v>10853575</v>
      </c>
      <c r="D47" s="12"/>
      <c r="E47" s="12">
        <v>237098441917</v>
      </c>
      <c r="F47" s="12"/>
      <c r="G47" s="12">
        <v>238622238742</v>
      </c>
      <c r="H47" s="12"/>
      <c r="I47" s="12">
        <f t="shared" si="0"/>
        <v>-1523796825</v>
      </c>
      <c r="J47" s="12"/>
      <c r="K47" s="12">
        <v>10853575</v>
      </c>
      <c r="L47" s="12"/>
      <c r="M47" s="12">
        <v>237098441917</v>
      </c>
      <c r="N47" s="12"/>
      <c r="O47" s="12">
        <v>241495424500</v>
      </c>
      <c r="P47" s="12"/>
      <c r="Q47" s="12">
        <f t="shared" si="1"/>
        <v>-4396982583</v>
      </c>
    </row>
    <row r="48" spans="1:17">
      <c r="A48" s="1" t="s">
        <v>202</v>
      </c>
      <c r="C48" s="12">
        <v>469500</v>
      </c>
      <c r="D48" s="12"/>
      <c r="E48" s="12">
        <v>441843412904</v>
      </c>
      <c r="F48" s="12"/>
      <c r="G48" s="12">
        <v>441843412904</v>
      </c>
      <c r="H48" s="12"/>
      <c r="I48" s="12">
        <f t="shared" si="0"/>
        <v>0</v>
      </c>
      <c r="J48" s="12"/>
      <c r="K48" s="12">
        <v>469500</v>
      </c>
      <c r="L48" s="12"/>
      <c r="M48" s="12">
        <v>441843412904</v>
      </c>
      <c r="N48" s="12"/>
      <c r="O48" s="12">
        <v>435115738613</v>
      </c>
      <c r="P48" s="12"/>
      <c r="Q48" s="12">
        <f t="shared" si="1"/>
        <v>6727674291</v>
      </c>
    </row>
    <row r="49" spans="1:17">
      <c r="A49" s="1" t="s">
        <v>182</v>
      </c>
      <c r="C49" s="12">
        <v>100000</v>
      </c>
      <c r="D49" s="12"/>
      <c r="E49" s="12">
        <v>96736151328</v>
      </c>
      <c r="F49" s="12"/>
      <c r="G49" s="12">
        <v>96736151328</v>
      </c>
      <c r="H49" s="12"/>
      <c r="I49" s="12">
        <f t="shared" si="0"/>
        <v>0</v>
      </c>
      <c r="J49" s="12"/>
      <c r="K49" s="12">
        <v>100000</v>
      </c>
      <c r="L49" s="12"/>
      <c r="M49" s="12">
        <v>96736151328</v>
      </c>
      <c r="N49" s="12"/>
      <c r="O49" s="12">
        <v>96996241250</v>
      </c>
      <c r="P49" s="12"/>
      <c r="Q49" s="12">
        <f t="shared" si="1"/>
        <v>-260089922</v>
      </c>
    </row>
    <row r="50" spans="1:17">
      <c r="A50" s="1" t="s">
        <v>173</v>
      </c>
      <c r="C50" s="12">
        <v>1998800</v>
      </c>
      <c r="D50" s="12"/>
      <c r="E50" s="12">
        <v>1953669341579</v>
      </c>
      <c r="F50" s="12"/>
      <c r="G50" s="12">
        <v>1953669341579</v>
      </c>
      <c r="H50" s="12"/>
      <c r="I50" s="12">
        <f t="shared" si="0"/>
        <v>0</v>
      </c>
      <c r="J50" s="12"/>
      <c r="K50" s="12">
        <v>1998800</v>
      </c>
      <c r="L50" s="12"/>
      <c r="M50" s="12">
        <v>1953669341579</v>
      </c>
      <c r="N50" s="12"/>
      <c r="O50" s="12">
        <v>1768869453652</v>
      </c>
      <c r="P50" s="12"/>
      <c r="Q50" s="12">
        <f t="shared" si="1"/>
        <v>184799887927</v>
      </c>
    </row>
    <row r="51" spans="1:17">
      <c r="A51" s="1" t="s">
        <v>171</v>
      </c>
      <c r="C51" s="12">
        <v>7500000</v>
      </c>
      <c r="D51" s="12"/>
      <c r="E51" s="12">
        <v>7147148037281</v>
      </c>
      <c r="F51" s="12"/>
      <c r="G51" s="12">
        <v>7143398182593</v>
      </c>
      <c r="H51" s="12"/>
      <c r="I51" s="12">
        <f t="shared" si="0"/>
        <v>3749854688</v>
      </c>
      <c r="J51" s="12"/>
      <c r="K51" s="12">
        <v>7500000</v>
      </c>
      <c r="L51" s="12"/>
      <c r="M51" s="12">
        <v>7147148037281</v>
      </c>
      <c r="N51" s="12"/>
      <c r="O51" s="12">
        <v>7124175000000</v>
      </c>
      <c r="P51" s="12"/>
      <c r="Q51" s="12">
        <f t="shared" si="1"/>
        <v>22973037281</v>
      </c>
    </row>
    <row r="52" spans="1:17">
      <c r="A52" s="1" t="s">
        <v>160</v>
      </c>
      <c r="C52" s="12">
        <v>1000000</v>
      </c>
      <c r="D52" s="12"/>
      <c r="E52" s="12">
        <v>955947955581</v>
      </c>
      <c r="F52" s="12"/>
      <c r="G52" s="12">
        <v>955447974956</v>
      </c>
      <c r="H52" s="12"/>
      <c r="I52" s="12">
        <f t="shared" si="0"/>
        <v>499980625</v>
      </c>
      <c r="J52" s="12"/>
      <c r="K52" s="12">
        <v>1000000</v>
      </c>
      <c r="L52" s="12"/>
      <c r="M52" s="12">
        <v>955947955581</v>
      </c>
      <c r="N52" s="12"/>
      <c r="O52" s="12">
        <v>947189999995</v>
      </c>
      <c r="P52" s="12"/>
      <c r="Q52" s="12">
        <f t="shared" si="1"/>
        <v>8757955586</v>
      </c>
    </row>
    <row r="53" spans="1:17">
      <c r="A53" s="1" t="s">
        <v>199</v>
      </c>
      <c r="C53" s="12">
        <v>7959300</v>
      </c>
      <c r="D53" s="12"/>
      <c r="E53" s="12">
        <v>7706683585138</v>
      </c>
      <c r="F53" s="12"/>
      <c r="G53" s="12">
        <v>7698761221042</v>
      </c>
      <c r="H53" s="12"/>
      <c r="I53" s="12">
        <f t="shared" si="0"/>
        <v>7922364096</v>
      </c>
      <c r="J53" s="12"/>
      <c r="K53" s="12">
        <v>7959300</v>
      </c>
      <c r="L53" s="12"/>
      <c r="M53" s="12">
        <v>7706683585138</v>
      </c>
      <c r="N53" s="12"/>
      <c r="O53" s="12">
        <v>7433698133032</v>
      </c>
      <c r="P53" s="12"/>
      <c r="Q53" s="12">
        <f t="shared" si="1"/>
        <v>272985452106</v>
      </c>
    </row>
    <row r="54" spans="1:17">
      <c r="A54" s="1" t="s">
        <v>168</v>
      </c>
      <c r="C54" s="12">
        <v>300000</v>
      </c>
      <c r="D54" s="12"/>
      <c r="E54" s="12">
        <v>293166639352</v>
      </c>
      <c r="F54" s="12"/>
      <c r="G54" s="12">
        <v>293166639352</v>
      </c>
      <c r="H54" s="12"/>
      <c r="I54" s="12">
        <f t="shared" si="0"/>
        <v>0</v>
      </c>
      <c r="J54" s="12"/>
      <c r="K54" s="12">
        <v>300000</v>
      </c>
      <c r="L54" s="12"/>
      <c r="M54" s="12">
        <v>293166639352</v>
      </c>
      <c r="N54" s="12"/>
      <c r="O54" s="12">
        <v>292842000000</v>
      </c>
      <c r="P54" s="12"/>
      <c r="Q54" s="12">
        <f t="shared" si="1"/>
        <v>324639352</v>
      </c>
    </row>
    <row r="55" spans="1:17">
      <c r="A55" s="1" t="s">
        <v>247</v>
      </c>
      <c r="C55" s="12">
        <v>814000</v>
      </c>
      <c r="D55" s="12"/>
      <c r="E55" s="12">
        <v>763014032060</v>
      </c>
      <c r="F55" s="12"/>
      <c r="G55" s="12">
        <v>762969962617</v>
      </c>
      <c r="H55" s="12"/>
      <c r="I55" s="12">
        <f t="shared" si="0"/>
        <v>44069443</v>
      </c>
      <c r="J55" s="12"/>
      <c r="K55" s="12">
        <v>814000</v>
      </c>
      <c r="L55" s="12"/>
      <c r="M55" s="12">
        <v>763014032060</v>
      </c>
      <c r="N55" s="12"/>
      <c r="O55" s="12">
        <v>762969962617</v>
      </c>
      <c r="P55" s="12"/>
      <c r="Q55" s="12">
        <f t="shared" si="1"/>
        <v>44069443</v>
      </c>
    </row>
    <row r="56" spans="1:17">
      <c r="A56" s="1" t="s">
        <v>235</v>
      </c>
      <c r="C56" s="12">
        <v>2000000</v>
      </c>
      <c r="D56" s="12"/>
      <c r="E56" s="12">
        <v>1919933599690</v>
      </c>
      <c r="F56" s="12"/>
      <c r="G56" s="12">
        <v>1920008125000</v>
      </c>
      <c r="H56" s="12"/>
      <c r="I56" s="12">
        <f t="shared" si="0"/>
        <v>-74525310</v>
      </c>
      <c r="J56" s="12"/>
      <c r="K56" s="12">
        <v>2000000</v>
      </c>
      <c r="L56" s="12"/>
      <c r="M56" s="12">
        <v>1919933599690</v>
      </c>
      <c r="N56" s="12"/>
      <c r="O56" s="12">
        <v>1920008125000</v>
      </c>
      <c r="P56" s="12"/>
      <c r="Q56" s="12">
        <f t="shared" si="1"/>
        <v>-74525310</v>
      </c>
    </row>
    <row r="57" spans="1:17">
      <c r="A57" s="1" t="s">
        <v>194</v>
      </c>
      <c r="C57" s="12">
        <v>6569000</v>
      </c>
      <c r="D57" s="12"/>
      <c r="E57" s="12">
        <v>6317307012867</v>
      </c>
      <c r="F57" s="12"/>
      <c r="G57" s="12">
        <v>6315565657147</v>
      </c>
      <c r="H57" s="12"/>
      <c r="I57" s="12">
        <f t="shared" si="0"/>
        <v>1741355720</v>
      </c>
      <c r="J57" s="12"/>
      <c r="K57" s="12">
        <v>6569000</v>
      </c>
      <c r="L57" s="12"/>
      <c r="M57" s="12">
        <v>6317307012867</v>
      </c>
      <c r="N57" s="12"/>
      <c r="O57" s="12">
        <v>6237643894530</v>
      </c>
      <c r="P57" s="12"/>
      <c r="Q57" s="12">
        <f t="shared" si="1"/>
        <v>79663118337</v>
      </c>
    </row>
    <row r="58" spans="1:17">
      <c r="A58" s="1" t="s">
        <v>250</v>
      </c>
      <c r="C58" s="12">
        <v>2000000</v>
      </c>
      <c r="D58" s="12"/>
      <c r="E58" s="12">
        <v>1965523833000</v>
      </c>
      <c r="F58" s="12"/>
      <c r="G58" s="12">
        <v>2000008125000</v>
      </c>
      <c r="H58" s="12"/>
      <c r="I58" s="12">
        <f t="shared" si="0"/>
        <v>-34484292000</v>
      </c>
      <c r="J58" s="12"/>
      <c r="K58" s="12">
        <v>2000000</v>
      </c>
      <c r="L58" s="12"/>
      <c r="M58" s="12">
        <v>1965523833000</v>
      </c>
      <c r="N58" s="12"/>
      <c r="O58" s="12">
        <v>2000008125000</v>
      </c>
      <c r="P58" s="12"/>
      <c r="Q58" s="12">
        <f t="shared" si="1"/>
        <v>-34484292000</v>
      </c>
    </row>
    <row r="59" spans="1:17">
      <c r="A59" s="1" t="s">
        <v>166</v>
      </c>
      <c r="C59" s="12">
        <v>1011900</v>
      </c>
      <c r="D59" s="12"/>
      <c r="E59" s="12">
        <v>964943839677</v>
      </c>
      <c r="F59" s="12"/>
      <c r="G59" s="12">
        <v>970549864241</v>
      </c>
      <c r="H59" s="12"/>
      <c r="I59" s="12">
        <f t="shared" si="0"/>
        <v>-5606024564</v>
      </c>
      <c r="J59" s="12"/>
      <c r="K59" s="12">
        <v>1011900</v>
      </c>
      <c r="L59" s="12"/>
      <c r="M59" s="12">
        <v>964943839677</v>
      </c>
      <c r="N59" s="12"/>
      <c r="O59" s="12">
        <v>964328894500</v>
      </c>
      <c r="P59" s="12"/>
      <c r="Q59" s="12">
        <f t="shared" si="1"/>
        <v>614945177</v>
      </c>
    </row>
    <row r="60" spans="1:17">
      <c r="A60" s="1" t="s">
        <v>204</v>
      </c>
      <c r="C60" s="12">
        <v>1697976</v>
      </c>
      <c r="D60" s="12"/>
      <c r="E60" s="12">
        <v>1578538626577</v>
      </c>
      <c r="F60" s="12"/>
      <c r="G60" s="12">
        <v>1604619078209</v>
      </c>
      <c r="H60" s="12"/>
      <c r="I60" s="12">
        <f t="shared" si="0"/>
        <v>-26080451632</v>
      </c>
      <c r="J60" s="12"/>
      <c r="K60" s="12">
        <v>1697976</v>
      </c>
      <c r="L60" s="12"/>
      <c r="M60" s="12">
        <v>1578538626577</v>
      </c>
      <c r="N60" s="12"/>
      <c r="O60" s="12">
        <v>1566977151600</v>
      </c>
      <c r="P60" s="12"/>
      <c r="Q60" s="12">
        <f t="shared" si="1"/>
        <v>11561474977</v>
      </c>
    </row>
    <row r="61" spans="1:17">
      <c r="A61" s="1" t="s">
        <v>214</v>
      </c>
      <c r="C61" s="12">
        <v>4500000</v>
      </c>
      <c r="D61" s="12"/>
      <c r="E61" s="12">
        <v>4489926008625</v>
      </c>
      <c r="F61" s="12"/>
      <c r="G61" s="12">
        <v>4477421583212</v>
      </c>
      <c r="H61" s="12"/>
      <c r="I61" s="12">
        <f t="shared" si="0"/>
        <v>12504425413</v>
      </c>
      <c r="J61" s="12"/>
      <c r="K61" s="12">
        <v>4500000</v>
      </c>
      <c r="L61" s="12"/>
      <c r="M61" s="12">
        <v>4489926008625</v>
      </c>
      <c r="N61" s="12"/>
      <c r="O61" s="12">
        <v>4470008125000</v>
      </c>
      <c r="P61" s="12"/>
      <c r="Q61" s="12">
        <f t="shared" si="1"/>
        <v>19917883625</v>
      </c>
    </row>
    <row r="62" spans="1:17">
      <c r="A62" s="1" t="s">
        <v>78</v>
      </c>
      <c r="C62" s="12">
        <v>3700000</v>
      </c>
      <c r="D62" s="12"/>
      <c r="E62" s="12">
        <v>3561544884787</v>
      </c>
      <c r="F62" s="12"/>
      <c r="G62" s="12">
        <v>3569740067212</v>
      </c>
      <c r="H62" s="12"/>
      <c r="I62" s="12">
        <f t="shared" si="0"/>
        <v>-8195182425</v>
      </c>
      <c r="J62" s="12"/>
      <c r="K62" s="12">
        <v>3700000</v>
      </c>
      <c r="L62" s="12"/>
      <c r="M62" s="12">
        <v>3561544884787</v>
      </c>
      <c r="N62" s="12"/>
      <c r="O62" s="12">
        <v>3532398125000</v>
      </c>
      <c r="P62" s="12"/>
      <c r="Q62" s="12">
        <f t="shared" si="1"/>
        <v>29146759787</v>
      </c>
    </row>
    <row r="63" spans="1:17">
      <c r="A63" s="1" t="s">
        <v>73</v>
      </c>
      <c r="C63" s="12">
        <v>979500</v>
      </c>
      <c r="D63" s="12"/>
      <c r="E63" s="12">
        <v>961833686500</v>
      </c>
      <c r="F63" s="12"/>
      <c r="G63" s="12">
        <v>958494700391</v>
      </c>
      <c r="H63" s="12"/>
      <c r="I63" s="12">
        <f t="shared" si="0"/>
        <v>3338986109</v>
      </c>
      <c r="J63" s="12"/>
      <c r="K63" s="12">
        <v>979500</v>
      </c>
      <c r="L63" s="12"/>
      <c r="M63" s="12">
        <v>961833686500</v>
      </c>
      <c r="N63" s="12"/>
      <c r="O63" s="12">
        <v>920317228825</v>
      </c>
      <c r="P63" s="12"/>
      <c r="Q63" s="12">
        <f t="shared" si="1"/>
        <v>41516457675</v>
      </c>
    </row>
    <row r="64" spans="1:17">
      <c r="A64" s="1" t="s">
        <v>154</v>
      </c>
      <c r="C64" s="12">
        <v>3497458</v>
      </c>
      <c r="D64" s="12"/>
      <c r="E64" s="12">
        <v>3427057767687</v>
      </c>
      <c r="F64" s="12"/>
      <c r="G64" s="12">
        <v>3424613139278</v>
      </c>
      <c r="H64" s="12"/>
      <c r="I64" s="12">
        <f t="shared" si="0"/>
        <v>2444628409</v>
      </c>
      <c r="J64" s="12"/>
      <c r="K64" s="12">
        <v>3497458</v>
      </c>
      <c r="L64" s="12"/>
      <c r="M64" s="12">
        <v>3427057767687</v>
      </c>
      <c r="N64" s="12"/>
      <c r="O64" s="12">
        <v>3349000051726</v>
      </c>
      <c r="P64" s="12"/>
      <c r="Q64" s="12">
        <f t="shared" si="1"/>
        <v>78057715961</v>
      </c>
    </row>
    <row r="65" spans="1:17">
      <c r="A65" s="1" t="s">
        <v>226</v>
      </c>
      <c r="C65" s="12">
        <v>4515735</v>
      </c>
      <c r="D65" s="12"/>
      <c r="E65" s="12">
        <v>4492386161270</v>
      </c>
      <c r="F65" s="12"/>
      <c r="G65" s="12">
        <v>4490422923863</v>
      </c>
      <c r="H65" s="12"/>
      <c r="I65" s="12">
        <f t="shared" si="0"/>
        <v>1963237407</v>
      </c>
      <c r="J65" s="12"/>
      <c r="K65" s="12">
        <v>4515735</v>
      </c>
      <c r="L65" s="12"/>
      <c r="M65" s="12">
        <v>4492386161270</v>
      </c>
      <c r="N65" s="12"/>
      <c r="O65" s="12">
        <v>4427249208049</v>
      </c>
      <c r="P65" s="12"/>
      <c r="Q65" s="12">
        <f t="shared" si="1"/>
        <v>65136953221</v>
      </c>
    </row>
    <row r="66" spans="1:17">
      <c r="A66" s="1" t="s">
        <v>220</v>
      </c>
      <c r="C66" s="12">
        <v>726612</v>
      </c>
      <c r="D66" s="12"/>
      <c r="E66" s="12">
        <v>722597804817</v>
      </c>
      <c r="F66" s="12"/>
      <c r="G66" s="12">
        <v>721033469802</v>
      </c>
      <c r="H66" s="12"/>
      <c r="I66" s="12">
        <f t="shared" si="0"/>
        <v>1564335015</v>
      </c>
      <c r="J66" s="12"/>
      <c r="K66" s="12">
        <v>726612</v>
      </c>
      <c r="L66" s="12"/>
      <c r="M66" s="12">
        <v>722597804817</v>
      </c>
      <c r="N66" s="12"/>
      <c r="O66" s="12">
        <v>690254651601</v>
      </c>
      <c r="P66" s="12"/>
      <c r="Q66" s="12">
        <f t="shared" si="1"/>
        <v>32343153216</v>
      </c>
    </row>
    <row r="67" spans="1:17">
      <c r="A67" s="1" t="s">
        <v>221</v>
      </c>
      <c r="C67" s="12">
        <v>1700000</v>
      </c>
      <c r="D67" s="12"/>
      <c r="E67" s="12">
        <v>1687733697784</v>
      </c>
      <c r="F67" s="12"/>
      <c r="G67" s="12">
        <v>1683203373341</v>
      </c>
      <c r="H67" s="12"/>
      <c r="I67" s="12">
        <f t="shared" si="0"/>
        <v>4530324443</v>
      </c>
      <c r="J67" s="12"/>
      <c r="K67" s="12">
        <v>1700000</v>
      </c>
      <c r="L67" s="12"/>
      <c r="M67" s="12">
        <v>1687733697784</v>
      </c>
      <c r="N67" s="12"/>
      <c r="O67" s="12">
        <v>1654949834058</v>
      </c>
      <c r="P67" s="12"/>
      <c r="Q67" s="12">
        <f t="shared" si="1"/>
        <v>32783863726</v>
      </c>
    </row>
    <row r="68" spans="1:17">
      <c r="A68" s="1" t="s">
        <v>217</v>
      </c>
      <c r="C68" s="12">
        <v>1000000</v>
      </c>
      <c r="D68" s="12"/>
      <c r="E68" s="12">
        <v>994475462582</v>
      </c>
      <c r="F68" s="12"/>
      <c r="G68" s="12">
        <v>992322546011</v>
      </c>
      <c r="H68" s="12"/>
      <c r="I68" s="12">
        <f t="shared" si="0"/>
        <v>2152916571</v>
      </c>
      <c r="J68" s="12"/>
      <c r="K68" s="12">
        <v>1000000</v>
      </c>
      <c r="L68" s="12"/>
      <c r="M68" s="12">
        <v>994475462582</v>
      </c>
      <c r="N68" s="12"/>
      <c r="O68" s="12">
        <v>972962296250</v>
      </c>
      <c r="P68" s="12"/>
      <c r="Q68" s="12">
        <f t="shared" si="1"/>
        <v>21513166332</v>
      </c>
    </row>
    <row r="69" spans="1:17">
      <c r="A69" s="1" t="s">
        <v>102</v>
      </c>
      <c r="C69" s="12">
        <v>2058096</v>
      </c>
      <c r="D69" s="12"/>
      <c r="E69" s="12">
        <v>2041292808742</v>
      </c>
      <c r="F69" s="12"/>
      <c r="G69" s="12">
        <v>2005209609852</v>
      </c>
      <c r="H69" s="12"/>
      <c r="I69" s="12">
        <f t="shared" si="0"/>
        <v>36083198890</v>
      </c>
      <c r="J69" s="12"/>
      <c r="K69" s="12">
        <v>2058096</v>
      </c>
      <c r="L69" s="12"/>
      <c r="M69" s="12">
        <v>2041292808742</v>
      </c>
      <c r="N69" s="12"/>
      <c r="O69" s="12">
        <v>1741449445893</v>
      </c>
      <c r="P69" s="12"/>
      <c r="Q69" s="12">
        <f t="shared" si="1"/>
        <v>299843362849</v>
      </c>
    </row>
    <row r="70" spans="1:17">
      <c r="A70" s="1" t="s">
        <v>222</v>
      </c>
      <c r="C70" s="12">
        <v>3900000</v>
      </c>
      <c r="D70" s="12"/>
      <c r="E70" s="12">
        <v>3878454304071</v>
      </c>
      <c r="F70" s="12"/>
      <c r="G70" s="12">
        <v>3870057929443</v>
      </c>
      <c r="H70" s="12"/>
      <c r="I70" s="12">
        <f t="shared" si="0"/>
        <v>8396374628</v>
      </c>
      <c r="J70" s="12"/>
      <c r="K70" s="12">
        <v>3900000</v>
      </c>
      <c r="L70" s="12"/>
      <c r="M70" s="12">
        <v>3878454304071</v>
      </c>
      <c r="N70" s="12"/>
      <c r="O70" s="12">
        <v>3775818086400</v>
      </c>
      <c r="P70" s="12"/>
      <c r="Q70" s="12">
        <f t="shared" si="1"/>
        <v>102636217671</v>
      </c>
    </row>
    <row r="71" spans="1:17">
      <c r="A71" s="1" t="s">
        <v>111</v>
      </c>
      <c r="C71" s="12">
        <v>778175</v>
      </c>
      <c r="D71" s="12"/>
      <c r="E71" s="12">
        <v>614606034218</v>
      </c>
      <c r="F71" s="12"/>
      <c r="G71" s="12">
        <v>602514445409</v>
      </c>
      <c r="H71" s="12"/>
      <c r="I71" s="12">
        <f t="shared" si="0"/>
        <v>12091588809</v>
      </c>
      <c r="J71" s="12"/>
      <c r="K71" s="12">
        <v>778175</v>
      </c>
      <c r="L71" s="12"/>
      <c r="M71" s="12">
        <v>614606034218</v>
      </c>
      <c r="N71" s="12"/>
      <c r="O71" s="12">
        <v>570859873023</v>
      </c>
      <c r="P71" s="12"/>
      <c r="Q71" s="12">
        <f t="shared" si="1"/>
        <v>43746161195</v>
      </c>
    </row>
    <row r="72" spans="1:17">
      <c r="A72" s="1" t="s">
        <v>179</v>
      </c>
      <c r="C72" s="12">
        <v>4699500</v>
      </c>
      <c r="D72" s="12"/>
      <c r="E72" s="12">
        <v>4664965880567</v>
      </c>
      <c r="F72" s="12"/>
      <c r="G72" s="12">
        <v>4646175315131</v>
      </c>
      <c r="H72" s="12"/>
      <c r="I72" s="12">
        <f t="shared" si="0"/>
        <v>18790565436</v>
      </c>
      <c r="J72" s="12"/>
      <c r="K72" s="12">
        <v>4699500</v>
      </c>
      <c r="L72" s="12"/>
      <c r="M72" s="12">
        <v>4664965880567</v>
      </c>
      <c r="N72" s="12"/>
      <c r="O72" s="12">
        <v>4488591081358</v>
      </c>
      <c r="P72" s="12"/>
      <c r="Q72" s="12">
        <f t="shared" si="1"/>
        <v>176374799209</v>
      </c>
    </row>
    <row r="73" spans="1:17">
      <c r="A73" s="1" t="s">
        <v>223</v>
      </c>
      <c r="C73" s="12">
        <v>1000000</v>
      </c>
      <c r="D73" s="12"/>
      <c r="E73" s="12">
        <v>991478578716</v>
      </c>
      <c r="F73" s="12"/>
      <c r="G73" s="12">
        <v>988701686325</v>
      </c>
      <c r="H73" s="12"/>
      <c r="I73" s="12">
        <f t="shared" ref="I73:I110" si="2">E73-G73</f>
        <v>2776892391</v>
      </c>
      <c r="J73" s="12"/>
      <c r="K73" s="12">
        <v>1000000</v>
      </c>
      <c r="L73" s="12"/>
      <c r="M73" s="12">
        <v>991478578716</v>
      </c>
      <c r="N73" s="12"/>
      <c r="O73" s="12">
        <v>938333638162</v>
      </c>
      <c r="P73" s="12"/>
      <c r="Q73" s="12">
        <f t="shared" ref="Q73:Q110" si="3">M73-O73</f>
        <v>53144940554</v>
      </c>
    </row>
    <row r="74" spans="1:17">
      <c r="A74" s="1" t="s">
        <v>118</v>
      </c>
      <c r="C74" s="12">
        <v>1715451</v>
      </c>
      <c r="D74" s="12"/>
      <c r="E74" s="12">
        <v>1587725609828</v>
      </c>
      <c r="F74" s="12"/>
      <c r="G74" s="12">
        <v>1756052882118</v>
      </c>
      <c r="H74" s="12"/>
      <c r="I74" s="12">
        <f t="shared" si="2"/>
        <v>-168327272290</v>
      </c>
      <c r="J74" s="12"/>
      <c r="K74" s="12">
        <v>1715451</v>
      </c>
      <c r="L74" s="12"/>
      <c r="M74" s="12">
        <v>1587725609828</v>
      </c>
      <c r="N74" s="12"/>
      <c r="O74" s="12">
        <v>1395530378821</v>
      </c>
      <c r="P74" s="12"/>
      <c r="Q74" s="12">
        <f t="shared" si="3"/>
        <v>192195231007</v>
      </c>
    </row>
    <row r="75" spans="1:17">
      <c r="A75" s="1" t="s">
        <v>176</v>
      </c>
      <c r="C75" s="12">
        <v>500000</v>
      </c>
      <c r="D75" s="12"/>
      <c r="E75" s="12">
        <v>499450145556</v>
      </c>
      <c r="F75" s="12"/>
      <c r="G75" s="12">
        <v>497058238246</v>
      </c>
      <c r="H75" s="12"/>
      <c r="I75" s="12">
        <f t="shared" si="2"/>
        <v>2391907310</v>
      </c>
      <c r="J75" s="12"/>
      <c r="K75" s="12">
        <v>500000</v>
      </c>
      <c r="L75" s="12"/>
      <c r="M75" s="12">
        <v>499450145556</v>
      </c>
      <c r="N75" s="12"/>
      <c r="O75" s="12">
        <v>489981012500</v>
      </c>
      <c r="P75" s="12"/>
      <c r="Q75" s="12">
        <f t="shared" si="3"/>
        <v>9469133056</v>
      </c>
    </row>
    <row r="76" spans="1:17">
      <c r="A76" s="1" t="s">
        <v>114</v>
      </c>
      <c r="C76" s="12">
        <v>719475</v>
      </c>
      <c r="D76" s="12"/>
      <c r="E76" s="12">
        <v>559097465608</v>
      </c>
      <c r="F76" s="12"/>
      <c r="G76" s="12">
        <v>548216161769</v>
      </c>
      <c r="H76" s="12"/>
      <c r="I76" s="12">
        <f t="shared" si="2"/>
        <v>10881303839</v>
      </c>
      <c r="J76" s="12"/>
      <c r="K76" s="12">
        <v>719475</v>
      </c>
      <c r="L76" s="12"/>
      <c r="M76" s="12">
        <v>559097465608</v>
      </c>
      <c r="N76" s="12"/>
      <c r="O76" s="12">
        <v>514804155592</v>
      </c>
      <c r="P76" s="12"/>
      <c r="Q76" s="12">
        <f t="shared" si="3"/>
        <v>44293310016</v>
      </c>
    </row>
    <row r="77" spans="1:17">
      <c r="A77" s="1" t="s">
        <v>122</v>
      </c>
      <c r="C77" s="12">
        <v>2400567</v>
      </c>
      <c r="D77" s="12"/>
      <c r="E77" s="12">
        <v>2191827180332</v>
      </c>
      <c r="F77" s="12"/>
      <c r="G77" s="12">
        <v>2332454247643</v>
      </c>
      <c r="H77" s="12"/>
      <c r="I77" s="12">
        <f t="shared" si="2"/>
        <v>-140627067311</v>
      </c>
      <c r="J77" s="12"/>
      <c r="K77" s="12">
        <v>2400567</v>
      </c>
      <c r="L77" s="12"/>
      <c r="M77" s="12">
        <v>2191827180332</v>
      </c>
      <c r="N77" s="12"/>
      <c r="O77" s="12">
        <v>1920084139059</v>
      </c>
      <c r="P77" s="12"/>
      <c r="Q77" s="12">
        <f t="shared" si="3"/>
        <v>271743041273</v>
      </c>
    </row>
    <row r="78" spans="1:17">
      <c r="A78" s="1" t="s">
        <v>185</v>
      </c>
      <c r="C78" s="12">
        <v>4721729</v>
      </c>
      <c r="D78" s="12"/>
      <c r="E78" s="12">
        <v>4666450312342</v>
      </c>
      <c r="F78" s="12"/>
      <c r="G78" s="12">
        <v>4645387495488</v>
      </c>
      <c r="H78" s="12"/>
      <c r="I78" s="12">
        <f t="shared" si="2"/>
        <v>21062816854</v>
      </c>
      <c r="J78" s="12"/>
      <c r="K78" s="12">
        <v>4721729</v>
      </c>
      <c r="L78" s="12"/>
      <c r="M78" s="12">
        <v>4666450312342</v>
      </c>
      <c r="N78" s="12"/>
      <c r="O78" s="12">
        <v>4615622869296</v>
      </c>
      <c r="P78" s="12"/>
      <c r="Q78" s="12">
        <f t="shared" si="3"/>
        <v>50827443046</v>
      </c>
    </row>
    <row r="79" spans="1:17">
      <c r="A79" s="1" t="s">
        <v>137</v>
      </c>
      <c r="C79" s="12">
        <v>26801</v>
      </c>
      <c r="D79" s="12"/>
      <c r="E79" s="12">
        <v>22775947247</v>
      </c>
      <c r="F79" s="12"/>
      <c r="G79" s="12">
        <v>22684083907</v>
      </c>
      <c r="H79" s="12"/>
      <c r="I79" s="12">
        <f t="shared" si="2"/>
        <v>91863340</v>
      </c>
      <c r="J79" s="12"/>
      <c r="K79" s="12">
        <v>26801</v>
      </c>
      <c r="L79" s="12"/>
      <c r="M79" s="12">
        <v>22775947247</v>
      </c>
      <c r="N79" s="12"/>
      <c r="O79" s="12">
        <v>20506380527</v>
      </c>
      <c r="P79" s="12"/>
      <c r="Q79" s="12">
        <f t="shared" si="3"/>
        <v>2269566720</v>
      </c>
    </row>
    <row r="80" spans="1:17">
      <c r="A80" s="1" t="s">
        <v>149</v>
      </c>
      <c r="C80" s="12">
        <v>5326576</v>
      </c>
      <c r="D80" s="12"/>
      <c r="E80" s="12">
        <v>4353018162617</v>
      </c>
      <c r="F80" s="12"/>
      <c r="G80" s="12">
        <v>4266960081442</v>
      </c>
      <c r="H80" s="12"/>
      <c r="I80" s="12">
        <f t="shared" si="2"/>
        <v>86058081175</v>
      </c>
      <c r="J80" s="12"/>
      <c r="K80" s="12">
        <v>5326576</v>
      </c>
      <c r="L80" s="12"/>
      <c r="M80" s="12">
        <v>4353018162617</v>
      </c>
      <c r="N80" s="12"/>
      <c r="O80" s="12">
        <v>4071025557353</v>
      </c>
      <c r="P80" s="12"/>
      <c r="Q80" s="12">
        <f t="shared" si="3"/>
        <v>281992605264</v>
      </c>
    </row>
    <row r="81" spans="1:17">
      <c r="A81" s="1" t="s">
        <v>191</v>
      </c>
      <c r="C81" s="12">
        <v>1238600</v>
      </c>
      <c r="D81" s="12"/>
      <c r="E81" s="12">
        <v>1214070785333</v>
      </c>
      <c r="F81" s="12"/>
      <c r="G81" s="12">
        <v>1209953838471</v>
      </c>
      <c r="H81" s="12"/>
      <c r="I81" s="12">
        <f t="shared" si="2"/>
        <v>4116946862</v>
      </c>
      <c r="J81" s="12"/>
      <c r="K81" s="12">
        <v>1238600</v>
      </c>
      <c r="L81" s="12"/>
      <c r="M81" s="12">
        <v>1214070785333</v>
      </c>
      <c r="N81" s="12"/>
      <c r="O81" s="12">
        <v>1186125336462</v>
      </c>
      <c r="P81" s="12"/>
      <c r="Q81" s="12">
        <f t="shared" si="3"/>
        <v>27945448871</v>
      </c>
    </row>
    <row r="82" spans="1:17">
      <c r="A82" s="1" t="s">
        <v>128</v>
      </c>
      <c r="C82" s="12">
        <v>2301848</v>
      </c>
      <c r="D82" s="12"/>
      <c r="E82" s="12">
        <v>2060939590344</v>
      </c>
      <c r="F82" s="12"/>
      <c r="G82" s="12">
        <v>2115417833618</v>
      </c>
      <c r="H82" s="12"/>
      <c r="I82" s="12">
        <f t="shared" si="2"/>
        <v>-54478243274</v>
      </c>
      <c r="J82" s="12"/>
      <c r="K82" s="12">
        <v>2301848</v>
      </c>
      <c r="L82" s="12"/>
      <c r="M82" s="12">
        <v>2060939590344</v>
      </c>
      <c r="N82" s="12"/>
      <c r="O82" s="12">
        <v>1845436389950</v>
      </c>
      <c r="P82" s="12"/>
      <c r="Q82" s="12">
        <f t="shared" si="3"/>
        <v>215503200394</v>
      </c>
    </row>
    <row r="83" spans="1:17">
      <c r="A83" s="1" t="s">
        <v>87</v>
      </c>
      <c r="C83" s="12">
        <v>4519239</v>
      </c>
      <c r="D83" s="12"/>
      <c r="E83" s="12">
        <v>3569274147681</v>
      </c>
      <c r="F83" s="12"/>
      <c r="G83" s="12">
        <v>3510262339972</v>
      </c>
      <c r="H83" s="12"/>
      <c r="I83" s="12">
        <f t="shared" si="2"/>
        <v>59011807709</v>
      </c>
      <c r="J83" s="12"/>
      <c r="K83" s="12">
        <v>4519239</v>
      </c>
      <c r="L83" s="12"/>
      <c r="M83" s="12">
        <v>3569274147681</v>
      </c>
      <c r="N83" s="12"/>
      <c r="O83" s="12">
        <v>3284897415982</v>
      </c>
      <c r="P83" s="12"/>
      <c r="Q83" s="12">
        <f t="shared" si="3"/>
        <v>284376731699</v>
      </c>
    </row>
    <row r="84" spans="1:17">
      <c r="A84" s="1" t="s">
        <v>151</v>
      </c>
      <c r="C84" s="12">
        <v>2039789</v>
      </c>
      <c r="D84" s="12"/>
      <c r="E84" s="12">
        <v>1744119270457</v>
      </c>
      <c r="F84" s="12"/>
      <c r="G84" s="12">
        <v>1710145601351</v>
      </c>
      <c r="H84" s="12"/>
      <c r="I84" s="12">
        <f t="shared" si="2"/>
        <v>33973669106</v>
      </c>
      <c r="J84" s="12"/>
      <c r="K84" s="12">
        <v>2039789</v>
      </c>
      <c r="L84" s="12"/>
      <c r="M84" s="12">
        <v>1744119270457</v>
      </c>
      <c r="N84" s="12"/>
      <c r="O84" s="12">
        <v>1617465703078</v>
      </c>
      <c r="P84" s="12"/>
      <c r="Q84" s="12">
        <f t="shared" si="3"/>
        <v>126653567379</v>
      </c>
    </row>
    <row r="85" spans="1:17">
      <c r="A85" s="1" t="s">
        <v>210</v>
      </c>
      <c r="C85" s="12">
        <v>7021051</v>
      </c>
      <c r="D85" s="12"/>
      <c r="E85" s="12">
        <v>6902682411820</v>
      </c>
      <c r="F85" s="12"/>
      <c r="G85" s="12">
        <v>6891091105799</v>
      </c>
      <c r="H85" s="12"/>
      <c r="I85" s="12">
        <f t="shared" si="2"/>
        <v>11591306021</v>
      </c>
      <c r="J85" s="12"/>
      <c r="K85" s="12">
        <v>7021051</v>
      </c>
      <c r="L85" s="12"/>
      <c r="M85" s="12">
        <v>6902682411820</v>
      </c>
      <c r="N85" s="12"/>
      <c r="O85" s="12">
        <v>6613959898927</v>
      </c>
      <c r="P85" s="12"/>
      <c r="Q85" s="12">
        <f t="shared" si="3"/>
        <v>288722512893</v>
      </c>
    </row>
    <row r="86" spans="1:17">
      <c r="A86" s="1" t="s">
        <v>196</v>
      </c>
      <c r="C86" s="12">
        <v>5977306</v>
      </c>
      <c r="D86" s="12"/>
      <c r="E86" s="12">
        <v>5861047411539</v>
      </c>
      <c r="F86" s="12"/>
      <c r="G86" s="12">
        <v>5848680844648</v>
      </c>
      <c r="H86" s="12"/>
      <c r="I86" s="12">
        <f t="shared" si="2"/>
        <v>12366566891</v>
      </c>
      <c r="J86" s="12"/>
      <c r="K86" s="12">
        <v>5977306</v>
      </c>
      <c r="L86" s="12"/>
      <c r="M86" s="12">
        <v>5861047411539</v>
      </c>
      <c r="N86" s="12"/>
      <c r="O86" s="12">
        <v>5638180239154</v>
      </c>
      <c r="P86" s="12"/>
      <c r="Q86" s="12">
        <f t="shared" si="3"/>
        <v>222867172385</v>
      </c>
    </row>
    <row r="87" spans="1:17">
      <c r="A87" s="1" t="s">
        <v>93</v>
      </c>
      <c r="C87" s="12">
        <v>4983649</v>
      </c>
      <c r="D87" s="12"/>
      <c r="E87" s="12">
        <v>3772770127783</v>
      </c>
      <c r="F87" s="12"/>
      <c r="G87" s="12">
        <v>3709287122466</v>
      </c>
      <c r="H87" s="12"/>
      <c r="I87" s="12">
        <f t="shared" si="2"/>
        <v>63483005317</v>
      </c>
      <c r="J87" s="12"/>
      <c r="K87" s="12">
        <v>4983649</v>
      </c>
      <c r="L87" s="12"/>
      <c r="M87" s="12">
        <v>3772770127783</v>
      </c>
      <c r="N87" s="12"/>
      <c r="O87" s="12">
        <v>3456694199861</v>
      </c>
      <c r="P87" s="12"/>
      <c r="Q87" s="12">
        <f t="shared" si="3"/>
        <v>316075927922</v>
      </c>
    </row>
    <row r="88" spans="1:17">
      <c r="A88" s="1" t="s">
        <v>108</v>
      </c>
      <c r="C88" s="12">
        <v>1060976</v>
      </c>
      <c r="D88" s="12"/>
      <c r="E88" s="12">
        <v>1048121976547</v>
      </c>
      <c r="F88" s="12"/>
      <c r="G88" s="12">
        <v>1029763559259</v>
      </c>
      <c r="H88" s="12"/>
      <c r="I88" s="12">
        <f t="shared" si="2"/>
        <v>18358417288</v>
      </c>
      <c r="J88" s="12"/>
      <c r="K88" s="12">
        <v>1060976</v>
      </c>
      <c r="L88" s="12"/>
      <c r="M88" s="12">
        <v>1048121976547</v>
      </c>
      <c r="N88" s="12"/>
      <c r="O88" s="12">
        <v>898109258568</v>
      </c>
      <c r="P88" s="12"/>
      <c r="Q88" s="12">
        <f t="shared" si="3"/>
        <v>150012717979</v>
      </c>
    </row>
    <row r="89" spans="1:17">
      <c r="A89" s="1" t="s">
        <v>238</v>
      </c>
      <c r="C89" s="12">
        <v>4000000</v>
      </c>
      <c r="D89" s="12"/>
      <c r="E89" s="12">
        <v>4001992916765</v>
      </c>
      <c r="F89" s="12"/>
      <c r="G89" s="12">
        <v>4000008125000</v>
      </c>
      <c r="H89" s="12"/>
      <c r="I89" s="12">
        <f t="shared" si="2"/>
        <v>1984791765</v>
      </c>
      <c r="J89" s="12"/>
      <c r="K89" s="12">
        <v>4000000</v>
      </c>
      <c r="L89" s="12"/>
      <c r="M89" s="12">
        <v>4001992916765</v>
      </c>
      <c r="N89" s="12"/>
      <c r="O89" s="12">
        <v>4000008125000</v>
      </c>
      <c r="P89" s="12"/>
      <c r="Q89" s="12">
        <f t="shared" si="3"/>
        <v>1984791765</v>
      </c>
    </row>
    <row r="90" spans="1:17">
      <c r="A90" s="1" t="s">
        <v>125</v>
      </c>
      <c r="C90" s="12">
        <v>2271246</v>
      </c>
      <c r="D90" s="12"/>
      <c r="E90" s="12">
        <v>1499096000046</v>
      </c>
      <c r="F90" s="12"/>
      <c r="G90" s="12">
        <v>1480985724583</v>
      </c>
      <c r="H90" s="12"/>
      <c r="I90" s="12">
        <f t="shared" si="2"/>
        <v>18110275463</v>
      </c>
      <c r="J90" s="12"/>
      <c r="K90" s="12">
        <v>2271246</v>
      </c>
      <c r="L90" s="12"/>
      <c r="M90" s="12">
        <v>1499096000046</v>
      </c>
      <c r="N90" s="12"/>
      <c r="O90" s="12">
        <v>1363253239200</v>
      </c>
      <c r="P90" s="12"/>
      <c r="Q90" s="12">
        <f t="shared" si="3"/>
        <v>135842760846</v>
      </c>
    </row>
    <row r="91" spans="1:17">
      <c r="A91" s="1" t="s">
        <v>90</v>
      </c>
      <c r="C91" s="12">
        <v>5937079</v>
      </c>
      <c r="D91" s="12"/>
      <c r="E91" s="12">
        <v>4616707460897</v>
      </c>
      <c r="F91" s="12"/>
      <c r="G91" s="12">
        <v>4541510870817</v>
      </c>
      <c r="H91" s="12"/>
      <c r="I91" s="12">
        <f t="shared" si="2"/>
        <v>75196590080</v>
      </c>
      <c r="J91" s="12"/>
      <c r="K91" s="12">
        <v>5937079</v>
      </c>
      <c r="L91" s="12"/>
      <c r="M91" s="12">
        <v>4616707460897</v>
      </c>
      <c r="N91" s="12"/>
      <c r="O91" s="12">
        <v>4198492564061</v>
      </c>
      <c r="P91" s="12"/>
      <c r="Q91" s="12">
        <f t="shared" si="3"/>
        <v>418214896836</v>
      </c>
    </row>
    <row r="92" spans="1:17">
      <c r="A92" s="1" t="s">
        <v>143</v>
      </c>
      <c r="C92" s="12">
        <v>365729</v>
      </c>
      <c r="D92" s="12"/>
      <c r="E92" s="12">
        <v>294120298982</v>
      </c>
      <c r="F92" s="12"/>
      <c r="G92" s="12">
        <v>344458518713</v>
      </c>
      <c r="H92" s="12"/>
      <c r="I92" s="12">
        <f t="shared" si="2"/>
        <v>-50338219731</v>
      </c>
      <c r="J92" s="12"/>
      <c r="K92" s="12">
        <v>365729</v>
      </c>
      <c r="L92" s="12"/>
      <c r="M92" s="12">
        <v>294120298982</v>
      </c>
      <c r="N92" s="12"/>
      <c r="O92" s="12">
        <v>269025281256</v>
      </c>
      <c r="P92" s="12"/>
      <c r="Q92" s="12">
        <f t="shared" si="3"/>
        <v>25095017726</v>
      </c>
    </row>
    <row r="93" spans="1:17">
      <c r="A93" s="1" t="s">
        <v>135</v>
      </c>
      <c r="C93" s="12">
        <v>2752123</v>
      </c>
      <c r="D93" s="12"/>
      <c r="E93" s="12">
        <v>1754721404309</v>
      </c>
      <c r="F93" s="12"/>
      <c r="G93" s="12">
        <v>1731998143864</v>
      </c>
      <c r="H93" s="12"/>
      <c r="I93" s="12">
        <f t="shared" si="2"/>
        <v>22723260445</v>
      </c>
      <c r="J93" s="12"/>
      <c r="K93" s="12">
        <v>2752123</v>
      </c>
      <c r="L93" s="12"/>
      <c r="M93" s="12">
        <v>1754721404309</v>
      </c>
      <c r="N93" s="12"/>
      <c r="O93" s="12">
        <v>1692037660015</v>
      </c>
      <c r="P93" s="12"/>
      <c r="Q93" s="12">
        <f t="shared" si="3"/>
        <v>62683744294</v>
      </c>
    </row>
    <row r="94" spans="1:17">
      <c r="A94" s="1" t="s">
        <v>120</v>
      </c>
      <c r="C94" s="12">
        <v>761729</v>
      </c>
      <c r="D94" s="12"/>
      <c r="E94" s="12">
        <v>512898725573</v>
      </c>
      <c r="F94" s="12"/>
      <c r="G94" s="12">
        <v>506731729743</v>
      </c>
      <c r="H94" s="12"/>
      <c r="I94" s="12">
        <f t="shared" si="2"/>
        <v>6166995830</v>
      </c>
      <c r="J94" s="12"/>
      <c r="K94" s="12">
        <v>761729</v>
      </c>
      <c r="L94" s="12"/>
      <c r="M94" s="12">
        <v>512898725573</v>
      </c>
      <c r="N94" s="12"/>
      <c r="O94" s="12">
        <v>497570105241</v>
      </c>
      <c r="P94" s="12"/>
      <c r="Q94" s="12">
        <f t="shared" si="3"/>
        <v>15328620332</v>
      </c>
    </row>
    <row r="95" spans="1:17">
      <c r="A95" s="1" t="s">
        <v>131</v>
      </c>
      <c r="C95" s="12">
        <v>3514328</v>
      </c>
      <c r="D95" s="12"/>
      <c r="E95" s="12">
        <v>2274574712126</v>
      </c>
      <c r="F95" s="12"/>
      <c r="G95" s="12">
        <v>2247417868307</v>
      </c>
      <c r="H95" s="12"/>
      <c r="I95" s="12">
        <f t="shared" si="2"/>
        <v>27156843819</v>
      </c>
      <c r="J95" s="12"/>
      <c r="K95" s="12">
        <v>3514328</v>
      </c>
      <c r="L95" s="12"/>
      <c r="M95" s="12">
        <v>2274574712126</v>
      </c>
      <c r="N95" s="12"/>
      <c r="O95" s="12">
        <v>2163999597818</v>
      </c>
      <c r="P95" s="12"/>
      <c r="Q95" s="12">
        <f t="shared" si="3"/>
        <v>110575114308</v>
      </c>
    </row>
    <row r="96" spans="1:17">
      <c r="A96" s="1" t="s">
        <v>213</v>
      </c>
      <c r="C96" s="12">
        <v>7038846</v>
      </c>
      <c r="D96" s="12"/>
      <c r="E96" s="12">
        <v>6727461268727</v>
      </c>
      <c r="F96" s="12"/>
      <c r="G96" s="12">
        <v>6714939646925</v>
      </c>
      <c r="H96" s="12"/>
      <c r="I96" s="12">
        <f t="shared" si="2"/>
        <v>12521621802</v>
      </c>
      <c r="J96" s="12"/>
      <c r="K96" s="12">
        <v>7038846</v>
      </c>
      <c r="L96" s="12"/>
      <c r="M96" s="12">
        <v>6727461268727</v>
      </c>
      <c r="N96" s="12"/>
      <c r="O96" s="12">
        <v>6616393381419</v>
      </c>
      <c r="P96" s="12"/>
      <c r="Q96" s="12">
        <f t="shared" si="3"/>
        <v>111067887308</v>
      </c>
    </row>
    <row r="97" spans="1:17">
      <c r="A97" s="1" t="s">
        <v>146</v>
      </c>
      <c r="C97" s="12">
        <v>1312772</v>
      </c>
      <c r="D97" s="12"/>
      <c r="E97" s="12">
        <v>809566935413</v>
      </c>
      <c r="F97" s="12"/>
      <c r="G97" s="12">
        <v>799987815605</v>
      </c>
      <c r="H97" s="12"/>
      <c r="I97" s="12">
        <f t="shared" si="2"/>
        <v>9579119808</v>
      </c>
      <c r="J97" s="12"/>
      <c r="K97" s="12">
        <v>1312772</v>
      </c>
      <c r="L97" s="12"/>
      <c r="M97" s="12">
        <v>809566935413</v>
      </c>
      <c r="N97" s="12"/>
      <c r="O97" s="12">
        <v>779123505030</v>
      </c>
      <c r="P97" s="12"/>
      <c r="Q97" s="12">
        <f t="shared" si="3"/>
        <v>30443430383</v>
      </c>
    </row>
    <row r="98" spans="1:17">
      <c r="A98" s="1" t="s">
        <v>140</v>
      </c>
      <c r="C98" s="12">
        <v>1332647</v>
      </c>
      <c r="D98" s="12"/>
      <c r="E98" s="12">
        <v>825128388318</v>
      </c>
      <c r="F98" s="12"/>
      <c r="G98" s="12">
        <v>815361666512</v>
      </c>
      <c r="H98" s="12"/>
      <c r="I98" s="12">
        <f t="shared" si="2"/>
        <v>9766721806</v>
      </c>
      <c r="J98" s="12"/>
      <c r="K98" s="12">
        <v>1332647</v>
      </c>
      <c r="L98" s="12"/>
      <c r="M98" s="12">
        <v>825128388318</v>
      </c>
      <c r="N98" s="12"/>
      <c r="O98" s="12">
        <v>793265344338</v>
      </c>
      <c r="P98" s="12"/>
      <c r="Q98" s="12">
        <f t="shared" si="3"/>
        <v>31863043980</v>
      </c>
    </row>
    <row r="99" spans="1:17">
      <c r="A99" s="1" t="s">
        <v>84</v>
      </c>
      <c r="C99" s="12">
        <v>810361</v>
      </c>
      <c r="D99" s="12"/>
      <c r="E99" s="12">
        <v>488277064856</v>
      </c>
      <c r="F99" s="12"/>
      <c r="G99" s="12">
        <v>482777865408</v>
      </c>
      <c r="H99" s="12"/>
      <c r="I99" s="12">
        <f t="shared" si="2"/>
        <v>5499199448</v>
      </c>
      <c r="J99" s="12"/>
      <c r="K99" s="12">
        <v>810361</v>
      </c>
      <c r="L99" s="12"/>
      <c r="M99" s="12">
        <v>488277064856</v>
      </c>
      <c r="N99" s="12"/>
      <c r="O99" s="12">
        <v>474871047200</v>
      </c>
      <c r="P99" s="12"/>
      <c r="Q99" s="12">
        <f t="shared" si="3"/>
        <v>13406017656</v>
      </c>
    </row>
    <row r="100" spans="1:17">
      <c r="A100" s="1" t="s">
        <v>105</v>
      </c>
      <c r="C100" s="12">
        <v>2508663</v>
      </c>
      <c r="D100" s="12"/>
      <c r="E100" s="12">
        <v>1571819660830</v>
      </c>
      <c r="F100" s="12"/>
      <c r="G100" s="12">
        <v>1553800124750</v>
      </c>
      <c r="H100" s="12"/>
      <c r="I100" s="12">
        <f t="shared" si="2"/>
        <v>18019536080</v>
      </c>
      <c r="J100" s="12"/>
      <c r="K100" s="12">
        <v>2508663</v>
      </c>
      <c r="L100" s="12"/>
      <c r="M100" s="12">
        <v>1571819660830</v>
      </c>
      <c r="N100" s="12"/>
      <c r="O100" s="12">
        <v>1508508796034</v>
      </c>
      <c r="P100" s="12"/>
      <c r="Q100" s="12">
        <f t="shared" si="3"/>
        <v>63310864796</v>
      </c>
    </row>
    <row r="101" spans="1:17">
      <c r="A101" s="1" t="s">
        <v>81</v>
      </c>
      <c r="C101" s="12">
        <v>620000</v>
      </c>
      <c r="D101" s="12"/>
      <c r="E101" s="12">
        <v>370951465073</v>
      </c>
      <c r="F101" s="12"/>
      <c r="G101" s="12">
        <v>366493425173</v>
      </c>
      <c r="H101" s="12"/>
      <c r="I101" s="12">
        <f t="shared" si="2"/>
        <v>4458039900</v>
      </c>
      <c r="J101" s="12"/>
      <c r="K101" s="12">
        <v>620000</v>
      </c>
      <c r="L101" s="12"/>
      <c r="M101" s="12">
        <v>370951465073</v>
      </c>
      <c r="N101" s="12"/>
      <c r="O101" s="12">
        <v>363549899015</v>
      </c>
      <c r="P101" s="12"/>
      <c r="Q101" s="12">
        <f t="shared" si="3"/>
        <v>7401566058</v>
      </c>
    </row>
    <row r="102" spans="1:17">
      <c r="A102" s="1" t="s">
        <v>116</v>
      </c>
      <c r="C102" s="12">
        <v>2625972</v>
      </c>
      <c r="D102" s="12"/>
      <c r="E102" s="12">
        <v>1588299630756</v>
      </c>
      <c r="F102" s="12"/>
      <c r="G102" s="12">
        <v>1569363807771</v>
      </c>
      <c r="H102" s="12"/>
      <c r="I102" s="12">
        <f t="shared" si="2"/>
        <v>18935822985</v>
      </c>
      <c r="J102" s="12"/>
      <c r="K102" s="12">
        <v>2625972</v>
      </c>
      <c r="L102" s="12"/>
      <c r="M102" s="12">
        <v>1588299630756</v>
      </c>
      <c r="N102" s="12"/>
      <c r="O102" s="12">
        <v>1528326147855</v>
      </c>
      <c r="P102" s="12"/>
      <c r="Q102" s="12">
        <f t="shared" si="3"/>
        <v>59973482901</v>
      </c>
    </row>
    <row r="103" spans="1:17">
      <c r="A103" s="1" t="s">
        <v>163</v>
      </c>
      <c r="C103" s="12">
        <v>4000000</v>
      </c>
      <c r="D103" s="12"/>
      <c r="E103" s="12">
        <v>3924487920200</v>
      </c>
      <c r="F103" s="12"/>
      <c r="G103" s="12">
        <v>3915852254845</v>
      </c>
      <c r="H103" s="12"/>
      <c r="I103" s="12">
        <f t="shared" si="2"/>
        <v>8635665355</v>
      </c>
      <c r="J103" s="12"/>
      <c r="K103" s="12">
        <v>4000000</v>
      </c>
      <c r="L103" s="12"/>
      <c r="M103" s="12">
        <v>3924487920200</v>
      </c>
      <c r="N103" s="12"/>
      <c r="O103" s="12">
        <v>3915200000000</v>
      </c>
      <c r="P103" s="12"/>
      <c r="Q103" s="12">
        <f t="shared" si="3"/>
        <v>9287920200</v>
      </c>
    </row>
    <row r="104" spans="1:17">
      <c r="A104" s="1" t="s">
        <v>157</v>
      </c>
      <c r="C104" s="12">
        <v>7500000</v>
      </c>
      <c r="D104" s="12"/>
      <c r="E104" s="12">
        <v>7122886477453</v>
      </c>
      <c r="F104" s="12"/>
      <c r="G104" s="12">
        <v>7116654388775</v>
      </c>
      <c r="H104" s="12"/>
      <c r="I104" s="12">
        <f t="shared" si="2"/>
        <v>6232088678</v>
      </c>
      <c r="J104" s="12"/>
      <c r="K104" s="12">
        <v>7500000</v>
      </c>
      <c r="L104" s="12"/>
      <c r="M104" s="12">
        <v>7122886477453</v>
      </c>
      <c r="N104" s="12"/>
      <c r="O104" s="12">
        <v>7078266250000</v>
      </c>
      <c r="P104" s="12"/>
      <c r="Q104" s="12">
        <f t="shared" si="3"/>
        <v>44620227453</v>
      </c>
    </row>
    <row r="105" spans="1:17">
      <c r="A105" s="1" t="s">
        <v>241</v>
      </c>
      <c r="C105" s="12">
        <v>2500000</v>
      </c>
      <c r="D105" s="12"/>
      <c r="E105" s="12">
        <v>2166576041925</v>
      </c>
      <c r="F105" s="12"/>
      <c r="G105" s="12">
        <v>2150008125000</v>
      </c>
      <c r="H105" s="12"/>
      <c r="I105" s="12">
        <f t="shared" si="2"/>
        <v>16567916925</v>
      </c>
      <c r="J105" s="12"/>
      <c r="K105" s="12">
        <v>2500000</v>
      </c>
      <c r="L105" s="12"/>
      <c r="M105" s="12">
        <v>2166576041925</v>
      </c>
      <c r="N105" s="12"/>
      <c r="O105" s="12">
        <v>2150008125000</v>
      </c>
      <c r="P105" s="12"/>
      <c r="Q105" s="12">
        <f t="shared" si="3"/>
        <v>16567916925</v>
      </c>
    </row>
    <row r="106" spans="1:17">
      <c r="A106" s="1" t="s">
        <v>244</v>
      </c>
      <c r="C106" s="12">
        <v>3977021</v>
      </c>
      <c r="D106" s="12"/>
      <c r="E106" s="12">
        <v>3316539958214</v>
      </c>
      <c r="F106" s="12"/>
      <c r="G106" s="12">
        <v>3279716495230</v>
      </c>
      <c r="H106" s="12"/>
      <c r="I106" s="12">
        <f t="shared" si="2"/>
        <v>36823462984</v>
      </c>
      <c r="J106" s="12"/>
      <c r="K106" s="12">
        <v>3977021</v>
      </c>
      <c r="L106" s="12"/>
      <c r="M106" s="12">
        <v>3316539958214</v>
      </c>
      <c r="N106" s="12"/>
      <c r="O106" s="12">
        <v>3279716495230</v>
      </c>
      <c r="P106" s="12"/>
      <c r="Q106" s="12">
        <f t="shared" si="3"/>
        <v>36823462984</v>
      </c>
    </row>
    <row r="107" spans="1:17">
      <c r="A107" s="1" t="s">
        <v>229</v>
      </c>
      <c r="C107" s="12">
        <v>1219535</v>
      </c>
      <c r="D107" s="12"/>
      <c r="E107" s="12">
        <v>1150180596119</v>
      </c>
      <c r="F107" s="12"/>
      <c r="G107" s="12">
        <v>1150224755600</v>
      </c>
      <c r="H107" s="12"/>
      <c r="I107" s="12">
        <f t="shared" si="2"/>
        <v>-44159481</v>
      </c>
      <c r="J107" s="12"/>
      <c r="K107" s="12">
        <v>1219535</v>
      </c>
      <c r="L107" s="12"/>
      <c r="M107" s="12">
        <v>1150180596119</v>
      </c>
      <c r="N107" s="12"/>
      <c r="O107" s="12">
        <v>1150224755600</v>
      </c>
      <c r="P107" s="12"/>
      <c r="Q107" s="12">
        <f t="shared" si="3"/>
        <v>-44159481</v>
      </c>
    </row>
    <row r="108" spans="1:17">
      <c r="A108" s="1" t="s">
        <v>207</v>
      </c>
      <c r="C108" s="12">
        <v>6000000</v>
      </c>
      <c r="D108" s="12"/>
      <c r="E108" s="12">
        <v>5775328197387</v>
      </c>
      <c r="F108" s="12"/>
      <c r="G108" s="12">
        <v>5576165915197</v>
      </c>
      <c r="H108" s="12"/>
      <c r="I108" s="12">
        <f t="shared" si="2"/>
        <v>199162282190</v>
      </c>
      <c r="J108" s="12"/>
      <c r="K108" s="12">
        <v>6000000</v>
      </c>
      <c r="L108" s="12"/>
      <c r="M108" s="12">
        <v>5775328197387</v>
      </c>
      <c r="N108" s="12"/>
      <c r="O108" s="12">
        <v>5647800000000</v>
      </c>
      <c r="P108" s="12"/>
      <c r="Q108" s="12">
        <f t="shared" si="3"/>
        <v>127528197387</v>
      </c>
    </row>
    <row r="109" spans="1:17">
      <c r="A109" s="1" t="s">
        <v>77</v>
      </c>
      <c r="C109" s="12">
        <v>1000</v>
      </c>
      <c r="D109" s="12"/>
      <c r="E109" s="12">
        <v>984961831</v>
      </c>
      <c r="F109" s="12"/>
      <c r="G109" s="12">
        <v>984961831</v>
      </c>
      <c r="H109" s="12"/>
      <c r="I109" s="12">
        <f t="shared" si="2"/>
        <v>0</v>
      </c>
      <c r="J109" s="12"/>
      <c r="K109" s="12">
        <v>1000</v>
      </c>
      <c r="L109" s="12"/>
      <c r="M109" s="12">
        <v>984961831</v>
      </c>
      <c r="N109" s="12"/>
      <c r="O109" s="12">
        <v>970962373</v>
      </c>
      <c r="P109" s="12"/>
      <c r="Q109" s="12">
        <f t="shared" si="3"/>
        <v>13999458</v>
      </c>
    </row>
    <row r="110" spans="1:17">
      <c r="A110" s="1" t="s">
        <v>232</v>
      </c>
      <c r="C110" s="12">
        <v>5066800</v>
      </c>
      <c r="D110" s="12"/>
      <c r="E110" s="12">
        <v>4945005173624</v>
      </c>
      <c r="F110" s="12"/>
      <c r="G110" s="12">
        <v>4945196800000</v>
      </c>
      <c r="H110" s="12"/>
      <c r="I110" s="12">
        <f t="shared" si="2"/>
        <v>-191626376</v>
      </c>
      <c r="J110" s="12"/>
      <c r="K110" s="12">
        <v>5066800</v>
      </c>
      <c r="L110" s="12"/>
      <c r="M110" s="12">
        <v>4945005173624</v>
      </c>
      <c r="N110" s="12"/>
      <c r="O110" s="12">
        <v>4945196800000</v>
      </c>
      <c r="P110" s="12"/>
      <c r="Q110" s="12">
        <f t="shared" si="3"/>
        <v>-191626376</v>
      </c>
    </row>
    <row r="111" spans="1:17" ht="24.75" thickBot="1">
      <c r="C111" s="12"/>
      <c r="D111" s="12"/>
      <c r="E111" s="15">
        <f>SUM(E8:E110)</f>
        <v>183050705502753</v>
      </c>
      <c r="F111" s="12"/>
      <c r="G111" s="15">
        <f>SUM(G8:G110)</f>
        <v>182957379139650</v>
      </c>
      <c r="H111" s="12"/>
      <c r="I111" s="15">
        <f>SUM(I8:I110)</f>
        <v>93326363103</v>
      </c>
      <c r="J111" s="12"/>
      <c r="K111" s="12"/>
      <c r="L111" s="12"/>
      <c r="M111" s="15">
        <f>SUM(M8:M110)</f>
        <v>183050705502753</v>
      </c>
      <c r="N111" s="12"/>
      <c r="O111" s="15">
        <f>SUM(O8:O110)</f>
        <v>179247640218883</v>
      </c>
      <c r="P111" s="12"/>
      <c r="Q111" s="15">
        <f>SUM(Q8:Q110)</f>
        <v>3803065283870</v>
      </c>
    </row>
    <row r="112" spans="1:17" ht="24.75" thickTop="1">
      <c r="C112" s="12"/>
      <c r="D112" s="12"/>
      <c r="E112" s="12"/>
      <c r="F112" s="12"/>
      <c r="G112" s="12"/>
      <c r="H112" s="12"/>
      <c r="I112" s="12"/>
      <c r="J112" s="12">
        <f t="shared" ref="J112:N112" si="4">SUM(J8:J47)</f>
        <v>0</v>
      </c>
      <c r="K112" s="12"/>
      <c r="L112" s="12"/>
      <c r="M112" s="12"/>
      <c r="N112" s="12">
        <f t="shared" si="4"/>
        <v>0</v>
      </c>
      <c r="O112" s="12"/>
      <c r="P112" s="12"/>
      <c r="Q112" s="12"/>
    </row>
    <row r="113" spans="6:17">
      <c r="G113" s="6"/>
      <c r="H113" s="5"/>
      <c r="I113" s="6"/>
      <c r="J113" s="5"/>
      <c r="K113" s="5"/>
      <c r="L113" s="5"/>
      <c r="M113" s="5"/>
      <c r="N113" s="5"/>
      <c r="O113" s="6"/>
      <c r="P113" s="5"/>
      <c r="Q113" s="6"/>
    </row>
    <row r="114" spans="6:17">
      <c r="G114" s="6"/>
      <c r="H114" s="6"/>
      <c r="I114" s="6"/>
      <c r="J114" s="5"/>
      <c r="K114" s="5"/>
      <c r="L114" s="5"/>
      <c r="M114" s="5"/>
      <c r="N114" s="5"/>
      <c r="O114" s="6"/>
      <c r="P114" s="6"/>
      <c r="Q114" s="6"/>
    </row>
    <row r="115" spans="6:17"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</row>
    <row r="116" spans="6:17">
      <c r="G116" s="12"/>
      <c r="H116" s="12"/>
      <c r="I116" s="12"/>
      <c r="J116" s="12">
        <f t="shared" ref="J116:N116" si="5">SUM(J48:J110)</f>
        <v>0</v>
      </c>
      <c r="K116" s="12"/>
      <c r="L116" s="12"/>
      <c r="M116" s="12"/>
      <c r="N116" s="12">
        <f t="shared" si="5"/>
        <v>0</v>
      </c>
      <c r="O116" s="12"/>
      <c r="P116" s="12"/>
      <c r="Q116" s="12"/>
    </row>
    <row r="117" spans="6:17">
      <c r="G117" s="6"/>
      <c r="H117" s="5"/>
      <c r="I117" s="6"/>
      <c r="J117" s="5"/>
      <c r="K117" s="5"/>
      <c r="L117" s="5"/>
      <c r="M117" s="5"/>
      <c r="N117" s="5"/>
      <c r="O117" s="6"/>
      <c r="P117" s="5"/>
      <c r="Q117" s="6"/>
    </row>
    <row r="118" spans="6:17">
      <c r="F118" s="3"/>
      <c r="G118" s="6"/>
      <c r="H118" s="6"/>
      <c r="I118" s="6"/>
      <c r="J118" s="5"/>
      <c r="K118" s="5"/>
      <c r="L118" s="5"/>
      <c r="M118" s="5"/>
      <c r="N118" s="5"/>
      <c r="O118" s="6"/>
      <c r="P118" s="6"/>
      <c r="Q118" s="6"/>
    </row>
    <row r="119" spans="6:17"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</row>
    <row r="120" spans="6:17"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تاییدیه</vt:lpstr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2022-08-27T12:10:15Z</dcterms:created>
  <dcterms:modified xsi:type="dcterms:W3CDTF">2022-08-31T11:30:32Z</dcterms:modified>
</cp:coreProperties>
</file>