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دی 1401\"/>
    </mc:Choice>
  </mc:AlternateContent>
  <xr:revisionPtr revIDLastSave="0" documentId="13_ncr:1_{6368F2CB-C226-4A3F-B586-BC9EAEDA6CD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تایید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4" i="9" l="1"/>
  <c r="C11" i="15"/>
  <c r="E10" i="15" s="1"/>
  <c r="G11" i="15"/>
  <c r="E8" i="15"/>
  <c r="E9" i="15"/>
  <c r="E7" i="15"/>
  <c r="E11" i="15" s="1"/>
  <c r="E10" i="14"/>
  <c r="C10" i="14"/>
  <c r="K13" i="13"/>
  <c r="K9" i="13"/>
  <c r="K10" i="13"/>
  <c r="K11" i="13"/>
  <c r="K12" i="13"/>
  <c r="K8" i="13"/>
  <c r="G13" i="13"/>
  <c r="G9" i="13"/>
  <c r="G10" i="13"/>
  <c r="G11" i="13"/>
  <c r="G12" i="13"/>
  <c r="G8" i="13"/>
  <c r="I13" i="13"/>
  <c r="E13" i="13"/>
  <c r="I90" i="12"/>
  <c r="I91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4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0" i="12"/>
  <c r="I81" i="12"/>
  <c r="I82" i="12"/>
  <c r="I83" i="12"/>
  <c r="I84" i="12"/>
  <c r="I85" i="12"/>
  <c r="I86" i="12"/>
  <c r="I87" i="12"/>
  <c r="I88" i="12"/>
  <c r="I89" i="12"/>
  <c r="I8" i="12"/>
  <c r="C91" i="12"/>
  <c r="E91" i="12"/>
  <c r="G91" i="12"/>
  <c r="K91" i="12"/>
  <c r="M91" i="12"/>
  <c r="O91" i="12"/>
  <c r="S59" i="11"/>
  <c r="I59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C60" i="11"/>
  <c r="E60" i="11"/>
  <c r="G60" i="11"/>
  <c r="M60" i="11"/>
  <c r="Q60" i="11"/>
  <c r="O60" i="11"/>
  <c r="H61" i="10"/>
  <c r="Q60" i="10"/>
  <c r="O60" i="10"/>
  <c r="M60" i="10"/>
  <c r="I60" i="10"/>
  <c r="G60" i="10"/>
  <c r="E60" i="10"/>
  <c r="N60" i="10"/>
  <c r="P60" i="10"/>
  <c r="I124" i="9"/>
  <c r="E125" i="9"/>
  <c r="G125" i="9"/>
  <c r="M125" i="9"/>
  <c r="O125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66" i="9"/>
  <c r="Q67" i="9"/>
  <c r="Q68" i="9"/>
  <c r="Q69" i="9"/>
  <c r="Q70" i="9"/>
  <c r="Q71" i="9"/>
  <c r="Q72" i="9"/>
  <c r="Q73" i="9"/>
  <c r="Q74" i="9"/>
  <c r="Q75" i="9"/>
  <c r="Q76" i="9"/>
  <c r="Q77" i="9"/>
  <c r="Q78" i="9"/>
  <c r="Q79" i="9"/>
  <c r="Q80" i="9"/>
  <c r="Q81" i="9"/>
  <c r="Q82" i="9"/>
  <c r="Q83" i="9"/>
  <c r="Q84" i="9"/>
  <c r="Q85" i="9"/>
  <c r="Q86" i="9"/>
  <c r="Q87" i="9"/>
  <c r="Q88" i="9"/>
  <c r="Q89" i="9"/>
  <c r="Q90" i="9"/>
  <c r="Q91" i="9"/>
  <c r="Q92" i="9"/>
  <c r="Q93" i="9"/>
  <c r="Q94" i="9"/>
  <c r="Q95" i="9"/>
  <c r="Q96" i="9"/>
  <c r="Q97" i="9"/>
  <c r="Q98" i="9"/>
  <c r="Q99" i="9"/>
  <c r="Q100" i="9"/>
  <c r="Q101" i="9"/>
  <c r="Q102" i="9"/>
  <c r="Q103" i="9"/>
  <c r="Q104" i="9"/>
  <c r="Q105" i="9"/>
  <c r="Q106" i="9"/>
  <c r="Q107" i="9"/>
  <c r="Q108" i="9"/>
  <c r="Q109" i="9"/>
  <c r="Q110" i="9"/>
  <c r="Q111" i="9"/>
  <c r="Q112" i="9"/>
  <c r="Q113" i="9"/>
  <c r="Q114" i="9"/>
  <c r="Q115" i="9"/>
  <c r="Q116" i="9"/>
  <c r="Q117" i="9"/>
  <c r="Q118" i="9"/>
  <c r="Q119" i="9"/>
  <c r="Q120" i="9"/>
  <c r="Q121" i="9"/>
  <c r="Q122" i="9"/>
  <c r="Q123" i="9"/>
  <c r="Q124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8" i="9"/>
  <c r="S12" i="8"/>
  <c r="Q12" i="8"/>
  <c r="O12" i="8"/>
  <c r="M12" i="8"/>
  <c r="K12" i="8"/>
  <c r="I12" i="8"/>
  <c r="L60" i="7"/>
  <c r="S59" i="7"/>
  <c r="Q59" i="7"/>
  <c r="O59" i="7"/>
  <c r="M59" i="7"/>
  <c r="K59" i="7"/>
  <c r="I59" i="7"/>
  <c r="Q84" i="3"/>
  <c r="S84" i="3"/>
  <c r="W84" i="3"/>
  <c r="AA84" i="3"/>
  <c r="AG84" i="3"/>
  <c r="AI84" i="3"/>
  <c r="AK84" i="3"/>
  <c r="P86" i="3"/>
  <c r="S13" i="6"/>
  <c r="Q13" i="6"/>
  <c r="O13" i="6"/>
  <c r="M13" i="6"/>
  <c r="K13" i="6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51" i="4"/>
  <c r="I52" i="4"/>
  <c r="I53" i="4"/>
  <c r="I54" i="4"/>
  <c r="I55" i="4"/>
  <c r="I56" i="4"/>
  <c r="I57" i="4"/>
  <c r="I58" i="4"/>
  <c r="I59" i="4"/>
  <c r="I60" i="4"/>
  <c r="I61" i="4"/>
  <c r="I62" i="4"/>
  <c r="I63" i="4"/>
  <c r="I64" i="4"/>
  <c r="I9" i="4"/>
  <c r="I10" i="4"/>
  <c r="I8" i="4"/>
  <c r="Q91" i="12" l="1"/>
  <c r="I60" i="11"/>
  <c r="K9" i="11" s="1"/>
  <c r="K31" i="11"/>
  <c r="K20" i="11"/>
  <c r="K8" i="11"/>
  <c r="K53" i="11"/>
  <c r="K38" i="11"/>
  <c r="K30" i="11"/>
  <c r="K22" i="11"/>
  <c r="K15" i="11"/>
  <c r="K59" i="11"/>
  <c r="K52" i="11"/>
  <c r="K44" i="11"/>
  <c r="K37" i="11"/>
  <c r="K29" i="11"/>
  <c r="K18" i="11"/>
  <c r="K10" i="11"/>
  <c r="K54" i="11"/>
  <c r="K47" i="11"/>
  <c r="K40" i="11"/>
  <c r="K32" i="11"/>
  <c r="K24" i="11"/>
  <c r="K17" i="11"/>
  <c r="S60" i="11"/>
  <c r="I125" i="9"/>
  <c r="Q125" i="9"/>
  <c r="K65" i="4"/>
  <c r="Y56" i="1"/>
  <c r="E56" i="1"/>
  <c r="G56" i="1"/>
  <c r="K56" i="1"/>
  <c r="O56" i="1"/>
  <c r="U56" i="1"/>
  <c r="W56" i="1"/>
  <c r="K21" i="11" l="1"/>
  <c r="K36" i="11"/>
  <c r="K51" i="11"/>
  <c r="K14" i="11"/>
  <c r="K33" i="11"/>
  <c r="K48" i="11"/>
  <c r="K11" i="11"/>
  <c r="K26" i="11"/>
  <c r="K45" i="11"/>
  <c r="K16" i="11"/>
  <c r="K35" i="11"/>
  <c r="K13" i="11"/>
  <c r="K28" i="11"/>
  <c r="K43" i="11"/>
  <c r="K58" i="11"/>
  <c r="K25" i="11"/>
  <c r="K41" i="11"/>
  <c r="K55" i="11"/>
  <c r="K19" i="11"/>
  <c r="K34" i="11"/>
  <c r="K56" i="11"/>
  <c r="K23" i="11"/>
  <c r="K49" i="11"/>
  <c r="K12" i="11"/>
  <c r="K27" i="11"/>
  <c r="U9" i="11"/>
  <c r="U13" i="11"/>
  <c r="U17" i="11"/>
  <c r="U21" i="11"/>
  <c r="U24" i="11"/>
  <c r="U28" i="11"/>
  <c r="U32" i="11"/>
  <c r="U36" i="11"/>
  <c r="U40" i="11"/>
  <c r="U43" i="11"/>
  <c r="U47" i="11"/>
  <c r="U51" i="11"/>
  <c r="U54" i="11"/>
  <c r="U58" i="11"/>
  <c r="U10" i="11"/>
  <c r="U14" i="11"/>
  <c r="U18" i="11"/>
  <c r="U25" i="11"/>
  <c r="U29" i="11"/>
  <c r="U33" i="11"/>
  <c r="U37" i="11"/>
  <c r="U41" i="11"/>
  <c r="U44" i="11"/>
  <c r="U48" i="11"/>
  <c r="U52" i="11"/>
  <c r="U55" i="11"/>
  <c r="U59" i="11"/>
  <c r="U11" i="11"/>
  <c r="U15" i="11"/>
  <c r="U19" i="11"/>
  <c r="U22" i="11"/>
  <c r="U26" i="11"/>
  <c r="U30" i="11"/>
  <c r="U34" i="11"/>
  <c r="U38" i="11"/>
  <c r="U45" i="11"/>
  <c r="U49" i="11"/>
  <c r="U53" i="11"/>
  <c r="U56" i="11"/>
  <c r="U8" i="11"/>
  <c r="U12" i="11"/>
  <c r="U16" i="11"/>
  <c r="U20" i="11"/>
  <c r="U23" i="11"/>
  <c r="U27" i="11"/>
  <c r="U31" i="11"/>
  <c r="U35" i="11"/>
  <c r="U39" i="11"/>
  <c r="U42" i="11"/>
  <c r="U46" i="11"/>
  <c r="U50" i="11"/>
  <c r="U57" i="11"/>
  <c r="K46" i="11"/>
  <c r="K50" i="11"/>
  <c r="K39" i="11"/>
  <c r="K42" i="11"/>
  <c r="K57" i="11"/>
  <c r="U60" i="11" l="1"/>
  <c r="K60" i="11"/>
</calcChain>
</file>

<file path=xl/sharedStrings.xml><?xml version="1.0" encoding="utf-8"?>
<sst xmlns="http://schemas.openxmlformats.org/spreadsheetml/2006/main" count="1455" uniqueCount="377">
  <si>
    <t>صندوق سرمایه‌گذاری ثابت حامی</t>
  </si>
  <si>
    <t>صورت وضعیت پورتفوی</t>
  </si>
  <si>
    <t>برای ماه منتهی به 1401/10/30</t>
  </si>
  <si>
    <t>نام شرکت</t>
  </si>
  <si>
    <t>1401/09/30</t>
  </si>
  <si>
    <t>تغییرات طی دوره</t>
  </si>
  <si>
    <t>1401/10/30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</si>
  <si>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</si>
  <si>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</si>
  <si>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</si>
  <si>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</si>
  <si>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</si>
  <si>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</si>
  <si>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</si>
  <si>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</si>
  <si>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</si>
  <si>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خاورمیانه</t>
  </si>
  <si>
    <t>بانک سینا</t>
  </si>
  <si>
    <t>پالایش نفت اصفهان</t>
  </si>
  <si>
    <t>پالایش نفت بندرعباس</t>
  </si>
  <si>
    <t>پالایش نفت شیراز</t>
  </si>
  <si>
    <t>پتروشیمی پارس</t>
  </si>
  <si>
    <t>پتروشیمی پردیس</t>
  </si>
  <si>
    <t>پتروشیمی تندگویان</t>
  </si>
  <si>
    <t>پتروشیمی جم</t>
  </si>
  <si>
    <t>پتروشیمی‌شیراز</t>
  </si>
  <si>
    <t>پلیمر آریا ساسول</t>
  </si>
  <si>
    <t>توسعه‌معادن‌وفلزات‌</t>
  </si>
  <si>
    <t>س.ص.بازنشستگی کارکنان بانکها</t>
  </si>
  <si>
    <t>سپید ماکیان</t>
  </si>
  <si>
    <t>سرمایه گذاری تامین اجتماعی</t>
  </si>
  <si>
    <t>سرمایه گذاری دارویی تامین</t>
  </si>
  <si>
    <t>سرمایه گذاری سیمان تامین</t>
  </si>
  <si>
    <t>سرمایه گذاری صبا تامین</t>
  </si>
  <si>
    <t>سرمایه‌ گذاری‌ البرز(هلدینگ‌</t>
  </si>
  <si>
    <t>سرمایه‌گذاری‌صندوق‌بازنشستگی‌</t>
  </si>
  <si>
    <t>سرمایه‌گذاری‌غدیر(هلدینگ‌</t>
  </si>
  <si>
    <t>سیمان خوزستان</t>
  </si>
  <si>
    <t>سیمان‌ صوفیان‌</t>
  </si>
  <si>
    <t>سیمان‌هگمتان‌</t>
  </si>
  <si>
    <t>صنایع گلدیران</t>
  </si>
  <si>
    <t>صندوق پالایشی یکم-سهام</t>
  </si>
  <si>
    <t>صندوق س دریای آبی فیروزه-سهام</t>
  </si>
  <si>
    <t>صندوق س شاخصی آرام مفید</t>
  </si>
  <si>
    <t>صندوق س. ثروت هیوا-س</t>
  </si>
  <si>
    <t>صندوق س.توسعه اندوخته آینده-س</t>
  </si>
  <si>
    <t>صندوق سرمایه‌گذاری توسعه ممتاز</t>
  </si>
  <si>
    <t>صندوق سرمایه‌گذاری مشترک امید توسعه</t>
  </si>
  <si>
    <t>صندوق سرمایه‌گذاری مشترک پیشتاز</t>
  </si>
  <si>
    <t>صندوق سرمایه‌گذاری مشترک پیشرو</t>
  </si>
  <si>
    <t>صندوق طلای عیار مفید</t>
  </si>
  <si>
    <t>فجر انرژی خلیج فارس</t>
  </si>
  <si>
    <t>فولاد شاهرود</t>
  </si>
  <si>
    <t>فولاد مبارکه اصفهان</t>
  </si>
  <si>
    <t>گسترش نفت و گاز پارسیان</t>
  </si>
  <si>
    <t>مبین انرژی خلیج فارس</t>
  </si>
  <si>
    <t>معدنی‌وصنعتی‌چادرملو</t>
  </si>
  <si>
    <t>ملی‌ صنایع‌ مس‌ ایران‌</t>
  </si>
  <si>
    <t>نفت سپاهان</t>
  </si>
  <si>
    <t>کارخانجات‌داروپخش‌</t>
  </si>
  <si>
    <t>سرمایه گذاری سبحان</t>
  </si>
  <si>
    <t>صندوق س. اهرمی مفید-س -واحد عادی</t>
  </si>
  <si>
    <t>تعداد اوراق تبعی</t>
  </si>
  <si>
    <t>قیمت اعمال</t>
  </si>
  <si>
    <t>تاریخ اعمال</t>
  </si>
  <si>
    <t>نرخ موثر</t>
  </si>
  <si>
    <t>اختیارف ت شبندر-10335-02/02/06</t>
  </si>
  <si>
    <t>1402/02/06</t>
  </si>
  <si>
    <t>اختیارف ت شستا1000-02/07/22</t>
  </si>
  <si>
    <t>1402/07/22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</si>
  <si>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</si>
  <si>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</si>
  <si>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</si>
  <si>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</si>
  <si>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</si>
  <si>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</si>
  <si>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</si>
  <si>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</si>
  <si>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اجاره اعتماد مبین امید011019</t>
  </si>
  <si>
    <t>بله</t>
  </si>
  <si>
    <t>1397/10/19</t>
  </si>
  <si>
    <t>1401/10/19</t>
  </si>
  <si>
    <t>اجاره اعتماد مبین لوتوس011019</t>
  </si>
  <si>
    <t>اجاره اقتصادی تدبیر14040606</t>
  </si>
  <si>
    <t>1400/06/06</t>
  </si>
  <si>
    <t>1404/06/05</t>
  </si>
  <si>
    <t>اجاره تابان لوتوس14021206</t>
  </si>
  <si>
    <t>1398/12/06</t>
  </si>
  <si>
    <t>1402/12/06</t>
  </si>
  <si>
    <t>اجاصبابدون ضامن بارتبه اعتباری</t>
  </si>
  <si>
    <t>1400/01/28</t>
  </si>
  <si>
    <t>1404/01/27</t>
  </si>
  <si>
    <t>اسناد خزانه-م10بودجه00-031115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</si>
  <si>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</si>
  <si>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</si>
  <si>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</si>
  <si>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</si>
  <si>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</si>
  <si>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</si>
  <si>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</si>
  <si>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</si>
  <si>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</si>
  <si>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</si>
  <si>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</si>
  <si>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</si>
  <si>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</si>
  <si>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</si>
  <si>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اسنادخزانه-م1بودجه00-030821</t>
  </si>
  <si>
    <t>1400/02/22</t>
  </si>
  <si>
    <t>1403/08/21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</si>
  <si>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</si>
  <si>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</si>
  <si>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</si>
  <si>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</si>
  <si>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</si>
  <si>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</si>
  <si>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</si>
  <si>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</si>
  <si>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</si>
  <si>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</si>
  <si>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</si>
  <si>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</si>
  <si>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</si>
  <si>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</si>
  <si>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</si>
  <si>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</si>
  <si>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</si>
  <si>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</si>
  <si>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</si>
  <si>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</si>
  <si>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</si>
  <si>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</si>
  <si>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</si>
  <si>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</si>
  <si>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</si>
  <si>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</si>
  <si>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</si>
  <si>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</si>
  <si>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</si>
  <si>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</si>
  <si>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</si>
  <si>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</si>
  <si>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</si>
  <si>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</si>
  <si>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</si>
  <si>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</si>
  <si>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</si>
  <si>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</si>
  <si>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</si>
  <si>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</si>
  <si>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</si>
  <si>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</si>
  <si>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</si>
  <si>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خرید دین توسعه کیش14021110</t>
  </si>
  <si>
    <t>1400/03/10</t>
  </si>
  <si>
    <t>1402/11/10</t>
  </si>
  <si>
    <t>صکوک اجاره خوارزم411-6ماهه20%</t>
  </si>
  <si>
    <t>1400/11/18</t>
  </si>
  <si>
    <t>1404/11/17</t>
  </si>
  <si>
    <t>صکوک اجاره فارس147- 3ماهه18%</t>
  </si>
  <si>
    <t>1399/07/13</t>
  </si>
  <si>
    <t>1403/07/13</t>
  </si>
  <si>
    <t>صکوک اجاره گل گهر039-3ماهه20%</t>
  </si>
  <si>
    <t>1399/09/10</t>
  </si>
  <si>
    <t>1403/09/10</t>
  </si>
  <si>
    <t>صکوک اجاره گل گهر309-3ماهه20%</t>
  </si>
  <si>
    <t>صکوک اجاره معادن212-6ماهه21%</t>
  </si>
  <si>
    <t>1398/12/14</t>
  </si>
  <si>
    <t>1402/12/14</t>
  </si>
  <si>
    <t>صکوک مرابحه سایپا012-3ماهه 16%</t>
  </si>
  <si>
    <t>1397/12/20</t>
  </si>
  <si>
    <t>1401/12/20</t>
  </si>
  <si>
    <t>صکوک مرابحه سایپا308-3ماهه 18%</t>
  </si>
  <si>
    <t>1399/08/21</t>
  </si>
  <si>
    <t>صکوک مرابحه صایپا049-3ماهه 18%</t>
  </si>
  <si>
    <t>1400/09/24</t>
  </si>
  <si>
    <t>1404/09/23</t>
  </si>
  <si>
    <t>صکوک مرابحه صایپا409-3ماهه 18%</t>
  </si>
  <si>
    <t>صکوک مرابحه کویر606-6ماهه 18%</t>
  </si>
  <si>
    <t>1401/06/23</t>
  </si>
  <si>
    <t>1406/06/23</t>
  </si>
  <si>
    <t>گام بانک اقتصاد نوین0205</t>
  </si>
  <si>
    <t>1401/04/01</t>
  </si>
  <si>
    <t>1402/05/31</t>
  </si>
  <si>
    <t>گام بانک پارسیان0203</t>
  </si>
  <si>
    <t>1402/03/31</t>
  </si>
  <si>
    <t>گام بانک تجارت0203</t>
  </si>
  <si>
    <t>1401/04/25</t>
  </si>
  <si>
    <t>1402/03/30</t>
  </si>
  <si>
    <t>گام بانک تجارت0204</t>
  </si>
  <si>
    <t>1401/04/31</t>
  </si>
  <si>
    <t>1402/04/28</t>
  </si>
  <si>
    <t>گام بانک تجارت0206</t>
  </si>
  <si>
    <t>1401/07/02</t>
  </si>
  <si>
    <t>1402/06/28</t>
  </si>
  <si>
    <t>گام بانک صادرات ایران0207</t>
  </si>
  <si>
    <t>1402/07/30</t>
  </si>
  <si>
    <t>گواهی اعتبار مولد رفاه0201</t>
  </si>
  <si>
    <t>1401/02/01</t>
  </si>
  <si>
    <t>1402/01/31</t>
  </si>
  <si>
    <t>گواهی اعتبار مولد رفاه0204</t>
  </si>
  <si>
    <t>1401/05/20</t>
  </si>
  <si>
    <t>1402/04/31</t>
  </si>
  <si>
    <t>گواهی اعتبار مولد سامان0204</t>
  </si>
  <si>
    <t>1401/05/01</t>
  </si>
  <si>
    <t>مرابحه عام دولت101-ش.خ020711</t>
  </si>
  <si>
    <t>1400/12/11</t>
  </si>
  <si>
    <t>1402/07/11</t>
  </si>
  <si>
    <t>مرابحه عام دولت104-ش.خ020303</t>
  </si>
  <si>
    <t>1401/03/03</t>
  </si>
  <si>
    <t>1402/03/03</t>
  </si>
  <si>
    <t>مرابحه عام دولت106-ش.خ020624</t>
  </si>
  <si>
    <t>1401/03/24</t>
  </si>
  <si>
    <t>1402/06/24</t>
  </si>
  <si>
    <t>مرابحه عام دولت107-ش.خ030724</t>
  </si>
  <si>
    <t>1403/07/24</t>
  </si>
  <si>
    <t>مرابحه عام دولت109-ش.خ020719</t>
  </si>
  <si>
    <t>1401/05/19</t>
  </si>
  <si>
    <t>1402/07/19</t>
  </si>
  <si>
    <t>مرابحه عام دولت112-ش.خ 040408</t>
  </si>
  <si>
    <t>1401/06/08</t>
  </si>
  <si>
    <t>1404/04/07</t>
  </si>
  <si>
    <t>مرابحه عام دولت1-ش.خ سایر0206</t>
  </si>
  <si>
    <t>1398/12/25</t>
  </si>
  <si>
    <t>1402/06/25</t>
  </si>
  <si>
    <t>مرابحه عام دولت3-ش.خ0211</t>
  </si>
  <si>
    <t>1399/03/13</t>
  </si>
  <si>
    <t>1402/11/13</t>
  </si>
  <si>
    <t>مرابحه عام دولت4-ش.خ 0206</t>
  </si>
  <si>
    <t>1399/06/12</t>
  </si>
  <si>
    <t>1402/06/12</t>
  </si>
  <si>
    <t>مرابحه عام دولت5-ش.خ 0110</t>
  </si>
  <si>
    <t>1399/09/11</t>
  </si>
  <si>
    <t>1401/10/11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</si>
  <si>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</si>
  <si>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</si>
  <si>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</si>
  <si>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</si>
  <si>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</si>
  <si>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</si>
  <si>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</si>
  <si>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</si>
  <si>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دولت87-ش.خ030304</t>
  </si>
  <si>
    <t>1403/03/04</t>
  </si>
  <si>
    <t>مرابحه عام دولت94-ش.خ030816</t>
  </si>
  <si>
    <t>1400/09/16</t>
  </si>
  <si>
    <t>1403/08/16</t>
  </si>
  <si>
    <t>مرابحه عام دولت95-ش.خ020514</t>
  </si>
  <si>
    <t>1400/10/14</t>
  </si>
  <si>
    <t>1402/05/14</t>
  </si>
  <si>
    <t>مرابحه عام دولتی64-ش.خ0111</t>
  </si>
  <si>
    <t>1399/10/09</t>
  </si>
  <si>
    <t>1401/11/09</t>
  </si>
  <si>
    <t>مرابحه عام دولتی65-ش.خ0210</t>
  </si>
  <si>
    <t>1399/10/16</t>
  </si>
  <si>
    <t>1402/10/16</t>
  </si>
  <si>
    <t>مرابحه عام دولتی6-ش.خ0210</t>
  </si>
  <si>
    <t>مرابحه کرمان موتور 14040413</t>
  </si>
  <si>
    <t>1401/04/13</t>
  </si>
  <si>
    <t>1404/04/12</t>
  </si>
  <si>
    <t>گواهی اعتبار مولد سامان0207</t>
  </si>
  <si>
    <t>1401/08/01</t>
  </si>
  <si>
    <t>گواهی اعتبار مولد سپه0208</t>
  </si>
  <si>
    <t>1401/09/01</t>
  </si>
  <si>
    <t>1402/08/30</t>
  </si>
  <si>
    <t>اسناد خزانه-م1بودجه01-040326</t>
  </si>
  <si>
    <t>1401/02/26</t>
  </si>
  <si>
    <t>1404/03/25</t>
  </si>
  <si>
    <t>اجاره ت. انرژی تدبیر14051013</t>
  </si>
  <si>
    <t>1401/10/13</t>
  </si>
  <si>
    <t>1405/10/13</t>
  </si>
  <si>
    <t>اسناد خزانه-م12بودجه00-030425</t>
  </si>
  <si>
    <t>1400/12/25</t>
  </si>
  <si>
    <t>1403/04/25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</si>
  <si>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</si>
  <si>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</si>
  <si>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</si>
  <si>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</si>
  <si>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</si>
  <si>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صنفت0312</t>
  </si>
  <si>
    <t>گواهی اعتبار مولد شهر0206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</si>
  <si>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</si>
  <si>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</si>
  <si>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</si>
  <si>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</si>
  <si>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</si>
  <si>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</si>
  <si>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</si>
  <si>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</si>
  <si>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</si>
  <si>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</si>
  <si>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5107747476</t>
  </si>
  <si>
    <t>سپرده کوتاه مدت</t>
  </si>
  <si>
    <t>1393/06/30</t>
  </si>
  <si>
    <t>بانک خاورمیانه ظفر</t>
  </si>
  <si>
    <t>100910810707071819</t>
  </si>
  <si>
    <t>1395/02/29</t>
  </si>
  <si>
    <t>بانک پاسارگاد هفت تیر</t>
  </si>
  <si>
    <t>207.8100.14422144.1</t>
  </si>
  <si>
    <t>1399/03/27</t>
  </si>
  <si>
    <t>207-433-14422144-1</t>
  </si>
  <si>
    <t>سپرده بلند مدت</t>
  </si>
  <si>
    <t>1399/11/13</t>
  </si>
  <si>
    <t>207-9012-14422144-2</t>
  </si>
  <si>
    <t>1400/11/13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</si>
  <si>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</si>
  <si>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</si>
  <si>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</si>
  <si>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</si>
  <si>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</si>
  <si>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</si>
  <si>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</si>
  <si>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</si>
  <si>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</si>
  <si>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</si>
  <si>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مرابحه عام دولت105-ش.خ030503</t>
  </si>
  <si>
    <t>1403/05/03</t>
  </si>
  <si>
    <t>صکوک منفعت نفت0312-6ماهه 18/5%</t>
  </si>
  <si>
    <t>1403/12/17</t>
  </si>
  <si>
    <t>مرابحه عام دولت5-ش.خ 0108</t>
  </si>
  <si>
    <t>1401/08/25</t>
  </si>
  <si>
    <t>منفعت دولت6-ش.خاص140109</t>
  </si>
  <si>
    <t>1401/09/17</t>
  </si>
  <si>
    <t>منفعت دولت5-ش.خاص سایر0108</t>
  </si>
  <si>
    <t>1401/08/18</t>
  </si>
  <si>
    <t>منفعت دولت5-ش.خاص کاریزما0108</t>
  </si>
  <si>
    <t>منفعت دولت5-ش.خاص سپهر0108</t>
  </si>
  <si>
    <t>منفعت دولت5-ش.خاص کاردان0108</t>
  </si>
  <si>
    <t>منفعت دولتی4-شرایط خاص14010729</t>
  </si>
  <si>
    <t>1401/07/29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</si>
  <si>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</si>
  <si>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</si>
  <si>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</si>
  <si>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</si>
  <si>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</si>
  <si>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</si>
  <si>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1401/10/28</t>
  </si>
  <si>
    <t>1401/08/14</t>
  </si>
  <si>
    <t>1401/07/27</t>
  </si>
  <si>
    <t>بهای فروش</t>
  </si>
  <si>
    <t>ارزش دفتری</t>
  </si>
  <si>
    <t>سود و زیان ناشی از تغییر قیمت</t>
  </si>
  <si>
    <t>سود و زیان ناشی از فروش</t>
  </si>
  <si>
    <t>نفت پاسارگاد</t>
  </si>
  <si>
    <t>ح . سرمایه گذاری‌البرز(هلدینگ‌</t>
  </si>
  <si>
    <t>پالایش نفت تهران</t>
  </si>
  <si>
    <t>ح . کارخانجات‌داروپخش</t>
  </si>
  <si>
    <t>صنایع پتروشیمی خلیج فارس</t>
  </si>
  <si>
    <t>فولاد  خوزستان</t>
  </si>
  <si>
    <t>سرمایه گذاری گروه توسعه ملی</t>
  </si>
  <si>
    <t>کالسیمین‌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</si>
  <si>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</si>
  <si>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</si>
  <si>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</si>
  <si>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</si>
  <si>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</si>
  <si>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</si>
  <si>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</si>
  <si>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</si>
  <si>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</si>
  <si>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</si>
  <si>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</si>
  <si>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</si>
  <si>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</si>
  <si>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</si>
  <si>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</si>
  <si>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1401/10/01</t>
  </si>
  <si>
    <t>جلوگیری از نوسانات ناگهانی</t>
  </si>
  <si>
    <t>1399/12/17</t>
  </si>
  <si>
    <t>18،5</t>
  </si>
  <si>
    <t>1401/07/01</t>
  </si>
  <si>
    <t>1402/06/31</t>
  </si>
  <si>
    <t>-</t>
  </si>
  <si>
    <t>از ابتدای سال مالی</t>
  </si>
  <si>
    <t xml:space="preserve"> تا پایان ماه</t>
  </si>
  <si>
    <t>سایر درآمدهای تنزیل سود بانک</t>
  </si>
  <si>
    <t>سایر درآمد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</si>
</sst>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10" fontId="2" fillId="0" borderId="0" xfId="1" applyNumberFormat="1" applyFont="1" applyAlignment="1">
      <alignment horizontal="center"/>
    </xf>
    <xf numFmtId="10" fontId="2" fillId="0" borderId="2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10" fontId="2" fillId="0" borderId="2" xfId="1" applyNumberFormat="1" applyFont="1" applyBorder="1" applyAlignment="1">
      <alignment horizontal="center"/>
    </xf>
    <xf numFmtId="3" fontId="2" fillId="0" borderId="2" xfId="0" applyNumberFormat="1" applyFont="1" applyBorder="1"/>
    <xf numFmtId="37" fontId="2" fillId="0" borderId="0" xfId="0" applyNumberFormat="1" applyFont="1"/>
    <xf numFmtId="0" fontId="2" fillId="2" borderId="0" xfId="0" applyFont="1" applyFill="1"/>
    <xf numFmtId="37" fontId="2" fillId="2" borderId="0" xfId="0" applyNumberFormat="1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10</xdr:col>
          <xdr:colOff>228600</xdr:colOff>
          <xdr:row>33</xdr:row>
          <xdr:rowOff>28575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4782905-A565-725F-CC83-C852FD361CF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EB7C0-BFB7-470B-B6F1-723BE0C9B726}">
  <dimension ref="A1"/>
  <sheetViews>
    <sheetView rightToLeft="1" tabSelected="1" workbookViewId="0">
      <selection activeCell="L9" sqref="L9"/>
    </sheetView>
  </sheetViews>
  <sheetFormatPr defaultRowHeight="1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10</xdr:col>
                <xdr:colOff>228600</xdr:colOff>
                <xdr:row>33</xdr:row>
                <xdr:rowOff>28575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70"/>
  <sheetViews>
    <sheetView rightToLeft="1" topLeftCell="A4" workbookViewId="0">
      <selection activeCell="G18" sqref="G18"/>
    </sheetView>
  </sheetViews>
  <sheetFormatPr defaultRowHeight="2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20.28515625" style="1" bestFit="1" customWidth="1"/>
    <col min="6" max="6" width="1" style="1" customWidth="1"/>
    <col min="7" max="7" width="20.285156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3.28515625" style="1" bestFit="1" customWidth="1"/>
    <col min="12" max="12" width="1" style="1" customWidth="1"/>
    <col min="13" max="13" width="20.28515625" style="1" bestFit="1" customWidth="1"/>
    <col min="14" max="14" width="1" style="1" customWidth="1"/>
    <col min="15" max="15" width="20.28515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307</v>
      </c>
      <c r="D6" s="19" t="s">
        <v>307</v>
      </c>
      <c r="E6" s="19" t="s">
        <v>307</v>
      </c>
      <c r="F6" s="19" t="s">
        <v>307</v>
      </c>
      <c r="G6" s="19" t="s">
        <v>307</v>
      </c>
      <c r="H6" s="19" t="s">
        <v>307</v>
      </c>
      <c r="I6" s="19" t="s">
        <v>307</v>
      </c>
      <c r="K6" s="19" t="s">
        <v>308</v>
      </c>
      <c r="L6" s="19" t="s">
        <v>308</v>
      </c>
      <c r="M6" s="19" t="s">
        <v>308</v>
      </c>
      <c r="N6" s="19" t="s">
        <v>308</v>
      </c>
      <c r="O6" s="19" t="s">
        <v>308</v>
      </c>
      <c r="P6" s="19" t="s">
        <v>308</v>
      </c>
      <c r="Q6" s="19" t="s">
        <v>308</v>
      </c>
    </row>
    <row r="7" spans="1:17" ht="24.75">
      <c r="A7" s="19" t="s">
        <v>3</v>
      </c>
      <c r="C7" s="19" t="s">
        <v>7</v>
      </c>
      <c r="E7" s="19" t="s">
        <v>339</v>
      </c>
      <c r="G7" s="19" t="s">
        <v>340</v>
      </c>
      <c r="I7" s="19" t="s">
        <v>342</v>
      </c>
      <c r="K7" s="19" t="s">
        <v>7</v>
      </c>
      <c r="M7" s="19" t="s">
        <v>339</v>
      </c>
      <c r="O7" s="19" t="s">
        <v>340</v>
      </c>
      <c r="Q7" s="19" t="s">
        <v>342</v>
      </c>
    </row>
    <row r="8" spans="1:17">
      <c r="A8" s="1" t="s">
        <v>57</v>
      </c>
      <c r="C8" s="7">
        <v>2406551</v>
      </c>
      <c r="D8" s="7"/>
      <c r="E8" s="7">
        <v>17348274296</v>
      </c>
      <c r="F8" s="7"/>
      <c r="G8" s="7">
        <v>16663926839</v>
      </c>
      <c r="H8" s="7"/>
      <c r="I8" s="7">
        <v>684347457</v>
      </c>
      <c r="J8" s="7"/>
      <c r="K8" s="7">
        <v>36457897</v>
      </c>
      <c r="L8" s="7"/>
      <c r="M8" s="7">
        <v>245628091165</v>
      </c>
      <c r="N8" s="7"/>
      <c r="O8" s="7">
        <v>238703195504</v>
      </c>
      <c r="P8" s="7"/>
      <c r="Q8" s="7">
        <v>6924895661</v>
      </c>
    </row>
    <row r="9" spans="1:17">
      <c r="A9" s="1" t="s">
        <v>23</v>
      </c>
      <c r="C9" s="7">
        <v>12000000</v>
      </c>
      <c r="D9" s="7"/>
      <c r="E9" s="7">
        <v>130255696685</v>
      </c>
      <c r="F9" s="7"/>
      <c r="G9" s="7">
        <v>125561888009</v>
      </c>
      <c r="H9" s="7"/>
      <c r="I9" s="7">
        <v>4693808676</v>
      </c>
      <c r="J9" s="7"/>
      <c r="K9" s="7">
        <v>28157920</v>
      </c>
      <c r="L9" s="7"/>
      <c r="M9" s="7">
        <v>297300454633</v>
      </c>
      <c r="N9" s="7"/>
      <c r="O9" s="7">
        <v>292348194402</v>
      </c>
      <c r="P9" s="7"/>
      <c r="Q9" s="7">
        <v>4952260231</v>
      </c>
    </row>
    <row r="10" spans="1:17">
      <c r="A10" s="1" t="s">
        <v>45</v>
      </c>
      <c r="C10" s="7">
        <v>1478659</v>
      </c>
      <c r="D10" s="7"/>
      <c r="E10" s="7">
        <v>469260664779</v>
      </c>
      <c r="F10" s="7"/>
      <c r="G10" s="7">
        <v>446312173470</v>
      </c>
      <c r="H10" s="7"/>
      <c r="I10" s="7">
        <v>22948491309</v>
      </c>
      <c r="J10" s="7"/>
      <c r="K10" s="7">
        <v>1478659</v>
      </c>
      <c r="L10" s="7"/>
      <c r="M10" s="7">
        <v>469260664779</v>
      </c>
      <c r="N10" s="7"/>
      <c r="O10" s="7">
        <v>446312173470</v>
      </c>
      <c r="P10" s="7"/>
      <c r="Q10" s="7">
        <v>22948491309</v>
      </c>
    </row>
    <row r="11" spans="1:17">
      <c r="A11" s="1" t="s">
        <v>36</v>
      </c>
      <c r="C11" s="7">
        <v>14156495</v>
      </c>
      <c r="D11" s="7"/>
      <c r="E11" s="7">
        <v>268692651716</v>
      </c>
      <c r="F11" s="7"/>
      <c r="G11" s="7">
        <v>264483117004</v>
      </c>
      <c r="H11" s="7"/>
      <c r="I11" s="7">
        <v>4209534712</v>
      </c>
      <c r="J11" s="7"/>
      <c r="K11" s="7">
        <v>21531309</v>
      </c>
      <c r="L11" s="7"/>
      <c r="M11" s="7">
        <v>386040891163</v>
      </c>
      <c r="N11" s="7"/>
      <c r="O11" s="7">
        <v>380189587835</v>
      </c>
      <c r="P11" s="7"/>
      <c r="Q11" s="7">
        <v>5851303328</v>
      </c>
    </row>
    <row r="12" spans="1:17">
      <c r="A12" s="1" t="s">
        <v>17</v>
      </c>
      <c r="C12" s="7">
        <v>35854712</v>
      </c>
      <c r="D12" s="7"/>
      <c r="E12" s="7">
        <v>102466926233</v>
      </c>
      <c r="F12" s="7"/>
      <c r="G12" s="7">
        <v>97042589202</v>
      </c>
      <c r="H12" s="7"/>
      <c r="I12" s="7">
        <v>5424337031</v>
      </c>
      <c r="J12" s="7"/>
      <c r="K12" s="7">
        <v>64161723</v>
      </c>
      <c r="L12" s="7"/>
      <c r="M12" s="7">
        <v>166758019670</v>
      </c>
      <c r="N12" s="7"/>
      <c r="O12" s="7">
        <v>160118787480</v>
      </c>
      <c r="P12" s="7"/>
      <c r="Q12" s="7">
        <v>6639232190</v>
      </c>
    </row>
    <row r="13" spans="1:17">
      <c r="A13" s="1" t="s">
        <v>43</v>
      </c>
      <c r="C13" s="7">
        <v>20688579</v>
      </c>
      <c r="D13" s="7"/>
      <c r="E13" s="7">
        <v>246954456467</v>
      </c>
      <c r="F13" s="7"/>
      <c r="G13" s="7">
        <v>238222030527</v>
      </c>
      <c r="H13" s="7"/>
      <c r="I13" s="7">
        <v>8732425940</v>
      </c>
      <c r="J13" s="7"/>
      <c r="K13" s="7">
        <v>20688579</v>
      </c>
      <c r="L13" s="7"/>
      <c r="M13" s="7">
        <v>246954456467</v>
      </c>
      <c r="N13" s="7"/>
      <c r="O13" s="7">
        <v>238222030527</v>
      </c>
      <c r="P13" s="7"/>
      <c r="Q13" s="7">
        <v>8732425940</v>
      </c>
    </row>
    <row r="14" spans="1:17">
      <c r="A14" s="1" t="s">
        <v>30</v>
      </c>
      <c r="C14" s="7">
        <v>30000000</v>
      </c>
      <c r="D14" s="7"/>
      <c r="E14" s="7">
        <v>28671050381</v>
      </c>
      <c r="F14" s="7"/>
      <c r="G14" s="7">
        <v>30255769061</v>
      </c>
      <c r="H14" s="7"/>
      <c r="I14" s="7">
        <v>-1584718680</v>
      </c>
      <c r="J14" s="7"/>
      <c r="K14" s="7">
        <v>69197461</v>
      </c>
      <c r="L14" s="7"/>
      <c r="M14" s="7">
        <v>65334895269</v>
      </c>
      <c r="N14" s="7"/>
      <c r="O14" s="7">
        <v>68614359456</v>
      </c>
      <c r="P14" s="7"/>
      <c r="Q14" s="7">
        <v>-3279464187</v>
      </c>
    </row>
    <row r="15" spans="1:17">
      <c r="A15" s="1" t="s">
        <v>46</v>
      </c>
      <c r="C15" s="7">
        <v>420000</v>
      </c>
      <c r="D15" s="7"/>
      <c r="E15" s="7">
        <v>101213280000</v>
      </c>
      <c r="F15" s="7"/>
      <c r="G15" s="7">
        <v>99333904178</v>
      </c>
      <c r="H15" s="7"/>
      <c r="I15" s="7">
        <v>1879375822</v>
      </c>
      <c r="J15" s="7"/>
      <c r="K15" s="7">
        <v>420000</v>
      </c>
      <c r="L15" s="7"/>
      <c r="M15" s="7">
        <v>101213280000</v>
      </c>
      <c r="N15" s="7"/>
      <c r="O15" s="7">
        <v>99333904178</v>
      </c>
      <c r="P15" s="7"/>
      <c r="Q15" s="7">
        <v>1879375822</v>
      </c>
    </row>
    <row r="16" spans="1:17">
      <c r="A16" s="1" t="s">
        <v>41</v>
      </c>
      <c r="C16" s="7">
        <v>3600000</v>
      </c>
      <c r="D16" s="7"/>
      <c r="E16" s="7">
        <v>371122981879</v>
      </c>
      <c r="F16" s="7"/>
      <c r="G16" s="7">
        <v>359049531900</v>
      </c>
      <c r="H16" s="7"/>
      <c r="I16" s="7">
        <v>12073449979</v>
      </c>
      <c r="J16" s="7"/>
      <c r="K16" s="7">
        <v>11100000</v>
      </c>
      <c r="L16" s="7"/>
      <c r="M16" s="7">
        <v>1039275003273</v>
      </c>
      <c r="N16" s="7"/>
      <c r="O16" s="7">
        <v>989838151869</v>
      </c>
      <c r="P16" s="7"/>
      <c r="Q16" s="7">
        <v>49436851404</v>
      </c>
    </row>
    <row r="17" spans="1:17">
      <c r="A17" s="1" t="s">
        <v>54</v>
      </c>
      <c r="C17" s="7">
        <v>7000000</v>
      </c>
      <c r="D17" s="7"/>
      <c r="E17" s="7">
        <v>272326867016</v>
      </c>
      <c r="F17" s="7"/>
      <c r="G17" s="7">
        <v>268156900592</v>
      </c>
      <c r="H17" s="7"/>
      <c r="I17" s="7">
        <v>4169966424</v>
      </c>
      <c r="J17" s="7"/>
      <c r="K17" s="7">
        <v>7000000</v>
      </c>
      <c r="L17" s="7"/>
      <c r="M17" s="7">
        <v>272326867016</v>
      </c>
      <c r="N17" s="7"/>
      <c r="O17" s="7">
        <v>268156900592</v>
      </c>
      <c r="P17" s="7"/>
      <c r="Q17" s="7">
        <v>4169966424</v>
      </c>
    </row>
    <row r="18" spans="1:17">
      <c r="A18" s="1" t="s">
        <v>53</v>
      </c>
      <c r="C18" s="7">
        <v>26800000</v>
      </c>
      <c r="D18" s="7"/>
      <c r="E18" s="7">
        <v>157961953681</v>
      </c>
      <c r="F18" s="7"/>
      <c r="G18" s="7">
        <v>156524939521</v>
      </c>
      <c r="H18" s="7"/>
      <c r="I18" s="7">
        <v>1437014160</v>
      </c>
      <c r="J18" s="7"/>
      <c r="K18" s="7">
        <v>49800002</v>
      </c>
      <c r="L18" s="7"/>
      <c r="M18" s="7">
        <v>271237736280</v>
      </c>
      <c r="N18" s="7"/>
      <c r="O18" s="7">
        <v>262878705656</v>
      </c>
      <c r="P18" s="7"/>
      <c r="Q18" s="7">
        <v>8359030624</v>
      </c>
    </row>
    <row r="19" spans="1:17">
      <c r="A19" s="1" t="s">
        <v>343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v>0</v>
      </c>
      <c r="J19" s="7"/>
      <c r="K19" s="7">
        <v>2518551</v>
      </c>
      <c r="L19" s="7"/>
      <c r="M19" s="7">
        <v>36036036324</v>
      </c>
      <c r="N19" s="7"/>
      <c r="O19" s="7">
        <v>35818927481</v>
      </c>
      <c r="P19" s="7"/>
      <c r="Q19" s="7">
        <v>217108843</v>
      </c>
    </row>
    <row r="20" spans="1:17">
      <c r="A20" s="1" t="s">
        <v>344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v>0</v>
      </c>
      <c r="J20" s="7"/>
      <c r="K20" s="7">
        <v>12069215</v>
      </c>
      <c r="L20" s="7"/>
      <c r="M20" s="7">
        <v>34216199062</v>
      </c>
      <c r="N20" s="7"/>
      <c r="O20" s="7">
        <v>31601688404</v>
      </c>
      <c r="P20" s="7"/>
      <c r="Q20" s="7">
        <v>2614510658</v>
      </c>
    </row>
    <row r="21" spans="1:17">
      <c r="A21" s="1" t="s">
        <v>345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v>0</v>
      </c>
      <c r="J21" s="7"/>
      <c r="K21" s="7">
        <v>30200000</v>
      </c>
      <c r="L21" s="7"/>
      <c r="M21" s="7">
        <v>142023848297</v>
      </c>
      <c r="N21" s="7"/>
      <c r="O21" s="7">
        <v>143743263338</v>
      </c>
      <c r="P21" s="7"/>
      <c r="Q21" s="7">
        <v>-1719415041</v>
      </c>
    </row>
    <row r="22" spans="1:17">
      <c r="A22" s="1" t="s">
        <v>346</v>
      </c>
      <c r="C22" s="7">
        <v>0</v>
      </c>
      <c r="D22" s="7"/>
      <c r="E22" s="7">
        <v>0</v>
      </c>
      <c r="F22" s="7"/>
      <c r="G22" s="7">
        <v>0</v>
      </c>
      <c r="H22" s="7"/>
      <c r="I22" s="7">
        <v>0</v>
      </c>
      <c r="J22" s="7"/>
      <c r="K22" s="7">
        <v>332059</v>
      </c>
      <c r="L22" s="7"/>
      <c r="M22" s="7">
        <v>4085167053</v>
      </c>
      <c r="N22" s="7"/>
      <c r="O22" s="7">
        <v>4085167053</v>
      </c>
      <c r="P22" s="7"/>
      <c r="Q22" s="7">
        <v>0</v>
      </c>
    </row>
    <row r="23" spans="1:17">
      <c r="A23" s="1" t="s">
        <v>19</v>
      </c>
      <c r="C23" s="7">
        <v>0</v>
      </c>
      <c r="D23" s="7"/>
      <c r="E23" s="7">
        <v>0</v>
      </c>
      <c r="F23" s="7"/>
      <c r="G23" s="7">
        <v>0</v>
      </c>
      <c r="H23" s="7"/>
      <c r="I23" s="7">
        <v>0</v>
      </c>
      <c r="J23" s="7"/>
      <c r="K23" s="7">
        <v>26000000</v>
      </c>
      <c r="L23" s="7"/>
      <c r="M23" s="7">
        <v>228765659178</v>
      </c>
      <c r="N23" s="7"/>
      <c r="O23" s="7">
        <v>232718823983</v>
      </c>
      <c r="P23" s="7"/>
      <c r="Q23" s="7">
        <v>-3953164805</v>
      </c>
    </row>
    <row r="24" spans="1:17">
      <c r="A24" s="1" t="s">
        <v>51</v>
      </c>
      <c r="C24" s="7">
        <v>0</v>
      </c>
      <c r="D24" s="7"/>
      <c r="E24" s="7">
        <v>0</v>
      </c>
      <c r="F24" s="7"/>
      <c r="G24" s="7">
        <v>0</v>
      </c>
      <c r="H24" s="7"/>
      <c r="I24" s="7">
        <v>0</v>
      </c>
      <c r="J24" s="7"/>
      <c r="K24" s="7">
        <v>5512953</v>
      </c>
      <c r="L24" s="7"/>
      <c r="M24" s="7">
        <v>93580360735</v>
      </c>
      <c r="N24" s="7"/>
      <c r="O24" s="7">
        <v>89383648477</v>
      </c>
      <c r="P24" s="7"/>
      <c r="Q24" s="7">
        <v>4196712258</v>
      </c>
    </row>
    <row r="25" spans="1:17">
      <c r="A25" s="1" t="s">
        <v>31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v>0</v>
      </c>
      <c r="J25" s="7"/>
      <c r="K25" s="7">
        <v>1</v>
      </c>
      <c r="L25" s="7"/>
      <c r="M25" s="7">
        <v>1</v>
      </c>
      <c r="N25" s="7"/>
      <c r="O25" s="7">
        <v>15908</v>
      </c>
      <c r="P25" s="7"/>
      <c r="Q25" s="7">
        <v>-15907</v>
      </c>
    </row>
    <row r="26" spans="1:17">
      <c r="A26" s="1" t="s">
        <v>21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v>0</v>
      </c>
      <c r="J26" s="7"/>
      <c r="K26" s="7">
        <v>1</v>
      </c>
      <c r="L26" s="7"/>
      <c r="M26" s="7">
        <v>1</v>
      </c>
      <c r="N26" s="7"/>
      <c r="O26" s="7">
        <v>2168</v>
      </c>
      <c r="P26" s="7"/>
      <c r="Q26" s="7">
        <v>-2167</v>
      </c>
    </row>
    <row r="27" spans="1:17">
      <c r="A27" s="1" t="s">
        <v>347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v>0</v>
      </c>
      <c r="J27" s="7"/>
      <c r="K27" s="7">
        <v>39325908</v>
      </c>
      <c r="L27" s="7"/>
      <c r="M27" s="7">
        <v>324837518761</v>
      </c>
      <c r="N27" s="7"/>
      <c r="O27" s="7">
        <v>311717026416</v>
      </c>
      <c r="P27" s="7"/>
      <c r="Q27" s="7">
        <v>13120492345</v>
      </c>
    </row>
    <row r="28" spans="1:17">
      <c r="A28" s="1" t="s">
        <v>27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v>0</v>
      </c>
      <c r="J28" s="7"/>
      <c r="K28" s="7">
        <v>1</v>
      </c>
      <c r="L28" s="7"/>
      <c r="M28" s="7">
        <v>1</v>
      </c>
      <c r="N28" s="7"/>
      <c r="O28" s="7">
        <v>4179</v>
      </c>
      <c r="P28" s="7"/>
      <c r="Q28" s="7">
        <v>-4178</v>
      </c>
    </row>
    <row r="29" spans="1:17">
      <c r="A29" s="1" t="s">
        <v>348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v>0</v>
      </c>
      <c r="J29" s="7"/>
      <c r="K29" s="7">
        <v>176558246</v>
      </c>
      <c r="L29" s="7"/>
      <c r="M29" s="7">
        <v>414255750663</v>
      </c>
      <c r="N29" s="7"/>
      <c r="O29" s="7">
        <v>405924200658</v>
      </c>
      <c r="P29" s="7"/>
      <c r="Q29" s="7">
        <v>8331550005</v>
      </c>
    </row>
    <row r="30" spans="1:17">
      <c r="A30" s="1" t="s">
        <v>349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v>0</v>
      </c>
      <c r="J30" s="7"/>
      <c r="K30" s="7">
        <v>35000357</v>
      </c>
      <c r="L30" s="7"/>
      <c r="M30" s="7">
        <v>339430109807</v>
      </c>
      <c r="N30" s="7"/>
      <c r="O30" s="7">
        <v>319853154265</v>
      </c>
      <c r="P30" s="7"/>
      <c r="Q30" s="7">
        <v>19576955542</v>
      </c>
    </row>
    <row r="31" spans="1:17">
      <c r="A31" s="1" t="s">
        <v>29</v>
      </c>
      <c r="C31" s="7">
        <v>0</v>
      </c>
      <c r="D31" s="7"/>
      <c r="E31" s="7">
        <v>0</v>
      </c>
      <c r="F31" s="7"/>
      <c r="G31" s="7">
        <v>0</v>
      </c>
      <c r="H31" s="7"/>
      <c r="I31" s="7">
        <v>0</v>
      </c>
      <c r="J31" s="7"/>
      <c r="K31" s="7">
        <v>2642431</v>
      </c>
      <c r="L31" s="7"/>
      <c r="M31" s="7">
        <v>47016334097</v>
      </c>
      <c r="N31" s="7"/>
      <c r="O31" s="7">
        <v>46378481639</v>
      </c>
      <c r="P31" s="7"/>
      <c r="Q31" s="7">
        <v>637852458</v>
      </c>
    </row>
    <row r="32" spans="1:17">
      <c r="A32" s="1" t="s">
        <v>58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v>0</v>
      </c>
      <c r="J32" s="7"/>
      <c r="K32" s="7">
        <v>15000000</v>
      </c>
      <c r="L32" s="7"/>
      <c r="M32" s="7">
        <v>50467163721</v>
      </c>
      <c r="N32" s="7"/>
      <c r="O32" s="7">
        <v>48494548175</v>
      </c>
      <c r="P32" s="7"/>
      <c r="Q32" s="7">
        <v>1972615546</v>
      </c>
    </row>
    <row r="33" spans="1:17">
      <c r="A33" s="1" t="s">
        <v>350</v>
      </c>
      <c r="C33" s="7">
        <v>0</v>
      </c>
      <c r="D33" s="7"/>
      <c r="E33" s="7">
        <v>0</v>
      </c>
      <c r="F33" s="7"/>
      <c r="G33" s="7">
        <v>0</v>
      </c>
      <c r="H33" s="7"/>
      <c r="I33" s="7">
        <v>0</v>
      </c>
      <c r="J33" s="7"/>
      <c r="K33" s="7">
        <v>12674035</v>
      </c>
      <c r="L33" s="7"/>
      <c r="M33" s="7">
        <v>239834911873</v>
      </c>
      <c r="N33" s="7"/>
      <c r="O33" s="7">
        <v>236823137110</v>
      </c>
      <c r="P33" s="7"/>
      <c r="Q33" s="7">
        <v>3011774763</v>
      </c>
    </row>
    <row r="34" spans="1:17">
      <c r="A34" s="1" t="s">
        <v>24</v>
      </c>
      <c r="C34" s="7">
        <v>0</v>
      </c>
      <c r="D34" s="7"/>
      <c r="E34" s="7">
        <v>0</v>
      </c>
      <c r="F34" s="7"/>
      <c r="G34" s="7">
        <v>0</v>
      </c>
      <c r="H34" s="7"/>
      <c r="I34" s="7">
        <v>0</v>
      </c>
      <c r="J34" s="7"/>
      <c r="K34" s="7">
        <v>1416298</v>
      </c>
      <c r="L34" s="7"/>
      <c r="M34" s="7">
        <v>45779764287</v>
      </c>
      <c r="N34" s="7"/>
      <c r="O34" s="7">
        <v>54210582513</v>
      </c>
      <c r="P34" s="7"/>
      <c r="Q34" s="7">
        <v>-8430818226</v>
      </c>
    </row>
    <row r="35" spans="1:17">
      <c r="A35" s="1" t="s">
        <v>15</v>
      </c>
      <c r="C35" s="7">
        <v>0</v>
      </c>
      <c r="D35" s="7"/>
      <c r="E35" s="7">
        <v>0</v>
      </c>
      <c r="F35" s="7"/>
      <c r="G35" s="7">
        <v>0</v>
      </c>
      <c r="H35" s="7"/>
      <c r="I35" s="7">
        <v>0</v>
      </c>
      <c r="J35" s="7"/>
      <c r="K35" s="7">
        <v>1</v>
      </c>
      <c r="L35" s="7"/>
      <c r="M35" s="7">
        <v>1</v>
      </c>
      <c r="N35" s="7"/>
      <c r="O35" s="7">
        <v>9165</v>
      </c>
      <c r="P35" s="7"/>
      <c r="Q35" s="7">
        <v>-9164</v>
      </c>
    </row>
    <row r="36" spans="1:17">
      <c r="A36" s="1" t="s">
        <v>20</v>
      </c>
      <c r="C36" s="7">
        <v>0</v>
      </c>
      <c r="D36" s="7"/>
      <c r="E36" s="7">
        <v>0</v>
      </c>
      <c r="F36" s="7"/>
      <c r="G36" s="7">
        <v>0</v>
      </c>
      <c r="H36" s="7"/>
      <c r="I36" s="7">
        <v>0</v>
      </c>
      <c r="J36" s="7"/>
      <c r="K36" s="7">
        <v>9199478</v>
      </c>
      <c r="L36" s="7"/>
      <c r="M36" s="7">
        <v>119424360144</v>
      </c>
      <c r="N36" s="7"/>
      <c r="O36" s="7">
        <v>118799556212</v>
      </c>
      <c r="P36" s="7"/>
      <c r="Q36" s="7">
        <v>624803932</v>
      </c>
    </row>
    <row r="37" spans="1:17">
      <c r="A37" s="1" t="s">
        <v>242</v>
      </c>
      <c r="C37" s="7">
        <v>20000</v>
      </c>
      <c r="D37" s="7"/>
      <c r="E37" s="7">
        <v>18805871246</v>
      </c>
      <c r="F37" s="7"/>
      <c r="G37" s="7">
        <v>18945865819</v>
      </c>
      <c r="H37" s="7"/>
      <c r="I37" s="7">
        <v>-139994573</v>
      </c>
      <c r="J37" s="7"/>
      <c r="K37" s="7">
        <v>20000</v>
      </c>
      <c r="L37" s="7"/>
      <c r="M37" s="7">
        <v>18805871246</v>
      </c>
      <c r="N37" s="7"/>
      <c r="O37" s="7">
        <v>18945865819</v>
      </c>
      <c r="P37" s="7"/>
      <c r="Q37" s="7">
        <v>-139994573</v>
      </c>
    </row>
    <row r="38" spans="1:17">
      <c r="A38" s="1" t="s">
        <v>82</v>
      </c>
      <c r="C38" s="7">
        <v>1000</v>
      </c>
      <c r="D38" s="7"/>
      <c r="E38" s="7">
        <v>1000000000</v>
      </c>
      <c r="F38" s="7"/>
      <c r="G38" s="7">
        <v>999961250</v>
      </c>
      <c r="H38" s="7"/>
      <c r="I38" s="7">
        <v>38750</v>
      </c>
      <c r="J38" s="7"/>
      <c r="K38" s="7">
        <v>1000</v>
      </c>
      <c r="L38" s="7"/>
      <c r="M38" s="7">
        <v>1000000000</v>
      </c>
      <c r="N38" s="7"/>
      <c r="O38" s="7">
        <v>999961250</v>
      </c>
      <c r="P38" s="7"/>
      <c r="Q38" s="7">
        <v>38750</v>
      </c>
    </row>
    <row r="39" spans="1:17">
      <c r="A39" s="1" t="s">
        <v>211</v>
      </c>
      <c r="C39" s="7">
        <v>10000</v>
      </c>
      <c r="D39" s="7"/>
      <c r="E39" s="7">
        <v>9784920822</v>
      </c>
      <c r="F39" s="7"/>
      <c r="G39" s="7">
        <v>9784720827</v>
      </c>
      <c r="H39" s="7"/>
      <c r="I39" s="7">
        <v>199995</v>
      </c>
      <c r="J39" s="7"/>
      <c r="K39" s="7">
        <v>10000</v>
      </c>
      <c r="L39" s="7"/>
      <c r="M39" s="7">
        <v>9784920822</v>
      </c>
      <c r="N39" s="7"/>
      <c r="O39" s="7">
        <v>9784720827</v>
      </c>
      <c r="P39" s="7"/>
      <c r="Q39" s="7">
        <v>199995</v>
      </c>
    </row>
    <row r="40" spans="1:17">
      <c r="A40" s="1" t="s">
        <v>205</v>
      </c>
      <c r="C40" s="7">
        <v>5000</v>
      </c>
      <c r="D40" s="7"/>
      <c r="E40" s="7">
        <v>4809013644</v>
      </c>
      <c r="F40" s="7"/>
      <c r="G40" s="7">
        <v>4799739003</v>
      </c>
      <c r="H40" s="7"/>
      <c r="I40" s="7">
        <v>9274641</v>
      </c>
      <c r="J40" s="7"/>
      <c r="K40" s="7">
        <v>45000</v>
      </c>
      <c r="L40" s="7"/>
      <c r="M40" s="7">
        <v>43208325613</v>
      </c>
      <c r="N40" s="7"/>
      <c r="O40" s="7">
        <v>43197651025</v>
      </c>
      <c r="P40" s="7"/>
      <c r="Q40" s="7">
        <v>10674588</v>
      </c>
    </row>
    <row r="41" spans="1:17">
      <c r="A41" s="1" t="s">
        <v>78</v>
      </c>
      <c r="C41" s="7">
        <v>979500</v>
      </c>
      <c r="D41" s="7"/>
      <c r="E41" s="7">
        <v>979500000000</v>
      </c>
      <c r="F41" s="7"/>
      <c r="G41" s="7">
        <v>968929889011</v>
      </c>
      <c r="H41" s="7"/>
      <c r="I41" s="7">
        <v>10570110989</v>
      </c>
      <c r="J41" s="7"/>
      <c r="K41" s="7">
        <v>979500</v>
      </c>
      <c r="L41" s="7"/>
      <c r="M41" s="7">
        <v>979500000000</v>
      </c>
      <c r="N41" s="7"/>
      <c r="O41" s="7">
        <v>968929889011</v>
      </c>
      <c r="P41" s="7"/>
      <c r="Q41" s="7">
        <v>10570110989</v>
      </c>
    </row>
    <row r="42" spans="1:17">
      <c r="A42" s="1" t="s">
        <v>117</v>
      </c>
      <c r="C42" s="7">
        <v>2921396</v>
      </c>
      <c r="D42" s="7"/>
      <c r="E42" s="7">
        <v>2921396000000</v>
      </c>
      <c r="F42" s="7"/>
      <c r="G42" s="7">
        <v>2833668152853</v>
      </c>
      <c r="H42" s="7"/>
      <c r="I42" s="7">
        <v>87727847147</v>
      </c>
      <c r="J42" s="7"/>
      <c r="K42" s="7">
        <v>3126396</v>
      </c>
      <c r="L42" s="7"/>
      <c r="M42" s="7">
        <v>3121979571310</v>
      </c>
      <c r="N42" s="7"/>
      <c r="O42" s="7">
        <v>3029905143717</v>
      </c>
      <c r="P42" s="7"/>
      <c r="Q42" s="7">
        <v>92074427593</v>
      </c>
    </row>
    <row r="43" spans="1:17">
      <c r="A43" s="1" t="s">
        <v>177</v>
      </c>
      <c r="C43" s="7">
        <v>5000000</v>
      </c>
      <c r="D43" s="7"/>
      <c r="E43" s="7">
        <v>4810241875000</v>
      </c>
      <c r="F43" s="7"/>
      <c r="G43" s="7">
        <v>4769040192531</v>
      </c>
      <c r="H43" s="7"/>
      <c r="I43" s="7">
        <v>41201682469</v>
      </c>
      <c r="J43" s="7"/>
      <c r="K43" s="7">
        <v>5000000</v>
      </c>
      <c r="L43" s="7"/>
      <c r="M43" s="7">
        <v>4810241875000</v>
      </c>
      <c r="N43" s="7"/>
      <c r="O43" s="7">
        <v>4769040192531</v>
      </c>
      <c r="P43" s="7"/>
      <c r="Q43" s="7">
        <v>41201682469</v>
      </c>
    </row>
    <row r="44" spans="1:17">
      <c r="A44" s="1" t="s">
        <v>231</v>
      </c>
      <c r="C44" s="7">
        <v>1238600</v>
      </c>
      <c r="D44" s="7"/>
      <c r="E44" s="7">
        <v>1238600000000</v>
      </c>
      <c r="F44" s="7"/>
      <c r="G44" s="7">
        <v>1223486257670</v>
      </c>
      <c r="H44" s="7"/>
      <c r="I44" s="7">
        <v>15113742330</v>
      </c>
      <c r="J44" s="7"/>
      <c r="K44" s="7">
        <v>1238600</v>
      </c>
      <c r="L44" s="7"/>
      <c r="M44" s="7">
        <v>1238600000000</v>
      </c>
      <c r="N44" s="7"/>
      <c r="O44" s="7">
        <v>1223486257670</v>
      </c>
      <c r="P44" s="7"/>
      <c r="Q44" s="7">
        <v>15113742330</v>
      </c>
    </row>
    <row r="45" spans="1:17">
      <c r="A45" s="1" t="s">
        <v>214</v>
      </c>
      <c r="C45" s="7">
        <v>5000</v>
      </c>
      <c r="D45" s="7"/>
      <c r="E45" s="7">
        <v>4722417001</v>
      </c>
      <c r="F45" s="7"/>
      <c r="G45" s="7">
        <v>4822063138</v>
      </c>
      <c r="H45" s="7"/>
      <c r="I45" s="7">
        <v>-99646137</v>
      </c>
      <c r="J45" s="7"/>
      <c r="K45" s="7">
        <v>4734200</v>
      </c>
      <c r="L45" s="7"/>
      <c r="M45" s="7">
        <v>4426830569015</v>
      </c>
      <c r="N45" s="7"/>
      <c r="O45" s="7">
        <v>4565722261393</v>
      </c>
      <c r="P45" s="7"/>
      <c r="Q45" s="7">
        <v>-138891692378</v>
      </c>
    </row>
    <row r="46" spans="1:17">
      <c r="A46" s="1" t="s">
        <v>219</v>
      </c>
      <c r="C46" s="7">
        <v>0</v>
      </c>
      <c r="D46" s="7"/>
      <c r="E46" s="7">
        <v>0</v>
      </c>
      <c r="F46" s="7"/>
      <c r="G46" s="7">
        <v>0</v>
      </c>
      <c r="H46" s="7"/>
      <c r="I46" s="7">
        <v>0</v>
      </c>
      <c r="J46" s="7"/>
      <c r="K46" s="7">
        <v>1914900</v>
      </c>
      <c r="L46" s="7"/>
      <c r="M46" s="7">
        <v>1745762439237</v>
      </c>
      <c r="N46" s="7"/>
      <c r="O46" s="7">
        <v>1792912668718</v>
      </c>
      <c r="P46" s="7"/>
      <c r="Q46" s="7">
        <v>-47150229481</v>
      </c>
    </row>
    <row r="47" spans="1:17">
      <c r="A47" s="1" t="s">
        <v>150</v>
      </c>
      <c r="C47" s="7">
        <v>0</v>
      </c>
      <c r="D47" s="7"/>
      <c r="E47" s="7">
        <v>0</v>
      </c>
      <c r="F47" s="7"/>
      <c r="G47" s="7">
        <v>0</v>
      </c>
      <c r="H47" s="7"/>
      <c r="I47" s="7">
        <v>0</v>
      </c>
      <c r="J47" s="7"/>
      <c r="K47" s="7">
        <v>1500000</v>
      </c>
      <c r="L47" s="7"/>
      <c r="M47" s="7">
        <v>1337571875000</v>
      </c>
      <c r="N47" s="7"/>
      <c r="O47" s="7">
        <v>1325814570334</v>
      </c>
      <c r="P47" s="7"/>
      <c r="Q47" s="7">
        <v>11757304666</v>
      </c>
    </row>
    <row r="48" spans="1:17">
      <c r="A48" s="1" t="s">
        <v>326</v>
      </c>
      <c r="C48" s="7">
        <v>0</v>
      </c>
      <c r="D48" s="7"/>
      <c r="E48" s="7">
        <v>0</v>
      </c>
      <c r="F48" s="7"/>
      <c r="G48" s="7">
        <v>0</v>
      </c>
      <c r="H48" s="7"/>
      <c r="I48" s="7">
        <v>0</v>
      </c>
      <c r="J48" s="7"/>
      <c r="K48" s="7">
        <v>726612</v>
      </c>
      <c r="L48" s="7"/>
      <c r="M48" s="7">
        <v>726612000000</v>
      </c>
      <c r="N48" s="7"/>
      <c r="O48" s="7">
        <v>725675613980</v>
      </c>
      <c r="P48" s="7"/>
      <c r="Q48" s="7">
        <v>936386020</v>
      </c>
    </row>
    <row r="49" spans="1:17">
      <c r="A49" s="1" t="s">
        <v>247</v>
      </c>
      <c r="C49" s="7">
        <v>0</v>
      </c>
      <c r="D49" s="7"/>
      <c r="E49" s="7">
        <v>0</v>
      </c>
      <c r="F49" s="7"/>
      <c r="G49" s="7">
        <v>0</v>
      </c>
      <c r="H49" s="7"/>
      <c r="I49" s="7">
        <v>0</v>
      </c>
      <c r="J49" s="7"/>
      <c r="K49" s="7">
        <v>40000</v>
      </c>
      <c r="L49" s="7"/>
      <c r="M49" s="7">
        <v>38713899780</v>
      </c>
      <c r="N49" s="7"/>
      <c r="O49" s="7">
        <v>38753098259</v>
      </c>
      <c r="P49" s="7"/>
      <c r="Q49" s="7">
        <v>-39198479</v>
      </c>
    </row>
    <row r="50" spans="1:17">
      <c r="A50" s="1" t="s">
        <v>315</v>
      </c>
      <c r="C50" s="7">
        <v>0</v>
      </c>
      <c r="D50" s="7"/>
      <c r="E50" s="7">
        <v>0</v>
      </c>
      <c r="F50" s="7"/>
      <c r="G50" s="7">
        <v>0</v>
      </c>
      <c r="H50" s="7"/>
      <c r="I50" s="7">
        <v>0</v>
      </c>
      <c r="J50" s="7"/>
      <c r="K50" s="7">
        <v>1011900</v>
      </c>
      <c r="L50" s="7"/>
      <c r="M50" s="7">
        <v>952429796994</v>
      </c>
      <c r="N50" s="7"/>
      <c r="O50" s="7">
        <v>971348918470</v>
      </c>
      <c r="P50" s="7"/>
      <c r="Q50" s="7">
        <v>-18919121476</v>
      </c>
    </row>
    <row r="51" spans="1:17">
      <c r="A51" s="1" t="s">
        <v>234</v>
      </c>
      <c r="C51" s="7">
        <v>0</v>
      </c>
      <c r="D51" s="7"/>
      <c r="E51" s="7">
        <v>0</v>
      </c>
      <c r="F51" s="7"/>
      <c r="G51" s="7">
        <v>0</v>
      </c>
      <c r="H51" s="7"/>
      <c r="I51" s="7">
        <v>0</v>
      </c>
      <c r="J51" s="7"/>
      <c r="K51" s="7">
        <v>1500</v>
      </c>
      <c r="L51" s="7"/>
      <c r="M51" s="7">
        <v>1499941875</v>
      </c>
      <c r="N51" s="7"/>
      <c r="O51" s="7">
        <v>1448412872</v>
      </c>
      <c r="P51" s="7"/>
      <c r="Q51" s="7">
        <v>51529003</v>
      </c>
    </row>
    <row r="52" spans="1:17">
      <c r="A52" s="1" t="s">
        <v>239</v>
      </c>
      <c r="C52" s="7">
        <v>0</v>
      </c>
      <c r="D52" s="7"/>
      <c r="E52" s="7">
        <v>0</v>
      </c>
      <c r="F52" s="7"/>
      <c r="G52" s="7">
        <v>0</v>
      </c>
      <c r="H52" s="7"/>
      <c r="I52" s="7">
        <v>0</v>
      </c>
      <c r="J52" s="7"/>
      <c r="K52" s="7">
        <v>2039000</v>
      </c>
      <c r="L52" s="7"/>
      <c r="M52" s="7">
        <v>1982545895702</v>
      </c>
      <c r="N52" s="7"/>
      <c r="O52" s="7">
        <v>1983274757122</v>
      </c>
      <c r="P52" s="7"/>
      <c r="Q52" s="7">
        <v>-728861420</v>
      </c>
    </row>
    <row r="53" spans="1:17">
      <c r="A53" s="1" t="s">
        <v>208</v>
      </c>
      <c r="C53" s="7">
        <v>0</v>
      </c>
      <c r="D53" s="7"/>
      <c r="E53" s="7">
        <v>0</v>
      </c>
      <c r="F53" s="7"/>
      <c r="G53" s="7">
        <v>0</v>
      </c>
      <c r="H53" s="7"/>
      <c r="I53" s="7">
        <v>0</v>
      </c>
      <c r="J53" s="7"/>
      <c r="K53" s="7">
        <v>1784700</v>
      </c>
      <c r="L53" s="7"/>
      <c r="M53" s="7">
        <v>1751430820454</v>
      </c>
      <c r="N53" s="7"/>
      <c r="O53" s="7">
        <v>1760624612204</v>
      </c>
      <c r="P53" s="7"/>
      <c r="Q53" s="7">
        <v>-9193791750</v>
      </c>
    </row>
    <row r="54" spans="1:17">
      <c r="A54" s="1" t="s">
        <v>323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0</v>
      </c>
      <c r="J54" s="7"/>
      <c r="K54" s="7">
        <v>1000000</v>
      </c>
      <c r="L54" s="7"/>
      <c r="M54" s="7">
        <v>1000000000000</v>
      </c>
      <c r="N54" s="7"/>
      <c r="O54" s="7">
        <v>998711298437</v>
      </c>
      <c r="P54" s="7"/>
      <c r="Q54" s="7">
        <v>1288701563</v>
      </c>
    </row>
    <row r="55" spans="1:17">
      <c r="A55" s="1" t="s">
        <v>321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0</v>
      </c>
      <c r="J55" s="7"/>
      <c r="K55" s="7">
        <v>1000000</v>
      </c>
      <c r="L55" s="7"/>
      <c r="M55" s="7">
        <v>1000000000000</v>
      </c>
      <c r="N55" s="7"/>
      <c r="O55" s="7">
        <v>996489384540</v>
      </c>
      <c r="P55" s="7"/>
      <c r="Q55" s="7">
        <v>3510615460</v>
      </c>
    </row>
    <row r="56" spans="1:17">
      <c r="A56" s="1" t="s">
        <v>325</v>
      </c>
      <c r="C56" s="7">
        <v>0</v>
      </c>
      <c r="D56" s="7"/>
      <c r="E56" s="7">
        <v>0</v>
      </c>
      <c r="F56" s="7"/>
      <c r="G56" s="7">
        <v>0</v>
      </c>
      <c r="H56" s="7"/>
      <c r="I56" s="7">
        <v>0</v>
      </c>
      <c r="J56" s="7"/>
      <c r="K56" s="7">
        <v>3975000</v>
      </c>
      <c r="L56" s="7"/>
      <c r="M56" s="7">
        <v>3975000000000</v>
      </c>
      <c r="N56" s="7"/>
      <c r="O56" s="7">
        <v>3969976970156</v>
      </c>
      <c r="P56" s="7"/>
      <c r="Q56" s="7">
        <v>5023029844</v>
      </c>
    </row>
    <row r="57" spans="1:17">
      <c r="A57" s="1" t="s">
        <v>327</v>
      </c>
      <c r="C57" s="7">
        <v>0</v>
      </c>
      <c r="D57" s="7"/>
      <c r="E57" s="7">
        <v>0</v>
      </c>
      <c r="F57" s="7"/>
      <c r="G57" s="7">
        <v>0</v>
      </c>
      <c r="H57" s="7"/>
      <c r="I57" s="7">
        <v>0</v>
      </c>
      <c r="J57" s="7"/>
      <c r="K57" s="7">
        <v>1700000</v>
      </c>
      <c r="L57" s="7"/>
      <c r="M57" s="7">
        <v>1700000000000</v>
      </c>
      <c r="N57" s="7"/>
      <c r="O57" s="7">
        <v>1697282227765</v>
      </c>
      <c r="P57" s="7"/>
      <c r="Q57" s="7">
        <v>2717772234</v>
      </c>
    </row>
    <row r="58" spans="1:17">
      <c r="A58" s="1" t="s">
        <v>86</v>
      </c>
      <c r="C58" s="7">
        <v>0</v>
      </c>
      <c r="D58" s="7"/>
      <c r="E58" s="7">
        <v>0</v>
      </c>
      <c r="F58" s="7"/>
      <c r="G58" s="7">
        <v>0</v>
      </c>
      <c r="H58" s="7"/>
      <c r="I58" s="7">
        <v>0</v>
      </c>
      <c r="J58" s="7"/>
      <c r="K58" s="7">
        <v>3700000</v>
      </c>
      <c r="L58" s="7"/>
      <c r="M58" s="7">
        <v>3550043750000</v>
      </c>
      <c r="N58" s="7"/>
      <c r="O58" s="7">
        <v>3571471600112</v>
      </c>
      <c r="P58" s="7"/>
      <c r="Q58" s="7">
        <v>-21427850112</v>
      </c>
    </row>
    <row r="59" spans="1:17">
      <c r="A59" s="1" t="s">
        <v>319</v>
      </c>
      <c r="C59" s="7">
        <v>0</v>
      </c>
      <c r="D59" s="7"/>
      <c r="E59" s="7">
        <v>0</v>
      </c>
      <c r="F59" s="7"/>
      <c r="G59" s="7">
        <v>0</v>
      </c>
      <c r="H59" s="7"/>
      <c r="I59" s="7">
        <v>0</v>
      </c>
      <c r="J59" s="7"/>
      <c r="K59" s="7">
        <v>4721729</v>
      </c>
      <c r="L59" s="7"/>
      <c r="M59" s="7">
        <v>4721729000000</v>
      </c>
      <c r="N59" s="7"/>
      <c r="O59" s="7">
        <v>4705804398527</v>
      </c>
      <c r="P59" s="7"/>
      <c r="Q59" s="7">
        <v>15924601473</v>
      </c>
    </row>
    <row r="60" spans="1:17" ht="24.75" thickBot="1">
      <c r="C60" s="7"/>
      <c r="D60" s="7"/>
      <c r="E60" s="8">
        <f>SUM(E8:E59)</f>
        <v>12155134900846</v>
      </c>
      <c r="F60" s="7"/>
      <c r="G60" s="8">
        <f>SUM(G8:G59)</f>
        <v>11936083612405</v>
      </c>
      <c r="H60" s="7"/>
      <c r="I60" s="8">
        <f>SUM(I8:I59)</f>
        <v>219051288441</v>
      </c>
      <c r="J60" s="7"/>
      <c r="K60" s="7"/>
      <c r="L60" s="7"/>
      <c r="M60" s="8">
        <f>SUM(M8:M59)</f>
        <v>44814374095769</v>
      </c>
      <c r="N60" s="7">
        <f t="shared" ref="N60:P60" si="0">SUM(N8:N59)</f>
        <v>0</v>
      </c>
      <c r="O60" s="8">
        <f>SUM(O8:O59)</f>
        <v>44693868702852</v>
      </c>
      <c r="P60" s="7">
        <f t="shared" si="0"/>
        <v>0</v>
      </c>
      <c r="Q60" s="8">
        <f>SUM(Q8:Q59)</f>
        <v>120505392916</v>
      </c>
    </row>
    <row r="61" spans="1:17" ht="24.75" thickTop="1">
      <c r="H61" s="15">
        <f t="shared" ref="H61" si="1">SUM(H8:H36)</f>
        <v>0</v>
      </c>
      <c r="I61" s="7"/>
      <c r="J61" s="7"/>
      <c r="K61" s="7"/>
      <c r="L61" s="7"/>
      <c r="M61" s="7"/>
      <c r="N61" s="7"/>
      <c r="O61" s="7"/>
      <c r="P61" s="7"/>
      <c r="Q61" s="7"/>
    </row>
    <row r="62" spans="1:17">
      <c r="I62" s="4"/>
      <c r="J62" s="4"/>
      <c r="K62" s="4"/>
      <c r="L62" s="4"/>
      <c r="M62" s="4"/>
      <c r="N62" s="4"/>
      <c r="O62" s="4"/>
      <c r="P62" s="4"/>
      <c r="Q62" s="4"/>
    </row>
    <row r="63" spans="1:17">
      <c r="I63" s="4"/>
      <c r="J63" s="4"/>
      <c r="K63" s="4"/>
      <c r="L63" s="4"/>
      <c r="M63" s="4"/>
      <c r="N63" s="4"/>
      <c r="O63" s="4"/>
      <c r="P63" s="4"/>
      <c r="Q63" s="4"/>
    </row>
    <row r="64" spans="1:17">
      <c r="I64" s="4"/>
      <c r="J64" s="4"/>
      <c r="K64" s="4"/>
      <c r="L64" s="4"/>
      <c r="M64" s="4"/>
      <c r="N64" s="4"/>
      <c r="O64" s="4"/>
      <c r="P64" s="4"/>
      <c r="Q64" s="4"/>
    </row>
    <row r="65" spans="9:17">
      <c r="I65" s="7"/>
      <c r="J65" s="7"/>
      <c r="K65" s="7"/>
      <c r="L65" s="7"/>
      <c r="M65" s="7"/>
      <c r="N65" s="7"/>
      <c r="O65" s="7"/>
      <c r="P65" s="7"/>
      <c r="Q65" s="7"/>
    </row>
    <row r="66" spans="9:17">
      <c r="I66" s="4"/>
      <c r="J66" s="4"/>
      <c r="K66" s="4"/>
      <c r="L66" s="4"/>
      <c r="M66" s="4"/>
      <c r="N66" s="4"/>
      <c r="O66" s="4"/>
      <c r="P66" s="4"/>
      <c r="Q66" s="4"/>
    </row>
    <row r="67" spans="9:17">
      <c r="I67" s="6"/>
      <c r="Q67" s="6"/>
    </row>
    <row r="68" spans="9:17">
      <c r="I68" s="6"/>
      <c r="Q68" s="6"/>
    </row>
    <row r="69" spans="9:17">
      <c r="I69" s="3"/>
      <c r="Q69" s="6"/>
    </row>
    <row r="70" spans="9:17">
      <c r="Q70" s="3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61"/>
  <sheetViews>
    <sheetView rightToLeft="1" workbookViewId="0">
      <selection activeCell="F18" sqref="F18"/>
    </sheetView>
  </sheetViews>
  <sheetFormatPr defaultRowHeight="24"/>
  <cols>
    <col min="1" max="1" width="37" style="1" bestFit="1" customWidth="1"/>
    <col min="2" max="2" width="1" style="1" customWidth="1"/>
    <col min="3" max="3" width="18.710937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7.4257812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7109375" style="1" bestFit="1" customWidth="1"/>
    <col min="14" max="14" width="1" style="1" customWidth="1"/>
    <col min="15" max="15" width="19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17.425781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6" spans="1:21" ht="24.75">
      <c r="A6" s="18" t="s">
        <v>3</v>
      </c>
      <c r="C6" s="19" t="s">
        <v>307</v>
      </c>
      <c r="D6" s="19" t="s">
        <v>307</v>
      </c>
      <c r="E6" s="19" t="s">
        <v>307</v>
      </c>
      <c r="F6" s="19" t="s">
        <v>307</v>
      </c>
      <c r="G6" s="19" t="s">
        <v>307</v>
      </c>
      <c r="H6" s="19" t="s">
        <v>307</v>
      </c>
      <c r="I6" s="19" t="s">
        <v>307</v>
      </c>
      <c r="J6" s="19" t="s">
        <v>307</v>
      </c>
      <c r="K6" s="19" t="s">
        <v>307</v>
      </c>
      <c r="M6" s="19" t="s">
        <v>308</v>
      </c>
      <c r="N6" s="19" t="s">
        <v>308</v>
      </c>
      <c r="O6" s="19" t="s">
        <v>308</v>
      </c>
      <c r="P6" s="19" t="s">
        <v>308</v>
      </c>
      <c r="Q6" s="19" t="s">
        <v>308</v>
      </c>
      <c r="R6" s="19" t="s">
        <v>308</v>
      </c>
      <c r="S6" s="19" t="s">
        <v>308</v>
      </c>
      <c r="T6" s="19" t="s">
        <v>308</v>
      </c>
      <c r="U6" s="19" t="s">
        <v>308</v>
      </c>
    </row>
    <row r="7" spans="1:21" ht="24.75">
      <c r="A7" s="19" t="s">
        <v>3</v>
      </c>
      <c r="C7" s="19" t="s">
        <v>351</v>
      </c>
      <c r="E7" s="19" t="s">
        <v>352</v>
      </c>
      <c r="G7" s="19" t="s">
        <v>353</v>
      </c>
      <c r="I7" s="19" t="s">
        <v>287</v>
      </c>
      <c r="K7" s="19" t="s">
        <v>354</v>
      </c>
      <c r="M7" s="19" t="s">
        <v>351</v>
      </c>
      <c r="O7" s="19" t="s">
        <v>352</v>
      </c>
      <c r="Q7" s="19" t="s">
        <v>353</v>
      </c>
      <c r="S7" s="19" t="s">
        <v>287</v>
      </c>
      <c r="U7" s="19" t="s">
        <v>354</v>
      </c>
    </row>
    <row r="8" spans="1:21">
      <c r="A8" s="1" t="s">
        <v>57</v>
      </c>
      <c r="C8" s="7">
        <v>0</v>
      </c>
      <c r="D8" s="7"/>
      <c r="E8" s="7">
        <v>1329602235</v>
      </c>
      <c r="F8" s="7"/>
      <c r="G8" s="7">
        <v>684347457</v>
      </c>
      <c r="H8" s="7"/>
      <c r="I8" s="7">
        <f>C8+E8+G8</f>
        <v>2013949692</v>
      </c>
      <c r="J8" s="7"/>
      <c r="K8" s="10">
        <f t="shared" ref="K8:K39" si="0">I8/$I$60</f>
        <v>1.0706884211180406E-2</v>
      </c>
      <c r="L8" s="7"/>
      <c r="M8" s="7">
        <v>0</v>
      </c>
      <c r="N8" s="7"/>
      <c r="O8" s="7">
        <v>4374433017</v>
      </c>
      <c r="P8" s="7"/>
      <c r="Q8" s="7">
        <v>6924895661</v>
      </c>
      <c r="R8" s="7"/>
      <c r="S8" s="7">
        <f>M8+O8+Q8</f>
        <v>11299328678</v>
      </c>
      <c r="T8" s="7"/>
      <c r="U8" s="10">
        <f t="shared" ref="U8:U39" si="1">S8/$S$60</f>
        <v>2.0828025820196754E-2</v>
      </c>
    </row>
    <row r="9" spans="1:21">
      <c r="A9" s="1" t="s">
        <v>23</v>
      </c>
      <c r="C9" s="7">
        <v>0</v>
      </c>
      <c r="D9" s="7"/>
      <c r="E9" s="7">
        <v>3001765332</v>
      </c>
      <c r="F9" s="7"/>
      <c r="G9" s="7">
        <v>4693808676</v>
      </c>
      <c r="H9" s="7"/>
      <c r="I9" s="7">
        <f t="shared" ref="I9:I58" si="2">C9+E9+G9</f>
        <v>7695574008</v>
      </c>
      <c r="J9" s="7"/>
      <c r="K9" s="10">
        <f t="shared" si="0"/>
        <v>4.0912451869838225E-2</v>
      </c>
      <c r="L9" s="7"/>
      <c r="M9" s="7">
        <v>0</v>
      </c>
      <c r="N9" s="7"/>
      <c r="O9" s="7">
        <v>4902791196</v>
      </c>
      <c r="P9" s="7"/>
      <c r="Q9" s="7">
        <v>4952260231</v>
      </c>
      <c r="R9" s="7"/>
      <c r="S9" s="7">
        <f t="shared" ref="S9:S58" si="3">M9+O9+Q9</f>
        <v>9855051427</v>
      </c>
      <c r="T9" s="7"/>
      <c r="U9" s="10">
        <f t="shared" si="1"/>
        <v>1.8165792980300709E-2</v>
      </c>
    </row>
    <row r="10" spans="1:21">
      <c r="A10" s="1" t="s">
        <v>45</v>
      </c>
      <c r="C10" s="7">
        <v>0</v>
      </c>
      <c r="D10" s="7"/>
      <c r="E10" s="7">
        <v>10942509122</v>
      </c>
      <c r="F10" s="7"/>
      <c r="G10" s="7">
        <v>22948491309</v>
      </c>
      <c r="H10" s="7"/>
      <c r="I10" s="7">
        <f t="shared" si="2"/>
        <v>33891000431</v>
      </c>
      <c r="J10" s="7"/>
      <c r="K10" s="10">
        <f t="shared" si="0"/>
        <v>0.18017680325243313</v>
      </c>
      <c r="L10" s="7"/>
      <c r="M10" s="7">
        <v>0</v>
      </c>
      <c r="N10" s="7"/>
      <c r="O10" s="7">
        <v>41094655244</v>
      </c>
      <c r="P10" s="7"/>
      <c r="Q10" s="7">
        <v>22948491309</v>
      </c>
      <c r="R10" s="7"/>
      <c r="S10" s="7">
        <f t="shared" si="3"/>
        <v>64043146553</v>
      </c>
      <c r="T10" s="7"/>
      <c r="U10" s="10">
        <f t="shared" si="1"/>
        <v>0.11805058052781858</v>
      </c>
    </row>
    <row r="11" spans="1:21">
      <c r="A11" s="1" t="s">
        <v>36</v>
      </c>
      <c r="C11" s="7">
        <v>0</v>
      </c>
      <c r="D11" s="7"/>
      <c r="E11" s="7">
        <v>2082318832</v>
      </c>
      <c r="F11" s="7"/>
      <c r="G11" s="7">
        <v>4209534712</v>
      </c>
      <c r="H11" s="7"/>
      <c r="I11" s="7">
        <f t="shared" si="2"/>
        <v>6291853544</v>
      </c>
      <c r="J11" s="7"/>
      <c r="K11" s="10">
        <f t="shared" si="0"/>
        <v>3.3449766713096768E-2</v>
      </c>
      <c r="L11" s="7"/>
      <c r="M11" s="7">
        <v>0</v>
      </c>
      <c r="N11" s="7"/>
      <c r="O11" s="7">
        <v>8279715325</v>
      </c>
      <c r="P11" s="7"/>
      <c r="Q11" s="7">
        <v>5851303328</v>
      </c>
      <c r="R11" s="7"/>
      <c r="S11" s="7">
        <f t="shared" si="3"/>
        <v>14131018653</v>
      </c>
      <c r="T11" s="7"/>
      <c r="U11" s="10">
        <f t="shared" si="1"/>
        <v>2.6047673251899894E-2</v>
      </c>
    </row>
    <row r="12" spans="1:21">
      <c r="A12" s="1" t="s">
        <v>17</v>
      </c>
      <c r="C12" s="7">
        <v>0</v>
      </c>
      <c r="D12" s="7"/>
      <c r="E12" s="7">
        <v>0</v>
      </c>
      <c r="F12" s="7"/>
      <c r="G12" s="7">
        <v>5424337031</v>
      </c>
      <c r="H12" s="7"/>
      <c r="I12" s="7">
        <f t="shared" si="2"/>
        <v>5424337031</v>
      </c>
      <c r="J12" s="7"/>
      <c r="K12" s="10">
        <f t="shared" si="0"/>
        <v>2.8837735492617811E-2</v>
      </c>
      <c r="L12" s="7"/>
      <c r="M12" s="7">
        <v>0</v>
      </c>
      <c r="N12" s="7"/>
      <c r="O12" s="7">
        <v>0</v>
      </c>
      <c r="P12" s="7"/>
      <c r="Q12" s="7">
        <v>6639232190</v>
      </c>
      <c r="R12" s="7"/>
      <c r="S12" s="7">
        <f t="shared" si="3"/>
        <v>6639232190</v>
      </c>
      <c r="T12" s="7"/>
      <c r="U12" s="10">
        <f t="shared" si="1"/>
        <v>1.223808098872628E-2</v>
      </c>
    </row>
    <row r="13" spans="1:21">
      <c r="A13" s="1" t="s">
        <v>43</v>
      </c>
      <c r="C13" s="7">
        <v>0</v>
      </c>
      <c r="D13" s="7"/>
      <c r="E13" s="7">
        <v>551022454</v>
      </c>
      <c r="F13" s="7"/>
      <c r="G13" s="7">
        <v>8732425940</v>
      </c>
      <c r="H13" s="7"/>
      <c r="I13" s="7">
        <f t="shared" si="2"/>
        <v>9283448394</v>
      </c>
      <c r="J13" s="7"/>
      <c r="K13" s="10">
        <f t="shared" si="0"/>
        <v>4.9354165811519538E-2</v>
      </c>
      <c r="L13" s="7"/>
      <c r="M13" s="7">
        <v>0</v>
      </c>
      <c r="N13" s="7"/>
      <c r="O13" s="7">
        <v>6267369246</v>
      </c>
      <c r="P13" s="7"/>
      <c r="Q13" s="7">
        <v>8732425940</v>
      </c>
      <c r="R13" s="7"/>
      <c r="S13" s="7">
        <f t="shared" si="3"/>
        <v>14999795186</v>
      </c>
      <c r="T13" s="7"/>
      <c r="U13" s="10">
        <f t="shared" si="1"/>
        <v>2.7649086979826591E-2</v>
      </c>
    </row>
    <row r="14" spans="1:21">
      <c r="A14" s="1" t="s">
        <v>30</v>
      </c>
      <c r="C14" s="7">
        <v>0</v>
      </c>
      <c r="D14" s="7"/>
      <c r="E14" s="7">
        <v>17120151494</v>
      </c>
      <c r="F14" s="7"/>
      <c r="G14" s="7">
        <v>-1584718680</v>
      </c>
      <c r="H14" s="7"/>
      <c r="I14" s="7">
        <f t="shared" si="2"/>
        <v>15535432814</v>
      </c>
      <c r="J14" s="7"/>
      <c r="K14" s="10">
        <f t="shared" si="0"/>
        <v>8.2591973856549844E-2</v>
      </c>
      <c r="L14" s="7"/>
      <c r="M14" s="7">
        <v>244127792565</v>
      </c>
      <c r="N14" s="7"/>
      <c r="O14" s="7">
        <v>-177265977272</v>
      </c>
      <c r="P14" s="7"/>
      <c r="Q14" s="7">
        <v>-3279464187</v>
      </c>
      <c r="R14" s="7"/>
      <c r="S14" s="7">
        <f t="shared" si="3"/>
        <v>63582351106</v>
      </c>
      <c r="T14" s="7"/>
      <c r="U14" s="10">
        <f t="shared" si="1"/>
        <v>0.11720119737051371</v>
      </c>
    </row>
    <row r="15" spans="1:21">
      <c r="A15" s="1" t="s">
        <v>46</v>
      </c>
      <c r="C15" s="7">
        <v>0</v>
      </c>
      <c r="D15" s="7"/>
      <c r="E15" s="7">
        <v>2994404464</v>
      </c>
      <c r="F15" s="7"/>
      <c r="G15" s="7">
        <v>1879375822</v>
      </c>
      <c r="H15" s="7"/>
      <c r="I15" s="7">
        <f t="shared" si="2"/>
        <v>4873780286</v>
      </c>
      <c r="J15" s="7"/>
      <c r="K15" s="10">
        <f t="shared" si="0"/>
        <v>2.5910776917726367E-2</v>
      </c>
      <c r="L15" s="7"/>
      <c r="M15" s="7">
        <v>0</v>
      </c>
      <c r="N15" s="7"/>
      <c r="O15" s="7">
        <v>16736701356</v>
      </c>
      <c r="P15" s="7"/>
      <c r="Q15" s="7">
        <v>1879375822</v>
      </c>
      <c r="R15" s="7"/>
      <c r="S15" s="7">
        <f t="shared" si="3"/>
        <v>18616077178</v>
      </c>
      <c r="T15" s="7"/>
      <c r="U15" s="10">
        <f t="shared" si="1"/>
        <v>3.4314971020277418E-2</v>
      </c>
    </row>
    <row r="16" spans="1:21">
      <c r="A16" s="1" t="s">
        <v>41</v>
      </c>
      <c r="C16" s="7">
        <v>0</v>
      </c>
      <c r="D16" s="7"/>
      <c r="E16" s="7">
        <v>-819439978</v>
      </c>
      <c r="F16" s="7"/>
      <c r="G16" s="7">
        <v>12073449979</v>
      </c>
      <c r="H16" s="7"/>
      <c r="I16" s="7">
        <f t="shared" si="2"/>
        <v>11254010001</v>
      </c>
      <c r="J16" s="7"/>
      <c r="K16" s="10">
        <f t="shared" si="0"/>
        <v>5.9830383286542041E-2</v>
      </c>
      <c r="L16" s="7"/>
      <c r="M16" s="7">
        <v>0</v>
      </c>
      <c r="N16" s="7"/>
      <c r="O16" s="7">
        <v>1941024527</v>
      </c>
      <c r="P16" s="7"/>
      <c r="Q16" s="7">
        <v>49436851404</v>
      </c>
      <c r="R16" s="7"/>
      <c r="S16" s="7">
        <f t="shared" si="3"/>
        <v>51377875931</v>
      </c>
      <c r="T16" s="7"/>
      <c r="U16" s="10">
        <f t="shared" si="1"/>
        <v>9.4704717153793139E-2</v>
      </c>
    </row>
    <row r="17" spans="1:21">
      <c r="A17" s="1" t="s">
        <v>54</v>
      </c>
      <c r="C17" s="7">
        <v>70976545831</v>
      </c>
      <c r="D17" s="7"/>
      <c r="E17" s="7">
        <v>-82863504188</v>
      </c>
      <c r="F17" s="7"/>
      <c r="G17" s="7">
        <v>4169966424</v>
      </c>
      <c r="H17" s="7"/>
      <c r="I17" s="7">
        <f t="shared" si="2"/>
        <v>-7716991933</v>
      </c>
      <c r="J17" s="7"/>
      <c r="K17" s="10">
        <f t="shared" si="0"/>
        <v>-4.1026317297524761E-2</v>
      </c>
      <c r="L17" s="7"/>
      <c r="M17" s="7">
        <v>70976545831</v>
      </c>
      <c r="N17" s="7"/>
      <c r="O17" s="7">
        <v>-78812354873</v>
      </c>
      <c r="P17" s="7"/>
      <c r="Q17" s="7">
        <v>4169966424</v>
      </c>
      <c r="R17" s="7"/>
      <c r="S17" s="7">
        <f t="shared" si="3"/>
        <v>-3665842618</v>
      </c>
      <c r="T17" s="7"/>
      <c r="U17" s="10">
        <f t="shared" si="1"/>
        <v>-6.7572390251060604E-3</v>
      </c>
    </row>
    <row r="18" spans="1:21">
      <c r="A18" s="1" t="s">
        <v>53</v>
      </c>
      <c r="C18" s="7">
        <v>0</v>
      </c>
      <c r="D18" s="7"/>
      <c r="E18" s="7">
        <v>-350789224</v>
      </c>
      <c r="F18" s="7"/>
      <c r="G18" s="7">
        <v>1437014160</v>
      </c>
      <c r="H18" s="7"/>
      <c r="I18" s="7">
        <f t="shared" si="2"/>
        <v>1086224936</v>
      </c>
      <c r="J18" s="7"/>
      <c r="K18" s="10">
        <f t="shared" si="0"/>
        <v>5.774764217421598E-3</v>
      </c>
      <c r="L18" s="7"/>
      <c r="M18" s="7">
        <v>0</v>
      </c>
      <c r="N18" s="7"/>
      <c r="O18" s="7">
        <v>5106508135</v>
      </c>
      <c r="P18" s="7"/>
      <c r="Q18" s="7">
        <v>8359030624</v>
      </c>
      <c r="R18" s="7"/>
      <c r="S18" s="7">
        <f t="shared" si="3"/>
        <v>13465538759</v>
      </c>
      <c r="T18" s="7"/>
      <c r="U18" s="10">
        <f t="shared" si="1"/>
        <v>2.4820995737682549E-2</v>
      </c>
    </row>
    <row r="19" spans="1:21">
      <c r="A19" s="1" t="s">
        <v>343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2"/>
        <v>0</v>
      </c>
      <c r="J19" s="7"/>
      <c r="K19" s="10">
        <f t="shared" si="0"/>
        <v>0</v>
      </c>
      <c r="L19" s="7"/>
      <c r="M19" s="7">
        <v>0</v>
      </c>
      <c r="N19" s="7"/>
      <c r="O19" s="7">
        <v>0</v>
      </c>
      <c r="P19" s="7"/>
      <c r="Q19" s="7">
        <v>217108843</v>
      </c>
      <c r="R19" s="7"/>
      <c r="S19" s="7">
        <f t="shared" si="3"/>
        <v>217108843</v>
      </c>
      <c r="T19" s="7"/>
      <c r="U19" s="10">
        <f t="shared" si="1"/>
        <v>4.0019621666562903E-4</v>
      </c>
    </row>
    <row r="20" spans="1:21">
      <c r="A20" s="1" t="s">
        <v>344</v>
      </c>
      <c r="C20" s="7">
        <v>0</v>
      </c>
      <c r="D20" s="7"/>
      <c r="E20" s="7">
        <v>0</v>
      </c>
      <c r="F20" s="7"/>
      <c r="G20" s="7">
        <v>0</v>
      </c>
      <c r="H20" s="7"/>
      <c r="I20" s="7">
        <f t="shared" si="2"/>
        <v>0</v>
      </c>
      <c r="J20" s="7"/>
      <c r="K20" s="10">
        <f t="shared" si="0"/>
        <v>0</v>
      </c>
      <c r="L20" s="7"/>
      <c r="M20" s="7">
        <v>0</v>
      </c>
      <c r="N20" s="7"/>
      <c r="O20" s="7">
        <v>0</v>
      </c>
      <c r="P20" s="7"/>
      <c r="Q20" s="7">
        <v>2614510658</v>
      </c>
      <c r="R20" s="7"/>
      <c r="S20" s="7">
        <f t="shared" si="3"/>
        <v>2614510658</v>
      </c>
      <c r="T20" s="7"/>
      <c r="U20" s="10">
        <f t="shared" si="1"/>
        <v>4.8193213104800355E-3</v>
      </c>
    </row>
    <row r="21" spans="1:21">
      <c r="A21" s="1" t="s">
        <v>345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2"/>
        <v>0</v>
      </c>
      <c r="J21" s="7"/>
      <c r="K21" s="10">
        <f t="shared" si="0"/>
        <v>0</v>
      </c>
      <c r="L21" s="7"/>
      <c r="M21" s="7">
        <v>0</v>
      </c>
      <c r="N21" s="7"/>
      <c r="O21" s="7">
        <v>0</v>
      </c>
      <c r="P21" s="7"/>
      <c r="Q21" s="7">
        <v>-1719415041</v>
      </c>
      <c r="R21" s="7"/>
      <c r="S21" s="7">
        <f t="shared" si="3"/>
        <v>-1719415041</v>
      </c>
      <c r="T21" s="7"/>
      <c r="U21" s="10">
        <f t="shared" si="1"/>
        <v>-3.1693936772818482E-3</v>
      </c>
    </row>
    <row r="22" spans="1:21">
      <c r="A22" s="1" t="s">
        <v>19</v>
      </c>
      <c r="C22" s="7">
        <v>0</v>
      </c>
      <c r="D22" s="7"/>
      <c r="E22" s="7">
        <v>15014540698</v>
      </c>
      <c r="F22" s="7"/>
      <c r="G22" s="7">
        <v>0</v>
      </c>
      <c r="H22" s="7"/>
      <c r="I22" s="7">
        <f t="shared" si="2"/>
        <v>15014540698</v>
      </c>
      <c r="J22" s="7"/>
      <c r="K22" s="10">
        <f t="shared" si="0"/>
        <v>7.9822723167377832E-2</v>
      </c>
      <c r="L22" s="7"/>
      <c r="M22" s="7">
        <v>0</v>
      </c>
      <c r="N22" s="7"/>
      <c r="O22" s="7">
        <v>54293687180</v>
      </c>
      <c r="P22" s="7"/>
      <c r="Q22" s="7">
        <v>-3953164805</v>
      </c>
      <c r="R22" s="7"/>
      <c r="S22" s="7">
        <f t="shared" si="3"/>
        <v>50340522375</v>
      </c>
      <c r="T22" s="7"/>
      <c r="U22" s="10">
        <f t="shared" si="1"/>
        <v>9.2792565798190202E-2</v>
      </c>
    </row>
    <row r="23" spans="1:21">
      <c r="A23" s="1" t="s">
        <v>51</v>
      </c>
      <c r="C23" s="7">
        <v>0</v>
      </c>
      <c r="D23" s="7"/>
      <c r="E23" s="7">
        <v>4351031982</v>
      </c>
      <c r="F23" s="7"/>
      <c r="G23" s="7">
        <v>0</v>
      </c>
      <c r="H23" s="7"/>
      <c r="I23" s="7">
        <f t="shared" si="2"/>
        <v>4351031982</v>
      </c>
      <c r="J23" s="7"/>
      <c r="K23" s="10">
        <f t="shared" si="0"/>
        <v>2.3131658062497815E-2</v>
      </c>
      <c r="L23" s="7"/>
      <c r="M23" s="7">
        <v>0</v>
      </c>
      <c r="N23" s="7"/>
      <c r="O23" s="7">
        <v>12374262610</v>
      </c>
      <c r="P23" s="7"/>
      <c r="Q23" s="7">
        <v>4196712258</v>
      </c>
      <c r="R23" s="7"/>
      <c r="S23" s="7">
        <f t="shared" si="3"/>
        <v>16570974868</v>
      </c>
      <c r="T23" s="7"/>
      <c r="U23" s="10">
        <f t="shared" si="1"/>
        <v>3.0545238770559067E-2</v>
      </c>
    </row>
    <row r="24" spans="1:21">
      <c r="A24" s="1" t="s">
        <v>31</v>
      </c>
      <c r="C24" s="7">
        <v>0</v>
      </c>
      <c r="D24" s="7"/>
      <c r="E24" s="7">
        <v>1842737154</v>
      </c>
      <c r="F24" s="7"/>
      <c r="G24" s="7">
        <v>0</v>
      </c>
      <c r="H24" s="7"/>
      <c r="I24" s="7">
        <f t="shared" si="2"/>
        <v>1842737154</v>
      </c>
      <c r="J24" s="7"/>
      <c r="K24" s="10">
        <f t="shared" si="0"/>
        <v>9.7966564993611158E-3</v>
      </c>
      <c r="L24" s="7"/>
      <c r="M24" s="7">
        <v>0</v>
      </c>
      <c r="N24" s="7"/>
      <c r="O24" s="7">
        <v>4920071864</v>
      </c>
      <c r="P24" s="7"/>
      <c r="Q24" s="7">
        <v>-15907</v>
      </c>
      <c r="R24" s="7"/>
      <c r="S24" s="7">
        <f t="shared" si="3"/>
        <v>4920055957</v>
      </c>
      <c r="T24" s="7"/>
      <c r="U24" s="10">
        <f t="shared" si="1"/>
        <v>9.0691275056658596E-3</v>
      </c>
    </row>
    <row r="25" spans="1:21">
      <c r="A25" s="1" t="s">
        <v>21</v>
      </c>
      <c r="C25" s="7">
        <v>0</v>
      </c>
      <c r="D25" s="7"/>
      <c r="E25" s="7">
        <v>87561083</v>
      </c>
      <c r="F25" s="7"/>
      <c r="G25" s="7">
        <v>0</v>
      </c>
      <c r="H25" s="7"/>
      <c r="I25" s="7">
        <f t="shared" si="2"/>
        <v>87561083</v>
      </c>
      <c r="J25" s="7"/>
      <c r="K25" s="10">
        <f t="shared" si="0"/>
        <v>4.6550635341617916E-4</v>
      </c>
      <c r="L25" s="7"/>
      <c r="M25" s="7">
        <v>0</v>
      </c>
      <c r="N25" s="7"/>
      <c r="O25" s="7">
        <v>49826484</v>
      </c>
      <c r="P25" s="7"/>
      <c r="Q25" s="7">
        <v>-2167</v>
      </c>
      <c r="R25" s="7"/>
      <c r="S25" s="7">
        <f t="shared" si="3"/>
        <v>49824317</v>
      </c>
      <c r="T25" s="7"/>
      <c r="U25" s="10">
        <f t="shared" si="1"/>
        <v>9.1841045651691781E-5</v>
      </c>
    </row>
    <row r="26" spans="1:21">
      <c r="A26" s="1" t="s">
        <v>347</v>
      </c>
      <c r="C26" s="7">
        <v>0</v>
      </c>
      <c r="D26" s="7"/>
      <c r="E26" s="7">
        <v>0</v>
      </c>
      <c r="F26" s="7"/>
      <c r="G26" s="7">
        <v>0</v>
      </c>
      <c r="H26" s="7"/>
      <c r="I26" s="7">
        <f t="shared" si="2"/>
        <v>0</v>
      </c>
      <c r="J26" s="7"/>
      <c r="K26" s="10">
        <f t="shared" si="0"/>
        <v>0</v>
      </c>
      <c r="L26" s="7"/>
      <c r="M26" s="7">
        <v>0</v>
      </c>
      <c r="N26" s="7"/>
      <c r="O26" s="7">
        <v>0</v>
      </c>
      <c r="P26" s="7"/>
      <c r="Q26" s="7">
        <v>13120492345</v>
      </c>
      <c r="R26" s="7"/>
      <c r="S26" s="7">
        <f t="shared" si="3"/>
        <v>13120492345</v>
      </c>
      <c r="T26" s="7"/>
      <c r="U26" s="10">
        <f t="shared" si="1"/>
        <v>2.4184972499067425E-2</v>
      </c>
    </row>
    <row r="27" spans="1:21">
      <c r="A27" s="1" t="s">
        <v>27</v>
      </c>
      <c r="C27" s="7">
        <v>0</v>
      </c>
      <c r="D27" s="7"/>
      <c r="E27" s="7">
        <v>19012363</v>
      </c>
      <c r="F27" s="7"/>
      <c r="G27" s="7">
        <v>0</v>
      </c>
      <c r="H27" s="7"/>
      <c r="I27" s="7">
        <f t="shared" si="2"/>
        <v>19012363</v>
      </c>
      <c r="J27" s="7"/>
      <c r="K27" s="10">
        <f t="shared" si="0"/>
        <v>1.0107659095485021E-4</v>
      </c>
      <c r="L27" s="7"/>
      <c r="M27" s="7">
        <v>0</v>
      </c>
      <c r="N27" s="7"/>
      <c r="O27" s="7">
        <v>-2139721288</v>
      </c>
      <c r="P27" s="7"/>
      <c r="Q27" s="7">
        <v>-4178</v>
      </c>
      <c r="R27" s="7"/>
      <c r="S27" s="7">
        <f t="shared" si="3"/>
        <v>-2139725466</v>
      </c>
      <c r="T27" s="7"/>
      <c r="U27" s="10">
        <f t="shared" si="1"/>
        <v>-3.9441508893136154E-3</v>
      </c>
    </row>
    <row r="28" spans="1:21">
      <c r="A28" s="1" t="s">
        <v>348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2"/>
        <v>0</v>
      </c>
      <c r="J28" s="7"/>
      <c r="K28" s="10">
        <f t="shared" si="0"/>
        <v>0</v>
      </c>
      <c r="L28" s="7"/>
      <c r="M28" s="7">
        <v>0</v>
      </c>
      <c r="N28" s="7"/>
      <c r="O28" s="7">
        <v>0</v>
      </c>
      <c r="P28" s="7"/>
      <c r="Q28" s="7">
        <v>8331550005</v>
      </c>
      <c r="R28" s="7"/>
      <c r="S28" s="7">
        <f t="shared" si="3"/>
        <v>8331550005</v>
      </c>
      <c r="T28" s="7"/>
      <c r="U28" s="10">
        <f t="shared" si="1"/>
        <v>1.5357526413428966E-2</v>
      </c>
    </row>
    <row r="29" spans="1:21">
      <c r="A29" s="1" t="s">
        <v>349</v>
      </c>
      <c r="C29" s="7">
        <v>0</v>
      </c>
      <c r="D29" s="7"/>
      <c r="E29" s="7">
        <v>0</v>
      </c>
      <c r="F29" s="7"/>
      <c r="G29" s="7">
        <v>0</v>
      </c>
      <c r="H29" s="7"/>
      <c r="I29" s="7">
        <f t="shared" si="2"/>
        <v>0</v>
      </c>
      <c r="J29" s="7"/>
      <c r="K29" s="10">
        <f t="shared" si="0"/>
        <v>0</v>
      </c>
      <c r="L29" s="7"/>
      <c r="M29" s="7">
        <v>0</v>
      </c>
      <c r="N29" s="7"/>
      <c r="O29" s="7">
        <v>0</v>
      </c>
      <c r="P29" s="7"/>
      <c r="Q29" s="7">
        <v>19576955542</v>
      </c>
      <c r="R29" s="7"/>
      <c r="S29" s="7">
        <f t="shared" si="3"/>
        <v>19576955542</v>
      </c>
      <c r="T29" s="7"/>
      <c r="U29" s="10">
        <f t="shared" si="1"/>
        <v>3.6086155835391834E-2</v>
      </c>
    </row>
    <row r="30" spans="1:21">
      <c r="A30" s="1" t="s">
        <v>29</v>
      </c>
      <c r="C30" s="7">
        <v>0</v>
      </c>
      <c r="D30" s="7"/>
      <c r="E30" s="7">
        <v>7684</v>
      </c>
      <c r="F30" s="7"/>
      <c r="G30" s="7">
        <v>0</v>
      </c>
      <c r="H30" s="7"/>
      <c r="I30" s="7">
        <f t="shared" si="2"/>
        <v>7684</v>
      </c>
      <c r="J30" s="7"/>
      <c r="K30" s="10">
        <f t="shared" si="0"/>
        <v>4.0850920261572377E-8</v>
      </c>
      <c r="L30" s="7"/>
      <c r="M30" s="7">
        <v>0</v>
      </c>
      <c r="N30" s="7"/>
      <c r="O30" s="7">
        <v>24046</v>
      </c>
      <c r="P30" s="7"/>
      <c r="Q30" s="7">
        <v>637852458</v>
      </c>
      <c r="R30" s="7"/>
      <c r="S30" s="7">
        <f t="shared" si="3"/>
        <v>637876504</v>
      </c>
      <c r="T30" s="7"/>
      <c r="U30" s="10">
        <f t="shared" si="1"/>
        <v>1.1757962507344668E-3</v>
      </c>
    </row>
    <row r="31" spans="1:21">
      <c r="A31" s="1" t="s">
        <v>58</v>
      </c>
      <c r="C31" s="7">
        <v>0</v>
      </c>
      <c r="D31" s="7"/>
      <c r="E31" s="7">
        <v>-114277556</v>
      </c>
      <c r="F31" s="7"/>
      <c r="G31" s="7">
        <v>0</v>
      </c>
      <c r="H31" s="7"/>
      <c r="I31" s="7">
        <f t="shared" si="2"/>
        <v>-114277556</v>
      </c>
      <c r="J31" s="7"/>
      <c r="K31" s="10">
        <f t="shared" si="0"/>
        <v>-6.0754077665842946E-4</v>
      </c>
      <c r="L31" s="7"/>
      <c r="M31" s="7">
        <v>0</v>
      </c>
      <c r="N31" s="7"/>
      <c r="O31" s="7">
        <v>1957115450</v>
      </c>
      <c r="P31" s="7"/>
      <c r="Q31" s="7">
        <v>1972615546</v>
      </c>
      <c r="R31" s="7"/>
      <c r="S31" s="7">
        <f t="shared" si="3"/>
        <v>3929730996</v>
      </c>
      <c r="T31" s="7"/>
      <c r="U31" s="10">
        <f t="shared" si="1"/>
        <v>7.2436638479661287E-3</v>
      </c>
    </row>
    <row r="32" spans="1:21">
      <c r="A32" s="1" t="s">
        <v>350</v>
      </c>
      <c r="C32" s="7">
        <v>0</v>
      </c>
      <c r="D32" s="7"/>
      <c r="E32" s="7">
        <v>0</v>
      </c>
      <c r="F32" s="7"/>
      <c r="G32" s="7">
        <v>0</v>
      </c>
      <c r="H32" s="7"/>
      <c r="I32" s="7">
        <f t="shared" si="2"/>
        <v>0</v>
      </c>
      <c r="J32" s="7"/>
      <c r="K32" s="10">
        <f t="shared" si="0"/>
        <v>0</v>
      </c>
      <c r="L32" s="7"/>
      <c r="M32" s="7">
        <v>0</v>
      </c>
      <c r="N32" s="7"/>
      <c r="O32" s="7">
        <v>0</v>
      </c>
      <c r="P32" s="7"/>
      <c r="Q32" s="7">
        <v>3011774763</v>
      </c>
      <c r="R32" s="7"/>
      <c r="S32" s="7">
        <f t="shared" si="3"/>
        <v>3011774763</v>
      </c>
      <c r="T32" s="7"/>
      <c r="U32" s="10">
        <f t="shared" si="1"/>
        <v>5.5515972953788049E-3</v>
      </c>
    </row>
    <row r="33" spans="1:21">
      <c r="A33" s="1" t="s">
        <v>24</v>
      </c>
      <c r="C33" s="7">
        <v>0</v>
      </c>
      <c r="D33" s="7"/>
      <c r="E33" s="7">
        <v>929360609</v>
      </c>
      <c r="F33" s="7"/>
      <c r="G33" s="7">
        <v>0</v>
      </c>
      <c r="H33" s="7"/>
      <c r="I33" s="7">
        <f t="shared" si="2"/>
        <v>929360609</v>
      </c>
      <c r="J33" s="7"/>
      <c r="K33" s="10">
        <f t="shared" si="0"/>
        <v>4.9408167793473902E-3</v>
      </c>
      <c r="L33" s="7"/>
      <c r="M33" s="7">
        <v>75285522000</v>
      </c>
      <c r="N33" s="7"/>
      <c r="O33" s="7">
        <v>-66996546478</v>
      </c>
      <c r="P33" s="7"/>
      <c r="Q33" s="7">
        <v>-8430818226</v>
      </c>
      <c r="R33" s="7"/>
      <c r="S33" s="7">
        <f t="shared" si="3"/>
        <v>-141842704</v>
      </c>
      <c r="T33" s="7"/>
      <c r="U33" s="10">
        <f t="shared" si="1"/>
        <v>-2.614583207116197E-4</v>
      </c>
    </row>
    <row r="34" spans="1:21">
      <c r="A34" s="1" t="s">
        <v>15</v>
      </c>
      <c r="C34" s="7">
        <v>0</v>
      </c>
      <c r="D34" s="7"/>
      <c r="E34" s="7">
        <v>3886552174</v>
      </c>
      <c r="F34" s="7"/>
      <c r="G34" s="7">
        <v>0</v>
      </c>
      <c r="H34" s="7"/>
      <c r="I34" s="7">
        <f t="shared" si="2"/>
        <v>3886552174</v>
      </c>
      <c r="J34" s="7"/>
      <c r="K34" s="10">
        <f t="shared" si="0"/>
        <v>2.066231558465835E-2</v>
      </c>
      <c r="L34" s="7"/>
      <c r="M34" s="7">
        <v>0</v>
      </c>
      <c r="N34" s="7"/>
      <c r="O34" s="7">
        <v>6281950857</v>
      </c>
      <c r="P34" s="7"/>
      <c r="Q34" s="7">
        <v>-9164</v>
      </c>
      <c r="R34" s="7"/>
      <c r="S34" s="7">
        <f t="shared" si="3"/>
        <v>6281941693</v>
      </c>
      <c r="T34" s="7"/>
      <c r="U34" s="10">
        <f t="shared" si="1"/>
        <v>1.1579488260884318E-2</v>
      </c>
    </row>
    <row r="35" spans="1:21">
      <c r="A35" s="1" t="s">
        <v>20</v>
      </c>
      <c r="C35" s="7">
        <v>0</v>
      </c>
      <c r="D35" s="7"/>
      <c r="E35" s="7">
        <v>1822333360</v>
      </c>
      <c r="F35" s="7"/>
      <c r="G35" s="7">
        <v>0</v>
      </c>
      <c r="H35" s="7"/>
      <c r="I35" s="7">
        <f t="shared" si="2"/>
        <v>1822333360</v>
      </c>
      <c r="J35" s="7"/>
      <c r="K35" s="10">
        <f t="shared" si="0"/>
        <v>9.6881825584803835E-3</v>
      </c>
      <c r="L35" s="7"/>
      <c r="M35" s="7">
        <v>0</v>
      </c>
      <c r="N35" s="7"/>
      <c r="O35" s="7">
        <v>3605488149</v>
      </c>
      <c r="P35" s="7"/>
      <c r="Q35" s="7">
        <v>624803932</v>
      </c>
      <c r="R35" s="7"/>
      <c r="S35" s="7">
        <f t="shared" si="3"/>
        <v>4230292081</v>
      </c>
      <c r="T35" s="7"/>
      <c r="U35" s="10">
        <f t="shared" si="1"/>
        <v>7.7976873848789787E-3</v>
      </c>
    </row>
    <row r="36" spans="1:21">
      <c r="A36" s="1" t="s">
        <v>22</v>
      </c>
      <c r="C36" s="7">
        <v>24570764337</v>
      </c>
      <c r="D36" s="7"/>
      <c r="E36" s="7">
        <v>-24496345776</v>
      </c>
      <c r="F36" s="7"/>
      <c r="G36" s="7">
        <v>0</v>
      </c>
      <c r="H36" s="7"/>
      <c r="I36" s="7">
        <f t="shared" si="2"/>
        <v>74418561</v>
      </c>
      <c r="J36" s="7"/>
      <c r="K36" s="10">
        <f t="shared" si="0"/>
        <v>3.9563595801561164E-4</v>
      </c>
      <c r="L36" s="7"/>
      <c r="M36" s="7">
        <v>24570764337</v>
      </c>
      <c r="N36" s="7"/>
      <c r="O36" s="7">
        <v>-22855562969</v>
      </c>
      <c r="P36" s="7"/>
      <c r="Q36" s="7">
        <v>0</v>
      </c>
      <c r="R36" s="7"/>
      <c r="S36" s="7">
        <f t="shared" si="3"/>
        <v>1715201368</v>
      </c>
      <c r="T36" s="7"/>
      <c r="U36" s="10">
        <f t="shared" si="1"/>
        <v>3.1616266238096587E-3</v>
      </c>
    </row>
    <row r="37" spans="1:21">
      <c r="A37" s="1" t="s">
        <v>42</v>
      </c>
      <c r="C37" s="7">
        <v>0</v>
      </c>
      <c r="D37" s="7"/>
      <c r="E37" s="7">
        <v>811530911</v>
      </c>
      <c r="F37" s="7"/>
      <c r="G37" s="7">
        <v>0</v>
      </c>
      <c r="H37" s="7"/>
      <c r="I37" s="7">
        <f t="shared" si="2"/>
        <v>811530911</v>
      </c>
      <c r="J37" s="7"/>
      <c r="K37" s="10">
        <f t="shared" si="0"/>
        <v>4.3143915324130909E-3</v>
      </c>
      <c r="L37" s="7"/>
      <c r="M37" s="7">
        <v>0</v>
      </c>
      <c r="N37" s="7"/>
      <c r="O37" s="7">
        <v>798730911</v>
      </c>
      <c r="P37" s="7"/>
      <c r="Q37" s="7">
        <v>0</v>
      </c>
      <c r="R37" s="7"/>
      <c r="S37" s="7">
        <f t="shared" si="3"/>
        <v>798730911</v>
      </c>
      <c r="T37" s="7"/>
      <c r="U37" s="10">
        <f t="shared" si="1"/>
        <v>1.4722987986080845E-3</v>
      </c>
    </row>
    <row r="38" spans="1:21">
      <c r="A38" s="1" t="s">
        <v>44</v>
      </c>
      <c r="C38" s="7">
        <v>0</v>
      </c>
      <c r="D38" s="7"/>
      <c r="E38" s="7">
        <v>84578786</v>
      </c>
      <c r="F38" s="7"/>
      <c r="G38" s="7">
        <v>0</v>
      </c>
      <c r="H38" s="7"/>
      <c r="I38" s="7">
        <f t="shared" si="2"/>
        <v>84578786</v>
      </c>
      <c r="J38" s="7"/>
      <c r="K38" s="10">
        <f t="shared" si="0"/>
        <v>4.4965138504770875E-4</v>
      </c>
      <c r="L38" s="7"/>
      <c r="M38" s="7">
        <v>0</v>
      </c>
      <c r="N38" s="7"/>
      <c r="O38" s="7">
        <v>151463015</v>
      </c>
      <c r="P38" s="7"/>
      <c r="Q38" s="7">
        <v>0</v>
      </c>
      <c r="R38" s="7"/>
      <c r="S38" s="7">
        <f t="shared" si="3"/>
        <v>151463015</v>
      </c>
      <c r="T38" s="7"/>
      <c r="U38" s="10">
        <f t="shared" si="1"/>
        <v>2.7919141721818039E-4</v>
      </c>
    </row>
    <row r="39" spans="1:21">
      <c r="A39" s="1" t="s">
        <v>35</v>
      </c>
      <c r="C39" s="7">
        <v>0</v>
      </c>
      <c r="D39" s="7"/>
      <c r="E39" s="7">
        <v>785725817</v>
      </c>
      <c r="F39" s="7"/>
      <c r="G39" s="7">
        <v>0</v>
      </c>
      <c r="H39" s="7"/>
      <c r="I39" s="7">
        <f t="shared" si="2"/>
        <v>785725817</v>
      </c>
      <c r="J39" s="7"/>
      <c r="K39" s="10">
        <f t="shared" si="0"/>
        <v>4.1772023292199131E-3</v>
      </c>
      <c r="L39" s="7"/>
      <c r="M39" s="7">
        <v>0</v>
      </c>
      <c r="N39" s="7"/>
      <c r="O39" s="7">
        <v>2607215192</v>
      </c>
      <c r="P39" s="7"/>
      <c r="Q39" s="7">
        <v>0</v>
      </c>
      <c r="R39" s="7"/>
      <c r="S39" s="7">
        <f t="shared" si="3"/>
        <v>2607215192</v>
      </c>
      <c r="T39" s="7"/>
      <c r="U39" s="10">
        <f t="shared" si="1"/>
        <v>4.805873595261855E-3</v>
      </c>
    </row>
    <row r="40" spans="1:21">
      <c r="A40" s="1" t="s">
        <v>26</v>
      </c>
      <c r="C40" s="7">
        <v>0</v>
      </c>
      <c r="D40" s="7"/>
      <c r="E40" s="7">
        <v>275066012</v>
      </c>
      <c r="F40" s="7"/>
      <c r="G40" s="7">
        <v>0</v>
      </c>
      <c r="H40" s="7"/>
      <c r="I40" s="7">
        <f t="shared" si="2"/>
        <v>275066012</v>
      </c>
      <c r="J40" s="7"/>
      <c r="K40" s="10">
        <f t="shared" ref="K40:K59" si="4">I40/$I$60</f>
        <v>1.4623503023009775E-3</v>
      </c>
      <c r="L40" s="7"/>
      <c r="M40" s="7">
        <v>0</v>
      </c>
      <c r="N40" s="7"/>
      <c r="O40" s="7">
        <v>1476350323</v>
      </c>
      <c r="P40" s="7"/>
      <c r="Q40" s="7">
        <v>0</v>
      </c>
      <c r="R40" s="7"/>
      <c r="S40" s="7">
        <f t="shared" si="3"/>
        <v>1476350323</v>
      </c>
      <c r="T40" s="7"/>
      <c r="U40" s="10">
        <f t="shared" ref="U40:U59" si="5">S40/$S$60</f>
        <v>2.7213530576351485E-3</v>
      </c>
    </row>
    <row r="41" spans="1:21">
      <c r="A41" s="1" t="s">
        <v>34</v>
      </c>
      <c r="C41" s="7">
        <v>0</v>
      </c>
      <c r="D41" s="7"/>
      <c r="E41" s="7">
        <v>2098490814</v>
      </c>
      <c r="F41" s="7"/>
      <c r="G41" s="7">
        <v>0</v>
      </c>
      <c r="H41" s="7"/>
      <c r="I41" s="7">
        <f t="shared" si="2"/>
        <v>2098490814</v>
      </c>
      <c r="J41" s="7"/>
      <c r="K41" s="10">
        <f t="shared" si="4"/>
        <v>1.1156335360795954E-2</v>
      </c>
      <c r="L41" s="7"/>
      <c r="M41" s="7">
        <v>0</v>
      </c>
      <c r="N41" s="7"/>
      <c r="O41" s="7">
        <v>4462127528</v>
      </c>
      <c r="P41" s="7"/>
      <c r="Q41" s="7">
        <v>0</v>
      </c>
      <c r="R41" s="7"/>
      <c r="S41" s="7">
        <f t="shared" si="3"/>
        <v>4462127528</v>
      </c>
      <c r="T41" s="7"/>
      <c r="U41" s="10">
        <f t="shared" si="5"/>
        <v>8.2250291158575961E-3</v>
      </c>
    </row>
    <row r="42" spans="1:21">
      <c r="A42" s="1" t="s">
        <v>28</v>
      </c>
      <c r="C42" s="7">
        <v>0</v>
      </c>
      <c r="D42" s="7"/>
      <c r="E42" s="7">
        <v>38656278</v>
      </c>
      <c r="F42" s="7"/>
      <c r="G42" s="7">
        <v>0</v>
      </c>
      <c r="H42" s="7"/>
      <c r="I42" s="7">
        <f t="shared" si="2"/>
        <v>38656278</v>
      </c>
      <c r="J42" s="7"/>
      <c r="K42" s="10">
        <f t="shared" si="4"/>
        <v>2.0551074052409872E-4</v>
      </c>
      <c r="L42" s="7"/>
      <c r="M42" s="7">
        <v>0</v>
      </c>
      <c r="N42" s="7"/>
      <c r="O42" s="7">
        <v>324925666</v>
      </c>
      <c r="P42" s="7"/>
      <c r="Q42" s="7">
        <v>0</v>
      </c>
      <c r="R42" s="7"/>
      <c r="S42" s="7">
        <f t="shared" si="3"/>
        <v>324925666</v>
      </c>
      <c r="T42" s="7"/>
      <c r="U42" s="10">
        <f t="shared" si="5"/>
        <v>5.9893471142840465E-4</v>
      </c>
    </row>
    <row r="43" spans="1:21">
      <c r="A43" s="1" t="s">
        <v>38</v>
      </c>
      <c r="C43" s="7">
        <v>0</v>
      </c>
      <c r="D43" s="7"/>
      <c r="E43" s="7">
        <v>226343702</v>
      </c>
      <c r="F43" s="7"/>
      <c r="G43" s="7">
        <v>0</v>
      </c>
      <c r="H43" s="7"/>
      <c r="I43" s="7">
        <f t="shared" si="2"/>
        <v>226343702</v>
      </c>
      <c r="J43" s="7"/>
      <c r="K43" s="10">
        <f t="shared" si="4"/>
        <v>1.2033248987651094E-3</v>
      </c>
      <c r="L43" s="7"/>
      <c r="M43" s="7">
        <v>0</v>
      </c>
      <c r="N43" s="7"/>
      <c r="O43" s="7">
        <v>-71719305</v>
      </c>
      <c r="P43" s="7"/>
      <c r="Q43" s="7">
        <v>0</v>
      </c>
      <c r="R43" s="7"/>
      <c r="S43" s="7">
        <f t="shared" si="3"/>
        <v>-71719305</v>
      </c>
      <c r="T43" s="7"/>
      <c r="U43" s="10">
        <f t="shared" si="5"/>
        <v>-1.3220002523291199E-4</v>
      </c>
    </row>
    <row r="44" spans="1:21">
      <c r="A44" s="1" t="s">
        <v>18</v>
      </c>
      <c r="C44" s="7">
        <v>0</v>
      </c>
      <c r="D44" s="7"/>
      <c r="E44" s="7">
        <v>3989596307</v>
      </c>
      <c r="F44" s="7"/>
      <c r="G44" s="7">
        <v>0</v>
      </c>
      <c r="H44" s="7"/>
      <c r="I44" s="7">
        <f t="shared" si="2"/>
        <v>3989596307</v>
      </c>
      <c r="J44" s="7"/>
      <c r="K44" s="10">
        <f t="shared" si="4"/>
        <v>2.1210135425965726E-2</v>
      </c>
      <c r="L44" s="7"/>
      <c r="M44" s="7">
        <v>0</v>
      </c>
      <c r="N44" s="7"/>
      <c r="O44" s="7">
        <v>4179768702</v>
      </c>
      <c r="P44" s="7"/>
      <c r="Q44" s="7">
        <v>0</v>
      </c>
      <c r="R44" s="7"/>
      <c r="S44" s="7">
        <f t="shared" si="3"/>
        <v>4179768702</v>
      </c>
      <c r="T44" s="7"/>
      <c r="U44" s="10">
        <f t="shared" si="5"/>
        <v>7.7045577598965284E-3</v>
      </c>
    </row>
    <row r="45" spans="1:21">
      <c r="A45" s="1" t="s">
        <v>37</v>
      </c>
      <c r="C45" s="7">
        <v>0</v>
      </c>
      <c r="D45" s="7"/>
      <c r="E45" s="7">
        <v>135626445</v>
      </c>
      <c r="F45" s="7"/>
      <c r="G45" s="7">
        <v>0</v>
      </c>
      <c r="H45" s="7"/>
      <c r="I45" s="7">
        <f t="shared" si="2"/>
        <v>135626445</v>
      </c>
      <c r="J45" s="7"/>
      <c r="K45" s="10">
        <f t="shared" si="4"/>
        <v>7.2103918402596713E-4</v>
      </c>
      <c r="L45" s="7"/>
      <c r="M45" s="7">
        <v>0</v>
      </c>
      <c r="N45" s="7"/>
      <c r="O45" s="7">
        <v>436934072</v>
      </c>
      <c r="P45" s="7"/>
      <c r="Q45" s="7">
        <v>0</v>
      </c>
      <c r="R45" s="7"/>
      <c r="S45" s="7">
        <f t="shared" si="3"/>
        <v>436934072</v>
      </c>
      <c r="T45" s="7"/>
      <c r="U45" s="10">
        <f t="shared" si="5"/>
        <v>8.0539954121862996E-4</v>
      </c>
    </row>
    <row r="46" spans="1:21">
      <c r="A46" s="1" t="s">
        <v>48</v>
      </c>
      <c r="C46" s="7">
        <v>0</v>
      </c>
      <c r="D46" s="7"/>
      <c r="E46" s="7">
        <v>10181837915</v>
      </c>
      <c r="F46" s="7"/>
      <c r="G46" s="7">
        <v>0</v>
      </c>
      <c r="H46" s="7"/>
      <c r="I46" s="7">
        <f t="shared" si="2"/>
        <v>10181837915</v>
      </c>
      <c r="J46" s="7"/>
      <c r="K46" s="10">
        <f t="shared" si="4"/>
        <v>5.4130329097074353E-2</v>
      </c>
      <c r="L46" s="7"/>
      <c r="M46" s="7">
        <v>0</v>
      </c>
      <c r="N46" s="7"/>
      <c r="O46" s="7">
        <v>28649659054</v>
      </c>
      <c r="P46" s="7"/>
      <c r="Q46" s="7">
        <v>0</v>
      </c>
      <c r="R46" s="7"/>
      <c r="S46" s="7">
        <f t="shared" si="3"/>
        <v>28649659054</v>
      </c>
      <c r="T46" s="7"/>
      <c r="U46" s="10">
        <f t="shared" si="5"/>
        <v>5.2809848754852347E-2</v>
      </c>
    </row>
    <row r="47" spans="1:21">
      <c r="A47" s="1" t="s">
        <v>33</v>
      </c>
      <c r="C47" s="7">
        <v>0</v>
      </c>
      <c r="D47" s="7"/>
      <c r="E47" s="7">
        <v>-60618790</v>
      </c>
      <c r="F47" s="7"/>
      <c r="G47" s="7">
        <v>0</v>
      </c>
      <c r="H47" s="7"/>
      <c r="I47" s="7">
        <f t="shared" si="2"/>
        <v>-60618790</v>
      </c>
      <c r="J47" s="7"/>
      <c r="K47" s="10">
        <f t="shared" si="4"/>
        <v>-3.2227138946421148E-4</v>
      </c>
      <c r="L47" s="7"/>
      <c r="M47" s="7">
        <v>0</v>
      </c>
      <c r="N47" s="7"/>
      <c r="O47" s="7">
        <v>-43857207</v>
      </c>
      <c r="P47" s="7"/>
      <c r="Q47" s="7">
        <v>0</v>
      </c>
      <c r="R47" s="7"/>
      <c r="S47" s="7">
        <f t="shared" si="3"/>
        <v>-43857207</v>
      </c>
      <c r="T47" s="7"/>
      <c r="U47" s="10">
        <f t="shared" si="5"/>
        <v>-8.0841885905685298E-5</v>
      </c>
    </row>
    <row r="48" spans="1:21">
      <c r="A48" s="1" t="s">
        <v>49</v>
      </c>
      <c r="C48" s="7">
        <v>0</v>
      </c>
      <c r="D48" s="7"/>
      <c r="E48" s="7">
        <v>14661345019</v>
      </c>
      <c r="F48" s="7"/>
      <c r="G48" s="7">
        <v>0</v>
      </c>
      <c r="H48" s="7"/>
      <c r="I48" s="7">
        <f t="shared" si="2"/>
        <v>14661345019</v>
      </c>
      <c r="J48" s="7"/>
      <c r="K48" s="10">
        <f t="shared" si="4"/>
        <v>7.7945007326727003E-2</v>
      </c>
      <c r="L48" s="7"/>
      <c r="M48" s="7">
        <v>0</v>
      </c>
      <c r="N48" s="7"/>
      <c r="O48" s="7">
        <v>36632954400</v>
      </c>
      <c r="P48" s="7"/>
      <c r="Q48" s="7">
        <v>0</v>
      </c>
      <c r="R48" s="7"/>
      <c r="S48" s="7">
        <f t="shared" si="3"/>
        <v>36632954400</v>
      </c>
      <c r="T48" s="7"/>
      <c r="U48" s="10">
        <f t="shared" si="5"/>
        <v>6.7525438179247763E-2</v>
      </c>
    </row>
    <row r="49" spans="1:21">
      <c r="A49" s="1" t="s">
        <v>59</v>
      </c>
      <c r="C49" s="7">
        <v>0</v>
      </c>
      <c r="D49" s="7"/>
      <c r="E49" s="7">
        <v>36840695</v>
      </c>
      <c r="F49" s="7"/>
      <c r="G49" s="7">
        <v>0</v>
      </c>
      <c r="H49" s="7"/>
      <c r="I49" s="7">
        <f t="shared" si="2"/>
        <v>36840695</v>
      </c>
      <c r="J49" s="7"/>
      <c r="K49" s="10">
        <f t="shared" si="4"/>
        <v>1.9585844531831183E-4</v>
      </c>
      <c r="L49" s="7"/>
      <c r="M49" s="7">
        <v>0</v>
      </c>
      <c r="N49" s="7"/>
      <c r="O49" s="7">
        <v>43623236</v>
      </c>
      <c r="P49" s="7"/>
      <c r="Q49" s="7">
        <v>0</v>
      </c>
      <c r="R49" s="7"/>
      <c r="S49" s="7">
        <f t="shared" si="3"/>
        <v>43623236</v>
      </c>
      <c r="T49" s="7"/>
      <c r="U49" s="10">
        <f t="shared" si="5"/>
        <v>8.0410607714914074E-5</v>
      </c>
    </row>
    <row r="50" spans="1:21">
      <c r="A50" s="1" t="s">
        <v>50</v>
      </c>
      <c r="C50" s="7">
        <v>0</v>
      </c>
      <c r="D50" s="7"/>
      <c r="E50" s="7">
        <v>20434555961</v>
      </c>
      <c r="F50" s="7"/>
      <c r="G50" s="7">
        <v>0</v>
      </c>
      <c r="H50" s="7"/>
      <c r="I50" s="7">
        <f t="shared" si="2"/>
        <v>20434555961</v>
      </c>
      <c r="J50" s="7"/>
      <c r="K50" s="10">
        <f t="shared" si="4"/>
        <v>0.10863748257983466</v>
      </c>
      <c r="L50" s="7"/>
      <c r="M50" s="7">
        <v>0</v>
      </c>
      <c r="N50" s="7"/>
      <c r="O50" s="7">
        <v>33142993593</v>
      </c>
      <c r="P50" s="7"/>
      <c r="Q50" s="7">
        <v>0</v>
      </c>
      <c r="R50" s="7"/>
      <c r="S50" s="7">
        <f t="shared" si="3"/>
        <v>33142993593</v>
      </c>
      <c r="T50" s="7"/>
      <c r="U50" s="10">
        <f t="shared" si="5"/>
        <v>6.1092401680256675E-2</v>
      </c>
    </row>
    <row r="51" spans="1:21">
      <c r="A51" s="1" t="s">
        <v>60</v>
      </c>
      <c r="C51" s="7">
        <v>0</v>
      </c>
      <c r="D51" s="7"/>
      <c r="E51" s="7">
        <v>23203069</v>
      </c>
      <c r="F51" s="7"/>
      <c r="G51" s="7">
        <v>0</v>
      </c>
      <c r="H51" s="7"/>
      <c r="I51" s="7">
        <f t="shared" si="2"/>
        <v>23203069</v>
      </c>
      <c r="J51" s="7"/>
      <c r="K51" s="10">
        <f t="shared" si="4"/>
        <v>1.2335589817058328E-4</v>
      </c>
      <c r="L51" s="7"/>
      <c r="M51" s="7">
        <v>0</v>
      </c>
      <c r="N51" s="7"/>
      <c r="O51" s="7">
        <v>23203069</v>
      </c>
      <c r="P51" s="7"/>
      <c r="Q51" s="7">
        <v>0</v>
      </c>
      <c r="R51" s="7"/>
      <c r="S51" s="7">
        <f t="shared" si="3"/>
        <v>23203069</v>
      </c>
      <c r="T51" s="7"/>
      <c r="U51" s="10">
        <f t="shared" si="5"/>
        <v>4.2770162193861171E-5</v>
      </c>
    </row>
    <row r="52" spans="1:21">
      <c r="A52" s="1" t="s">
        <v>16</v>
      </c>
      <c r="C52" s="7">
        <v>0</v>
      </c>
      <c r="D52" s="7"/>
      <c r="E52" s="7">
        <v>-1117919923</v>
      </c>
      <c r="F52" s="7"/>
      <c r="G52" s="7">
        <v>0</v>
      </c>
      <c r="H52" s="7"/>
      <c r="I52" s="7">
        <f t="shared" si="2"/>
        <v>-1117919923</v>
      </c>
      <c r="J52" s="7"/>
      <c r="K52" s="10">
        <f t="shared" si="4"/>
        <v>-5.9432662198459305E-3</v>
      </c>
      <c r="L52" s="7"/>
      <c r="M52" s="7">
        <v>0</v>
      </c>
      <c r="N52" s="7"/>
      <c r="O52" s="7">
        <v>-1130124124</v>
      </c>
      <c r="P52" s="7"/>
      <c r="Q52" s="7">
        <v>0</v>
      </c>
      <c r="R52" s="7"/>
      <c r="S52" s="7">
        <f t="shared" si="3"/>
        <v>-1130124124</v>
      </c>
      <c r="T52" s="7"/>
      <c r="U52" s="10">
        <f t="shared" si="5"/>
        <v>-2.0831551241206614E-3</v>
      </c>
    </row>
    <row r="53" spans="1:21">
      <c r="A53" s="1" t="s">
        <v>56</v>
      </c>
      <c r="C53" s="7">
        <v>0</v>
      </c>
      <c r="D53" s="7"/>
      <c r="E53" s="7">
        <v>265536461</v>
      </c>
      <c r="F53" s="7"/>
      <c r="G53" s="7">
        <v>0</v>
      </c>
      <c r="H53" s="7"/>
      <c r="I53" s="7">
        <f t="shared" si="2"/>
        <v>265536461</v>
      </c>
      <c r="J53" s="7"/>
      <c r="K53" s="10">
        <f t="shared" si="4"/>
        <v>1.4116877661180536E-3</v>
      </c>
      <c r="L53" s="7"/>
      <c r="M53" s="7">
        <v>0</v>
      </c>
      <c r="N53" s="7"/>
      <c r="O53" s="7">
        <v>472691679</v>
      </c>
      <c r="P53" s="7"/>
      <c r="Q53" s="7">
        <v>0</v>
      </c>
      <c r="R53" s="7"/>
      <c r="S53" s="7">
        <f t="shared" si="3"/>
        <v>472691679</v>
      </c>
      <c r="T53" s="7"/>
      <c r="U53" s="10">
        <f t="shared" si="5"/>
        <v>8.7131145360635522E-4</v>
      </c>
    </row>
    <row r="54" spans="1:21">
      <c r="A54" s="1" t="s">
        <v>32</v>
      </c>
      <c r="C54" s="7">
        <v>0</v>
      </c>
      <c r="D54" s="7"/>
      <c r="E54" s="7">
        <v>90684786</v>
      </c>
      <c r="F54" s="7"/>
      <c r="G54" s="7">
        <v>0</v>
      </c>
      <c r="H54" s="7"/>
      <c r="I54" s="7">
        <f t="shared" si="2"/>
        <v>90684786</v>
      </c>
      <c r="J54" s="7"/>
      <c r="K54" s="10">
        <f t="shared" si="4"/>
        <v>4.8211308717123307E-4</v>
      </c>
      <c r="L54" s="7"/>
      <c r="M54" s="7">
        <v>0</v>
      </c>
      <c r="N54" s="7"/>
      <c r="O54" s="7">
        <v>2314493994</v>
      </c>
      <c r="P54" s="7"/>
      <c r="Q54" s="7">
        <v>0</v>
      </c>
      <c r="R54" s="7"/>
      <c r="S54" s="7">
        <f t="shared" si="3"/>
        <v>2314493994</v>
      </c>
      <c r="T54" s="7"/>
      <c r="U54" s="10">
        <f t="shared" si="5"/>
        <v>4.2663013035084945E-3</v>
      </c>
    </row>
    <row r="55" spans="1:21">
      <c r="A55" s="1" t="s">
        <v>61</v>
      </c>
      <c r="C55" s="7">
        <v>0</v>
      </c>
      <c r="D55" s="7"/>
      <c r="E55" s="7">
        <v>4842252762</v>
      </c>
      <c r="F55" s="7"/>
      <c r="G55" s="7">
        <v>0</v>
      </c>
      <c r="H55" s="7"/>
      <c r="I55" s="7">
        <f t="shared" si="2"/>
        <v>4842252762</v>
      </c>
      <c r="J55" s="7"/>
      <c r="K55" s="10">
        <f t="shared" si="4"/>
        <v>2.5743165209115123E-2</v>
      </c>
      <c r="L55" s="7"/>
      <c r="M55" s="7">
        <v>0</v>
      </c>
      <c r="N55" s="7"/>
      <c r="O55" s="7">
        <v>4842252762</v>
      </c>
      <c r="P55" s="7"/>
      <c r="Q55" s="7">
        <v>0</v>
      </c>
      <c r="R55" s="7"/>
      <c r="S55" s="7">
        <f t="shared" si="3"/>
        <v>4842252762</v>
      </c>
      <c r="T55" s="7"/>
      <c r="U55" s="10">
        <f t="shared" si="5"/>
        <v>8.9257130603892197E-3</v>
      </c>
    </row>
    <row r="56" spans="1:21">
      <c r="A56" s="1" t="s">
        <v>47</v>
      </c>
      <c r="C56" s="7">
        <v>0</v>
      </c>
      <c r="D56" s="7"/>
      <c r="E56" s="7">
        <v>7654494810</v>
      </c>
      <c r="F56" s="7"/>
      <c r="G56" s="7">
        <v>0</v>
      </c>
      <c r="H56" s="7"/>
      <c r="I56" s="7">
        <f t="shared" si="2"/>
        <v>7654494810</v>
      </c>
      <c r="J56" s="7"/>
      <c r="K56" s="10">
        <f t="shared" si="4"/>
        <v>4.0694060011182927E-2</v>
      </c>
      <c r="L56" s="7"/>
      <c r="M56" s="7">
        <v>0</v>
      </c>
      <c r="N56" s="7"/>
      <c r="O56" s="7">
        <v>12665151925</v>
      </c>
      <c r="P56" s="7"/>
      <c r="Q56" s="7">
        <v>0</v>
      </c>
      <c r="R56" s="7"/>
      <c r="S56" s="7">
        <f t="shared" si="3"/>
        <v>12665151925</v>
      </c>
      <c r="T56" s="7"/>
      <c r="U56" s="10">
        <f t="shared" si="5"/>
        <v>2.3345644580126147E-2</v>
      </c>
    </row>
    <row r="57" spans="1:21">
      <c r="A57" s="1" t="s">
        <v>25</v>
      </c>
      <c r="C57" s="7">
        <v>0</v>
      </c>
      <c r="D57" s="7"/>
      <c r="E57" s="7">
        <v>81203901</v>
      </c>
      <c r="F57" s="7"/>
      <c r="G57" s="7">
        <v>0</v>
      </c>
      <c r="H57" s="7"/>
      <c r="I57" s="7">
        <f t="shared" si="2"/>
        <v>81203901</v>
      </c>
      <c r="J57" s="7"/>
      <c r="K57" s="10">
        <f t="shared" si="4"/>
        <v>4.3170927702754002E-4</v>
      </c>
      <c r="L57" s="7"/>
      <c r="M57" s="7">
        <v>0</v>
      </c>
      <c r="N57" s="7"/>
      <c r="O57" s="7">
        <v>-25783198</v>
      </c>
      <c r="P57" s="7"/>
      <c r="Q57" s="7">
        <v>0</v>
      </c>
      <c r="R57" s="7"/>
      <c r="S57" s="7">
        <f t="shared" si="3"/>
        <v>-25783198</v>
      </c>
      <c r="T57" s="7"/>
      <c r="U57" s="10">
        <f t="shared" si="5"/>
        <v>-4.7526107875489959E-5</v>
      </c>
    </row>
    <row r="58" spans="1:21">
      <c r="A58" s="1" t="s">
        <v>39</v>
      </c>
      <c r="C58" s="7">
        <v>0</v>
      </c>
      <c r="D58" s="7"/>
      <c r="E58" s="7">
        <v>689437890</v>
      </c>
      <c r="F58" s="7"/>
      <c r="G58" s="7">
        <v>0</v>
      </c>
      <c r="H58" s="7"/>
      <c r="I58" s="7">
        <f t="shared" si="2"/>
        <v>689437890</v>
      </c>
      <c r="J58" s="7"/>
      <c r="K58" s="10">
        <f t="shared" si="4"/>
        <v>3.6653009200542305E-3</v>
      </c>
      <c r="L58" s="7"/>
      <c r="M58" s="7">
        <v>0</v>
      </c>
      <c r="N58" s="7"/>
      <c r="O58" s="7">
        <v>2951695091</v>
      </c>
      <c r="P58" s="7"/>
      <c r="Q58" s="7">
        <v>0</v>
      </c>
      <c r="R58" s="7"/>
      <c r="S58" s="7">
        <f t="shared" si="3"/>
        <v>2951695091</v>
      </c>
      <c r="T58" s="7"/>
      <c r="U58" s="10">
        <f t="shared" si="5"/>
        <v>5.4408525781177398E-3</v>
      </c>
    </row>
    <row r="59" spans="1:21">
      <c r="A59" s="1" t="s">
        <v>55</v>
      </c>
      <c r="C59" s="7">
        <v>0</v>
      </c>
      <c r="D59" s="7"/>
      <c r="E59" s="7">
        <v>4324210782</v>
      </c>
      <c r="F59" s="7"/>
      <c r="G59" s="7">
        <v>0</v>
      </c>
      <c r="H59" s="7"/>
      <c r="I59" s="7">
        <f>C59+E59+G59</f>
        <v>4324210782</v>
      </c>
      <c r="J59" s="7"/>
      <c r="K59" s="10">
        <f t="shared" si="4"/>
        <v>2.298906687268526E-2</v>
      </c>
      <c r="L59" s="7"/>
      <c r="M59" s="7">
        <v>0</v>
      </c>
      <c r="N59" s="7"/>
      <c r="O59" s="7">
        <v>11709833186</v>
      </c>
      <c r="P59" s="7"/>
      <c r="Q59" s="7">
        <v>0</v>
      </c>
      <c r="R59" s="7"/>
      <c r="S59" s="7">
        <f>M59+O59+Q59</f>
        <v>11709833186</v>
      </c>
      <c r="T59" s="7"/>
      <c r="U59" s="10">
        <f t="shared" si="5"/>
        <v>2.1584707808621269E-2</v>
      </c>
    </row>
    <row r="60" spans="1:21" ht="24.75" thickBot="1">
      <c r="C60" s="8">
        <f>SUM(C8:C59)</f>
        <v>95547310168</v>
      </c>
      <c r="D60" s="7"/>
      <c r="E60" s="8">
        <f>SUM(E8:E59)</f>
        <v>27883234728</v>
      </c>
      <c r="F60" s="7"/>
      <c r="G60" s="8">
        <f>SUM(G8:G59)</f>
        <v>64668032830</v>
      </c>
      <c r="H60" s="7"/>
      <c r="I60" s="8">
        <f>SUM(I8:I59)</f>
        <v>188098577726</v>
      </c>
      <c r="J60" s="7"/>
      <c r="K60" s="13">
        <f>SUM(K8:K59)</f>
        <v>1.0000000000000002</v>
      </c>
      <c r="L60" s="7"/>
      <c r="M60" s="8">
        <f>SUM(M8:M59)</f>
        <v>414960624733</v>
      </c>
      <c r="N60" s="7"/>
      <c r="O60" s="8">
        <f>SUM(O8:O59)</f>
        <v>-29269954630</v>
      </c>
      <c r="P60" s="7"/>
      <c r="Q60" s="8">
        <f>SUM(Q8:Q59)</f>
        <v>156815315608</v>
      </c>
      <c r="R60" s="7"/>
      <c r="S60" s="8">
        <f>SUM(S8:S59)</f>
        <v>542505985711</v>
      </c>
      <c r="T60" s="7"/>
      <c r="U60" s="13">
        <f>SUM(U8:U59)</f>
        <v>0.99999999999999989</v>
      </c>
    </row>
    <row r="61" spans="1:21" ht="24.75" thickTop="1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</row>
  </sheetData>
  <mergeCells count="16">
    <mergeCell ref="A4:U4"/>
    <mergeCell ref="A3:U3"/>
    <mergeCell ref="A2:U2"/>
    <mergeCell ref="S7"/>
    <mergeCell ref="U7"/>
    <mergeCell ref="M6:U6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S92"/>
  <sheetViews>
    <sheetView rightToLeft="1" workbookViewId="0">
      <selection activeCell="I16" sqref="I16"/>
    </sheetView>
  </sheetViews>
  <sheetFormatPr defaultRowHeight="24"/>
  <cols>
    <col min="1" max="1" width="44.42578125" style="1" bestFit="1" customWidth="1"/>
    <col min="2" max="2" width="1" style="1" customWidth="1"/>
    <col min="3" max="3" width="19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19.140625" style="1" bestFit="1" customWidth="1"/>
    <col min="10" max="10" width="1" style="1" customWidth="1"/>
    <col min="11" max="11" width="19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8.140625" style="1" bestFit="1" customWidth="1"/>
    <col min="16" max="16" width="1" style="1" customWidth="1"/>
    <col min="17" max="17" width="19.140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9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9" ht="24.75">
      <c r="A6" s="18" t="s">
        <v>309</v>
      </c>
      <c r="C6" s="19" t="s">
        <v>307</v>
      </c>
      <c r="D6" s="19" t="s">
        <v>307</v>
      </c>
      <c r="E6" s="19" t="s">
        <v>307</v>
      </c>
      <c r="F6" s="19" t="s">
        <v>307</v>
      </c>
      <c r="G6" s="19" t="s">
        <v>307</v>
      </c>
      <c r="H6" s="19" t="s">
        <v>307</v>
      </c>
      <c r="I6" s="19" t="s">
        <v>307</v>
      </c>
      <c r="K6" s="19" t="s">
        <v>308</v>
      </c>
      <c r="L6" s="19" t="s">
        <v>308</v>
      </c>
      <c r="M6" s="19" t="s">
        <v>308</v>
      </c>
      <c r="N6" s="19" t="s">
        <v>308</v>
      </c>
      <c r="O6" s="19" t="s">
        <v>308</v>
      </c>
      <c r="P6" s="19" t="s">
        <v>308</v>
      </c>
      <c r="Q6" s="19" t="s">
        <v>308</v>
      </c>
    </row>
    <row r="7" spans="1:19" ht="24.75">
      <c r="A7" s="19" t="s">
        <v>309</v>
      </c>
      <c r="C7" s="19" t="s">
        <v>355</v>
      </c>
      <c r="E7" s="19" t="s">
        <v>352</v>
      </c>
      <c r="G7" s="19" t="s">
        <v>353</v>
      </c>
      <c r="I7" s="19" t="s">
        <v>356</v>
      </c>
      <c r="K7" s="19" t="s">
        <v>355</v>
      </c>
      <c r="M7" s="19" t="s">
        <v>352</v>
      </c>
      <c r="O7" s="19" t="s">
        <v>353</v>
      </c>
      <c r="Q7" s="19" t="s">
        <v>356</v>
      </c>
    </row>
    <row r="8" spans="1:19">
      <c r="A8" s="1" t="s">
        <v>242</v>
      </c>
      <c r="C8" s="7">
        <v>5986706610</v>
      </c>
      <c r="D8" s="7"/>
      <c r="E8" s="7">
        <v>852006984</v>
      </c>
      <c r="F8" s="7"/>
      <c r="G8" s="7">
        <v>-139994573</v>
      </c>
      <c r="H8" s="7"/>
      <c r="I8" s="7">
        <f>C8+E8+G8</f>
        <v>6698719021</v>
      </c>
      <c r="J8" s="7"/>
      <c r="K8" s="7">
        <v>19152512658</v>
      </c>
      <c r="L8" s="7"/>
      <c r="M8" s="7">
        <v>852006984</v>
      </c>
      <c r="N8" s="7"/>
      <c r="O8" s="7">
        <v>-139994573</v>
      </c>
      <c r="P8" s="7"/>
      <c r="Q8" s="7">
        <f>K8+M8+O8</f>
        <v>19864525069</v>
      </c>
      <c r="R8" s="7"/>
      <c r="S8" s="7"/>
    </row>
    <row r="9" spans="1:19">
      <c r="A9" s="1" t="s">
        <v>82</v>
      </c>
      <c r="C9" s="7">
        <v>8455746</v>
      </c>
      <c r="D9" s="7"/>
      <c r="E9" s="7">
        <v>0</v>
      </c>
      <c r="F9" s="7"/>
      <c r="G9" s="7">
        <v>38750</v>
      </c>
      <c r="H9" s="7"/>
      <c r="I9" s="7">
        <f t="shared" ref="I9:I72" si="0">C9+E9+G9</f>
        <v>8494496</v>
      </c>
      <c r="J9" s="7"/>
      <c r="K9" s="7">
        <v>35739805</v>
      </c>
      <c r="L9" s="7"/>
      <c r="M9" s="7">
        <v>0</v>
      </c>
      <c r="N9" s="7"/>
      <c r="O9" s="7">
        <v>38750</v>
      </c>
      <c r="P9" s="7"/>
      <c r="Q9" s="7">
        <f t="shared" ref="Q9:Q72" si="1">K9+M9+O9</f>
        <v>35778555</v>
      </c>
      <c r="R9" s="7"/>
      <c r="S9" s="7"/>
    </row>
    <row r="10" spans="1:19">
      <c r="A10" s="1" t="s">
        <v>211</v>
      </c>
      <c r="C10" s="7">
        <v>4115924384</v>
      </c>
      <c r="D10" s="7"/>
      <c r="E10" s="7">
        <v>566968029</v>
      </c>
      <c r="F10" s="7"/>
      <c r="G10" s="7">
        <v>199995</v>
      </c>
      <c r="H10" s="7"/>
      <c r="I10" s="7">
        <f t="shared" si="0"/>
        <v>4683092408</v>
      </c>
      <c r="J10" s="7"/>
      <c r="K10" s="7">
        <v>13425740236</v>
      </c>
      <c r="L10" s="7"/>
      <c r="M10" s="7">
        <v>670164030</v>
      </c>
      <c r="N10" s="7"/>
      <c r="O10" s="7">
        <v>199995</v>
      </c>
      <c r="P10" s="7"/>
      <c r="Q10" s="7">
        <f t="shared" si="1"/>
        <v>14096104261</v>
      </c>
      <c r="R10" s="7"/>
      <c r="S10" s="7"/>
    </row>
    <row r="11" spans="1:19">
      <c r="A11" s="1" t="s">
        <v>205</v>
      </c>
      <c r="C11" s="7">
        <v>12975451566</v>
      </c>
      <c r="D11" s="7"/>
      <c r="E11" s="7">
        <v>1057359026</v>
      </c>
      <c r="F11" s="7"/>
      <c r="G11" s="7">
        <v>9274641</v>
      </c>
      <c r="H11" s="7"/>
      <c r="I11" s="7">
        <f t="shared" si="0"/>
        <v>14042085233</v>
      </c>
      <c r="J11" s="7"/>
      <c r="K11" s="7">
        <v>38836135157</v>
      </c>
      <c r="L11" s="7"/>
      <c r="M11" s="7">
        <v>2666256677</v>
      </c>
      <c r="N11" s="7"/>
      <c r="O11" s="7">
        <v>10674588</v>
      </c>
      <c r="P11" s="7"/>
      <c r="Q11" s="7">
        <f t="shared" si="1"/>
        <v>41513066422</v>
      </c>
      <c r="R11" s="7"/>
      <c r="S11" s="7"/>
    </row>
    <row r="12" spans="1:19">
      <c r="A12" s="1" t="s">
        <v>78</v>
      </c>
      <c r="C12" s="7">
        <v>8746122561</v>
      </c>
      <c r="D12" s="7"/>
      <c r="E12" s="7">
        <v>0</v>
      </c>
      <c r="F12" s="7"/>
      <c r="G12" s="7">
        <v>10570110989</v>
      </c>
      <c r="H12" s="7"/>
      <c r="I12" s="7">
        <f t="shared" si="0"/>
        <v>19316233550</v>
      </c>
      <c r="J12" s="7"/>
      <c r="K12" s="7">
        <v>35470857771</v>
      </c>
      <c r="L12" s="7"/>
      <c r="M12" s="7">
        <v>0</v>
      </c>
      <c r="N12" s="7"/>
      <c r="O12" s="7">
        <v>10570110989</v>
      </c>
      <c r="P12" s="7"/>
      <c r="Q12" s="7">
        <f t="shared" si="1"/>
        <v>46040968760</v>
      </c>
      <c r="R12" s="7"/>
      <c r="S12" s="7"/>
    </row>
    <row r="13" spans="1:19">
      <c r="A13" s="1" t="s">
        <v>117</v>
      </c>
      <c r="C13" s="7">
        <v>0</v>
      </c>
      <c r="D13" s="7"/>
      <c r="E13" s="7">
        <v>0</v>
      </c>
      <c r="F13" s="7"/>
      <c r="G13" s="7">
        <v>87727847147</v>
      </c>
      <c r="H13" s="7"/>
      <c r="I13" s="7">
        <f t="shared" si="0"/>
        <v>87727847147</v>
      </c>
      <c r="J13" s="7"/>
      <c r="K13" s="7">
        <v>0</v>
      </c>
      <c r="L13" s="7"/>
      <c r="M13" s="7">
        <v>0</v>
      </c>
      <c r="N13" s="7"/>
      <c r="O13" s="7">
        <v>92074427593</v>
      </c>
      <c r="P13" s="7"/>
      <c r="Q13" s="7">
        <f t="shared" si="1"/>
        <v>92074427593</v>
      </c>
      <c r="R13" s="7"/>
      <c r="S13" s="7"/>
    </row>
    <row r="14" spans="1:19">
      <c r="A14" s="1" t="s">
        <v>177</v>
      </c>
      <c r="C14" s="7">
        <v>59898414653</v>
      </c>
      <c r="D14" s="7"/>
      <c r="E14" s="7">
        <v>-30286326359</v>
      </c>
      <c r="F14" s="7"/>
      <c r="G14" s="7">
        <v>41201682469</v>
      </c>
      <c r="H14" s="7"/>
      <c r="I14" s="7">
        <f t="shared" si="0"/>
        <v>70813770763</v>
      </c>
      <c r="J14" s="7"/>
      <c r="K14" s="7">
        <v>284568627059</v>
      </c>
      <c r="L14" s="7"/>
      <c r="M14" s="7">
        <v>13999457500</v>
      </c>
      <c r="N14" s="7"/>
      <c r="O14" s="7">
        <v>41201682469</v>
      </c>
      <c r="P14" s="7"/>
      <c r="Q14" s="7">
        <f t="shared" si="1"/>
        <v>339769767028</v>
      </c>
      <c r="R14" s="7"/>
      <c r="S14" s="7"/>
    </row>
    <row r="15" spans="1:19">
      <c r="A15" s="1" t="s">
        <v>231</v>
      </c>
      <c r="C15" s="7">
        <v>6024600326</v>
      </c>
      <c r="D15" s="7"/>
      <c r="E15" s="7">
        <v>0</v>
      </c>
      <c r="F15" s="7"/>
      <c r="G15" s="7">
        <v>15113742330</v>
      </c>
      <c r="H15" s="7"/>
      <c r="I15" s="7">
        <f t="shared" si="0"/>
        <v>21138342656</v>
      </c>
      <c r="J15" s="7"/>
      <c r="K15" s="7">
        <v>39940912329</v>
      </c>
      <c r="L15" s="7"/>
      <c r="M15" s="7">
        <v>0</v>
      </c>
      <c r="N15" s="7"/>
      <c r="O15" s="7">
        <v>15113742330</v>
      </c>
      <c r="P15" s="7"/>
      <c r="Q15" s="7">
        <f t="shared" si="1"/>
        <v>55054654659</v>
      </c>
      <c r="R15" s="7"/>
      <c r="S15" s="7"/>
    </row>
    <row r="16" spans="1:19">
      <c r="A16" s="1" t="s">
        <v>214</v>
      </c>
      <c r="C16" s="7">
        <v>38129724000</v>
      </c>
      <c r="D16" s="7"/>
      <c r="E16" s="7">
        <v>-15647475836</v>
      </c>
      <c r="F16" s="7"/>
      <c r="G16" s="7">
        <v>-99646137</v>
      </c>
      <c r="H16" s="7"/>
      <c r="I16" s="7">
        <f t="shared" si="0"/>
        <v>22382602027</v>
      </c>
      <c r="J16" s="7"/>
      <c r="K16" s="7">
        <v>250062268809</v>
      </c>
      <c r="L16" s="7"/>
      <c r="M16" s="7">
        <v>-55947200174</v>
      </c>
      <c r="N16" s="7"/>
      <c r="O16" s="7">
        <v>-138891692378</v>
      </c>
      <c r="P16" s="7"/>
      <c r="Q16" s="7">
        <f t="shared" si="1"/>
        <v>55223376257</v>
      </c>
      <c r="R16" s="7"/>
      <c r="S16" s="7"/>
    </row>
    <row r="17" spans="1:19">
      <c r="A17" s="1" t="s">
        <v>219</v>
      </c>
      <c r="C17" s="7">
        <v>1534170821</v>
      </c>
      <c r="D17" s="7"/>
      <c r="E17" s="7">
        <v>1220274915</v>
      </c>
      <c r="F17" s="7"/>
      <c r="G17" s="7">
        <v>0</v>
      </c>
      <c r="H17" s="7"/>
      <c r="I17" s="7">
        <f t="shared" si="0"/>
        <v>2754445736</v>
      </c>
      <c r="J17" s="7"/>
      <c r="K17" s="7">
        <v>45890928493</v>
      </c>
      <c r="L17" s="7"/>
      <c r="M17" s="7">
        <v>159799786</v>
      </c>
      <c r="N17" s="7"/>
      <c r="O17" s="7">
        <v>-47150229481</v>
      </c>
      <c r="P17" s="7"/>
      <c r="Q17" s="7">
        <f t="shared" si="1"/>
        <v>-1099501202</v>
      </c>
      <c r="R17" s="7"/>
      <c r="S17" s="7"/>
    </row>
    <row r="18" spans="1:19">
      <c r="A18" s="1" t="s">
        <v>150</v>
      </c>
      <c r="C18" s="7">
        <v>0</v>
      </c>
      <c r="D18" s="7"/>
      <c r="E18" s="7">
        <v>-1138459706</v>
      </c>
      <c r="F18" s="7"/>
      <c r="G18" s="7">
        <v>0</v>
      </c>
      <c r="H18" s="7"/>
      <c r="I18" s="7">
        <f t="shared" si="0"/>
        <v>-1138459706</v>
      </c>
      <c r="J18" s="7"/>
      <c r="K18" s="7">
        <v>0</v>
      </c>
      <c r="L18" s="7"/>
      <c r="M18" s="7">
        <v>14773815143</v>
      </c>
      <c r="N18" s="7"/>
      <c r="O18" s="7">
        <v>11757304666</v>
      </c>
      <c r="P18" s="7"/>
      <c r="Q18" s="7">
        <f t="shared" si="1"/>
        <v>26531119809</v>
      </c>
      <c r="R18" s="7"/>
      <c r="S18" s="7"/>
    </row>
    <row r="19" spans="1:19">
      <c r="A19" s="1" t="s">
        <v>326</v>
      </c>
      <c r="C19" s="7">
        <v>0</v>
      </c>
      <c r="D19" s="7"/>
      <c r="E19" s="7">
        <v>0</v>
      </c>
      <c r="F19" s="7"/>
      <c r="G19" s="7">
        <v>0</v>
      </c>
      <c r="H19" s="7"/>
      <c r="I19" s="7">
        <f t="shared" si="0"/>
        <v>0</v>
      </c>
      <c r="J19" s="7"/>
      <c r="K19" s="7">
        <v>9114951808</v>
      </c>
      <c r="L19" s="7"/>
      <c r="M19" s="7">
        <v>0</v>
      </c>
      <c r="N19" s="7"/>
      <c r="O19" s="7">
        <v>936386020</v>
      </c>
      <c r="P19" s="7"/>
      <c r="Q19" s="7">
        <f t="shared" si="1"/>
        <v>10051337828</v>
      </c>
      <c r="R19" s="7"/>
      <c r="S19" s="7"/>
    </row>
    <row r="20" spans="1:19">
      <c r="A20" s="1" t="s">
        <v>247</v>
      </c>
      <c r="C20" s="7">
        <v>78028195506</v>
      </c>
      <c r="D20" s="7"/>
      <c r="E20" s="7">
        <v>1936924942</v>
      </c>
      <c r="F20" s="7"/>
      <c r="G20" s="7">
        <v>0</v>
      </c>
      <c r="H20" s="7"/>
      <c r="I20" s="7">
        <f t="shared" si="0"/>
        <v>79965120448</v>
      </c>
      <c r="J20" s="7"/>
      <c r="K20" s="7">
        <v>242342178945</v>
      </c>
      <c r="L20" s="7"/>
      <c r="M20" s="7">
        <v>18940146041</v>
      </c>
      <c r="N20" s="7"/>
      <c r="O20" s="7">
        <v>-39198479</v>
      </c>
      <c r="P20" s="7"/>
      <c r="Q20" s="7">
        <f t="shared" si="1"/>
        <v>261243126507</v>
      </c>
      <c r="R20" s="7"/>
      <c r="S20" s="7"/>
    </row>
    <row r="21" spans="1:19">
      <c r="A21" s="1" t="s">
        <v>315</v>
      </c>
      <c r="C21" s="7">
        <v>0</v>
      </c>
      <c r="D21" s="7"/>
      <c r="E21" s="7">
        <v>0</v>
      </c>
      <c r="F21" s="7"/>
      <c r="G21" s="7">
        <v>0</v>
      </c>
      <c r="H21" s="7"/>
      <c r="I21" s="7">
        <f t="shared" si="0"/>
        <v>0</v>
      </c>
      <c r="J21" s="7"/>
      <c r="K21" s="7">
        <v>22719496362</v>
      </c>
      <c r="L21" s="7"/>
      <c r="M21" s="7">
        <v>0</v>
      </c>
      <c r="N21" s="7"/>
      <c r="O21" s="7">
        <v>-18919121476</v>
      </c>
      <c r="P21" s="7"/>
      <c r="Q21" s="7">
        <f t="shared" si="1"/>
        <v>3800374886</v>
      </c>
      <c r="R21" s="7"/>
      <c r="S21" s="7"/>
    </row>
    <row r="22" spans="1:19">
      <c r="A22" s="1" t="s">
        <v>234</v>
      </c>
      <c r="C22" s="7">
        <v>88460007214</v>
      </c>
      <c r="D22" s="7"/>
      <c r="E22" s="7">
        <v>-30048830923</v>
      </c>
      <c r="F22" s="7"/>
      <c r="G22" s="7">
        <v>0</v>
      </c>
      <c r="H22" s="7"/>
      <c r="I22" s="7">
        <f t="shared" si="0"/>
        <v>58411176291</v>
      </c>
      <c r="J22" s="7"/>
      <c r="K22" s="7">
        <v>270935357773</v>
      </c>
      <c r="L22" s="7"/>
      <c r="M22" s="7">
        <v>245980506</v>
      </c>
      <c r="N22" s="7"/>
      <c r="O22" s="7">
        <v>51529003</v>
      </c>
      <c r="P22" s="7"/>
      <c r="Q22" s="7">
        <f t="shared" si="1"/>
        <v>271232867282</v>
      </c>
      <c r="R22" s="7"/>
      <c r="S22" s="7"/>
    </row>
    <row r="23" spans="1:19">
      <c r="A23" s="1" t="s">
        <v>239</v>
      </c>
      <c r="C23" s="7">
        <v>74425307177</v>
      </c>
      <c r="D23" s="7"/>
      <c r="E23" s="7">
        <v>29243172783</v>
      </c>
      <c r="F23" s="7"/>
      <c r="G23" s="7">
        <v>0</v>
      </c>
      <c r="H23" s="7"/>
      <c r="I23" s="7">
        <f t="shared" si="0"/>
        <v>103668479960</v>
      </c>
      <c r="J23" s="7"/>
      <c r="K23" s="7">
        <v>259429587278</v>
      </c>
      <c r="L23" s="7"/>
      <c r="M23" s="7">
        <v>49405570856</v>
      </c>
      <c r="N23" s="7"/>
      <c r="O23" s="7">
        <v>-728861420</v>
      </c>
      <c r="P23" s="7"/>
      <c r="Q23" s="7">
        <f t="shared" si="1"/>
        <v>308106296714</v>
      </c>
      <c r="R23" s="7"/>
      <c r="S23" s="7"/>
    </row>
    <row r="24" spans="1:19">
      <c r="A24" s="1" t="s">
        <v>208</v>
      </c>
      <c r="C24" s="7">
        <v>54157275938</v>
      </c>
      <c r="D24" s="7"/>
      <c r="E24" s="7">
        <v>1960678123</v>
      </c>
      <c r="F24" s="7"/>
      <c r="G24" s="7">
        <v>0</v>
      </c>
      <c r="H24" s="7"/>
      <c r="I24" s="7">
        <f t="shared" si="0"/>
        <v>56117954061</v>
      </c>
      <c r="J24" s="7"/>
      <c r="K24" s="7">
        <v>157829420383</v>
      </c>
      <c r="L24" s="7"/>
      <c r="M24" s="7">
        <v>19218164480</v>
      </c>
      <c r="N24" s="7"/>
      <c r="O24" s="7">
        <v>-9193791750</v>
      </c>
      <c r="P24" s="7"/>
      <c r="Q24" s="7">
        <f t="shared" si="1"/>
        <v>167853793113</v>
      </c>
      <c r="R24" s="7"/>
      <c r="S24" s="7"/>
    </row>
    <row r="25" spans="1:19">
      <c r="A25" s="1" t="s">
        <v>323</v>
      </c>
      <c r="C25" s="7">
        <v>0</v>
      </c>
      <c r="D25" s="7"/>
      <c r="E25" s="7">
        <v>0</v>
      </c>
      <c r="F25" s="7"/>
      <c r="G25" s="7">
        <v>0</v>
      </c>
      <c r="H25" s="7"/>
      <c r="I25" s="7">
        <f t="shared" si="0"/>
        <v>0</v>
      </c>
      <c r="J25" s="7"/>
      <c r="K25" s="7">
        <v>12544455374</v>
      </c>
      <c r="L25" s="7"/>
      <c r="M25" s="7">
        <v>0</v>
      </c>
      <c r="N25" s="7"/>
      <c r="O25" s="7">
        <v>1288701563</v>
      </c>
      <c r="P25" s="7"/>
      <c r="Q25" s="7">
        <f t="shared" si="1"/>
        <v>13833156937</v>
      </c>
      <c r="R25" s="7"/>
      <c r="S25" s="7"/>
    </row>
    <row r="26" spans="1:19">
      <c r="A26" s="1" t="s">
        <v>321</v>
      </c>
      <c r="C26" s="7">
        <v>3000000000</v>
      </c>
      <c r="D26" s="7"/>
      <c r="E26" s="7">
        <v>0</v>
      </c>
      <c r="F26" s="7"/>
      <c r="G26" s="7">
        <v>0</v>
      </c>
      <c r="H26" s="7"/>
      <c r="I26" s="7">
        <f t="shared" si="0"/>
        <v>3000000000</v>
      </c>
      <c r="J26" s="7"/>
      <c r="K26" s="7">
        <v>27593682154</v>
      </c>
      <c r="L26" s="7"/>
      <c r="M26" s="7">
        <v>0</v>
      </c>
      <c r="N26" s="7"/>
      <c r="O26" s="7">
        <v>3510615460</v>
      </c>
      <c r="P26" s="7"/>
      <c r="Q26" s="7">
        <f t="shared" si="1"/>
        <v>31104297614</v>
      </c>
      <c r="R26" s="7"/>
      <c r="S26" s="7"/>
    </row>
    <row r="27" spans="1:19">
      <c r="A27" s="1" t="s">
        <v>325</v>
      </c>
      <c r="C27" s="7">
        <v>0</v>
      </c>
      <c r="D27" s="7"/>
      <c r="E27" s="7">
        <v>0</v>
      </c>
      <c r="F27" s="7"/>
      <c r="G27" s="7">
        <v>0</v>
      </c>
      <c r="H27" s="7"/>
      <c r="I27" s="7">
        <f t="shared" si="0"/>
        <v>0</v>
      </c>
      <c r="J27" s="7"/>
      <c r="K27" s="7">
        <v>49467955730</v>
      </c>
      <c r="L27" s="7"/>
      <c r="M27" s="7">
        <v>0</v>
      </c>
      <c r="N27" s="7"/>
      <c r="O27" s="7">
        <v>5023029844</v>
      </c>
      <c r="P27" s="7"/>
      <c r="Q27" s="7">
        <f t="shared" si="1"/>
        <v>54490985574</v>
      </c>
      <c r="R27" s="7"/>
      <c r="S27" s="7"/>
    </row>
    <row r="28" spans="1:19">
      <c r="A28" s="1" t="s">
        <v>327</v>
      </c>
      <c r="C28" s="7">
        <v>0</v>
      </c>
      <c r="D28" s="7"/>
      <c r="E28" s="7">
        <v>0</v>
      </c>
      <c r="F28" s="7"/>
      <c r="G28" s="7">
        <v>0</v>
      </c>
      <c r="H28" s="7"/>
      <c r="I28" s="7">
        <f t="shared" si="0"/>
        <v>0</v>
      </c>
      <c r="J28" s="7"/>
      <c r="K28" s="7">
        <v>21325574138</v>
      </c>
      <c r="L28" s="7"/>
      <c r="M28" s="7">
        <v>0</v>
      </c>
      <c r="N28" s="7"/>
      <c r="O28" s="7">
        <v>2717772235</v>
      </c>
      <c r="P28" s="7"/>
      <c r="Q28" s="7">
        <f t="shared" si="1"/>
        <v>24043346373</v>
      </c>
      <c r="R28" s="7"/>
      <c r="S28" s="7"/>
    </row>
    <row r="29" spans="1:19">
      <c r="A29" s="1" t="s">
        <v>86</v>
      </c>
      <c r="C29" s="7">
        <v>36761890104</v>
      </c>
      <c r="D29" s="7"/>
      <c r="E29" s="7">
        <v>6140512046</v>
      </c>
      <c r="F29" s="7"/>
      <c r="G29" s="7">
        <v>0</v>
      </c>
      <c r="H29" s="7"/>
      <c r="I29" s="7">
        <f t="shared" si="0"/>
        <v>42902402150</v>
      </c>
      <c r="J29" s="7"/>
      <c r="K29" s="7">
        <v>101138201078</v>
      </c>
      <c r="L29" s="7"/>
      <c r="M29" s="7">
        <v>14564041096</v>
      </c>
      <c r="N29" s="7"/>
      <c r="O29" s="7">
        <v>-21427850112</v>
      </c>
      <c r="P29" s="7"/>
      <c r="Q29" s="7">
        <f t="shared" si="1"/>
        <v>94274392062</v>
      </c>
      <c r="R29" s="7"/>
      <c r="S29" s="7"/>
    </row>
    <row r="30" spans="1:19">
      <c r="A30" s="1" t="s">
        <v>319</v>
      </c>
      <c r="C30" s="7">
        <v>0</v>
      </c>
      <c r="D30" s="7"/>
      <c r="E30" s="7">
        <v>0</v>
      </c>
      <c r="F30" s="7"/>
      <c r="G30" s="7">
        <v>0</v>
      </c>
      <c r="H30" s="7"/>
      <c r="I30" s="7">
        <f t="shared" si="0"/>
        <v>0</v>
      </c>
      <c r="J30" s="7"/>
      <c r="K30" s="7">
        <v>52572894948</v>
      </c>
      <c r="L30" s="7"/>
      <c r="M30" s="7">
        <v>0</v>
      </c>
      <c r="N30" s="7"/>
      <c r="O30" s="7">
        <v>15924601472</v>
      </c>
      <c r="P30" s="7"/>
      <c r="Q30" s="7">
        <f t="shared" si="1"/>
        <v>68497496420</v>
      </c>
      <c r="R30" s="7"/>
      <c r="S30" s="7"/>
    </row>
    <row r="31" spans="1:19">
      <c r="A31" s="1" t="s">
        <v>268</v>
      </c>
      <c r="C31" s="7">
        <v>24224682441</v>
      </c>
      <c r="D31" s="7"/>
      <c r="E31" s="7">
        <v>-113343750</v>
      </c>
      <c r="F31" s="7"/>
      <c r="G31" s="7">
        <v>0</v>
      </c>
      <c r="H31" s="7"/>
      <c r="I31" s="7">
        <f t="shared" si="0"/>
        <v>24111338691</v>
      </c>
      <c r="J31" s="7"/>
      <c r="K31" s="7">
        <v>24224682441</v>
      </c>
      <c r="L31" s="7"/>
      <c r="M31" s="7">
        <v>-113343750</v>
      </c>
      <c r="N31" s="7"/>
      <c r="O31" s="7">
        <v>0</v>
      </c>
      <c r="P31" s="7"/>
      <c r="Q31" s="7">
        <f t="shared" si="1"/>
        <v>24111338691</v>
      </c>
      <c r="R31" s="7"/>
      <c r="S31" s="7"/>
    </row>
    <row r="32" spans="1:19">
      <c r="A32" s="1" t="s">
        <v>178</v>
      </c>
      <c r="C32" s="7">
        <v>30254794521</v>
      </c>
      <c r="D32" s="7"/>
      <c r="E32" s="7">
        <v>4197103956</v>
      </c>
      <c r="F32" s="7"/>
      <c r="G32" s="7">
        <v>0</v>
      </c>
      <c r="H32" s="7"/>
      <c r="I32" s="7">
        <f t="shared" si="0"/>
        <v>34451898477</v>
      </c>
      <c r="J32" s="7"/>
      <c r="K32" s="7">
        <v>88101369863</v>
      </c>
      <c r="L32" s="7"/>
      <c r="M32" s="7">
        <v>15401803157</v>
      </c>
      <c r="N32" s="7"/>
      <c r="O32" s="7">
        <v>0</v>
      </c>
      <c r="P32" s="7"/>
      <c r="Q32" s="7">
        <f t="shared" si="1"/>
        <v>103503173020</v>
      </c>
      <c r="R32" s="7"/>
      <c r="S32" s="7"/>
    </row>
    <row r="33" spans="1:19">
      <c r="A33" s="1" t="s">
        <v>216</v>
      </c>
      <c r="C33" s="7">
        <v>79210040221</v>
      </c>
      <c r="D33" s="7"/>
      <c r="E33" s="7">
        <v>-16810990948</v>
      </c>
      <c r="F33" s="7"/>
      <c r="G33" s="7">
        <v>0</v>
      </c>
      <c r="H33" s="7"/>
      <c r="I33" s="7">
        <f t="shared" si="0"/>
        <v>62399049273</v>
      </c>
      <c r="J33" s="7"/>
      <c r="K33" s="7">
        <v>230920915125</v>
      </c>
      <c r="L33" s="7"/>
      <c r="M33" s="7">
        <v>11810253135</v>
      </c>
      <c r="N33" s="7"/>
      <c r="O33" s="7">
        <v>0</v>
      </c>
      <c r="P33" s="7"/>
      <c r="Q33" s="7">
        <f t="shared" si="1"/>
        <v>242731168260</v>
      </c>
      <c r="R33" s="7"/>
      <c r="S33" s="7"/>
    </row>
    <row r="34" spans="1:19">
      <c r="A34" s="1" t="s">
        <v>257</v>
      </c>
      <c r="C34" s="7">
        <v>65905385390</v>
      </c>
      <c r="D34" s="7"/>
      <c r="E34" s="7">
        <v>12622010879</v>
      </c>
      <c r="F34" s="7"/>
      <c r="G34" s="7">
        <v>0</v>
      </c>
      <c r="H34" s="7"/>
      <c r="I34" s="7">
        <f t="shared" si="0"/>
        <v>78527396269</v>
      </c>
      <c r="J34" s="7"/>
      <c r="K34" s="7">
        <v>205442913614</v>
      </c>
      <c r="L34" s="7"/>
      <c r="M34" s="7">
        <v>37515046236</v>
      </c>
      <c r="N34" s="7"/>
      <c r="O34" s="7">
        <v>0</v>
      </c>
      <c r="P34" s="7"/>
      <c r="Q34" s="7">
        <f t="shared" si="1"/>
        <v>242957959850</v>
      </c>
      <c r="R34" s="7"/>
      <c r="S34" s="7"/>
    </row>
    <row r="35" spans="1:19">
      <c r="A35" s="1" t="s">
        <v>156</v>
      </c>
      <c r="C35" s="7">
        <v>34894537132</v>
      </c>
      <c r="D35" s="7"/>
      <c r="E35" s="7">
        <v>1234795868</v>
      </c>
      <c r="F35" s="7"/>
      <c r="G35" s="7">
        <v>0</v>
      </c>
      <c r="H35" s="7"/>
      <c r="I35" s="7">
        <f t="shared" si="0"/>
        <v>36129333000</v>
      </c>
      <c r="J35" s="7"/>
      <c r="K35" s="7">
        <v>101422439702</v>
      </c>
      <c r="L35" s="7"/>
      <c r="M35" s="7">
        <v>3788170201</v>
      </c>
      <c r="N35" s="7"/>
      <c r="O35" s="7">
        <v>0</v>
      </c>
      <c r="P35" s="7"/>
      <c r="Q35" s="7">
        <f t="shared" si="1"/>
        <v>105210609903</v>
      </c>
      <c r="R35" s="7"/>
      <c r="S35" s="7"/>
    </row>
    <row r="36" spans="1:19">
      <c r="A36" s="1" t="s">
        <v>174</v>
      </c>
      <c r="C36" s="7">
        <v>35944301677</v>
      </c>
      <c r="D36" s="7"/>
      <c r="E36" s="7">
        <v>6653492528</v>
      </c>
      <c r="F36" s="7"/>
      <c r="G36" s="7">
        <v>0</v>
      </c>
      <c r="H36" s="7"/>
      <c r="I36" s="7">
        <f t="shared" si="0"/>
        <v>42597794205</v>
      </c>
      <c r="J36" s="7"/>
      <c r="K36" s="7">
        <v>172046544250</v>
      </c>
      <c r="L36" s="7"/>
      <c r="M36" s="7">
        <v>-75237107677</v>
      </c>
      <c r="N36" s="7"/>
      <c r="O36" s="7">
        <v>0</v>
      </c>
      <c r="P36" s="7"/>
      <c r="Q36" s="7">
        <f t="shared" si="1"/>
        <v>96809436573</v>
      </c>
      <c r="R36" s="7"/>
      <c r="S36" s="7"/>
    </row>
    <row r="37" spans="1:19">
      <c r="A37" s="1" t="s">
        <v>244</v>
      </c>
      <c r="C37" s="7">
        <v>22347108656</v>
      </c>
      <c r="D37" s="7"/>
      <c r="E37" s="7">
        <v>-9998993187</v>
      </c>
      <c r="F37" s="7"/>
      <c r="G37" s="7">
        <v>0</v>
      </c>
      <c r="H37" s="7"/>
      <c r="I37" s="7">
        <f t="shared" si="0"/>
        <v>12348115469</v>
      </c>
      <c r="J37" s="7"/>
      <c r="K37" s="7">
        <v>71256073329</v>
      </c>
      <c r="L37" s="7"/>
      <c r="M37" s="7">
        <v>-325998759</v>
      </c>
      <c r="N37" s="7"/>
      <c r="O37" s="7">
        <v>0</v>
      </c>
      <c r="P37" s="7"/>
      <c r="Q37" s="7">
        <f t="shared" si="1"/>
        <v>70930074570</v>
      </c>
      <c r="R37" s="7"/>
      <c r="S37" s="7"/>
    </row>
    <row r="38" spans="1:19">
      <c r="A38" s="1" t="s">
        <v>225</v>
      </c>
      <c r="C38" s="7">
        <v>2848628827</v>
      </c>
      <c r="D38" s="7"/>
      <c r="E38" s="7">
        <v>4434449827</v>
      </c>
      <c r="F38" s="7"/>
      <c r="G38" s="7">
        <v>0</v>
      </c>
      <c r="H38" s="7"/>
      <c r="I38" s="7">
        <f t="shared" si="0"/>
        <v>7283078654</v>
      </c>
      <c r="J38" s="7"/>
      <c r="K38" s="7">
        <v>3021539786</v>
      </c>
      <c r="L38" s="7"/>
      <c r="M38" s="7">
        <v>4445907934</v>
      </c>
      <c r="N38" s="7"/>
      <c r="O38" s="7">
        <v>0</v>
      </c>
      <c r="P38" s="7"/>
      <c r="Q38" s="7">
        <f t="shared" si="1"/>
        <v>7467447720</v>
      </c>
      <c r="R38" s="7"/>
      <c r="S38" s="7"/>
    </row>
    <row r="39" spans="1:19">
      <c r="A39" s="1" t="s">
        <v>83</v>
      </c>
      <c r="C39" s="7">
        <v>73523780207</v>
      </c>
      <c r="D39" s="7"/>
      <c r="E39" s="7">
        <v>7884494464</v>
      </c>
      <c r="F39" s="7"/>
      <c r="G39" s="7">
        <v>0</v>
      </c>
      <c r="H39" s="7"/>
      <c r="I39" s="7">
        <f t="shared" si="0"/>
        <v>81408274671</v>
      </c>
      <c r="J39" s="7"/>
      <c r="K39" s="7">
        <v>184135262429</v>
      </c>
      <c r="L39" s="7"/>
      <c r="M39" s="7">
        <v>15583685197</v>
      </c>
      <c r="N39" s="7"/>
      <c r="O39" s="7">
        <v>0</v>
      </c>
      <c r="P39" s="7"/>
      <c r="Q39" s="7">
        <f t="shared" si="1"/>
        <v>199718947626</v>
      </c>
      <c r="R39" s="7"/>
      <c r="S39" s="7"/>
    </row>
    <row r="40" spans="1:19">
      <c r="A40" s="1" t="s">
        <v>153</v>
      </c>
      <c r="C40" s="7">
        <v>6590210867</v>
      </c>
      <c r="D40" s="7"/>
      <c r="E40" s="7">
        <v>796019154</v>
      </c>
      <c r="F40" s="7"/>
      <c r="G40" s="7">
        <v>0</v>
      </c>
      <c r="H40" s="7"/>
      <c r="I40" s="7">
        <f t="shared" si="0"/>
        <v>7386230021</v>
      </c>
      <c r="J40" s="7"/>
      <c r="K40" s="7">
        <v>19974547638</v>
      </c>
      <c r="L40" s="7"/>
      <c r="M40" s="7">
        <v>2385357564</v>
      </c>
      <c r="N40" s="7"/>
      <c r="O40" s="7">
        <v>0</v>
      </c>
      <c r="P40" s="7"/>
      <c r="Q40" s="7">
        <f t="shared" si="1"/>
        <v>22359905202</v>
      </c>
      <c r="R40" s="7"/>
      <c r="S40" s="7"/>
    </row>
    <row r="41" spans="1:19">
      <c r="A41" s="1" t="s">
        <v>89</v>
      </c>
      <c r="C41" s="7">
        <v>58430044636</v>
      </c>
      <c r="D41" s="7"/>
      <c r="E41" s="7">
        <v>9722290046</v>
      </c>
      <c r="F41" s="7"/>
      <c r="G41" s="7">
        <v>0</v>
      </c>
      <c r="H41" s="7"/>
      <c r="I41" s="7">
        <f t="shared" si="0"/>
        <v>68152334682</v>
      </c>
      <c r="J41" s="7"/>
      <c r="K41" s="7">
        <v>169904263506</v>
      </c>
      <c r="L41" s="7"/>
      <c r="M41" s="7">
        <v>31865431966</v>
      </c>
      <c r="N41" s="7"/>
      <c r="O41" s="7">
        <v>0</v>
      </c>
      <c r="P41" s="7"/>
      <c r="Q41" s="7">
        <f t="shared" si="1"/>
        <v>201769695472</v>
      </c>
      <c r="R41" s="7"/>
      <c r="S41" s="7"/>
    </row>
    <row r="42" spans="1:19">
      <c r="A42" s="1" t="s">
        <v>317</v>
      </c>
      <c r="C42" s="7">
        <v>85286225552</v>
      </c>
      <c r="D42" s="7"/>
      <c r="E42" s="7">
        <v>7872118688</v>
      </c>
      <c r="F42" s="7"/>
      <c r="G42" s="7">
        <v>0</v>
      </c>
      <c r="H42" s="7"/>
      <c r="I42" s="7">
        <f t="shared" si="0"/>
        <v>93158344240</v>
      </c>
      <c r="J42" s="7"/>
      <c r="K42" s="7">
        <v>248194205914</v>
      </c>
      <c r="L42" s="7"/>
      <c r="M42" s="7">
        <v>24158958394</v>
      </c>
      <c r="N42" s="7"/>
      <c r="O42" s="7">
        <v>0</v>
      </c>
      <c r="P42" s="7"/>
      <c r="Q42" s="7">
        <f t="shared" si="1"/>
        <v>272353164308</v>
      </c>
      <c r="R42" s="7"/>
      <c r="S42" s="7"/>
    </row>
    <row r="43" spans="1:19">
      <c r="A43" s="1" t="s">
        <v>236</v>
      </c>
      <c r="C43" s="7">
        <v>85079312305</v>
      </c>
      <c r="D43" s="7"/>
      <c r="E43" s="7">
        <v>18238193132</v>
      </c>
      <c r="F43" s="7"/>
      <c r="G43" s="7">
        <v>0</v>
      </c>
      <c r="H43" s="7"/>
      <c r="I43" s="7">
        <f t="shared" si="0"/>
        <v>103317505437</v>
      </c>
      <c r="J43" s="7"/>
      <c r="K43" s="7">
        <v>245651820254</v>
      </c>
      <c r="L43" s="7"/>
      <c r="M43" s="7">
        <v>55380239408</v>
      </c>
      <c r="N43" s="7"/>
      <c r="O43" s="7">
        <v>0</v>
      </c>
      <c r="P43" s="7"/>
      <c r="Q43" s="7">
        <f t="shared" si="1"/>
        <v>301032059662</v>
      </c>
      <c r="R43" s="7"/>
      <c r="S43" s="7"/>
    </row>
    <row r="44" spans="1:19">
      <c r="A44" s="1" t="s">
        <v>253</v>
      </c>
      <c r="C44" s="7">
        <v>14464453666</v>
      </c>
      <c r="D44" s="7"/>
      <c r="E44" s="7">
        <v>-7067426346</v>
      </c>
      <c r="F44" s="7"/>
      <c r="G44" s="7">
        <v>0</v>
      </c>
      <c r="H44" s="7"/>
      <c r="I44" s="7">
        <f t="shared" si="0"/>
        <v>7397027320</v>
      </c>
      <c r="J44" s="7"/>
      <c r="K44" s="7">
        <v>30673218714</v>
      </c>
      <c r="L44" s="7"/>
      <c r="M44" s="7">
        <v>2660134601</v>
      </c>
      <c r="N44" s="7"/>
      <c r="O44" s="7">
        <v>0</v>
      </c>
      <c r="P44" s="7"/>
      <c r="Q44" s="7">
        <f t="shared" si="1"/>
        <v>33333353315</v>
      </c>
      <c r="R44" s="7"/>
      <c r="S44" s="7"/>
    </row>
    <row r="45" spans="1:19">
      <c r="A45" s="1" t="s">
        <v>250</v>
      </c>
      <c r="C45" s="7">
        <v>94853457386</v>
      </c>
      <c r="D45" s="7"/>
      <c r="E45" s="7">
        <v>20321413088</v>
      </c>
      <c r="F45" s="7"/>
      <c r="G45" s="7">
        <v>0</v>
      </c>
      <c r="H45" s="7"/>
      <c r="I45" s="7">
        <f t="shared" si="0"/>
        <v>115174870474</v>
      </c>
      <c r="J45" s="7"/>
      <c r="K45" s="7">
        <v>289235972814</v>
      </c>
      <c r="L45" s="7"/>
      <c r="M45" s="7">
        <v>64524082637</v>
      </c>
      <c r="N45" s="7"/>
      <c r="O45" s="7">
        <v>0</v>
      </c>
      <c r="P45" s="7"/>
      <c r="Q45" s="7">
        <f t="shared" si="1"/>
        <v>353760055451</v>
      </c>
      <c r="R45" s="7"/>
      <c r="S45" s="7"/>
    </row>
    <row r="46" spans="1:19">
      <c r="A46" s="1" t="s">
        <v>256</v>
      </c>
      <c r="C46" s="7">
        <v>92588956080</v>
      </c>
      <c r="D46" s="7"/>
      <c r="E46" s="7">
        <v>13091172240</v>
      </c>
      <c r="F46" s="7"/>
      <c r="G46" s="7">
        <v>0</v>
      </c>
      <c r="H46" s="7"/>
      <c r="I46" s="7">
        <f t="shared" si="0"/>
        <v>105680128320</v>
      </c>
      <c r="J46" s="7"/>
      <c r="K46" s="7">
        <v>298732440781</v>
      </c>
      <c r="L46" s="7"/>
      <c r="M46" s="7">
        <v>40907706612</v>
      </c>
      <c r="N46" s="7"/>
      <c r="O46" s="7">
        <v>0</v>
      </c>
      <c r="P46" s="7"/>
      <c r="Q46" s="7">
        <f t="shared" si="1"/>
        <v>339640147393</v>
      </c>
      <c r="R46" s="7"/>
      <c r="S46" s="7"/>
    </row>
    <row r="47" spans="1:19">
      <c r="A47" s="1" t="s">
        <v>165</v>
      </c>
      <c r="C47" s="7">
        <v>32507311066</v>
      </c>
      <c r="D47" s="7"/>
      <c r="E47" s="7">
        <v>0</v>
      </c>
      <c r="F47" s="7"/>
      <c r="G47" s="7">
        <v>0</v>
      </c>
      <c r="H47" s="7"/>
      <c r="I47" s="7">
        <f t="shared" si="0"/>
        <v>32507311066</v>
      </c>
      <c r="J47" s="7"/>
      <c r="K47" s="7">
        <v>98640808571</v>
      </c>
      <c r="L47" s="7"/>
      <c r="M47" s="7">
        <v>-13349482687</v>
      </c>
      <c r="N47" s="7"/>
      <c r="O47" s="7">
        <v>0</v>
      </c>
      <c r="P47" s="7"/>
      <c r="Q47" s="7">
        <f t="shared" si="1"/>
        <v>85291325884</v>
      </c>
      <c r="R47" s="7"/>
      <c r="S47" s="7"/>
    </row>
    <row r="48" spans="1:19">
      <c r="A48" s="1" t="s">
        <v>162</v>
      </c>
      <c r="C48" s="7">
        <v>65014622134</v>
      </c>
      <c r="D48" s="7"/>
      <c r="E48" s="7">
        <v>1963923895</v>
      </c>
      <c r="F48" s="7"/>
      <c r="G48" s="7">
        <v>0</v>
      </c>
      <c r="H48" s="7"/>
      <c r="I48" s="7">
        <f t="shared" si="0"/>
        <v>66978546029</v>
      </c>
      <c r="J48" s="7"/>
      <c r="K48" s="7">
        <v>197281617155</v>
      </c>
      <c r="L48" s="7"/>
      <c r="M48" s="7">
        <v>7227719915</v>
      </c>
      <c r="N48" s="7"/>
      <c r="O48" s="7">
        <v>0</v>
      </c>
      <c r="P48" s="7"/>
      <c r="Q48" s="7">
        <f t="shared" si="1"/>
        <v>204509337070</v>
      </c>
      <c r="R48" s="7"/>
      <c r="S48" s="7"/>
    </row>
    <row r="49" spans="1:19">
      <c r="A49" s="1" t="s">
        <v>172</v>
      </c>
      <c r="C49" s="7">
        <v>44787501924</v>
      </c>
      <c r="D49" s="7"/>
      <c r="E49" s="7">
        <v>4465827042</v>
      </c>
      <c r="F49" s="7"/>
      <c r="G49" s="7">
        <v>0</v>
      </c>
      <c r="H49" s="7"/>
      <c r="I49" s="7">
        <f t="shared" si="0"/>
        <v>49253328966</v>
      </c>
      <c r="J49" s="7"/>
      <c r="K49" s="7">
        <v>298007589893</v>
      </c>
      <c r="L49" s="7"/>
      <c r="M49" s="7">
        <v>-71434231716</v>
      </c>
      <c r="N49" s="7"/>
      <c r="O49" s="7">
        <v>0</v>
      </c>
      <c r="P49" s="7"/>
      <c r="Q49" s="7">
        <f t="shared" si="1"/>
        <v>226573358177</v>
      </c>
      <c r="R49" s="7"/>
      <c r="S49" s="7"/>
    </row>
    <row r="50" spans="1:19">
      <c r="A50" s="1" t="s">
        <v>159</v>
      </c>
      <c r="C50" s="7">
        <v>17970394878</v>
      </c>
      <c r="D50" s="7"/>
      <c r="E50" s="7">
        <v>2238979496</v>
      </c>
      <c r="F50" s="7"/>
      <c r="G50" s="7">
        <v>0</v>
      </c>
      <c r="H50" s="7"/>
      <c r="I50" s="7">
        <f t="shared" si="0"/>
        <v>20209374374</v>
      </c>
      <c r="J50" s="7"/>
      <c r="K50" s="7">
        <v>54128246750</v>
      </c>
      <c r="L50" s="7"/>
      <c r="M50" s="7">
        <v>6704743611</v>
      </c>
      <c r="N50" s="7"/>
      <c r="O50" s="7">
        <v>0</v>
      </c>
      <c r="P50" s="7"/>
      <c r="Q50" s="7">
        <f t="shared" si="1"/>
        <v>60832990361</v>
      </c>
      <c r="R50" s="7"/>
      <c r="S50" s="7"/>
    </row>
    <row r="51" spans="1:19">
      <c r="A51" s="1" t="s">
        <v>228</v>
      </c>
      <c r="C51" s="7">
        <v>2284948363</v>
      </c>
      <c r="D51" s="7"/>
      <c r="E51" s="7">
        <v>357645143</v>
      </c>
      <c r="F51" s="7"/>
      <c r="G51" s="7">
        <v>0</v>
      </c>
      <c r="H51" s="7"/>
      <c r="I51" s="7">
        <f t="shared" si="0"/>
        <v>2642593506</v>
      </c>
      <c r="J51" s="7"/>
      <c r="K51" s="7">
        <v>5049117313</v>
      </c>
      <c r="L51" s="7"/>
      <c r="M51" s="7">
        <v>391443834</v>
      </c>
      <c r="N51" s="7"/>
      <c r="O51" s="7">
        <v>0</v>
      </c>
      <c r="P51" s="7"/>
      <c r="Q51" s="7">
        <f t="shared" si="1"/>
        <v>5440561147</v>
      </c>
      <c r="R51" s="7"/>
      <c r="S51" s="7"/>
    </row>
    <row r="52" spans="1:19">
      <c r="A52" s="1" t="s">
        <v>222</v>
      </c>
      <c r="C52" s="7">
        <v>30177499069</v>
      </c>
      <c r="D52" s="7"/>
      <c r="E52" s="7">
        <v>5740331154</v>
      </c>
      <c r="F52" s="7"/>
      <c r="G52" s="7">
        <v>0</v>
      </c>
      <c r="H52" s="7"/>
      <c r="I52" s="7">
        <f t="shared" si="0"/>
        <v>35917830223</v>
      </c>
      <c r="J52" s="7"/>
      <c r="K52" s="7">
        <v>87871081315</v>
      </c>
      <c r="L52" s="7"/>
      <c r="M52" s="7">
        <v>12212194759</v>
      </c>
      <c r="N52" s="7"/>
      <c r="O52" s="7">
        <v>0</v>
      </c>
      <c r="P52" s="7"/>
      <c r="Q52" s="7">
        <f t="shared" si="1"/>
        <v>100083276074</v>
      </c>
      <c r="R52" s="7"/>
      <c r="S52" s="7"/>
    </row>
    <row r="53" spans="1:19">
      <c r="A53" s="1" t="s">
        <v>166</v>
      </c>
      <c r="C53" s="7">
        <v>11146163727</v>
      </c>
      <c r="D53" s="7"/>
      <c r="E53" s="7">
        <v>269073301</v>
      </c>
      <c r="F53" s="7"/>
      <c r="G53" s="7">
        <v>0</v>
      </c>
      <c r="H53" s="7"/>
      <c r="I53" s="7">
        <f t="shared" si="0"/>
        <v>11415237028</v>
      </c>
      <c r="J53" s="7"/>
      <c r="K53" s="7">
        <v>32309629652</v>
      </c>
      <c r="L53" s="7"/>
      <c r="M53" s="7">
        <v>826528404</v>
      </c>
      <c r="N53" s="7"/>
      <c r="O53" s="7">
        <v>0</v>
      </c>
      <c r="P53" s="7"/>
      <c r="Q53" s="7">
        <f t="shared" si="1"/>
        <v>33136158056</v>
      </c>
      <c r="R53" s="7"/>
      <c r="S53" s="7"/>
    </row>
    <row r="54" spans="1:19">
      <c r="A54" s="1" t="s">
        <v>328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f t="shared" si="0"/>
        <v>0</v>
      </c>
      <c r="J54" s="7"/>
      <c r="K54" s="7">
        <v>13658551942</v>
      </c>
      <c r="L54" s="7"/>
      <c r="M54" s="7">
        <v>0</v>
      </c>
      <c r="N54" s="7"/>
      <c r="O54" s="7">
        <v>0</v>
      </c>
      <c r="P54" s="7"/>
      <c r="Q54" s="7">
        <f t="shared" si="1"/>
        <v>13658551942</v>
      </c>
      <c r="R54" s="7"/>
      <c r="S54" s="7"/>
    </row>
    <row r="55" spans="1:19">
      <c r="A55" s="1" t="s">
        <v>169</v>
      </c>
      <c r="C55" s="7">
        <v>45167110364</v>
      </c>
      <c r="D55" s="7"/>
      <c r="E55" s="7">
        <v>10743774639</v>
      </c>
      <c r="F55" s="7"/>
      <c r="G55" s="7">
        <v>0</v>
      </c>
      <c r="H55" s="7"/>
      <c r="I55" s="7">
        <f t="shared" si="0"/>
        <v>55910885003</v>
      </c>
      <c r="J55" s="7"/>
      <c r="K55" s="7">
        <v>138000662080</v>
      </c>
      <c r="L55" s="7"/>
      <c r="M55" s="7">
        <v>32154382822</v>
      </c>
      <c r="N55" s="7"/>
      <c r="O55" s="7">
        <v>0</v>
      </c>
      <c r="P55" s="7"/>
      <c r="Q55" s="7">
        <f t="shared" si="1"/>
        <v>170155044902</v>
      </c>
      <c r="R55" s="7"/>
      <c r="S55" s="7"/>
    </row>
    <row r="56" spans="1:19">
      <c r="A56" s="1" t="s">
        <v>113</v>
      </c>
      <c r="C56" s="7">
        <v>0</v>
      </c>
      <c r="D56" s="7"/>
      <c r="E56" s="7">
        <v>-132253565</v>
      </c>
      <c r="F56" s="7"/>
      <c r="G56" s="7">
        <v>0</v>
      </c>
      <c r="H56" s="7"/>
      <c r="I56" s="7">
        <f t="shared" si="0"/>
        <v>-132253565</v>
      </c>
      <c r="J56" s="7"/>
      <c r="K56" s="7">
        <v>0</v>
      </c>
      <c r="L56" s="7"/>
      <c r="M56" s="7">
        <v>-5816385003</v>
      </c>
      <c r="N56" s="7"/>
      <c r="O56" s="7">
        <v>0</v>
      </c>
      <c r="P56" s="7"/>
      <c r="Q56" s="7">
        <f t="shared" si="1"/>
        <v>-5816385003</v>
      </c>
      <c r="R56" s="7"/>
      <c r="S56" s="7"/>
    </row>
    <row r="57" spans="1:19">
      <c r="A57" s="1" t="s">
        <v>110</v>
      </c>
      <c r="C57" s="7">
        <v>0</v>
      </c>
      <c r="D57" s="7"/>
      <c r="E57" s="7">
        <v>13490677571</v>
      </c>
      <c r="F57" s="7"/>
      <c r="G57" s="7">
        <v>0</v>
      </c>
      <c r="H57" s="7"/>
      <c r="I57" s="7">
        <f t="shared" si="0"/>
        <v>13490677571</v>
      </c>
      <c r="J57" s="7"/>
      <c r="K57" s="7">
        <v>0</v>
      </c>
      <c r="L57" s="7"/>
      <c r="M57" s="7">
        <v>39605718415</v>
      </c>
      <c r="N57" s="7"/>
      <c r="O57" s="7">
        <v>0</v>
      </c>
      <c r="P57" s="7"/>
      <c r="Q57" s="7">
        <f t="shared" si="1"/>
        <v>39605718415</v>
      </c>
      <c r="R57" s="7"/>
      <c r="S57" s="7"/>
    </row>
    <row r="58" spans="1:19">
      <c r="A58" s="1" t="s">
        <v>121</v>
      </c>
      <c r="C58" s="7">
        <v>0</v>
      </c>
      <c r="D58" s="7"/>
      <c r="E58" s="7">
        <v>49288528110</v>
      </c>
      <c r="F58" s="7"/>
      <c r="G58" s="7">
        <v>0</v>
      </c>
      <c r="H58" s="7"/>
      <c r="I58" s="7">
        <f t="shared" si="0"/>
        <v>49288528110</v>
      </c>
      <c r="J58" s="7"/>
      <c r="K58" s="7">
        <v>0</v>
      </c>
      <c r="L58" s="7"/>
      <c r="M58" s="7">
        <v>130170032614</v>
      </c>
      <c r="N58" s="7"/>
      <c r="O58" s="7">
        <v>0</v>
      </c>
      <c r="P58" s="7"/>
      <c r="Q58" s="7">
        <f t="shared" si="1"/>
        <v>130170032614</v>
      </c>
      <c r="R58" s="7"/>
      <c r="S58" s="7"/>
    </row>
    <row r="59" spans="1:19">
      <c r="A59" s="1" t="s">
        <v>127</v>
      </c>
      <c r="C59" s="7">
        <v>0</v>
      </c>
      <c r="D59" s="7"/>
      <c r="E59" s="7">
        <v>36482804411</v>
      </c>
      <c r="F59" s="7"/>
      <c r="G59" s="7">
        <v>0</v>
      </c>
      <c r="H59" s="7"/>
      <c r="I59" s="7">
        <f t="shared" si="0"/>
        <v>36482804411</v>
      </c>
      <c r="J59" s="7"/>
      <c r="K59" s="7">
        <v>0</v>
      </c>
      <c r="L59" s="7"/>
      <c r="M59" s="7">
        <v>99538131960</v>
      </c>
      <c r="N59" s="7"/>
      <c r="O59" s="7">
        <v>0</v>
      </c>
      <c r="P59" s="7"/>
      <c r="Q59" s="7">
        <f t="shared" si="1"/>
        <v>99538131960</v>
      </c>
      <c r="R59" s="7"/>
      <c r="S59" s="7"/>
    </row>
    <row r="60" spans="1:19">
      <c r="A60" s="1" t="s">
        <v>148</v>
      </c>
      <c r="C60" s="7">
        <v>0</v>
      </c>
      <c r="D60" s="7"/>
      <c r="E60" s="7">
        <v>10358452734</v>
      </c>
      <c r="F60" s="7"/>
      <c r="G60" s="7">
        <v>0</v>
      </c>
      <c r="H60" s="7"/>
      <c r="I60" s="7">
        <f t="shared" si="0"/>
        <v>10358452734</v>
      </c>
      <c r="J60" s="7"/>
      <c r="K60" s="7">
        <v>0</v>
      </c>
      <c r="L60" s="7"/>
      <c r="M60" s="7">
        <v>31296052085</v>
      </c>
      <c r="N60" s="7"/>
      <c r="O60" s="7">
        <v>0</v>
      </c>
      <c r="P60" s="7"/>
      <c r="Q60" s="7">
        <f t="shared" si="1"/>
        <v>31296052085</v>
      </c>
      <c r="R60" s="7"/>
      <c r="S60" s="7"/>
    </row>
    <row r="61" spans="1:19">
      <c r="A61" s="1" t="s">
        <v>98</v>
      </c>
      <c r="C61" s="7">
        <v>0</v>
      </c>
      <c r="D61" s="7"/>
      <c r="E61" s="7">
        <v>76374932268</v>
      </c>
      <c r="F61" s="7"/>
      <c r="G61" s="7">
        <v>0</v>
      </c>
      <c r="H61" s="7"/>
      <c r="I61" s="7">
        <f t="shared" si="0"/>
        <v>76374932268</v>
      </c>
      <c r="J61" s="7"/>
      <c r="K61" s="7">
        <v>0</v>
      </c>
      <c r="L61" s="7"/>
      <c r="M61" s="7">
        <v>212346678012</v>
      </c>
      <c r="N61" s="7"/>
      <c r="O61" s="7">
        <v>0</v>
      </c>
      <c r="P61" s="7"/>
      <c r="Q61" s="7">
        <f t="shared" si="1"/>
        <v>212346678012</v>
      </c>
      <c r="R61" s="7"/>
      <c r="S61" s="7"/>
    </row>
    <row r="62" spans="1:19">
      <c r="A62" s="1" t="s">
        <v>101</v>
      </c>
      <c r="C62" s="7">
        <v>0</v>
      </c>
      <c r="D62" s="7"/>
      <c r="E62" s="7">
        <v>89795509498</v>
      </c>
      <c r="F62" s="7"/>
      <c r="G62" s="7">
        <v>0</v>
      </c>
      <c r="H62" s="7"/>
      <c r="I62" s="7">
        <f t="shared" si="0"/>
        <v>89795509498</v>
      </c>
      <c r="J62" s="7"/>
      <c r="K62" s="7">
        <v>0</v>
      </c>
      <c r="L62" s="7"/>
      <c r="M62" s="7">
        <v>273490308489</v>
      </c>
      <c r="N62" s="7"/>
      <c r="O62" s="7">
        <v>0</v>
      </c>
      <c r="P62" s="7"/>
      <c r="Q62" s="7">
        <f t="shared" si="1"/>
        <v>273490308489</v>
      </c>
      <c r="R62" s="7"/>
      <c r="S62" s="7"/>
    </row>
    <row r="63" spans="1:19">
      <c r="A63" s="1" t="s">
        <v>104</v>
      </c>
      <c r="C63" s="7">
        <v>0</v>
      </c>
      <c r="D63" s="7"/>
      <c r="E63" s="7">
        <v>78350812590</v>
      </c>
      <c r="F63" s="7"/>
      <c r="G63" s="7">
        <v>0</v>
      </c>
      <c r="H63" s="7"/>
      <c r="I63" s="7">
        <f t="shared" si="0"/>
        <v>78350812590</v>
      </c>
      <c r="J63" s="7"/>
      <c r="K63" s="7">
        <v>0</v>
      </c>
      <c r="L63" s="7"/>
      <c r="M63" s="7">
        <v>222132502051</v>
      </c>
      <c r="N63" s="7"/>
      <c r="O63" s="7">
        <v>0</v>
      </c>
      <c r="P63" s="7"/>
      <c r="Q63" s="7">
        <f t="shared" si="1"/>
        <v>222132502051</v>
      </c>
      <c r="R63" s="7"/>
      <c r="S63" s="7"/>
    </row>
    <row r="64" spans="1:19">
      <c r="A64" s="1" t="s">
        <v>115</v>
      </c>
      <c r="C64" s="7">
        <v>0</v>
      </c>
      <c r="D64" s="7"/>
      <c r="E64" s="7">
        <v>80627705562</v>
      </c>
      <c r="F64" s="7"/>
      <c r="G64" s="7">
        <v>0</v>
      </c>
      <c r="H64" s="7"/>
      <c r="I64" s="7">
        <f t="shared" si="0"/>
        <v>80627705562</v>
      </c>
      <c r="J64" s="7"/>
      <c r="K64" s="7">
        <v>0</v>
      </c>
      <c r="L64" s="7"/>
      <c r="M64" s="7">
        <v>168724904528</v>
      </c>
      <c r="N64" s="7"/>
      <c r="O64" s="7">
        <v>0</v>
      </c>
      <c r="P64" s="7"/>
      <c r="Q64" s="7">
        <f t="shared" si="1"/>
        <v>168724904528</v>
      </c>
      <c r="R64" s="7"/>
      <c r="S64" s="7"/>
    </row>
    <row r="65" spans="1:19">
      <c r="A65" s="1" t="s">
        <v>130</v>
      </c>
      <c r="C65" s="7">
        <v>0</v>
      </c>
      <c r="D65" s="7"/>
      <c r="E65" s="7">
        <v>88185923466</v>
      </c>
      <c r="F65" s="7"/>
      <c r="G65" s="7">
        <v>0</v>
      </c>
      <c r="H65" s="7"/>
      <c r="I65" s="7">
        <f t="shared" si="0"/>
        <v>88185923466</v>
      </c>
      <c r="J65" s="7"/>
      <c r="K65" s="7">
        <v>0</v>
      </c>
      <c r="L65" s="7"/>
      <c r="M65" s="7">
        <v>183875888013</v>
      </c>
      <c r="N65" s="7"/>
      <c r="O65" s="7">
        <v>0</v>
      </c>
      <c r="P65" s="7"/>
      <c r="Q65" s="7">
        <f t="shared" si="1"/>
        <v>183875888013</v>
      </c>
      <c r="R65" s="7"/>
      <c r="S65" s="7"/>
    </row>
    <row r="66" spans="1:19">
      <c r="A66" s="1" t="s">
        <v>107</v>
      </c>
      <c r="C66" s="7">
        <v>0</v>
      </c>
      <c r="D66" s="7"/>
      <c r="E66" s="7">
        <v>55741996538</v>
      </c>
      <c r="F66" s="7"/>
      <c r="G66" s="7">
        <v>0</v>
      </c>
      <c r="H66" s="7"/>
      <c r="I66" s="7">
        <f t="shared" si="0"/>
        <v>55741996538</v>
      </c>
      <c r="J66" s="7"/>
      <c r="K66" s="7">
        <v>0</v>
      </c>
      <c r="L66" s="7"/>
      <c r="M66" s="7">
        <v>134715102481</v>
      </c>
      <c r="N66" s="7"/>
      <c r="O66" s="7">
        <v>0</v>
      </c>
      <c r="P66" s="7"/>
      <c r="Q66" s="7">
        <f t="shared" si="1"/>
        <v>134715102481</v>
      </c>
      <c r="R66" s="7"/>
      <c r="S66" s="7"/>
    </row>
    <row r="67" spans="1:19">
      <c r="A67" s="1" t="s">
        <v>186</v>
      </c>
      <c r="C67" s="7">
        <v>0</v>
      </c>
      <c r="D67" s="7"/>
      <c r="E67" s="7">
        <v>60814664108</v>
      </c>
      <c r="F67" s="7"/>
      <c r="G67" s="7">
        <v>0</v>
      </c>
      <c r="H67" s="7"/>
      <c r="I67" s="7">
        <f t="shared" si="0"/>
        <v>60814664108</v>
      </c>
      <c r="J67" s="7"/>
      <c r="K67" s="7">
        <v>0</v>
      </c>
      <c r="L67" s="7"/>
      <c r="M67" s="7">
        <v>178806033956</v>
      </c>
      <c r="N67" s="7"/>
      <c r="O67" s="7">
        <v>0</v>
      </c>
      <c r="P67" s="7"/>
      <c r="Q67" s="7">
        <f t="shared" si="1"/>
        <v>178806033956</v>
      </c>
      <c r="R67" s="7"/>
      <c r="S67" s="7"/>
    </row>
    <row r="68" spans="1:19">
      <c r="A68" s="1" t="s">
        <v>197</v>
      </c>
      <c r="C68" s="7">
        <v>0</v>
      </c>
      <c r="D68" s="7"/>
      <c r="E68" s="7">
        <v>40434654096</v>
      </c>
      <c r="F68" s="7"/>
      <c r="G68" s="7">
        <v>0</v>
      </c>
      <c r="H68" s="7"/>
      <c r="I68" s="7">
        <f t="shared" si="0"/>
        <v>40434654096</v>
      </c>
      <c r="J68" s="7"/>
      <c r="K68" s="7">
        <v>0</v>
      </c>
      <c r="L68" s="7"/>
      <c r="M68" s="7">
        <v>121915208603</v>
      </c>
      <c r="N68" s="7"/>
      <c r="O68" s="7">
        <v>0</v>
      </c>
      <c r="P68" s="7"/>
      <c r="Q68" s="7">
        <f t="shared" si="1"/>
        <v>121915208603</v>
      </c>
      <c r="R68" s="7"/>
      <c r="S68" s="7"/>
    </row>
    <row r="69" spans="1:19">
      <c r="A69" s="1" t="s">
        <v>189</v>
      </c>
      <c r="C69" s="7">
        <v>0</v>
      </c>
      <c r="D69" s="7"/>
      <c r="E69" s="7">
        <v>19560563752</v>
      </c>
      <c r="F69" s="7"/>
      <c r="G69" s="7">
        <v>0</v>
      </c>
      <c r="H69" s="7"/>
      <c r="I69" s="7">
        <f t="shared" si="0"/>
        <v>19560563752</v>
      </c>
      <c r="J69" s="7"/>
      <c r="K69" s="7">
        <v>0</v>
      </c>
      <c r="L69" s="7"/>
      <c r="M69" s="7">
        <v>61697781678</v>
      </c>
      <c r="N69" s="7"/>
      <c r="O69" s="7">
        <v>0</v>
      </c>
      <c r="P69" s="7"/>
      <c r="Q69" s="7">
        <f t="shared" si="1"/>
        <v>61697781678</v>
      </c>
      <c r="R69" s="7"/>
      <c r="S69" s="7"/>
    </row>
    <row r="70" spans="1:19">
      <c r="A70" s="1" t="s">
        <v>203</v>
      </c>
      <c r="C70" s="7">
        <v>0</v>
      </c>
      <c r="D70" s="7"/>
      <c r="E70" s="7">
        <v>17015050961</v>
      </c>
      <c r="F70" s="7"/>
      <c r="G70" s="7">
        <v>0</v>
      </c>
      <c r="H70" s="7"/>
      <c r="I70" s="7">
        <f t="shared" si="0"/>
        <v>17015050961</v>
      </c>
      <c r="J70" s="7"/>
      <c r="K70" s="7">
        <v>0</v>
      </c>
      <c r="L70" s="7"/>
      <c r="M70" s="7">
        <v>51376666437</v>
      </c>
      <c r="N70" s="7"/>
      <c r="O70" s="7">
        <v>0</v>
      </c>
      <c r="P70" s="7"/>
      <c r="Q70" s="7">
        <f t="shared" si="1"/>
        <v>51376666437</v>
      </c>
      <c r="R70" s="7"/>
      <c r="S70" s="7"/>
    </row>
    <row r="71" spans="1:19">
      <c r="A71" s="1" t="s">
        <v>184</v>
      </c>
      <c r="C71" s="7">
        <v>0</v>
      </c>
      <c r="D71" s="7"/>
      <c r="E71" s="7">
        <v>1497573016</v>
      </c>
      <c r="F71" s="7"/>
      <c r="G71" s="7">
        <v>0</v>
      </c>
      <c r="H71" s="7"/>
      <c r="I71" s="7">
        <f t="shared" si="0"/>
        <v>1497573016</v>
      </c>
      <c r="J71" s="7"/>
      <c r="K71" s="7">
        <v>0</v>
      </c>
      <c r="L71" s="7"/>
      <c r="M71" s="7">
        <v>4160835781</v>
      </c>
      <c r="N71" s="7"/>
      <c r="O71" s="7">
        <v>0</v>
      </c>
      <c r="P71" s="7"/>
      <c r="Q71" s="7">
        <f t="shared" si="1"/>
        <v>4160835781</v>
      </c>
      <c r="R71" s="7"/>
      <c r="S71" s="7"/>
    </row>
    <row r="72" spans="1:19">
      <c r="A72" s="1" t="s">
        <v>192</v>
      </c>
      <c r="C72" s="7">
        <v>0</v>
      </c>
      <c r="D72" s="7"/>
      <c r="E72" s="7">
        <v>-14578169021</v>
      </c>
      <c r="F72" s="7"/>
      <c r="G72" s="7">
        <v>0</v>
      </c>
      <c r="H72" s="7"/>
      <c r="I72" s="7">
        <f t="shared" si="0"/>
        <v>-14578169021</v>
      </c>
      <c r="J72" s="7"/>
      <c r="K72" s="7">
        <v>0</v>
      </c>
      <c r="L72" s="7"/>
      <c r="M72" s="7">
        <v>30636973910</v>
      </c>
      <c r="N72" s="7"/>
      <c r="O72" s="7">
        <v>0</v>
      </c>
      <c r="P72" s="7"/>
      <c r="Q72" s="7">
        <f t="shared" si="1"/>
        <v>30636973910</v>
      </c>
      <c r="R72" s="7"/>
      <c r="S72" s="7"/>
    </row>
    <row r="73" spans="1:19">
      <c r="A73" s="1" t="s">
        <v>195</v>
      </c>
      <c r="C73" s="7">
        <v>0</v>
      </c>
      <c r="D73" s="7"/>
      <c r="E73" s="7">
        <v>145626655738</v>
      </c>
      <c r="F73" s="7"/>
      <c r="G73" s="7">
        <v>0</v>
      </c>
      <c r="H73" s="7"/>
      <c r="I73" s="7">
        <f t="shared" ref="I73:I89" si="2">C73+E73+G73</f>
        <v>145626655738</v>
      </c>
      <c r="J73" s="7"/>
      <c r="K73" s="7">
        <v>0</v>
      </c>
      <c r="L73" s="7"/>
      <c r="M73" s="7">
        <v>202584291791</v>
      </c>
      <c r="N73" s="7"/>
      <c r="O73" s="7">
        <v>0</v>
      </c>
      <c r="P73" s="7"/>
      <c r="Q73" s="7">
        <f t="shared" ref="Q73:Q90" si="3">K73+M73+O73</f>
        <v>202584291791</v>
      </c>
      <c r="R73" s="7"/>
      <c r="S73" s="7"/>
    </row>
    <row r="74" spans="1:19">
      <c r="A74" s="1" t="s">
        <v>181</v>
      </c>
      <c r="C74" s="7">
        <v>0</v>
      </c>
      <c r="D74" s="7"/>
      <c r="E74" s="7">
        <v>90829111934</v>
      </c>
      <c r="F74" s="7"/>
      <c r="G74" s="7">
        <v>0</v>
      </c>
      <c r="H74" s="7"/>
      <c r="I74" s="7">
        <f t="shared" si="2"/>
        <v>90829111934</v>
      </c>
      <c r="J74" s="7"/>
      <c r="K74" s="7">
        <v>0</v>
      </c>
      <c r="L74" s="7"/>
      <c r="M74" s="7">
        <v>220085937810</v>
      </c>
      <c r="N74" s="7"/>
      <c r="O74" s="7">
        <v>0</v>
      </c>
      <c r="P74" s="7"/>
      <c r="Q74" s="7">
        <f t="shared" si="3"/>
        <v>220085937810</v>
      </c>
      <c r="R74" s="7"/>
      <c r="S74" s="7"/>
    </row>
    <row r="75" spans="1:19">
      <c r="A75" s="1" t="s">
        <v>280</v>
      </c>
      <c r="C75" s="7">
        <v>0</v>
      </c>
      <c r="D75" s="7"/>
      <c r="E75" s="7">
        <v>8499275291</v>
      </c>
      <c r="F75" s="7"/>
      <c r="G75" s="7">
        <v>0</v>
      </c>
      <c r="H75" s="7"/>
      <c r="I75" s="7">
        <f t="shared" si="2"/>
        <v>8499275291</v>
      </c>
      <c r="J75" s="7"/>
      <c r="K75" s="7">
        <v>0</v>
      </c>
      <c r="L75" s="7"/>
      <c r="M75" s="7">
        <v>13672162476</v>
      </c>
      <c r="N75" s="7"/>
      <c r="O75" s="7">
        <v>0</v>
      </c>
      <c r="P75" s="7"/>
      <c r="Q75" s="7">
        <f t="shared" si="3"/>
        <v>13672162476</v>
      </c>
      <c r="R75" s="7"/>
      <c r="S75" s="7"/>
    </row>
    <row r="76" spans="1:19">
      <c r="A76" s="1" t="s">
        <v>262</v>
      </c>
      <c r="C76" s="7">
        <v>0</v>
      </c>
      <c r="D76" s="7"/>
      <c r="E76" s="7">
        <v>1038507323</v>
      </c>
      <c r="F76" s="7"/>
      <c r="G76" s="7">
        <v>0</v>
      </c>
      <c r="H76" s="7"/>
      <c r="I76" s="7">
        <f t="shared" si="2"/>
        <v>1038507323</v>
      </c>
      <c r="J76" s="7"/>
      <c r="K76" s="7">
        <v>0</v>
      </c>
      <c r="L76" s="7"/>
      <c r="M76" s="7">
        <v>1038507323</v>
      </c>
      <c r="N76" s="7"/>
      <c r="O76" s="7">
        <v>0</v>
      </c>
      <c r="P76" s="7"/>
      <c r="Q76" s="7">
        <f t="shared" si="3"/>
        <v>1038507323</v>
      </c>
      <c r="R76" s="7"/>
      <c r="S76" s="7"/>
    </row>
    <row r="77" spans="1:19">
      <c r="A77" s="1" t="s">
        <v>260</v>
      </c>
      <c r="C77" s="7">
        <v>0</v>
      </c>
      <c r="D77" s="7"/>
      <c r="E77" s="7">
        <v>1188986834</v>
      </c>
      <c r="F77" s="7"/>
      <c r="G77" s="7">
        <v>0</v>
      </c>
      <c r="H77" s="7"/>
      <c r="I77" s="7">
        <f t="shared" si="2"/>
        <v>1188986834</v>
      </c>
      <c r="J77" s="7"/>
      <c r="K77" s="7">
        <v>0</v>
      </c>
      <c r="L77" s="7"/>
      <c r="M77" s="7">
        <v>1188986834</v>
      </c>
      <c r="N77" s="7"/>
      <c r="O77" s="7">
        <v>0</v>
      </c>
      <c r="P77" s="7"/>
      <c r="Q77" s="7">
        <f t="shared" si="3"/>
        <v>1188986834</v>
      </c>
      <c r="R77" s="7"/>
      <c r="S77" s="7"/>
    </row>
    <row r="78" spans="1:19">
      <c r="A78" s="1" t="s">
        <v>95</v>
      </c>
      <c r="C78" s="7">
        <v>0</v>
      </c>
      <c r="D78" s="7"/>
      <c r="E78" s="7">
        <v>13450235675</v>
      </c>
      <c r="F78" s="7"/>
      <c r="G78" s="7">
        <v>0</v>
      </c>
      <c r="H78" s="7"/>
      <c r="I78" s="7">
        <f t="shared" si="2"/>
        <v>13450235675</v>
      </c>
      <c r="J78" s="7"/>
      <c r="K78" s="7">
        <v>0</v>
      </c>
      <c r="L78" s="7"/>
      <c r="M78" s="7">
        <v>-10997510020</v>
      </c>
      <c r="N78" s="7"/>
      <c r="O78" s="7">
        <v>0</v>
      </c>
      <c r="P78" s="7"/>
      <c r="Q78" s="7">
        <f t="shared" si="3"/>
        <v>-10997510020</v>
      </c>
      <c r="R78" s="7"/>
      <c r="S78" s="7"/>
    </row>
    <row r="79" spans="1:19">
      <c r="A79" s="1" t="s">
        <v>124</v>
      </c>
      <c r="C79" s="7">
        <v>0</v>
      </c>
      <c r="D79" s="7"/>
      <c r="E79" s="7">
        <v>-23682389826</v>
      </c>
      <c r="F79" s="7"/>
      <c r="G79" s="7">
        <v>0</v>
      </c>
      <c r="H79" s="7"/>
      <c r="I79" s="7">
        <f t="shared" si="2"/>
        <v>-23682389826</v>
      </c>
      <c r="J79" s="7"/>
      <c r="K79" s="7">
        <v>0</v>
      </c>
      <c r="L79" s="7"/>
      <c r="M79" s="7">
        <v>34313780085</v>
      </c>
      <c r="N79" s="7"/>
      <c r="O79" s="7">
        <v>0</v>
      </c>
      <c r="P79" s="7"/>
      <c r="Q79" s="7">
        <f t="shared" si="3"/>
        <v>34313780085</v>
      </c>
      <c r="R79" s="7"/>
      <c r="S79" s="7"/>
    </row>
    <row r="80" spans="1:19">
      <c r="A80" s="1" t="s">
        <v>142</v>
      </c>
      <c r="C80" s="7">
        <v>0</v>
      </c>
      <c r="D80" s="7"/>
      <c r="E80" s="7">
        <v>8475009891</v>
      </c>
      <c r="F80" s="7"/>
      <c r="G80" s="7">
        <v>0</v>
      </c>
      <c r="H80" s="7"/>
      <c r="I80" s="7">
        <f t="shared" si="2"/>
        <v>8475009891</v>
      </c>
      <c r="J80" s="7"/>
      <c r="K80" s="7">
        <v>0</v>
      </c>
      <c r="L80" s="7"/>
      <c r="M80" s="7">
        <v>5649825380</v>
      </c>
      <c r="N80" s="7"/>
      <c r="O80" s="7">
        <v>0</v>
      </c>
      <c r="P80" s="7"/>
      <c r="Q80" s="7">
        <f t="shared" si="3"/>
        <v>5649825380</v>
      </c>
      <c r="R80" s="7"/>
      <c r="S80" s="7"/>
    </row>
    <row r="81" spans="1:19">
      <c r="A81" s="1" t="s">
        <v>200</v>
      </c>
      <c r="C81" s="7">
        <v>0</v>
      </c>
      <c r="D81" s="7"/>
      <c r="E81" s="7">
        <v>0</v>
      </c>
      <c r="F81" s="7"/>
      <c r="G81" s="7">
        <v>0</v>
      </c>
      <c r="H81" s="7"/>
      <c r="I81" s="7">
        <f t="shared" si="2"/>
        <v>0</v>
      </c>
      <c r="J81" s="7"/>
      <c r="K81" s="7">
        <v>0</v>
      </c>
      <c r="L81" s="7"/>
      <c r="M81" s="7">
        <v>642558784</v>
      </c>
      <c r="N81" s="7"/>
      <c r="O81" s="7">
        <v>0</v>
      </c>
      <c r="P81" s="7"/>
      <c r="Q81" s="7">
        <f t="shared" si="3"/>
        <v>642558784</v>
      </c>
      <c r="R81" s="7"/>
      <c r="S81" s="7"/>
    </row>
    <row r="82" spans="1:19">
      <c r="A82" s="1" t="s">
        <v>131</v>
      </c>
      <c r="C82" s="7">
        <v>0</v>
      </c>
      <c r="D82" s="7"/>
      <c r="E82" s="7">
        <v>2617007204</v>
      </c>
      <c r="F82" s="7"/>
      <c r="G82" s="7">
        <v>0</v>
      </c>
      <c r="H82" s="7"/>
      <c r="I82" s="7">
        <f t="shared" si="2"/>
        <v>2617007204</v>
      </c>
      <c r="J82" s="7"/>
      <c r="K82" s="7">
        <v>0</v>
      </c>
      <c r="L82" s="7"/>
      <c r="M82" s="7">
        <v>3022971585</v>
      </c>
      <c r="N82" s="7"/>
      <c r="O82" s="7">
        <v>0</v>
      </c>
      <c r="P82" s="7"/>
      <c r="Q82" s="7">
        <f t="shared" si="3"/>
        <v>3022971585</v>
      </c>
      <c r="R82" s="7"/>
      <c r="S82" s="7"/>
    </row>
    <row r="83" spans="1:19">
      <c r="A83" s="1" t="s">
        <v>119</v>
      </c>
      <c r="C83" s="7">
        <v>0</v>
      </c>
      <c r="D83" s="7"/>
      <c r="E83" s="7">
        <v>18282414501</v>
      </c>
      <c r="F83" s="7"/>
      <c r="G83" s="7">
        <v>0</v>
      </c>
      <c r="H83" s="7"/>
      <c r="I83" s="7">
        <f t="shared" si="2"/>
        <v>18282414501</v>
      </c>
      <c r="J83" s="7"/>
      <c r="K83" s="7">
        <v>0</v>
      </c>
      <c r="L83" s="7"/>
      <c r="M83" s="7">
        <v>12045077305</v>
      </c>
      <c r="N83" s="7"/>
      <c r="O83" s="7">
        <v>0</v>
      </c>
      <c r="P83" s="7"/>
      <c r="Q83" s="7">
        <f t="shared" si="3"/>
        <v>12045077305</v>
      </c>
      <c r="R83" s="7"/>
      <c r="S83" s="7"/>
    </row>
    <row r="84" spans="1:19">
      <c r="A84" s="1" t="s">
        <v>92</v>
      </c>
      <c r="C84" s="7">
        <v>0</v>
      </c>
      <c r="D84" s="7"/>
      <c r="E84" s="7">
        <v>17994244709</v>
      </c>
      <c r="F84" s="7"/>
      <c r="G84" s="7">
        <v>0</v>
      </c>
      <c r="H84" s="7"/>
      <c r="I84" s="7">
        <f t="shared" si="2"/>
        <v>17994244709</v>
      </c>
      <c r="J84" s="7"/>
      <c r="K84" s="7">
        <v>0</v>
      </c>
      <c r="L84" s="7"/>
      <c r="M84" s="7">
        <v>-3091303187</v>
      </c>
      <c r="N84" s="7"/>
      <c r="O84" s="7">
        <v>0</v>
      </c>
      <c r="P84" s="7"/>
      <c r="Q84" s="7">
        <f t="shared" si="3"/>
        <v>-3091303187</v>
      </c>
      <c r="R84" s="7"/>
      <c r="S84" s="7"/>
    </row>
    <row r="85" spans="1:19">
      <c r="A85" s="1" t="s">
        <v>271</v>
      </c>
      <c r="C85" s="7">
        <v>0</v>
      </c>
      <c r="D85" s="7"/>
      <c r="E85" s="7">
        <v>7434679466</v>
      </c>
      <c r="F85" s="7"/>
      <c r="G85" s="7">
        <v>0</v>
      </c>
      <c r="H85" s="7"/>
      <c r="I85" s="7">
        <f t="shared" si="2"/>
        <v>7434679466</v>
      </c>
      <c r="J85" s="7"/>
      <c r="K85" s="7">
        <v>0</v>
      </c>
      <c r="L85" s="7"/>
      <c r="M85" s="7">
        <v>7434679466</v>
      </c>
      <c r="N85" s="7"/>
      <c r="O85" s="7">
        <v>0</v>
      </c>
      <c r="P85" s="7"/>
      <c r="Q85" s="7">
        <f t="shared" si="3"/>
        <v>7434679466</v>
      </c>
      <c r="R85" s="7"/>
      <c r="S85" s="7"/>
    </row>
    <row r="86" spans="1:19">
      <c r="A86" s="1" t="s">
        <v>139</v>
      </c>
      <c r="C86" s="7">
        <v>0</v>
      </c>
      <c r="D86" s="7"/>
      <c r="E86" s="7">
        <v>13269106115</v>
      </c>
      <c r="F86" s="7"/>
      <c r="G86" s="7">
        <v>0</v>
      </c>
      <c r="H86" s="7"/>
      <c r="I86" s="7">
        <f t="shared" si="2"/>
        <v>13269106115</v>
      </c>
      <c r="J86" s="7"/>
      <c r="K86" s="7">
        <v>0</v>
      </c>
      <c r="L86" s="7"/>
      <c r="M86" s="7">
        <v>-4649918920</v>
      </c>
      <c r="N86" s="7"/>
      <c r="O86" s="7">
        <v>0</v>
      </c>
      <c r="P86" s="7"/>
      <c r="Q86" s="7">
        <f t="shared" si="3"/>
        <v>-4649918920</v>
      </c>
      <c r="R86" s="7"/>
      <c r="S86" s="7"/>
    </row>
    <row r="87" spans="1:19">
      <c r="A87" s="1" t="s">
        <v>136</v>
      </c>
      <c r="C87" s="7">
        <v>0</v>
      </c>
      <c r="D87" s="7"/>
      <c r="E87" s="7">
        <v>555918457</v>
      </c>
      <c r="F87" s="7"/>
      <c r="G87" s="7">
        <v>0</v>
      </c>
      <c r="H87" s="7"/>
      <c r="I87" s="7">
        <f t="shared" si="2"/>
        <v>555918457</v>
      </c>
      <c r="J87" s="7"/>
      <c r="K87" s="7">
        <v>0</v>
      </c>
      <c r="L87" s="7"/>
      <c r="M87" s="7">
        <v>1005826203</v>
      </c>
      <c r="N87" s="7"/>
      <c r="O87" s="7">
        <v>0</v>
      </c>
      <c r="P87" s="7"/>
      <c r="Q87" s="7">
        <f t="shared" si="3"/>
        <v>1005826203</v>
      </c>
      <c r="R87" s="7"/>
      <c r="S87" s="7"/>
    </row>
    <row r="88" spans="1:19">
      <c r="A88" s="1" t="s">
        <v>145</v>
      </c>
      <c r="C88" s="7">
        <v>0</v>
      </c>
      <c r="D88" s="7"/>
      <c r="E88" s="7">
        <v>-43810043308</v>
      </c>
      <c r="F88" s="7"/>
      <c r="G88" s="7">
        <v>0</v>
      </c>
      <c r="H88" s="7"/>
      <c r="I88" s="7">
        <f t="shared" si="2"/>
        <v>-43810043308</v>
      </c>
      <c r="J88" s="7"/>
      <c r="K88" s="7">
        <v>0</v>
      </c>
      <c r="L88" s="7"/>
      <c r="M88" s="7">
        <v>-8585413492</v>
      </c>
      <c r="N88" s="7"/>
      <c r="O88" s="7">
        <v>0</v>
      </c>
      <c r="P88" s="7"/>
      <c r="Q88" s="7">
        <f t="shared" si="3"/>
        <v>-8585413492</v>
      </c>
      <c r="R88" s="7"/>
      <c r="S88" s="7"/>
    </row>
    <row r="89" spans="1:19">
      <c r="A89" s="1" t="s">
        <v>265</v>
      </c>
      <c r="C89" s="7">
        <v>0</v>
      </c>
      <c r="D89" s="7"/>
      <c r="E89" s="7">
        <v>39194220</v>
      </c>
      <c r="F89" s="7"/>
      <c r="G89" s="7">
        <v>0</v>
      </c>
      <c r="H89" s="7"/>
      <c r="I89" s="7">
        <f t="shared" si="2"/>
        <v>39194220</v>
      </c>
      <c r="J89" s="7"/>
      <c r="K89" s="7">
        <v>0</v>
      </c>
      <c r="L89" s="7"/>
      <c r="M89" s="7">
        <v>39194231</v>
      </c>
      <c r="N89" s="7"/>
      <c r="O89" s="7">
        <v>0</v>
      </c>
      <c r="P89" s="7"/>
      <c r="Q89" s="7">
        <f t="shared" si="3"/>
        <v>39194231</v>
      </c>
      <c r="R89" s="7"/>
      <c r="S89" s="7"/>
    </row>
    <row r="90" spans="1:19">
      <c r="A90" s="1" t="s">
        <v>134</v>
      </c>
      <c r="C90" s="7">
        <v>0</v>
      </c>
      <c r="D90" s="7"/>
      <c r="E90" s="7">
        <v>23576071153</v>
      </c>
      <c r="F90" s="7"/>
      <c r="G90" s="7">
        <v>0</v>
      </c>
      <c r="H90" s="7"/>
      <c r="I90" s="7">
        <f>C90+E90+G90</f>
        <v>23576071153</v>
      </c>
      <c r="J90" s="7"/>
      <c r="K90" s="7">
        <v>0</v>
      </c>
      <c r="L90" s="7"/>
      <c r="M90" s="7">
        <v>13082584313</v>
      </c>
      <c r="N90" s="7"/>
      <c r="O90" s="7">
        <v>0</v>
      </c>
      <c r="P90" s="7"/>
      <c r="Q90" s="7">
        <f t="shared" si="3"/>
        <v>13082584313</v>
      </c>
      <c r="R90" s="7"/>
      <c r="S90" s="7"/>
    </row>
    <row r="91" spans="1:19" ht="24.75" thickBot="1">
      <c r="C91" s="8">
        <f>SUM(C8:C90)</f>
        <v>1527753717695</v>
      </c>
      <c r="D91" s="7"/>
      <c r="E91" s="8">
        <f>SUM(E8:E90)</f>
        <v>1053406569805</v>
      </c>
      <c r="F91" s="7"/>
      <c r="G91" s="8">
        <f>SUM(G8:G90)</f>
        <v>154383255611</v>
      </c>
      <c r="H91" s="7"/>
      <c r="I91" s="8">
        <f>SUM(I8:I90)</f>
        <v>2735543543111</v>
      </c>
      <c r="J91" s="7"/>
      <c r="K91" s="8">
        <f>SUM(K8:K90)</f>
        <v>5262282993119</v>
      </c>
      <c r="L91" s="7"/>
      <c r="M91" s="8">
        <f>SUM(M8:M90)</f>
        <v>2716186500700</v>
      </c>
      <c r="N91" s="7"/>
      <c r="O91" s="8">
        <f>SUM(O8:O90)</f>
        <v>-36309922692</v>
      </c>
      <c r="P91" s="7"/>
      <c r="Q91" s="8">
        <f>SUM(Q8:Q90)</f>
        <v>7942159571127</v>
      </c>
      <c r="R91" s="7"/>
      <c r="S91" s="7"/>
    </row>
    <row r="92" spans="1:19" ht="24.75" thickTop="1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7"/>
  <sheetViews>
    <sheetView rightToLeft="1" workbookViewId="0">
      <selection activeCell="G21" sqref="G21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6" spans="1:11" ht="24.75">
      <c r="A6" s="19" t="s">
        <v>357</v>
      </c>
      <c r="B6" s="19" t="s">
        <v>357</v>
      </c>
      <c r="C6" s="19" t="s">
        <v>357</v>
      </c>
      <c r="E6" s="19" t="s">
        <v>307</v>
      </c>
      <c r="F6" s="19" t="s">
        <v>307</v>
      </c>
      <c r="G6" s="19" t="s">
        <v>307</v>
      </c>
      <c r="I6" s="19" t="s">
        <v>308</v>
      </c>
      <c r="J6" s="19" t="s">
        <v>308</v>
      </c>
      <c r="K6" s="19" t="s">
        <v>308</v>
      </c>
    </row>
    <row r="7" spans="1:11" ht="24.75">
      <c r="A7" s="19" t="s">
        <v>358</v>
      </c>
      <c r="C7" s="19" t="s">
        <v>284</v>
      </c>
      <c r="E7" s="19" t="s">
        <v>359</v>
      </c>
      <c r="G7" s="19" t="s">
        <v>360</v>
      </c>
      <c r="I7" s="19" t="s">
        <v>359</v>
      </c>
      <c r="K7" s="19" t="s">
        <v>360</v>
      </c>
    </row>
    <row r="8" spans="1:11">
      <c r="A8" s="1" t="s">
        <v>290</v>
      </c>
      <c r="C8" s="4" t="s">
        <v>291</v>
      </c>
      <c r="D8" s="4"/>
      <c r="E8" s="6">
        <v>3391220537</v>
      </c>
      <c r="F8" s="4"/>
      <c r="G8" s="10">
        <f>E8/$E$13</f>
        <v>3.4299064441693942E-2</v>
      </c>
      <c r="H8" s="4"/>
      <c r="I8" s="6">
        <v>10129356063</v>
      </c>
      <c r="J8" s="4"/>
      <c r="K8" s="10">
        <f>I8/$I$13</f>
        <v>3.6331731768452225E-2</v>
      </c>
    </row>
    <row r="9" spans="1:11">
      <c r="A9" s="1" t="s">
        <v>294</v>
      </c>
      <c r="C9" s="4" t="s">
        <v>295</v>
      </c>
      <c r="D9" s="4"/>
      <c r="E9" s="6">
        <v>7765146781</v>
      </c>
      <c r="F9" s="4"/>
      <c r="G9" s="10">
        <f t="shared" ref="G9:G12" si="0">E9/$E$13</f>
        <v>7.8537289726472101E-2</v>
      </c>
      <c r="H9" s="4"/>
      <c r="I9" s="6">
        <v>14511131757</v>
      </c>
      <c r="J9" s="4"/>
      <c r="K9" s="10">
        <f t="shared" ref="K9:K12" si="1">I9/$I$13</f>
        <v>5.2048179901363671E-2</v>
      </c>
    </row>
    <row r="10" spans="1:11">
      <c r="A10" s="1" t="s">
        <v>297</v>
      </c>
      <c r="C10" s="4" t="s">
        <v>298</v>
      </c>
      <c r="D10" s="4"/>
      <c r="E10" s="6">
        <v>8226569114</v>
      </c>
      <c r="F10" s="4"/>
      <c r="G10" s="10">
        <f t="shared" si="0"/>
        <v>8.3204150569560861E-2</v>
      </c>
      <c r="H10" s="4"/>
      <c r="I10" s="6">
        <v>22207622034</v>
      </c>
      <c r="J10" s="4"/>
      <c r="K10" s="10">
        <f t="shared" si="1"/>
        <v>7.9653766926176761E-2</v>
      </c>
    </row>
    <row r="11" spans="1:11">
      <c r="A11" s="1" t="s">
        <v>297</v>
      </c>
      <c r="C11" s="4" t="s">
        <v>300</v>
      </c>
      <c r="D11" s="4"/>
      <c r="E11" s="6">
        <v>20311081620</v>
      </c>
      <c r="F11" s="4"/>
      <c r="G11" s="10">
        <f t="shared" si="0"/>
        <v>0.20542783630968717</v>
      </c>
      <c r="H11" s="4"/>
      <c r="I11" s="6">
        <v>59268864609</v>
      </c>
      <c r="J11" s="4"/>
      <c r="K11" s="10">
        <f t="shared" si="1"/>
        <v>0.2125841443229064</v>
      </c>
    </row>
    <row r="12" spans="1:11">
      <c r="A12" s="1" t="s">
        <v>297</v>
      </c>
      <c r="C12" s="4" t="s">
        <v>303</v>
      </c>
      <c r="D12" s="4"/>
      <c r="E12" s="6">
        <v>59178082170</v>
      </c>
      <c r="F12" s="4"/>
      <c r="G12" s="10">
        <f t="shared" si="0"/>
        <v>0.59853165895258598</v>
      </c>
      <c r="H12" s="4"/>
      <c r="I12" s="6">
        <v>172684931473</v>
      </c>
      <c r="J12" s="4"/>
      <c r="K12" s="10">
        <f t="shared" si="1"/>
        <v>0.61938217708110099</v>
      </c>
    </row>
    <row r="13" spans="1:11" ht="24.75" thickBot="1">
      <c r="C13" s="4"/>
      <c r="D13" s="4"/>
      <c r="E13" s="12">
        <f>SUM(E8:E12)</f>
        <v>98872100222</v>
      </c>
      <c r="F13" s="4"/>
      <c r="G13" s="11">
        <f>SUM(G8:G12)</f>
        <v>1</v>
      </c>
      <c r="H13" s="4"/>
      <c r="I13" s="12">
        <f>SUM(I8:I12)</f>
        <v>278801905936</v>
      </c>
      <c r="J13" s="4"/>
      <c r="K13" s="11">
        <f>SUM(K8:K12)</f>
        <v>1</v>
      </c>
    </row>
    <row r="14" spans="1:11" ht="24.75" thickTop="1">
      <c r="C14" s="4"/>
      <c r="D14" s="4"/>
      <c r="E14" s="4"/>
      <c r="F14" s="4"/>
      <c r="G14" s="4"/>
      <c r="H14" s="4"/>
      <c r="I14" s="4"/>
      <c r="J14" s="4"/>
      <c r="K14" s="4"/>
    </row>
    <row r="15" spans="1:11">
      <c r="C15" s="4"/>
      <c r="D15" s="4"/>
      <c r="E15" s="4"/>
      <c r="F15" s="4"/>
      <c r="G15" s="4"/>
      <c r="H15" s="4"/>
      <c r="I15" s="4"/>
      <c r="J15" s="4"/>
      <c r="K15" s="4"/>
    </row>
    <row r="16" spans="1:11">
      <c r="C16" s="4"/>
      <c r="D16" s="4"/>
      <c r="E16" s="4"/>
      <c r="F16" s="4"/>
      <c r="G16" s="4"/>
      <c r="H16" s="4"/>
      <c r="I16" s="4"/>
      <c r="J16" s="4"/>
      <c r="K16" s="4"/>
    </row>
    <row r="17" spans="3:11">
      <c r="C17" s="4"/>
      <c r="D17" s="4"/>
      <c r="E17" s="4"/>
      <c r="F17" s="4"/>
      <c r="G17" s="4"/>
      <c r="H17" s="4"/>
      <c r="I17" s="4"/>
      <c r="J17" s="4"/>
      <c r="K17" s="4"/>
    </row>
  </sheetData>
  <mergeCells count="12">
    <mergeCell ref="A4:K4"/>
    <mergeCell ref="A3:K3"/>
    <mergeCell ref="A2:K2"/>
    <mergeCell ref="I7"/>
    <mergeCell ref="K7"/>
    <mergeCell ref="I6:K6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11"/>
  <sheetViews>
    <sheetView rightToLeft="1" workbookViewId="0">
      <selection activeCell="C10" sqref="C10"/>
    </sheetView>
  </sheetViews>
  <sheetFormatPr defaultRowHeight="24"/>
  <cols>
    <col min="1" max="1" width="37.42578125" style="1" bestFit="1" customWidth="1"/>
    <col min="2" max="2" width="1" style="1" customWidth="1"/>
    <col min="3" max="3" width="14.285156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8" t="s">
        <v>0</v>
      </c>
      <c r="B2" s="18"/>
      <c r="C2" s="18"/>
      <c r="D2" s="18"/>
      <c r="E2" s="18"/>
    </row>
    <row r="3" spans="1:5" ht="24.75">
      <c r="A3" s="18" t="s">
        <v>305</v>
      </c>
      <c r="B3" s="18"/>
      <c r="C3" s="18"/>
      <c r="D3" s="18"/>
      <c r="E3" s="18"/>
    </row>
    <row r="4" spans="1:5" ht="24.75">
      <c r="A4" s="18" t="s">
        <v>2</v>
      </c>
      <c r="B4" s="18"/>
      <c r="C4" s="18"/>
      <c r="D4" s="18"/>
      <c r="E4" s="18"/>
    </row>
    <row r="5" spans="1:5" ht="24.75">
      <c r="C5" s="18" t="s">
        <v>307</v>
      </c>
      <c r="E5" s="2" t="s">
        <v>373</v>
      </c>
    </row>
    <row r="6" spans="1:5" ht="24.75">
      <c r="A6" s="18" t="s">
        <v>361</v>
      </c>
      <c r="C6" s="19"/>
      <c r="E6" s="5" t="s">
        <v>374</v>
      </c>
    </row>
    <row r="7" spans="1:5" ht="24.75">
      <c r="A7" s="19" t="s">
        <v>361</v>
      </c>
      <c r="C7" s="19" t="s">
        <v>287</v>
      </c>
      <c r="E7" s="19" t="s">
        <v>287</v>
      </c>
    </row>
    <row r="8" spans="1:5">
      <c r="A8" s="1" t="s">
        <v>362</v>
      </c>
      <c r="C8" s="6">
        <v>1811075010</v>
      </c>
      <c r="D8" s="4"/>
      <c r="E8" s="6">
        <v>7325528639</v>
      </c>
    </row>
    <row r="9" spans="1:5">
      <c r="A9" s="1" t="s">
        <v>375</v>
      </c>
      <c r="C9" s="6">
        <v>0</v>
      </c>
      <c r="D9" s="4"/>
      <c r="E9" s="6">
        <v>360609078</v>
      </c>
    </row>
    <row r="10" spans="1:5" ht="25.5" thickBot="1">
      <c r="A10" s="2" t="s">
        <v>314</v>
      </c>
      <c r="C10" s="12">
        <f>SUM(C8:C9)</f>
        <v>1811075010</v>
      </c>
      <c r="D10" s="4"/>
      <c r="E10" s="12">
        <f>SUM(E8:E9)</f>
        <v>7686137717</v>
      </c>
    </row>
    <row r="11" spans="1:5" ht="24.75" thickTop="1"/>
  </sheetData>
  <mergeCells count="7">
    <mergeCell ref="A4:E4"/>
    <mergeCell ref="A3:E3"/>
    <mergeCell ref="A2:E2"/>
    <mergeCell ref="A6:A7"/>
    <mergeCell ref="C7"/>
    <mergeCell ref="E7"/>
    <mergeCell ref="C5:C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3"/>
  <sheetViews>
    <sheetView rightToLeft="1" workbookViewId="0">
      <selection activeCell="I19" sqref="I19"/>
    </sheetView>
  </sheetViews>
  <sheetFormatPr defaultRowHeight="24"/>
  <cols>
    <col min="1" max="1" width="25" style="1" bestFit="1" customWidth="1"/>
    <col min="2" max="2" width="1" style="1" customWidth="1"/>
    <col min="3" max="3" width="18.42578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8" t="s">
        <v>0</v>
      </c>
      <c r="B2" s="18"/>
      <c r="C2" s="18"/>
      <c r="D2" s="18"/>
      <c r="E2" s="18"/>
      <c r="F2" s="18"/>
      <c r="G2" s="18"/>
    </row>
    <row r="3" spans="1:7" ht="24.75">
      <c r="A3" s="18" t="s">
        <v>305</v>
      </c>
      <c r="B3" s="18"/>
      <c r="C3" s="18"/>
      <c r="D3" s="18"/>
      <c r="E3" s="18"/>
      <c r="F3" s="18"/>
      <c r="G3" s="18"/>
    </row>
    <row r="4" spans="1:7" ht="24.75">
      <c r="A4" s="18" t="s">
        <v>2</v>
      </c>
      <c r="B4" s="18"/>
      <c r="C4" s="18"/>
      <c r="D4" s="18"/>
      <c r="E4" s="18"/>
      <c r="F4" s="18"/>
      <c r="G4" s="18"/>
    </row>
    <row r="6" spans="1:7" ht="24.75">
      <c r="A6" s="19" t="s">
        <v>309</v>
      </c>
      <c r="C6" s="19" t="s">
        <v>287</v>
      </c>
      <c r="E6" s="19" t="s">
        <v>354</v>
      </c>
      <c r="G6" s="19" t="s">
        <v>13</v>
      </c>
    </row>
    <row r="7" spans="1:7">
      <c r="A7" s="1" t="s">
        <v>363</v>
      </c>
      <c r="C7" s="6">
        <v>188098577733</v>
      </c>
      <c r="D7" s="4"/>
      <c r="E7" s="10">
        <f>C7/$C$11</f>
        <v>6.2195220195515974E-2</v>
      </c>
      <c r="F7" s="4"/>
      <c r="G7" s="10">
        <v>8.8578627371949678E-4</v>
      </c>
    </row>
    <row r="8" spans="1:7">
      <c r="A8" s="1" t="s">
        <v>364</v>
      </c>
      <c r="C8" s="6">
        <v>2735543543122</v>
      </c>
      <c r="D8" s="4"/>
      <c r="E8" s="10">
        <f t="shared" ref="E8:E10" si="0">C8/$C$11</f>
        <v>0.9045136601745063</v>
      </c>
      <c r="F8" s="4"/>
      <c r="G8" s="10">
        <v>1.2882111873801564E-2</v>
      </c>
    </row>
    <row r="9" spans="1:7">
      <c r="A9" s="1" t="s">
        <v>365</v>
      </c>
      <c r="C9" s="6">
        <v>98872100222</v>
      </c>
      <c r="D9" s="4"/>
      <c r="E9" s="10">
        <f t="shared" si="0"/>
        <v>3.2692283581374298E-2</v>
      </c>
      <c r="F9" s="4"/>
      <c r="G9" s="10">
        <v>4.6560452655193606E-4</v>
      </c>
    </row>
    <row r="10" spans="1:7">
      <c r="A10" s="1" t="s">
        <v>376</v>
      </c>
      <c r="C10" s="6">
        <v>1811075010</v>
      </c>
      <c r="D10" s="4"/>
      <c r="E10" s="10">
        <f t="shared" si="0"/>
        <v>5.988360486033845E-4</v>
      </c>
      <c r="F10" s="4"/>
      <c r="G10" s="10">
        <v>8.5286417572574503E-6</v>
      </c>
    </row>
    <row r="11" spans="1:7" ht="24.75" thickBot="1">
      <c r="C11" s="12">
        <f>SUM(C7:C10)</f>
        <v>3024325296087</v>
      </c>
      <c r="D11" s="4"/>
      <c r="E11" s="11">
        <f>SUM(E7:E10)</f>
        <v>0.99999999999999989</v>
      </c>
      <c r="F11" s="4"/>
      <c r="G11" s="11">
        <f>SUM(G7:G10)</f>
        <v>1.4242031315830253E-2</v>
      </c>
    </row>
    <row r="12" spans="1:7" ht="24.75" thickTop="1">
      <c r="C12" s="4"/>
      <c r="D12" s="4"/>
      <c r="E12" s="4"/>
      <c r="F12" s="4"/>
      <c r="G12" s="4"/>
    </row>
    <row r="13" spans="1:7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59"/>
  <sheetViews>
    <sheetView rightToLeft="1" topLeftCell="B37" workbookViewId="0">
      <selection activeCell="Y59" sqref="Y59"/>
    </sheetView>
  </sheetViews>
  <sheetFormatPr defaultRowHeight="24"/>
  <cols>
    <col min="1" max="1" width="37" style="1" bestFit="1" customWidth="1"/>
    <col min="2" max="2" width="1" style="1" customWidth="1"/>
    <col min="3" max="3" width="16" style="1" bestFit="1" customWidth="1"/>
    <col min="4" max="4" width="1" style="1" customWidth="1"/>
    <col min="5" max="5" width="20.5703125" style="1" bestFit="1" customWidth="1"/>
    <col min="6" max="6" width="1" style="1" customWidth="1"/>
    <col min="7" max="7" width="25.140625" style="1" bestFit="1" customWidth="1"/>
    <col min="8" max="8" width="1" style="1" customWidth="1"/>
    <col min="9" max="9" width="14.140625" style="1" bestFit="1" customWidth="1"/>
    <col min="10" max="10" width="1" style="1" customWidth="1"/>
    <col min="11" max="11" width="20.5703125" style="1" bestFit="1" customWidth="1"/>
    <col min="12" max="12" width="1" style="1" customWidth="1"/>
    <col min="13" max="13" width="13.5703125" style="1" bestFit="1" customWidth="1"/>
    <col min="14" max="14" width="1" style="1" customWidth="1"/>
    <col min="15" max="15" width="18.7109375" style="1" bestFit="1" customWidth="1"/>
    <col min="16" max="16" width="1" style="1" customWidth="1"/>
    <col min="17" max="17" width="16" style="1" bestFit="1" customWidth="1"/>
    <col min="18" max="18" width="1" style="1" customWidth="1"/>
    <col min="19" max="19" width="13.85546875" style="1" bestFit="1" customWidth="1"/>
    <col min="20" max="20" width="1" style="1" customWidth="1"/>
    <col min="21" max="21" width="20.5703125" style="1" bestFit="1" customWidth="1"/>
    <col min="22" max="22" width="1" style="1" customWidth="1"/>
    <col min="23" max="23" width="25.140625" style="1" bestFit="1" customWidth="1"/>
    <col min="24" max="24" width="1" style="1" customWidth="1"/>
    <col min="25" max="25" width="38.1406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</row>
    <row r="3" spans="1:25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</row>
    <row r="4" spans="1:25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</row>
    <row r="6" spans="1:25" ht="24.75">
      <c r="A6" s="18" t="s">
        <v>3</v>
      </c>
      <c r="C6" s="19" t="s">
        <v>366</v>
      </c>
      <c r="D6" s="19" t="s">
        <v>4</v>
      </c>
      <c r="E6" s="19" t="s">
        <v>4</v>
      </c>
      <c r="F6" s="19" t="s">
        <v>4</v>
      </c>
      <c r="G6" s="19" t="s">
        <v>4</v>
      </c>
      <c r="I6" s="19" t="s">
        <v>5</v>
      </c>
      <c r="J6" s="19" t="s">
        <v>5</v>
      </c>
      <c r="K6" s="19" t="s">
        <v>5</v>
      </c>
      <c r="L6" s="19" t="s">
        <v>5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  <c r="T6" s="19" t="s">
        <v>6</v>
      </c>
      <c r="U6" s="19" t="s">
        <v>6</v>
      </c>
      <c r="V6" s="19" t="s">
        <v>6</v>
      </c>
      <c r="W6" s="19" t="s">
        <v>6</v>
      </c>
      <c r="X6" s="19" t="s">
        <v>6</v>
      </c>
      <c r="Y6" s="19" t="s">
        <v>6</v>
      </c>
    </row>
    <row r="7" spans="1:25" ht="24.75">
      <c r="A7" s="18" t="s">
        <v>3</v>
      </c>
      <c r="C7" s="18" t="s">
        <v>7</v>
      </c>
      <c r="E7" s="18" t="s">
        <v>8</v>
      </c>
      <c r="G7" s="18" t="s">
        <v>9</v>
      </c>
      <c r="I7" s="19" t="s">
        <v>10</v>
      </c>
      <c r="J7" s="19" t="s">
        <v>10</v>
      </c>
      <c r="K7" s="19" t="s">
        <v>10</v>
      </c>
      <c r="M7" s="19" t="s">
        <v>11</v>
      </c>
      <c r="N7" s="19" t="s">
        <v>11</v>
      </c>
      <c r="O7" s="19" t="s">
        <v>11</v>
      </c>
      <c r="Q7" s="18" t="s">
        <v>7</v>
      </c>
      <c r="S7" s="18" t="s">
        <v>12</v>
      </c>
      <c r="U7" s="18" t="s">
        <v>8</v>
      </c>
      <c r="W7" s="18" t="s">
        <v>9</v>
      </c>
      <c r="Y7" s="18" t="s">
        <v>13</v>
      </c>
    </row>
    <row r="8" spans="1:25" ht="24.75">
      <c r="A8" s="19" t="s">
        <v>3</v>
      </c>
      <c r="C8" s="19" t="s">
        <v>7</v>
      </c>
      <c r="E8" s="19" t="s">
        <v>8</v>
      </c>
      <c r="G8" s="19" t="s">
        <v>9</v>
      </c>
      <c r="I8" s="19" t="s">
        <v>7</v>
      </c>
      <c r="K8" s="19" t="s">
        <v>8</v>
      </c>
      <c r="M8" s="19" t="s">
        <v>7</v>
      </c>
      <c r="O8" s="19" t="s">
        <v>14</v>
      </c>
      <c r="Q8" s="19" t="s">
        <v>7</v>
      </c>
      <c r="S8" s="19" t="s">
        <v>12</v>
      </c>
      <c r="U8" s="19" t="s">
        <v>8</v>
      </c>
      <c r="W8" s="19" t="s">
        <v>9</v>
      </c>
      <c r="Y8" s="19" t="s">
        <v>13</v>
      </c>
    </row>
    <row r="9" spans="1:25">
      <c r="A9" s="1" t="s">
        <v>15</v>
      </c>
      <c r="C9" s="7">
        <v>27874666</v>
      </c>
      <c r="D9" s="7"/>
      <c r="E9" s="7">
        <v>285234915751</v>
      </c>
      <c r="F9" s="7"/>
      <c r="G9" s="7">
        <v>273130031874.59698</v>
      </c>
      <c r="H9" s="7"/>
      <c r="I9" s="7">
        <v>0</v>
      </c>
      <c r="J9" s="7"/>
      <c r="K9" s="7">
        <v>0</v>
      </c>
      <c r="L9" s="7"/>
      <c r="M9" s="7">
        <v>0</v>
      </c>
      <c r="N9" s="7"/>
      <c r="O9" s="7">
        <v>0</v>
      </c>
      <c r="P9" s="7"/>
      <c r="Q9" s="7">
        <v>27874666</v>
      </c>
      <c r="R9" s="7"/>
      <c r="S9" s="7">
        <v>12620</v>
      </c>
      <c r="T9" s="7"/>
      <c r="U9" s="7">
        <v>285234915751</v>
      </c>
      <c r="V9" s="7"/>
      <c r="W9" s="7">
        <v>349939188046.43799</v>
      </c>
      <c r="Y9" s="10">
        <v>1.6479195810192415E-3</v>
      </c>
    </row>
    <row r="10" spans="1:25">
      <c r="A10" s="1" t="s">
        <v>16</v>
      </c>
      <c r="C10" s="7">
        <v>30286765</v>
      </c>
      <c r="D10" s="7"/>
      <c r="E10" s="7">
        <v>121171399114</v>
      </c>
      <c r="F10" s="7"/>
      <c r="G10" s="7">
        <v>125394508148.718</v>
      </c>
      <c r="H10" s="7"/>
      <c r="I10" s="7">
        <v>94813832</v>
      </c>
      <c r="J10" s="7"/>
      <c r="K10" s="7">
        <v>407804202818</v>
      </c>
      <c r="L10" s="7"/>
      <c r="M10" s="7">
        <v>0</v>
      </c>
      <c r="N10" s="7"/>
      <c r="O10" s="7">
        <v>0</v>
      </c>
      <c r="P10" s="7"/>
      <c r="Q10" s="7">
        <v>125100597</v>
      </c>
      <c r="R10" s="7"/>
      <c r="S10" s="7">
        <v>4412</v>
      </c>
      <c r="T10" s="7"/>
      <c r="U10" s="7">
        <v>528975601932</v>
      </c>
      <c r="V10" s="7"/>
      <c r="W10" s="7">
        <v>549058271600.03601</v>
      </c>
      <c r="Y10" s="10">
        <v>2.5856031784877147E-3</v>
      </c>
    </row>
    <row r="11" spans="1:25">
      <c r="A11" s="1" t="s">
        <v>17</v>
      </c>
      <c r="C11" s="7">
        <v>35854712</v>
      </c>
      <c r="D11" s="7"/>
      <c r="E11" s="7">
        <v>73634360969</v>
      </c>
      <c r="F11" s="7"/>
      <c r="G11" s="7">
        <v>83675400325.047699</v>
      </c>
      <c r="H11" s="7"/>
      <c r="I11" s="7">
        <v>0</v>
      </c>
      <c r="J11" s="7"/>
      <c r="K11" s="7">
        <v>0</v>
      </c>
      <c r="L11" s="7"/>
      <c r="M11" s="7">
        <v>-35854712</v>
      </c>
      <c r="N11" s="7"/>
      <c r="O11" s="7">
        <v>102466926233</v>
      </c>
      <c r="P11" s="7"/>
      <c r="Q11" s="7">
        <v>0</v>
      </c>
      <c r="R11" s="7"/>
      <c r="S11" s="7">
        <v>0</v>
      </c>
      <c r="T11" s="7"/>
      <c r="U11" s="7">
        <v>0</v>
      </c>
      <c r="V11" s="7"/>
      <c r="W11" s="7">
        <v>0</v>
      </c>
      <c r="Y11" s="10">
        <v>0</v>
      </c>
    </row>
    <row r="12" spans="1:25">
      <c r="A12" s="1" t="s">
        <v>18</v>
      </c>
      <c r="C12" s="7">
        <v>131898195</v>
      </c>
      <c r="D12" s="7"/>
      <c r="E12" s="7">
        <v>756892714740</v>
      </c>
      <c r="F12" s="7"/>
      <c r="G12" s="7">
        <v>942077972278.35706</v>
      </c>
      <c r="H12" s="7"/>
      <c r="I12" s="7">
        <v>0</v>
      </c>
      <c r="J12" s="7"/>
      <c r="K12" s="7">
        <v>0</v>
      </c>
      <c r="L12" s="7"/>
      <c r="M12" s="7">
        <v>0</v>
      </c>
      <c r="N12" s="7"/>
      <c r="O12" s="7">
        <v>0</v>
      </c>
      <c r="P12" s="7"/>
      <c r="Q12" s="7">
        <v>131898195</v>
      </c>
      <c r="R12" s="7"/>
      <c r="S12" s="7">
        <v>7880</v>
      </c>
      <c r="T12" s="7"/>
      <c r="U12" s="7">
        <v>756892714740</v>
      </c>
      <c r="V12" s="7"/>
      <c r="W12" s="7">
        <v>1033924014143.9399</v>
      </c>
      <c r="Y12" s="10">
        <v>4.8689134752399072E-3</v>
      </c>
    </row>
    <row r="13" spans="1:25">
      <c r="A13" s="1" t="s">
        <v>19</v>
      </c>
      <c r="C13" s="7">
        <v>138430177</v>
      </c>
      <c r="D13" s="7"/>
      <c r="E13" s="7">
        <v>1132164896873</v>
      </c>
      <c r="F13" s="7"/>
      <c r="G13" s="7">
        <v>1290998100324.79</v>
      </c>
      <c r="H13" s="7"/>
      <c r="I13" s="7">
        <v>0</v>
      </c>
      <c r="J13" s="7"/>
      <c r="K13" s="7">
        <v>0</v>
      </c>
      <c r="L13" s="7"/>
      <c r="M13" s="7">
        <v>0</v>
      </c>
      <c r="N13" s="7"/>
      <c r="O13" s="7">
        <v>0</v>
      </c>
      <c r="P13" s="7"/>
      <c r="Q13" s="7">
        <v>138430177</v>
      </c>
      <c r="R13" s="7"/>
      <c r="S13" s="7">
        <v>9736</v>
      </c>
      <c r="T13" s="7"/>
      <c r="U13" s="7">
        <v>1132164896873</v>
      </c>
      <c r="V13" s="7"/>
      <c r="W13" s="7">
        <v>1340710133841.29</v>
      </c>
      <c r="Y13" s="10">
        <v>6.3136183585554813E-3</v>
      </c>
    </row>
    <row r="14" spans="1:25">
      <c r="A14" s="1" t="s">
        <v>20</v>
      </c>
      <c r="C14" s="7">
        <v>33620881</v>
      </c>
      <c r="D14" s="7"/>
      <c r="E14" s="7">
        <v>353575648530</v>
      </c>
      <c r="F14" s="7"/>
      <c r="G14" s="7">
        <v>448833390078.05103</v>
      </c>
      <c r="H14" s="7"/>
      <c r="I14" s="7">
        <v>0</v>
      </c>
      <c r="J14" s="7"/>
      <c r="K14" s="7">
        <v>0</v>
      </c>
      <c r="L14" s="7"/>
      <c r="M14" s="7">
        <v>0</v>
      </c>
      <c r="N14" s="7"/>
      <c r="O14" s="7">
        <v>0</v>
      </c>
      <c r="P14" s="7"/>
      <c r="Q14" s="7">
        <v>33620881</v>
      </c>
      <c r="R14" s="7"/>
      <c r="S14" s="7">
        <v>15390</v>
      </c>
      <c r="T14" s="7"/>
      <c r="U14" s="7">
        <v>353575648530</v>
      </c>
      <c r="V14" s="7"/>
      <c r="W14" s="7">
        <v>514720258815.29199</v>
      </c>
      <c r="Y14" s="10">
        <v>2.4238999866926891E-3</v>
      </c>
    </row>
    <row r="15" spans="1:25">
      <c r="A15" s="1" t="s">
        <v>21</v>
      </c>
      <c r="C15" s="7">
        <v>11661853</v>
      </c>
      <c r="D15" s="7"/>
      <c r="E15" s="7">
        <v>27939139222</v>
      </c>
      <c r="F15" s="7"/>
      <c r="G15" s="7">
        <v>26612429805.791698</v>
      </c>
      <c r="H15" s="7"/>
      <c r="I15" s="7">
        <v>0</v>
      </c>
      <c r="J15" s="7"/>
      <c r="K15" s="7">
        <v>0</v>
      </c>
      <c r="L15" s="7"/>
      <c r="M15" s="7">
        <v>0</v>
      </c>
      <c r="N15" s="7"/>
      <c r="O15" s="7">
        <v>0</v>
      </c>
      <c r="P15" s="7"/>
      <c r="Q15" s="7">
        <v>11661853</v>
      </c>
      <c r="R15" s="7"/>
      <c r="S15" s="7">
        <v>2467</v>
      </c>
      <c r="T15" s="7"/>
      <c r="U15" s="7">
        <v>27939139222</v>
      </c>
      <c r="V15" s="7"/>
      <c r="W15" s="7">
        <v>28619382881.817001</v>
      </c>
      <c r="Y15" s="10">
        <v>1.3477324934918269E-4</v>
      </c>
    </row>
    <row r="16" spans="1:25">
      <c r="A16" s="1" t="s">
        <v>22</v>
      </c>
      <c r="C16" s="7">
        <v>1048429</v>
      </c>
      <c r="D16" s="7"/>
      <c r="E16" s="7">
        <v>97752551579</v>
      </c>
      <c r="F16" s="7"/>
      <c r="G16" s="7">
        <v>199933095788.14001</v>
      </c>
      <c r="H16" s="7"/>
      <c r="I16" s="7">
        <v>0</v>
      </c>
      <c r="J16" s="7"/>
      <c r="K16" s="7">
        <v>0</v>
      </c>
      <c r="L16" s="7"/>
      <c r="M16" s="7">
        <v>0</v>
      </c>
      <c r="N16" s="7"/>
      <c r="O16" s="7">
        <v>0</v>
      </c>
      <c r="P16" s="7"/>
      <c r="Q16" s="7">
        <v>1048429</v>
      </c>
      <c r="R16" s="7"/>
      <c r="S16" s="7">
        <v>156380</v>
      </c>
      <c r="T16" s="7"/>
      <c r="U16" s="7">
        <v>97752551579</v>
      </c>
      <c r="V16" s="7"/>
      <c r="W16" s="7">
        <v>163096179026.33899</v>
      </c>
      <c r="Y16" s="10">
        <v>7.6804598109559894E-4</v>
      </c>
    </row>
    <row r="17" spans="1:25">
      <c r="A17" s="1" t="s">
        <v>23</v>
      </c>
      <c r="C17" s="7">
        <v>56775114</v>
      </c>
      <c r="D17" s="7"/>
      <c r="E17" s="7">
        <v>613968725615</v>
      </c>
      <c r="F17" s="7"/>
      <c r="G17" s="7">
        <v>583985556899.44299</v>
      </c>
      <c r="H17" s="7"/>
      <c r="I17" s="7">
        <v>0</v>
      </c>
      <c r="J17" s="7"/>
      <c r="K17" s="7">
        <v>0</v>
      </c>
      <c r="L17" s="7"/>
      <c r="M17" s="7">
        <v>-12000000</v>
      </c>
      <c r="N17" s="7"/>
      <c r="O17" s="7">
        <v>130255696685</v>
      </c>
      <c r="P17" s="7"/>
      <c r="Q17" s="7">
        <v>44775114</v>
      </c>
      <c r="R17" s="7"/>
      <c r="S17" s="7">
        <v>12660</v>
      </c>
      <c r="T17" s="7"/>
      <c r="U17" s="7">
        <v>484200167021</v>
      </c>
      <c r="V17" s="7"/>
      <c r="W17" s="7">
        <v>563889436052.74097</v>
      </c>
      <c r="Y17" s="10">
        <v>2.6554455029423447E-3</v>
      </c>
    </row>
    <row r="18" spans="1:25">
      <c r="A18" s="1" t="s">
        <v>24</v>
      </c>
      <c r="C18" s="7">
        <v>11131289</v>
      </c>
      <c r="D18" s="7"/>
      <c r="E18" s="7">
        <v>385749233789</v>
      </c>
      <c r="F18" s="7"/>
      <c r="G18" s="7">
        <v>368180396151.841</v>
      </c>
      <c r="H18" s="7"/>
      <c r="I18" s="7">
        <v>0</v>
      </c>
      <c r="J18" s="7"/>
      <c r="K18" s="7">
        <v>0</v>
      </c>
      <c r="L18" s="7"/>
      <c r="M18" s="7">
        <v>0</v>
      </c>
      <c r="N18" s="7"/>
      <c r="O18" s="7">
        <v>0</v>
      </c>
      <c r="P18" s="7"/>
      <c r="Q18" s="7">
        <v>11131289</v>
      </c>
      <c r="R18" s="7"/>
      <c r="S18" s="7">
        <v>38710</v>
      </c>
      <c r="T18" s="7"/>
      <c r="U18" s="7">
        <v>385749233789</v>
      </c>
      <c r="V18" s="7"/>
      <c r="W18" s="7">
        <v>428639492783.091</v>
      </c>
      <c r="Y18" s="10">
        <v>2.0185318977812652E-3</v>
      </c>
    </row>
    <row r="19" spans="1:25">
      <c r="A19" s="1" t="s">
        <v>25</v>
      </c>
      <c r="C19" s="7">
        <v>2010777</v>
      </c>
      <c r="D19" s="7"/>
      <c r="E19" s="7">
        <v>105004293245</v>
      </c>
      <c r="F19" s="7"/>
      <c r="G19" s="7">
        <v>149679804346.46701</v>
      </c>
      <c r="H19" s="7"/>
      <c r="I19" s="7">
        <v>0</v>
      </c>
      <c r="J19" s="7"/>
      <c r="K19" s="7">
        <v>0</v>
      </c>
      <c r="L19" s="7"/>
      <c r="M19" s="7">
        <v>0</v>
      </c>
      <c r="N19" s="7"/>
      <c r="O19" s="7">
        <v>0</v>
      </c>
      <c r="P19" s="7"/>
      <c r="Q19" s="7">
        <v>2010777</v>
      </c>
      <c r="R19" s="7"/>
      <c r="S19" s="7">
        <v>75480</v>
      </c>
      <c r="T19" s="7"/>
      <c r="U19" s="7">
        <v>105004293245</v>
      </c>
      <c r="V19" s="7"/>
      <c r="W19" s="7">
        <v>150979976374.065</v>
      </c>
      <c r="Y19" s="10">
        <v>7.1098884579805124E-4</v>
      </c>
    </row>
    <row r="20" spans="1:25">
      <c r="A20" s="1" t="s">
        <v>26</v>
      </c>
      <c r="C20" s="7">
        <v>2002500</v>
      </c>
      <c r="D20" s="7"/>
      <c r="E20" s="7">
        <v>99511931457</v>
      </c>
      <c r="F20" s="7"/>
      <c r="G20" s="7">
        <v>150796741401</v>
      </c>
      <c r="H20" s="7"/>
      <c r="I20" s="7">
        <v>0</v>
      </c>
      <c r="J20" s="7"/>
      <c r="K20" s="7">
        <v>0</v>
      </c>
      <c r="L20" s="7"/>
      <c r="M20" s="7">
        <v>0</v>
      </c>
      <c r="N20" s="7"/>
      <c r="O20" s="7">
        <v>0</v>
      </c>
      <c r="P20" s="7"/>
      <c r="Q20" s="7">
        <v>2002500</v>
      </c>
      <c r="R20" s="7"/>
      <c r="S20" s="7">
        <v>79650</v>
      </c>
      <c r="T20" s="7"/>
      <c r="U20" s="7">
        <v>99511931457</v>
      </c>
      <c r="V20" s="7"/>
      <c r="W20" s="7">
        <v>158665263574.5</v>
      </c>
      <c r="Y20" s="10">
        <v>7.4718009186584724E-4</v>
      </c>
    </row>
    <row r="21" spans="1:25">
      <c r="A21" s="1" t="s">
        <v>27</v>
      </c>
      <c r="C21" s="7">
        <v>48535846</v>
      </c>
      <c r="D21" s="7"/>
      <c r="E21" s="7">
        <v>180819245674</v>
      </c>
      <c r="F21" s="7"/>
      <c r="G21" s="7">
        <v>217172888485.81</v>
      </c>
      <c r="H21" s="7"/>
      <c r="I21" s="7">
        <v>0</v>
      </c>
      <c r="J21" s="7"/>
      <c r="K21" s="7">
        <v>0</v>
      </c>
      <c r="L21" s="7"/>
      <c r="M21" s="7">
        <v>0</v>
      </c>
      <c r="N21" s="7"/>
      <c r="O21" s="7">
        <v>0</v>
      </c>
      <c r="P21" s="7"/>
      <c r="Q21" s="7">
        <v>48535846</v>
      </c>
      <c r="R21" s="7"/>
      <c r="S21" s="7">
        <v>5360</v>
      </c>
      <c r="T21" s="7"/>
      <c r="U21" s="7">
        <v>180819245674</v>
      </c>
      <c r="V21" s="7"/>
      <c r="W21" s="7">
        <v>258792059200.51999</v>
      </c>
      <c r="Y21" s="10">
        <v>1.2186931796625017E-3</v>
      </c>
    </row>
    <row r="22" spans="1:25">
      <c r="A22" s="1" t="s">
        <v>28</v>
      </c>
      <c r="C22" s="7">
        <v>21690833</v>
      </c>
      <c r="D22" s="7"/>
      <c r="E22" s="7">
        <v>55917149931</v>
      </c>
      <c r="F22" s="7"/>
      <c r="G22" s="7">
        <v>62207740276.194099</v>
      </c>
      <c r="H22" s="7"/>
      <c r="I22" s="7">
        <v>0</v>
      </c>
      <c r="J22" s="7"/>
      <c r="K22" s="7">
        <v>0</v>
      </c>
      <c r="L22" s="7"/>
      <c r="M22" s="7">
        <v>0</v>
      </c>
      <c r="N22" s="7"/>
      <c r="O22" s="7">
        <v>0</v>
      </c>
      <c r="P22" s="7"/>
      <c r="Q22" s="7">
        <v>21690833</v>
      </c>
      <c r="R22" s="7"/>
      <c r="S22" s="7">
        <v>3198</v>
      </c>
      <c r="T22" s="7"/>
      <c r="U22" s="7">
        <v>55917149931</v>
      </c>
      <c r="V22" s="7"/>
      <c r="W22" s="7">
        <v>69004631773.593002</v>
      </c>
      <c r="Y22" s="10">
        <v>3.2495384273920248E-4</v>
      </c>
    </row>
    <row r="23" spans="1:25">
      <c r="A23" s="1" t="s">
        <v>29</v>
      </c>
      <c r="C23" s="7">
        <v>175</v>
      </c>
      <c r="D23" s="7"/>
      <c r="E23" s="7">
        <v>1231446</v>
      </c>
      <c r="F23" s="7"/>
      <c r="G23" s="7">
        <v>3258873.0720000002</v>
      </c>
      <c r="H23" s="7"/>
      <c r="I23" s="7">
        <v>0</v>
      </c>
      <c r="J23" s="7"/>
      <c r="K23" s="7">
        <v>0</v>
      </c>
      <c r="L23" s="7"/>
      <c r="M23" s="7">
        <v>0</v>
      </c>
      <c r="N23" s="7"/>
      <c r="O23" s="7">
        <v>0</v>
      </c>
      <c r="P23" s="7"/>
      <c r="Q23" s="7">
        <v>175</v>
      </c>
      <c r="R23" s="7"/>
      <c r="S23" s="7">
        <v>21860</v>
      </c>
      <c r="T23" s="7"/>
      <c r="U23" s="7">
        <v>1231446</v>
      </c>
      <c r="V23" s="7"/>
      <c r="W23" s="7">
        <v>3805500.2859999998</v>
      </c>
      <c r="Y23" s="10">
        <v>1.7920709229174762E-8</v>
      </c>
    </row>
    <row r="24" spans="1:25">
      <c r="A24" s="1" t="s">
        <v>30</v>
      </c>
      <c r="C24" s="7">
        <v>1769156558</v>
      </c>
      <c r="D24" s="7"/>
      <c r="E24" s="7">
        <v>1678903301441</v>
      </c>
      <c r="F24" s="7"/>
      <c r="G24" s="7">
        <v>1541678888982.9399</v>
      </c>
      <c r="H24" s="7"/>
      <c r="I24" s="7">
        <v>0</v>
      </c>
      <c r="J24" s="7"/>
      <c r="K24" s="7">
        <v>0</v>
      </c>
      <c r="L24" s="7"/>
      <c r="M24" s="7">
        <v>-30000000</v>
      </c>
      <c r="N24" s="7"/>
      <c r="O24" s="7">
        <v>28671050381</v>
      </c>
      <c r="P24" s="7"/>
      <c r="Q24" s="7">
        <v>1739156558</v>
      </c>
      <c r="R24" s="7"/>
      <c r="S24" s="7">
        <v>994</v>
      </c>
      <c r="T24" s="7"/>
      <c r="U24" s="7">
        <v>1650433746966</v>
      </c>
      <c r="V24" s="7"/>
      <c r="W24" s="7">
        <v>1719683862029.6899</v>
      </c>
      <c r="Y24" s="10">
        <v>8.0982662308327989E-3</v>
      </c>
    </row>
    <row r="25" spans="1:25">
      <c r="A25" s="1" t="s">
        <v>31</v>
      </c>
      <c r="C25" s="7">
        <v>10853574</v>
      </c>
      <c r="D25" s="7"/>
      <c r="E25" s="7">
        <v>193335580845</v>
      </c>
      <c r="F25" s="7"/>
      <c r="G25" s="7">
        <v>220579267854.065</v>
      </c>
      <c r="H25" s="7"/>
      <c r="I25" s="7">
        <v>0</v>
      </c>
      <c r="J25" s="7"/>
      <c r="K25" s="7">
        <v>0</v>
      </c>
      <c r="L25" s="7"/>
      <c r="M25" s="7">
        <v>0</v>
      </c>
      <c r="N25" s="7"/>
      <c r="O25" s="7">
        <v>0</v>
      </c>
      <c r="P25" s="7"/>
      <c r="Q25" s="7">
        <v>10853574</v>
      </c>
      <c r="R25" s="7"/>
      <c r="S25" s="7">
        <v>25840</v>
      </c>
      <c r="T25" s="7"/>
      <c r="U25" s="7">
        <v>193335580845</v>
      </c>
      <c r="V25" s="7"/>
      <c r="W25" s="7">
        <v>278990126350.90802</v>
      </c>
      <c r="Y25" s="10">
        <v>1.3138091069231231E-3</v>
      </c>
    </row>
    <row r="26" spans="1:25">
      <c r="A26" s="1" t="s">
        <v>32</v>
      </c>
      <c r="C26" s="7">
        <v>33798763</v>
      </c>
      <c r="D26" s="7"/>
      <c r="E26" s="7">
        <v>289497806562</v>
      </c>
      <c r="F26" s="7"/>
      <c r="G26" s="7">
        <v>330168659318.29401</v>
      </c>
      <c r="H26" s="7"/>
      <c r="I26" s="7">
        <v>0</v>
      </c>
      <c r="J26" s="7"/>
      <c r="K26" s="7">
        <v>0</v>
      </c>
      <c r="L26" s="7"/>
      <c r="M26" s="7">
        <v>0</v>
      </c>
      <c r="N26" s="7"/>
      <c r="O26" s="7">
        <v>0</v>
      </c>
      <c r="P26" s="7"/>
      <c r="Q26" s="7">
        <v>33798763</v>
      </c>
      <c r="R26" s="7"/>
      <c r="S26" s="7">
        <v>11210</v>
      </c>
      <c r="T26" s="7"/>
      <c r="U26" s="7">
        <v>289497806562</v>
      </c>
      <c r="V26" s="7"/>
      <c r="W26" s="7">
        <v>376903326981.474</v>
      </c>
      <c r="Y26" s="10">
        <v>1.774898022000457E-3</v>
      </c>
    </row>
    <row r="27" spans="1:25">
      <c r="A27" s="1" t="s">
        <v>33</v>
      </c>
      <c r="C27" s="7">
        <v>5822450</v>
      </c>
      <c r="D27" s="7"/>
      <c r="E27" s="7">
        <v>18648165048</v>
      </c>
      <c r="F27" s="7"/>
      <c r="G27" s="7">
        <v>19773922929.999599</v>
      </c>
      <c r="H27" s="7"/>
      <c r="I27" s="7">
        <v>10251792</v>
      </c>
      <c r="J27" s="7"/>
      <c r="K27" s="7">
        <v>39972265852</v>
      </c>
      <c r="L27" s="7"/>
      <c r="M27" s="7">
        <v>0</v>
      </c>
      <c r="N27" s="7"/>
      <c r="O27" s="7">
        <v>0</v>
      </c>
      <c r="P27" s="7"/>
      <c r="Q27" s="7">
        <v>16074242</v>
      </c>
      <c r="R27" s="7"/>
      <c r="S27" s="7">
        <v>4002</v>
      </c>
      <c r="T27" s="7"/>
      <c r="U27" s="7">
        <v>58620430900</v>
      </c>
      <c r="V27" s="7"/>
      <c r="W27" s="7">
        <v>63992803863.021599</v>
      </c>
      <c r="Y27" s="10">
        <v>3.0135234387125245E-4</v>
      </c>
    </row>
    <row r="28" spans="1:25">
      <c r="A28" s="1" t="s">
        <v>34</v>
      </c>
      <c r="C28" s="7">
        <v>44457712</v>
      </c>
      <c r="D28" s="7"/>
      <c r="E28" s="7">
        <v>180094537874</v>
      </c>
      <c r="F28" s="7"/>
      <c r="G28" s="7">
        <v>225150936532.75101</v>
      </c>
      <c r="H28" s="7"/>
      <c r="I28" s="7">
        <v>0</v>
      </c>
      <c r="J28" s="7"/>
      <c r="K28" s="7">
        <v>0</v>
      </c>
      <c r="L28" s="7"/>
      <c r="M28" s="7">
        <v>0</v>
      </c>
      <c r="N28" s="7"/>
      <c r="O28" s="7">
        <v>0</v>
      </c>
      <c r="P28" s="7"/>
      <c r="Q28" s="7">
        <v>44457712</v>
      </c>
      <c r="R28" s="7"/>
      <c r="S28" s="7">
        <v>6330</v>
      </c>
      <c r="T28" s="7"/>
      <c r="U28" s="7">
        <v>180094537874</v>
      </c>
      <c r="V28" s="7"/>
      <c r="W28" s="7">
        <v>279946067226.93298</v>
      </c>
      <c r="Y28" s="10">
        <v>1.3183107853338566E-3</v>
      </c>
    </row>
    <row r="29" spans="1:25">
      <c r="A29" s="1" t="s">
        <v>35</v>
      </c>
      <c r="C29" s="7">
        <v>26413139</v>
      </c>
      <c r="D29" s="7"/>
      <c r="E29" s="7">
        <v>232643999494</v>
      </c>
      <c r="F29" s="7"/>
      <c r="G29" s="7">
        <v>342626666465.37598</v>
      </c>
      <c r="H29" s="7"/>
      <c r="I29" s="7">
        <v>0</v>
      </c>
      <c r="J29" s="7"/>
      <c r="K29" s="7">
        <v>0</v>
      </c>
      <c r="L29" s="7"/>
      <c r="M29" s="7">
        <v>0</v>
      </c>
      <c r="N29" s="7"/>
      <c r="O29" s="7">
        <v>0</v>
      </c>
      <c r="P29" s="7"/>
      <c r="Q29" s="7">
        <v>26413139</v>
      </c>
      <c r="R29" s="7"/>
      <c r="S29" s="7">
        <v>14840</v>
      </c>
      <c r="T29" s="7"/>
      <c r="U29" s="7">
        <v>232643999494</v>
      </c>
      <c r="V29" s="7"/>
      <c r="W29" s="7">
        <v>389921758462.13098</v>
      </c>
      <c r="Y29" s="10">
        <v>1.8362038970894884E-3</v>
      </c>
    </row>
    <row r="30" spans="1:25">
      <c r="A30" s="1" t="s">
        <v>36</v>
      </c>
      <c r="C30" s="7">
        <v>84039263</v>
      </c>
      <c r="D30" s="7"/>
      <c r="E30" s="7">
        <v>1093662299784</v>
      </c>
      <c r="F30" s="7"/>
      <c r="G30" s="7">
        <v>1478046333360.0801</v>
      </c>
      <c r="H30" s="7"/>
      <c r="I30" s="7">
        <v>0</v>
      </c>
      <c r="J30" s="7"/>
      <c r="K30" s="7">
        <v>0</v>
      </c>
      <c r="L30" s="7"/>
      <c r="M30" s="7">
        <v>-14156495</v>
      </c>
      <c r="N30" s="7"/>
      <c r="O30" s="7">
        <v>268692651716</v>
      </c>
      <c r="P30" s="7"/>
      <c r="Q30" s="7">
        <v>69882768</v>
      </c>
      <c r="R30" s="7"/>
      <c r="S30" s="7">
        <v>18810</v>
      </c>
      <c r="T30" s="7"/>
      <c r="U30" s="7">
        <v>909433829362</v>
      </c>
      <c r="V30" s="7"/>
      <c r="W30" s="7">
        <v>1307622686920.1299</v>
      </c>
      <c r="Y30" s="10">
        <v>6.1578042813390738E-3</v>
      </c>
    </row>
    <row r="31" spans="1:25">
      <c r="A31" s="1" t="s">
        <v>37</v>
      </c>
      <c r="C31" s="7">
        <v>3000000</v>
      </c>
      <c r="D31" s="7"/>
      <c r="E31" s="7">
        <v>63102996540</v>
      </c>
      <c r="F31" s="7"/>
      <c r="G31" s="7">
        <v>87828419880</v>
      </c>
      <c r="H31" s="7"/>
      <c r="I31" s="7">
        <v>0</v>
      </c>
      <c r="J31" s="7"/>
      <c r="K31" s="7">
        <v>0</v>
      </c>
      <c r="L31" s="7"/>
      <c r="M31" s="7">
        <v>0</v>
      </c>
      <c r="N31" s="7"/>
      <c r="O31" s="7">
        <v>0</v>
      </c>
      <c r="P31" s="7"/>
      <c r="Q31" s="7">
        <v>3000000</v>
      </c>
      <c r="R31" s="7"/>
      <c r="S31" s="7">
        <v>32190</v>
      </c>
      <c r="T31" s="7"/>
      <c r="U31" s="7">
        <v>63102996540</v>
      </c>
      <c r="V31" s="7"/>
      <c r="W31" s="7">
        <v>96065132040</v>
      </c>
      <c r="Y31" s="10">
        <v>4.5238606463505598E-4</v>
      </c>
    </row>
    <row r="32" spans="1:25">
      <c r="A32" s="1" t="s">
        <v>38</v>
      </c>
      <c r="C32" s="7">
        <v>2400000</v>
      </c>
      <c r="D32" s="7"/>
      <c r="E32" s="7">
        <v>45609045907</v>
      </c>
      <c r="F32" s="7"/>
      <c r="G32" s="7">
        <v>48417542784</v>
      </c>
      <c r="H32" s="7"/>
      <c r="I32" s="7">
        <v>0</v>
      </c>
      <c r="J32" s="7"/>
      <c r="K32" s="7">
        <v>0</v>
      </c>
      <c r="L32" s="7"/>
      <c r="M32" s="7">
        <v>0</v>
      </c>
      <c r="N32" s="7"/>
      <c r="O32" s="7">
        <v>0</v>
      </c>
      <c r="P32" s="7"/>
      <c r="Q32" s="7">
        <v>2400000</v>
      </c>
      <c r="R32" s="7"/>
      <c r="S32" s="7">
        <v>24560</v>
      </c>
      <c r="T32" s="7"/>
      <c r="U32" s="7">
        <v>45609045907</v>
      </c>
      <c r="V32" s="7"/>
      <c r="W32" s="7">
        <v>58635840768</v>
      </c>
      <c r="Y32" s="10">
        <v>2.7612554824323017E-4</v>
      </c>
    </row>
    <row r="33" spans="1:25">
      <c r="A33" s="1" t="s">
        <v>39</v>
      </c>
      <c r="C33" s="7">
        <v>5000000</v>
      </c>
      <c r="D33" s="7"/>
      <c r="E33" s="7">
        <v>145325402368</v>
      </c>
      <c r="F33" s="7"/>
      <c r="G33" s="7">
        <v>185524978000</v>
      </c>
      <c r="H33" s="7"/>
      <c r="I33" s="7">
        <v>0</v>
      </c>
      <c r="J33" s="7"/>
      <c r="K33" s="7">
        <v>0</v>
      </c>
      <c r="L33" s="7"/>
      <c r="M33" s="7">
        <v>0</v>
      </c>
      <c r="N33" s="7"/>
      <c r="O33" s="7">
        <v>0</v>
      </c>
      <c r="P33" s="7"/>
      <c r="Q33" s="7">
        <v>5000000</v>
      </c>
      <c r="R33" s="7"/>
      <c r="S33" s="7">
        <v>39450</v>
      </c>
      <c r="T33" s="7"/>
      <c r="U33" s="7">
        <v>145325402368</v>
      </c>
      <c r="V33" s="7"/>
      <c r="W33" s="7">
        <v>196218777000</v>
      </c>
      <c r="Y33" s="10">
        <v>9.2402559023780457E-4</v>
      </c>
    </row>
    <row r="34" spans="1:25">
      <c r="A34" s="1" t="s">
        <v>40</v>
      </c>
      <c r="C34" s="7">
        <v>7600000</v>
      </c>
      <c r="D34" s="7"/>
      <c r="E34" s="7">
        <v>43708128200</v>
      </c>
      <c r="F34" s="7"/>
      <c r="G34" s="7">
        <v>48657879699.199997</v>
      </c>
      <c r="H34" s="7"/>
      <c r="I34" s="7">
        <v>0</v>
      </c>
      <c r="J34" s="7"/>
      <c r="K34" s="7">
        <v>0</v>
      </c>
      <c r="L34" s="7"/>
      <c r="M34" s="7">
        <v>0</v>
      </c>
      <c r="N34" s="7"/>
      <c r="O34" s="7">
        <v>0</v>
      </c>
      <c r="P34" s="7"/>
      <c r="Q34" s="7">
        <v>7600000</v>
      </c>
      <c r="R34" s="7"/>
      <c r="S34" s="7">
        <v>6436</v>
      </c>
      <c r="T34" s="7"/>
      <c r="U34" s="7">
        <v>43708128200</v>
      </c>
      <c r="V34" s="7"/>
      <c r="W34" s="7">
        <v>48657879699.199997</v>
      </c>
      <c r="Y34" s="10">
        <v>2.2913773440129723E-4</v>
      </c>
    </row>
    <row r="35" spans="1:25">
      <c r="A35" s="1" t="s">
        <v>41</v>
      </c>
      <c r="C35" s="7">
        <v>5118139</v>
      </c>
      <c r="D35" s="7"/>
      <c r="E35" s="7">
        <v>386033291160</v>
      </c>
      <c r="F35" s="7"/>
      <c r="G35" s="7">
        <v>479791114580.20099</v>
      </c>
      <c r="H35" s="7"/>
      <c r="I35" s="7">
        <v>0</v>
      </c>
      <c r="J35" s="7"/>
      <c r="K35" s="7">
        <v>0</v>
      </c>
      <c r="L35" s="7"/>
      <c r="M35" s="7">
        <v>-3600000</v>
      </c>
      <c r="N35" s="7"/>
      <c r="O35" s="7">
        <v>371122981879</v>
      </c>
      <c r="P35" s="7"/>
      <c r="Q35" s="7">
        <v>1518139</v>
      </c>
      <c r="R35" s="7"/>
      <c r="S35" s="7">
        <v>117230</v>
      </c>
      <c r="T35" s="7"/>
      <c r="U35" s="7">
        <v>114504939154</v>
      </c>
      <c r="V35" s="7"/>
      <c r="W35" s="7">
        <v>177920713111.034</v>
      </c>
      <c r="Y35" s="10">
        <v>8.3785708208727796E-4</v>
      </c>
    </row>
    <row r="36" spans="1:25">
      <c r="A36" s="1" t="s">
        <v>42</v>
      </c>
      <c r="C36" s="7">
        <v>10000000</v>
      </c>
      <c r="D36" s="7"/>
      <c r="E36" s="7">
        <v>100025750000</v>
      </c>
      <c r="F36" s="7"/>
      <c r="G36" s="7">
        <v>99971500000</v>
      </c>
      <c r="H36" s="7"/>
      <c r="I36" s="7">
        <v>0</v>
      </c>
      <c r="J36" s="7"/>
      <c r="K36" s="7">
        <v>0</v>
      </c>
      <c r="L36" s="7"/>
      <c r="M36" s="7">
        <v>0</v>
      </c>
      <c r="N36" s="7"/>
      <c r="O36" s="7">
        <v>0</v>
      </c>
      <c r="P36" s="7"/>
      <c r="Q36" s="7">
        <v>10000000</v>
      </c>
      <c r="R36" s="7"/>
      <c r="S36" s="7">
        <v>11660</v>
      </c>
      <c r="T36" s="7"/>
      <c r="U36" s="7">
        <v>100025750000</v>
      </c>
      <c r="V36" s="7"/>
      <c r="W36" s="7">
        <v>116566769000</v>
      </c>
      <c r="Y36" s="10">
        <v>5.4893155066061195E-4</v>
      </c>
    </row>
    <row r="37" spans="1:25">
      <c r="A37" s="1" t="s">
        <v>43</v>
      </c>
      <c r="C37" s="7">
        <v>82091946</v>
      </c>
      <c r="D37" s="7"/>
      <c r="E37" s="7">
        <v>905142815900</v>
      </c>
      <c r="F37" s="7"/>
      <c r="G37" s="7">
        <v>870747313329.08801</v>
      </c>
      <c r="H37" s="7"/>
      <c r="I37" s="7">
        <v>2512933</v>
      </c>
      <c r="J37" s="7"/>
      <c r="K37" s="7">
        <v>28199398184</v>
      </c>
      <c r="L37" s="7"/>
      <c r="M37" s="7">
        <v>-20688579</v>
      </c>
      <c r="N37" s="7"/>
      <c r="O37" s="7">
        <v>246954456467</v>
      </c>
      <c r="P37" s="7"/>
      <c r="Q37" s="7">
        <v>63916300</v>
      </c>
      <c r="R37" s="7"/>
      <c r="S37" s="7">
        <v>11950</v>
      </c>
      <c r="T37" s="7"/>
      <c r="U37" s="7">
        <v>705160579785</v>
      </c>
      <c r="V37" s="7"/>
      <c r="W37" s="7">
        <v>763582102061.27502</v>
      </c>
      <c r="Y37" s="10">
        <v>3.5958301918892974E-3</v>
      </c>
    </row>
    <row r="38" spans="1:25">
      <c r="A38" s="1" t="s">
        <v>44</v>
      </c>
      <c r="C38" s="7">
        <v>1000000</v>
      </c>
      <c r="D38" s="7"/>
      <c r="E38" s="7">
        <v>10002574995</v>
      </c>
      <c r="F38" s="7"/>
      <c r="G38" s="7">
        <v>10499006930</v>
      </c>
      <c r="H38" s="7"/>
      <c r="I38" s="7">
        <v>0</v>
      </c>
      <c r="J38" s="7"/>
      <c r="K38" s="7">
        <v>0</v>
      </c>
      <c r="L38" s="7"/>
      <c r="M38" s="7">
        <v>0</v>
      </c>
      <c r="N38" s="7"/>
      <c r="O38" s="7">
        <v>0</v>
      </c>
      <c r="P38" s="7"/>
      <c r="Q38" s="7">
        <v>1000000</v>
      </c>
      <c r="R38" s="7"/>
      <c r="S38" s="7">
        <v>11687</v>
      </c>
      <c r="T38" s="7"/>
      <c r="U38" s="7">
        <v>10002574995</v>
      </c>
      <c r="V38" s="7"/>
      <c r="W38" s="7">
        <v>11683669205</v>
      </c>
      <c r="Y38" s="10">
        <v>5.5020266145545217E-5</v>
      </c>
    </row>
    <row r="39" spans="1:25">
      <c r="A39" s="1" t="s">
        <v>45</v>
      </c>
      <c r="C39" s="7">
        <v>8742299</v>
      </c>
      <c r="D39" s="7"/>
      <c r="E39" s="7">
        <v>2028467546266</v>
      </c>
      <c r="F39" s="7"/>
      <c r="G39" s="7">
        <v>2520062298051.6401</v>
      </c>
      <c r="H39" s="7"/>
      <c r="I39" s="7">
        <v>0</v>
      </c>
      <c r="J39" s="7"/>
      <c r="K39" s="7">
        <v>0</v>
      </c>
      <c r="L39" s="7"/>
      <c r="M39" s="7">
        <v>-1478659</v>
      </c>
      <c r="N39" s="7"/>
      <c r="O39" s="7">
        <v>469260664779</v>
      </c>
      <c r="P39" s="7"/>
      <c r="Q39" s="7">
        <v>7263640</v>
      </c>
      <c r="R39" s="7"/>
      <c r="S39" s="7">
        <v>322461</v>
      </c>
      <c r="T39" s="7"/>
      <c r="U39" s="7">
        <v>1685375666982</v>
      </c>
      <c r="V39" s="7"/>
      <c r="W39" s="7">
        <v>2341573079463.8599</v>
      </c>
      <c r="Y39" s="10">
        <v>1.1026841976680687E-2</v>
      </c>
    </row>
    <row r="40" spans="1:25">
      <c r="A40" s="1" t="s">
        <v>46</v>
      </c>
      <c r="C40" s="7">
        <v>4880000</v>
      </c>
      <c r="D40" s="7"/>
      <c r="E40" s="7">
        <v>795780899295</v>
      </c>
      <c r="F40" s="7"/>
      <c r="G40" s="7">
        <v>1086531980000</v>
      </c>
      <c r="H40" s="7"/>
      <c r="I40" s="7">
        <v>0</v>
      </c>
      <c r="J40" s="7"/>
      <c r="K40" s="7">
        <v>0</v>
      </c>
      <c r="L40" s="7"/>
      <c r="M40" s="7">
        <v>-420000</v>
      </c>
      <c r="N40" s="7"/>
      <c r="O40" s="7">
        <v>101213280000</v>
      </c>
      <c r="P40" s="7"/>
      <c r="Q40" s="7">
        <v>4460000</v>
      </c>
      <c r="R40" s="7"/>
      <c r="S40" s="7">
        <v>242741</v>
      </c>
      <c r="T40" s="7"/>
      <c r="U40" s="7">
        <v>727291559602</v>
      </c>
      <c r="V40" s="7"/>
      <c r="W40" s="7">
        <v>1082624840000</v>
      </c>
      <c r="Y40" s="10">
        <v>5.0982534499596274E-3</v>
      </c>
    </row>
    <row r="41" spans="1:25">
      <c r="A41" s="1" t="s">
        <v>47</v>
      </c>
      <c r="C41" s="7">
        <v>4101114</v>
      </c>
      <c r="D41" s="7"/>
      <c r="E41" s="7">
        <v>899999837780</v>
      </c>
      <c r="F41" s="7"/>
      <c r="G41" s="7">
        <v>1027082940160</v>
      </c>
      <c r="H41" s="7"/>
      <c r="I41" s="7">
        <v>0</v>
      </c>
      <c r="J41" s="7"/>
      <c r="K41" s="7">
        <v>0</v>
      </c>
      <c r="L41" s="7"/>
      <c r="M41" s="7">
        <v>0</v>
      </c>
      <c r="N41" s="7"/>
      <c r="O41" s="7">
        <v>0</v>
      </c>
      <c r="P41" s="7"/>
      <c r="Q41" s="7">
        <v>4101114</v>
      </c>
      <c r="R41" s="7"/>
      <c r="S41" s="7">
        <v>276843</v>
      </c>
      <c r="T41" s="7"/>
      <c r="U41" s="7">
        <v>899999837780</v>
      </c>
      <c r="V41" s="7"/>
      <c r="W41" s="7">
        <v>1135364653102</v>
      </c>
      <c r="Y41" s="10">
        <v>5.3466136613302597E-3</v>
      </c>
    </row>
    <row r="42" spans="1:25">
      <c r="A42" s="1" t="s">
        <v>48</v>
      </c>
      <c r="C42" s="7">
        <v>483611</v>
      </c>
      <c r="D42" s="7"/>
      <c r="E42" s="7">
        <v>1299996480476</v>
      </c>
      <c r="F42" s="7"/>
      <c r="G42" s="7">
        <v>1918628449467</v>
      </c>
      <c r="H42" s="7"/>
      <c r="I42" s="7">
        <v>0</v>
      </c>
      <c r="J42" s="7"/>
      <c r="K42" s="7">
        <v>0</v>
      </c>
      <c r="L42" s="7"/>
      <c r="M42" s="7">
        <v>0</v>
      </c>
      <c r="N42" s="7"/>
      <c r="O42" s="7">
        <v>0</v>
      </c>
      <c r="P42" s="7"/>
      <c r="Q42" s="7">
        <v>483611</v>
      </c>
      <c r="R42" s="7"/>
      <c r="S42" s="7">
        <v>4331353</v>
      </c>
      <c r="T42" s="7"/>
      <c r="U42" s="7">
        <v>1299996480476</v>
      </c>
      <c r="V42" s="7"/>
      <c r="W42" s="7">
        <v>2094689935683</v>
      </c>
      <c r="Y42" s="10">
        <v>9.8642297835985042E-3</v>
      </c>
    </row>
    <row r="43" spans="1:25">
      <c r="A43" s="1" t="s">
        <v>49</v>
      </c>
      <c r="C43" s="7">
        <v>2387020</v>
      </c>
      <c r="D43" s="7"/>
      <c r="E43" s="7">
        <v>1399996561661</v>
      </c>
      <c r="F43" s="7"/>
      <c r="G43" s="7">
        <v>1779497132780</v>
      </c>
      <c r="H43" s="7"/>
      <c r="I43" s="7">
        <v>0</v>
      </c>
      <c r="J43" s="7"/>
      <c r="K43" s="7">
        <v>0</v>
      </c>
      <c r="L43" s="7"/>
      <c r="M43" s="7">
        <v>0</v>
      </c>
      <c r="N43" s="7"/>
      <c r="O43" s="7">
        <v>0</v>
      </c>
      <c r="P43" s="7"/>
      <c r="Q43" s="7">
        <v>2387020</v>
      </c>
      <c r="R43" s="7"/>
      <c r="S43" s="7">
        <v>827633</v>
      </c>
      <c r="T43" s="7"/>
      <c r="U43" s="7">
        <v>1399996561661</v>
      </c>
      <c r="V43" s="7"/>
      <c r="W43" s="7">
        <v>1975576503660</v>
      </c>
      <c r="Y43" s="10">
        <v>9.3033055896295288E-3</v>
      </c>
    </row>
    <row r="44" spans="1:25">
      <c r="A44" s="1" t="s">
        <v>50</v>
      </c>
      <c r="C44" s="7">
        <v>1500000</v>
      </c>
      <c r="D44" s="7"/>
      <c r="E44" s="7">
        <v>49881813750</v>
      </c>
      <c r="F44" s="7"/>
      <c r="G44" s="7">
        <v>68819878125</v>
      </c>
      <c r="H44" s="7"/>
      <c r="I44" s="7">
        <v>0</v>
      </c>
      <c r="J44" s="7"/>
      <c r="K44" s="7">
        <v>0</v>
      </c>
      <c r="L44" s="7"/>
      <c r="M44" s="7">
        <v>0</v>
      </c>
      <c r="N44" s="7"/>
      <c r="O44" s="7">
        <v>0</v>
      </c>
      <c r="P44" s="7"/>
      <c r="Q44" s="7">
        <v>1500000</v>
      </c>
      <c r="R44" s="7"/>
      <c r="S44" s="7">
        <v>59529</v>
      </c>
      <c r="T44" s="7"/>
      <c r="U44" s="7">
        <v>49881813750</v>
      </c>
      <c r="V44" s="7"/>
      <c r="W44" s="7">
        <v>89254434093.75</v>
      </c>
      <c r="Y44" s="10">
        <v>4.2031339918512778E-4</v>
      </c>
    </row>
    <row r="45" spans="1:25">
      <c r="A45" s="1" t="s">
        <v>51</v>
      </c>
      <c r="C45" s="7">
        <v>42945039</v>
      </c>
      <c r="D45" s="7"/>
      <c r="E45" s="7">
        <v>417189858128</v>
      </c>
      <c r="F45" s="7"/>
      <c r="G45" s="7">
        <v>798446562461.85901</v>
      </c>
      <c r="H45" s="7"/>
      <c r="I45" s="7">
        <v>0</v>
      </c>
      <c r="J45" s="7"/>
      <c r="K45" s="7">
        <v>0</v>
      </c>
      <c r="L45" s="7"/>
      <c r="M45" s="7">
        <v>0</v>
      </c>
      <c r="N45" s="7"/>
      <c r="O45" s="7">
        <v>0</v>
      </c>
      <c r="P45" s="7"/>
      <c r="Q45" s="7">
        <v>42945039</v>
      </c>
      <c r="R45" s="7"/>
      <c r="S45" s="7">
        <v>21640</v>
      </c>
      <c r="T45" s="7"/>
      <c r="U45" s="7">
        <v>417189858128</v>
      </c>
      <c r="V45" s="7"/>
      <c r="W45" s="7">
        <v>924472103353.37695</v>
      </c>
      <c r="Y45" s="10">
        <v>4.3534869293344377E-3</v>
      </c>
    </row>
    <row r="46" spans="1:25">
      <c r="A46" s="1" t="s">
        <v>52</v>
      </c>
      <c r="C46" s="7">
        <v>1675000</v>
      </c>
      <c r="D46" s="7"/>
      <c r="E46" s="7">
        <v>6382937005</v>
      </c>
      <c r="F46" s="7"/>
      <c r="G46" s="7">
        <v>6859922842.6999998</v>
      </c>
      <c r="H46" s="7"/>
      <c r="I46" s="7">
        <v>0</v>
      </c>
      <c r="J46" s="7"/>
      <c r="K46" s="7">
        <v>0</v>
      </c>
      <c r="L46" s="7"/>
      <c r="M46" s="7">
        <v>0</v>
      </c>
      <c r="N46" s="7"/>
      <c r="O46" s="7">
        <v>0</v>
      </c>
      <c r="P46" s="7"/>
      <c r="Q46" s="7">
        <v>1675000</v>
      </c>
      <c r="R46" s="7"/>
      <c r="S46" s="7">
        <v>4117</v>
      </c>
      <c r="T46" s="7"/>
      <c r="U46" s="7">
        <v>6382937005</v>
      </c>
      <c r="V46" s="7"/>
      <c r="W46" s="7">
        <v>6859922842.6999998</v>
      </c>
      <c r="Y46" s="10">
        <v>3.230447335685751E-5</v>
      </c>
    </row>
    <row r="47" spans="1:25">
      <c r="A47" s="1" t="s">
        <v>53</v>
      </c>
      <c r="C47" s="7">
        <v>205106365</v>
      </c>
      <c r="D47" s="7"/>
      <c r="E47" s="7">
        <v>1069323966472</v>
      </c>
      <c r="F47" s="7"/>
      <c r="G47" s="7">
        <v>1128308401148.5</v>
      </c>
      <c r="H47" s="7"/>
      <c r="I47" s="7">
        <v>0</v>
      </c>
      <c r="J47" s="7"/>
      <c r="K47" s="7">
        <v>0</v>
      </c>
      <c r="L47" s="7"/>
      <c r="M47" s="7">
        <v>-26800000</v>
      </c>
      <c r="N47" s="7"/>
      <c r="O47" s="7">
        <v>157961953681</v>
      </c>
      <c r="P47" s="7"/>
      <c r="Q47" s="7">
        <v>178306365</v>
      </c>
      <c r="R47" s="7"/>
      <c r="S47" s="7">
        <v>6400</v>
      </c>
      <c r="T47" s="7"/>
      <c r="U47" s="7">
        <v>929601913999</v>
      </c>
      <c r="V47" s="7"/>
      <c r="W47" s="7">
        <v>1135194747672.1899</v>
      </c>
      <c r="Y47" s="10">
        <v>5.3458135494986346E-3</v>
      </c>
    </row>
    <row r="48" spans="1:25">
      <c r="A48" s="1" t="s">
        <v>54</v>
      </c>
      <c r="C48" s="7">
        <v>23214223</v>
      </c>
      <c r="D48" s="7"/>
      <c r="E48" s="7">
        <v>667090631434</v>
      </c>
      <c r="F48" s="7"/>
      <c r="G48" s="7">
        <v>871524500250.96704</v>
      </c>
      <c r="H48" s="7"/>
      <c r="I48" s="7">
        <v>0</v>
      </c>
      <c r="J48" s="7"/>
      <c r="K48" s="7">
        <v>0</v>
      </c>
      <c r="L48" s="7"/>
      <c r="M48" s="7">
        <v>-7000000</v>
      </c>
      <c r="N48" s="7"/>
      <c r="O48" s="7">
        <v>272326867016</v>
      </c>
      <c r="P48" s="7"/>
      <c r="Q48" s="7">
        <v>16214223</v>
      </c>
      <c r="R48" s="7"/>
      <c r="S48" s="7">
        <v>33080</v>
      </c>
      <c r="T48" s="7"/>
      <c r="U48" s="7">
        <v>465936605309</v>
      </c>
      <c r="V48" s="7"/>
      <c r="W48" s="7">
        <v>533562372794.52002</v>
      </c>
      <c r="Y48" s="10">
        <v>2.5126305136951286E-3</v>
      </c>
    </row>
    <row r="49" spans="1:25">
      <c r="A49" s="1" t="s">
        <v>55</v>
      </c>
      <c r="C49" s="7">
        <v>18034478</v>
      </c>
      <c r="D49" s="7"/>
      <c r="E49" s="7">
        <v>365800243078</v>
      </c>
      <c r="F49" s="7"/>
      <c r="G49" s="7">
        <v>534797175658.16699</v>
      </c>
      <c r="H49" s="7"/>
      <c r="I49" s="7">
        <v>0</v>
      </c>
      <c r="J49" s="7"/>
      <c r="K49" s="7">
        <v>0</v>
      </c>
      <c r="L49" s="7"/>
      <c r="M49" s="7">
        <v>0</v>
      </c>
      <c r="N49" s="7"/>
      <c r="O49" s="7">
        <v>0</v>
      </c>
      <c r="P49" s="7"/>
      <c r="Q49" s="7">
        <v>18034478</v>
      </c>
      <c r="R49" s="7"/>
      <c r="S49" s="7">
        <v>32960</v>
      </c>
      <c r="T49" s="7"/>
      <c r="U49" s="7">
        <v>365800243078</v>
      </c>
      <c r="V49" s="7"/>
      <c r="W49" s="7">
        <v>591308785967.56702</v>
      </c>
      <c r="Y49" s="10">
        <v>2.7845676052016205E-3</v>
      </c>
    </row>
    <row r="50" spans="1:25">
      <c r="A50" s="1" t="s">
        <v>56</v>
      </c>
      <c r="C50" s="7">
        <v>5759048</v>
      </c>
      <c r="D50" s="7"/>
      <c r="E50" s="7">
        <v>68183125103</v>
      </c>
      <c r="F50" s="7"/>
      <c r="G50" s="7">
        <v>64450571591.879997</v>
      </c>
      <c r="H50" s="7"/>
      <c r="I50" s="7">
        <v>0</v>
      </c>
      <c r="J50" s="7"/>
      <c r="K50" s="7">
        <v>0</v>
      </c>
      <c r="L50" s="7"/>
      <c r="M50" s="7">
        <v>0</v>
      </c>
      <c r="N50" s="7"/>
      <c r="O50" s="7">
        <v>0</v>
      </c>
      <c r="P50" s="7"/>
      <c r="Q50" s="7">
        <v>5759048</v>
      </c>
      <c r="R50" s="7"/>
      <c r="S50" s="7">
        <v>12170</v>
      </c>
      <c r="T50" s="7"/>
      <c r="U50" s="7">
        <v>68183125103</v>
      </c>
      <c r="V50" s="7"/>
      <c r="W50" s="7">
        <v>69721196113.171494</v>
      </c>
      <c r="Y50" s="10">
        <v>3.2832825877086684E-4</v>
      </c>
    </row>
    <row r="51" spans="1:25">
      <c r="A51" s="1" t="s">
        <v>57</v>
      </c>
      <c r="C51" s="7">
        <v>89948654</v>
      </c>
      <c r="D51" s="7"/>
      <c r="E51" s="7">
        <v>551188602337</v>
      </c>
      <c r="F51" s="7"/>
      <c r="G51" s="7">
        <v>621874896936.37195</v>
      </c>
      <c r="H51" s="7"/>
      <c r="I51" s="7">
        <v>0</v>
      </c>
      <c r="J51" s="7"/>
      <c r="K51" s="7">
        <v>0</v>
      </c>
      <c r="L51" s="7"/>
      <c r="M51" s="7">
        <v>-2406551</v>
      </c>
      <c r="N51" s="7"/>
      <c r="O51" s="7">
        <v>17348274296</v>
      </c>
      <c r="P51" s="7"/>
      <c r="Q51" s="7">
        <v>87542103</v>
      </c>
      <c r="R51" s="7"/>
      <c r="S51" s="7">
        <v>7860</v>
      </c>
      <c r="T51" s="7"/>
      <c r="U51" s="7">
        <v>536441705934</v>
      </c>
      <c r="V51" s="7"/>
      <c r="W51" s="7">
        <v>684483642480.15601</v>
      </c>
      <c r="Y51" s="10">
        <v>3.2233429003119748E-3</v>
      </c>
    </row>
    <row r="52" spans="1:25">
      <c r="A52" s="1" t="s">
        <v>58</v>
      </c>
      <c r="C52" s="7">
        <v>36054669</v>
      </c>
      <c r="D52" s="7"/>
      <c r="E52" s="7">
        <v>103639528939</v>
      </c>
      <c r="F52" s="7"/>
      <c r="G52" s="7">
        <v>138837964162.302</v>
      </c>
      <c r="H52" s="7"/>
      <c r="I52" s="7">
        <v>0</v>
      </c>
      <c r="J52" s="7"/>
      <c r="K52" s="7">
        <v>0</v>
      </c>
      <c r="L52" s="7"/>
      <c r="M52" s="7">
        <v>0</v>
      </c>
      <c r="N52" s="7"/>
      <c r="O52" s="7">
        <v>0</v>
      </c>
      <c r="P52" s="7"/>
      <c r="Q52" s="7">
        <v>36054669</v>
      </c>
      <c r="R52" s="7"/>
      <c r="S52" s="7">
        <v>4213</v>
      </c>
      <c r="T52" s="7"/>
      <c r="U52" s="7">
        <v>103639528939</v>
      </c>
      <c r="V52" s="7"/>
      <c r="W52" s="7">
        <v>151104196077.44199</v>
      </c>
      <c r="Y52" s="10">
        <v>7.1157381624016179E-4</v>
      </c>
    </row>
    <row r="53" spans="1:25">
      <c r="A53" s="1" t="s">
        <v>59</v>
      </c>
      <c r="C53" s="7">
        <v>382059</v>
      </c>
      <c r="D53" s="7"/>
      <c r="E53" s="7">
        <v>5132373338</v>
      </c>
      <c r="F53" s="7"/>
      <c r="G53" s="7">
        <v>6347028645.6515999</v>
      </c>
      <c r="H53" s="7"/>
      <c r="I53" s="7">
        <v>0</v>
      </c>
      <c r="J53" s="7"/>
      <c r="K53" s="7">
        <v>0</v>
      </c>
      <c r="L53" s="7"/>
      <c r="M53" s="7">
        <v>0</v>
      </c>
      <c r="N53" s="7"/>
      <c r="O53" s="7">
        <v>0</v>
      </c>
      <c r="P53" s="7"/>
      <c r="Q53" s="7">
        <v>382059</v>
      </c>
      <c r="R53" s="7"/>
      <c r="S53" s="7">
        <v>21940</v>
      </c>
      <c r="T53" s="7"/>
      <c r="U53" s="7">
        <v>5132373338</v>
      </c>
      <c r="V53" s="7"/>
      <c r="W53" s="7">
        <v>8338551406.3231201</v>
      </c>
      <c r="Y53" s="10">
        <v>3.9267571650168813E-5</v>
      </c>
    </row>
    <row r="54" spans="1:25">
      <c r="A54" s="1" t="s">
        <v>60</v>
      </c>
      <c r="C54" s="7">
        <v>0</v>
      </c>
      <c r="D54" s="7"/>
      <c r="E54" s="7">
        <v>0</v>
      </c>
      <c r="F54" s="7"/>
      <c r="G54" s="7">
        <v>0</v>
      </c>
      <c r="H54" s="7"/>
      <c r="I54" s="7">
        <v>53076071</v>
      </c>
      <c r="J54" s="7"/>
      <c r="K54" s="7">
        <v>111821168915</v>
      </c>
      <c r="L54" s="7"/>
      <c r="M54" s="7">
        <v>0</v>
      </c>
      <c r="N54" s="7"/>
      <c r="O54" s="7">
        <v>0</v>
      </c>
      <c r="P54" s="7"/>
      <c r="Q54" s="7">
        <v>53076071</v>
      </c>
      <c r="R54" s="7"/>
      <c r="S54" s="7">
        <v>2302</v>
      </c>
      <c r="T54" s="7"/>
      <c r="U54" s="7">
        <v>111821168915</v>
      </c>
      <c r="V54" s="7"/>
      <c r="W54" s="7">
        <v>121542352570.46899</v>
      </c>
      <c r="Y54" s="10">
        <v>5.7236236913666501E-4</v>
      </c>
    </row>
    <row r="55" spans="1:25">
      <c r="A55" s="1" t="s">
        <v>61</v>
      </c>
      <c r="C55" s="7">
        <v>0</v>
      </c>
      <c r="D55" s="7"/>
      <c r="E55" s="7">
        <v>0</v>
      </c>
      <c r="F55" s="7"/>
      <c r="G55" s="7">
        <v>0</v>
      </c>
      <c r="H55" s="7"/>
      <c r="I55" s="7">
        <v>144705462</v>
      </c>
      <c r="J55" s="7"/>
      <c r="K55" s="7">
        <v>1499999985282</v>
      </c>
      <c r="L55" s="7"/>
      <c r="M55" s="7">
        <v>0</v>
      </c>
      <c r="N55" s="7"/>
      <c r="O55" s="7">
        <v>0</v>
      </c>
      <c r="P55" s="7"/>
      <c r="Q55" s="7">
        <v>144705462</v>
      </c>
      <c r="R55" s="7"/>
      <c r="S55" s="7">
        <v>10454</v>
      </c>
      <c r="T55" s="7"/>
      <c r="U55" s="7">
        <v>1499999985282</v>
      </c>
      <c r="V55" s="7"/>
      <c r="W55" s="7">
        <v>1512750899748</v>
      </c>
      <c r="Y55" s="10">
        <v>7.1237858292349651E-3</v>
      </c>
    </row>
    <row r="56" spans="1:25" ht="24.75" thickBot="1">
      <c r="C56" s="7"/>
      <c r="D56" s="7"/>
      <c r="E56" s="8">
        <f>SUM(E9:E55)</f>
        <v>19403127539115</v>
      </c>
      <c r="F56" s="7"/>
      <c r="G56" s="8">
        <f>SUM(G9:G55)</f>
        <v>23484213447985.352</v>
      </c>
      <c r="H56" s="7"/>
      <c r="I56" s="7"/>
      <c r="J56" s="7"/>
      <c r="K56" s="8">
        <f>SUM(K9:K55)</f>
        <v>2087797021051</v>
      </c>
      <c r="L56" s="7"/>
      <c r="M56" s="7"/>
      <c r="N56" s="7"/>
      <c r="O56" s="8">
        <f>SUM(O9:O55)</f>
        <v>2166274803133</v>
      </c>
      <c r="P56" s="7"/>
      <c r="Q56" s="7"/>
      <c r="R56" s="7"/>
      <c r="S56" s="7"/>
      <c r="T56" s="7"/>
      <c r="U56" s="8">
        <f>SUM(U9:U55)</f>
        <v>19807909435423</v>
      </c>
      <c r="V56" s="7"/>
      <c r="W56" s="8">
        <f>SUM(W9:W55)</f>
        <v>25954855825361.266</v>
      </c>
      <c r="Y56" s="11">
        <f>SUM(Y9:Y55)</f>
        <v>0.12222556546444362</v>
      </c>
    </row>
    <row r="57" spans="1:25" ht="24.75" thickTop="1"/>
    <row r="59" spans="1:25">
      <c r="Y59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2"/>
  <sheetViews>
    <sheetView rightToLeft="1" workbookViewId="0">
      <selection activeCell="M10" sqref="M10"/>
    </sheetView>
  </sheetViews>
  <sheetFormatPr defaultRowHeight="2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366</v>
      </c>
      <c r="D6" s="19" t="s">
        <v>4</v>
      </c>
      <c r="E6" s="19" t="s">
        <v>4</v>
      </c>
      <c r="F6" s="19" t="s">
        <v>4</v>
      </c>
      <c r="G6" s="19" t="s">
        <v>4</v>
      </c>
      <c r="H6" s="19" t="s">
        <v>4</v>
      </c>
      <c r="I6" s="19" t="s">
        <v>4</v>
      </c>
      <c r="K6" s="19" t="s">
        <v>6</v>
      </c>
      <c r="L6" s="19" t="s">
        <v>6</v>
      </c>
      <c r="M6" s="19" t="s">
        <v>6</v>
      </c>
      <c r="N6" s="19" t="s">
        <v>6</v>
      </c>
      <c r="O6" s="19" t="s">
        <v>6</v>
      </c>
      <c r="P6" s="19" t="s">
        <v>6</v>
      </c>
      <c r="Q6" s="19" t="s">
        <v>6</v>
      </c>
    </row>
    <row r="7" spans="1:17" ht="24.75">
      <c r="A7" s="19" t="s">
        <v>3</v>
      </c>
      <c r="C7" s="19" t="s">
        <v>62</v>
      </c>
      <c r="E7" s="19" t="s">
        <v>63</v>
      </c>
      <c r="G7" s="19" t="s">
        <v>64</v>
      </c>
      <c r="I7" s="19" t="s">
        <v>65</v>
      </c>
      <c r="K7" s="19" t="s">
        <v>62</v>
      </c>
      <c r="M7" s="19" t="s">
        <v>63</v>
      </c>
      <c r="O7" s="19" t="s">
        <v>64</v>
      </c>
      <c r="Q7" s="19" t="s">
        <v>65</v>
      </c>
    </row>
    <row r="8" spans="1:17">
      <c r="A8" s="1" t="s">
        <v>66</v>
      </c>
      <c r="C8" s="6">
        <v>90000000</v>
      </c>
      <c r="D8" s="4"/>
      <c r="E8" s="6">
        <v>11685</v>
      </c>
      <c r="F8" s="4"/>
      <c r="G8" s="4" t="s">
        <v>67</v>
      </c>
      <c r="H8" s="4"/>
      <c r="I8" s="6">
        <v>1</v>
      </c>
      <c r="J8" s="4"/>
      <c r="K8" s="6">
        <v>90000000</v>
      </c>
      <c r="L8" s="4"/>
      <c r="M8" s="6">
        <v>11685</v>
      </c>
      <c r="N8" s="4"/>
      <c r="O8" s="4" t="s">
        <v>67</v>
      </c>
      <c r="P8" s="4"/>
      <c r="Q8" s="6">
        <v>1</v>
      </c>
    </row>
    <row r="9" spans="1:17">
      <c r="A9" s="1" t="s">
        <v>68</v>
      </c>
      <c r="C9" s="6">
        <v>600000000</v>
      </c>
      <c r="D9" s="4"/>
      <c r="E9" s="6">
        <v>1135</v>
      </c>
      <c r="F9" s="4"/>
      <c r="G9" s="4" t="s">
        <v>69</v>
      </c>
      <c r="H9" s="4"/>
      <c r="I9" s="6">
        <v>1</v>
      </c>
      <c r="J9" s="4"/>
      <c r="K9" s="6">
        <v>600000000</v>
      </c>
      <c r="L9" s="4"/>
      <c r="M9" s="6">
        <v>1135</v>
      </c>
      <c r="N9" s="4"/>
      <c r="O9" s="4" t="s">
        <v>69</v>
      </c>
      <c r="P9" s="4"/>
      <c r="Q9" s="6">
        <v>1</v>
      </c>
    </row>
    <row r="10" spans="1:17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17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17"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86"/>
  <sheetViews>
    <sheetView rightToLeft="1" topLeftCell="J73" workbookViewId="0">
      <selection activeCell="W87" sqref="W87"/>
    </sheetView>
  </sheetViews>
  <sheetFormatPr defaultRowHeight="24"/>
  <cols>
    <col min="1" max="1" width="33.28515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10.140625" style="1" bestFit="1" customWidth="1"/>
    <col min="16" max="16" width="1" style="1" customWidth="1"/>
    <col min="17" max="17" width="20.710937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10.140625" style="1" bestFit="1" customWidth="1"/>
    <col min="22" max="22" width="1" style="1" customWidth="1"/>
    <col min="23" max="23" width="19.5703125" style="1" bestFit="1" customWidth="1"/>
    <col min="24" max="24" width="1" style="1" customWidth="1"/>
    <col min="25" max="25" width="10.140625" style="1" bestFit="1" customWidth="1"/>
    <col min="26" max="26" width="1" style="1" customWidth="1"/>
    <col min="27" max="27" width="18.42578125" style="1" bestFit="1" customWidth="1"/>
    <col min="28" max="28" width="1" style="1" customWidth="1"/>
    <col min="29" max="29" width="10.1406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20.710937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</row>
    <row r="3" spans="1:37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</row>
    <row r="4" spans="1:3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</row>
    <row r="6" spans="1:37" ht="24.75">
      <c r="A6" s="19" t="s">
        <v>70</v>
      </c>
      <c r="B6" s="19" t="s">
        <v>70</v>
      </c>
      <c r="C6" s="19" t="s">
        <v>70</v>
      </c>
      <c r="D6" s="19" t="s">
        <v>70</v>
      </c>
      <c r="E6" s="19" t="s">
        <v>70</v>
      </c>
      <c r="F6" s="19" t="s">
        <v>70</v>
      </c>
      <c r="G6" s="19" t="s">
        <v>70</v>
      </c>
      <c r="H6" s="19" t="s">
        <v>70</v>
      </c>
      <c r="I6" s="19" t="s">
        <v>70</v>
      </c>
      <c r="J6" s="19" t="s">
        <v>70</v>
      </c>
      <c r="K6" s="19" t="s">
        <v>70</v>
      </c>
      <c r="L6" s="19" t="s">
        <v>70</v>
      </c>
      <c r="M6" s="19" t="s">
        <v>70</v>
      </c>
      <c r="O6" s="19" t="s">
        <v>366</v>
      </c>
      <c r="P6" s="19" t="s">
        <v>4</v>
      </c>
      <c r="Q6" s="19" t="s">
        <v>4</v>
      </c>
      <c r="R6" s="19" t="s">
        <v>4</v>
      </c>
      <c r="S6" s="19" t="s">
        <v>4</v>
      </c>
      <c r="U6" s="19" t="s">
        <v>5</v>
      </c>
      <c r="V6" s="19" t="s">
        <v>5</v>
      </c>
      <c r="W6" s="19" t="s">
        <v>5</v>
      </c>
      <c r="X6" s="19" t="s">
        <v>5</v>
      </c>
      <c r="Y6" s="19" t="s">
        <v>5</v>
      </c>
      <c r="Z6" s="19" t="s">
        <v>5</v>
      </c>
      <c r="AA6" s="19" t="s">
        <v>5</v>
      </c>
      <c r="AC6" s="19" t="s">
        <v>6</v>
      </c>
      <c r="AD6" s="19" t="s">
        <v>6</v>
      </c>
      <c r="AE6" s="19" t="s">
        <v>6</v>
      </c>
      <c r="AF6" s="19" t="s">
        <v>6</v>
      </c>
      <c r="AG6" s="19" t="s">
        <v>6</v>
      </c>
      <c r="AH6" s="19" t="s">
        <v>6</v>
      </c>
      <c r="AI6" s="19" t="s">
        <v>6</v>
      </c>
      <c r="AJ6" s="19" t="s">
        <v>6</v>
      </c>
      <c r="AK6" s="19" t="s">
        <v>6</v>
      </c>
    </row>
    <row r="7" spans="1:37" ht="24.75">
      <c r="A7" s="18" t="s">
        <v>71</v>
      </c>
      <c r="C7" s="18" t="s">
        <v>72</v>
      </c>
      <c r="E7" s="18" t="s">
        <v>73</v>
      </c>
      <c r="G7" s="18" t="s">
        <v>74</v>
      </c>
      <c r="I7" s="18" t="s">
        <v>75</v>
      </c>
      <c r="K7" s="18" t="s">
        <v>76</v>
      </c>
      <c r="M7" s="18" t="s">
        <v>65</v>
      </c>
      <c r="O7" s="18" t="s">
        <v>7</v>
      </c>
      <c r="Q7" s="18" t="s">
        <v>8</v>
      </c>
      <c r="S7" s="18" t="s">
        <v>9</v>
      </c>
      <c r="U7" s="19" t="s">
        <v>10</v>
      </c>
      <c r="V7" s="19" t="s">
        <v>10</v>
      </c>
      <c r="W7" s="19" t="s">
        <v>10</v>
      </c>
      <c r="Y7" s="19" t="s">
        <v>11</v>
      </c>
      <c r="Z7" s="19" t="s">
        <v>11</v>
      </c>
      <c r="AA7" s="19" t="s">
        <v>11</v>
      </c>
      <c r="AC7" s="18" t="s">
        <v>7</v>
      </c>
      <c r="AE7" s="18" t="s">
        <v>77</v>
      </c>
      <c r="AG7" s="18" t="s">
        <v>8</v>
      </c>
      <c r="AI7" s="18" t="s">
        <v>9</v>
      </c>
      <c r="AK7" s="18" t="s">
        <v>13</v>
      </c>
    </row>
    <row r="8" spans="1:37" ht="24.75">
      <c r="A8" s="19" t="s">
        <v>71</v>
      </c>
      <c r="C8" s="19" t="s">
        <v>72</v>
      </c>
      <c r="E8" s="19" t="s">
        <v>73</v>
      </c>
      <c r="G8" s="19" t="s">
        <v>74</v>
      </c>
      <c r="I8" s="19" t="s">
        <v>75</v>
      </c>
      <c r="K8" s="19" t="s">
        <v>76</v>
      </c>
      <c r="M8" s="19" t="s">
        <v>65</v>
      </c>
      <c r="O8" s="19" t="s">
        <v>7</v>
      </c>
      <c r="Q8" s="19" t="s">
        <v>8</v>
      </c>
      <c r="S8" s="19" t="s">
        <v>9</v>
      </c>
      <c r="U8" s="19" t="s">
        <v>7</v>
      </c>
      <c r="W8" s="19" t="s">
        <v>8</v>
      </c>
      <c r="Y8" s="19" t="s">
        <v>7</v>
      </c>
      <c r="AA8" s="19" t="s">
        <v>14</v>
      </c>
      <c r="AC8" s="19" t="s">
        <v>7</v>
      </c>
      <c r="AE8" s="19" t="s">
        <v>77</v>
      </c>
      <c r="AG8" s="19" t="s">
        <v>8</v>
      </c>
      <c r="AI8" s="19" t="s">
        <v>9</v>
      </c>
      <c r="AK8" s="19" t="s">
        <v>13</v>
      </c>
    </row>
    <row r="9" spans="1:37">
      <c r="A9" s="1" t="s">
        <v>78</v>
      </c>
      <c r="C9" s="4" t="s">
        <v>79</v>
      </c>
      <c r="D9" s="4"/>
      <c r="E9" s="4" t="s">
        <v>79</v>
      </c>
      <c r="F9" s="4"/>
      <c r="G9" s="4" t="s">
        <v>80</v>
      </c>
      <c r="H9" s="4"/>
      <c r="I9" s="4" t="s">
        <v>81</v>
      </c>
      <c r="J9" s="4"/>
      <c r="K9" s="6">
        <v>16</v>
      </c>
      <c r="L9" s="4"/>
      <c r="M9" s="6">
        <v>16</v>
      </c>
      <c r="N9" s="4"/>
      <c r="O9" s="6">
        <v>979500</v>
      </c>
      <c r="P9" s="4"/>
      <c r="Q9" s="6">
        <v>920346325000</v>
      </c>
      <c r="R9" s="4"/>
      <c r="S9" s="6">
        <v>976766564828</v>
      </c>
      <c r="T9" s="4"/>
      <c r="U9" s="6">
        <v>0</v>
      </c>
      <c r="V9" s="4"/>
      <c r="W9" s="6">
        <v>0</v>
      </c>
      <c r="X9" s="4"/>
      <c r="Y9" s="6">
        <v>979500</v>
      </c>
      <c r="Z9" s="4"/>
      <c r="AA9" s="6">
        <v>979500000000</v>
      </c>
      <c r="AB9" s="4"/>
      <c r="AC9" s="6">
        <v>0</v>
      </c>
      <c r="AD9" s="4"/>
      <c r="AE9" s="6">
        <v>0</v>
      </c>
      <c r="AF9" s="4"/>
      <c r="AG9" s="6">
        <v>0</v>
      </c>
      <c r="AH9" s="4"/>
      <c r="AI9" s="6">
        <v>0</v>
      </c>
      <c r="AJ9" s="4"/>
      <c r="AK9" s="10">
        <v>0</v>
      </c>
    </row>
    <row r="10" spans="1:37">
      <c r="A10" s="1" t="s">
        <v>82</v>
      </c>
      <c r="C10" s="4" t="s">
        <v>79</v>
      </c>
      <c r="D10" s="4"/>
      <c r="E10" s="4" t="s">
        <v>79</v>
      </c>
      <c r="F10" s="4"/>
      <c r="G10" s="4" t="s">
        <v>80</v>
      </c>
      <c r="H10" s="4"/>
      <c r="I10" s="4" t="s">
        <v>81</v>
      </c>
      <c r="J10" s="4"/>
      <c r="K10" s="6">
        <v>16</v>
      </c>
      <c r="L10" s="4"/>
      <c r="M10" s="6">
        <v>16</v>
      </c>
      <c r="N10" s="4"/>
      <c r="O10" s="6">
        <v>1000</v>
      </c>
      <c r="P10" s="4"/>
      <c r="Q10" s="6">
        <v>790022434</v>
      </c>
      <c r="R10" s="4"/>
      <c r="S10" s="6">
        <v>999961250</v>
      </c>
      <c r="T10" s="4"/>
      <c r="U10" s="6">
        <v>0</v>
      </c>
      <c r="V10" s="4"/>
      <c r="W10" s="6">
        <v>0</v>
      </c>
      <c r="X10" s="4"/>
      <c r="Y10" s="6">
        <v>1000</v>
      </c>
      <c r="Z10" s="4"/>
      <c r="AA10" s="6">
        <v>1000000000</v>
      </c>
      <c r="AB10" s="4"/>
      <c r="AC10" s="6">
        <v>0</v>
      </c>
      <c r="AD10" s="4"/>
      <c r="AE10" s="6">
        <v>0</v>
      </c>
      <c r="AF10" s="4"/>
      <c r="AG10" s="6">
        <v>0</v>
      </c>
      <c r="AH10" s="4"/>
      <c r="AI10" s="6">
        <v>0</v>
      </c>
      <c r="AJ10" s="4"/>
      <c r="AK10" s="10">
        <v>0</v>
      </c>
    </row>
    <row r="11" spans="1:37">
      <c r="A11" s="1" t="s">
        <v>83</v>
      </c>
      <c r="C11" s="4" t="s">
        <v>79</v>
      </c>
      <c r="D11" s="4"/>
      <c r="E11" s="4" t="s">
        <v>79</v>
      </c>
      <c r="F11" s="4"/>
      <c r="G11" s="4" t="s">
        <v>84</v>
      </c>
      <c r="H11" s="4"/>
      <c r="I11" s="4" t="s">
        <v>85</v>
      </c>
      <c r="J11" s="4"/>
      <c r="K11" s="6">
        <v>18</v>
      </c>
      <c r="L11" s="4"/>
      <c r="M11" s="6">
        <v>18</v>
      </c>
      <c r="N11" s="4"/>
      <c r="O11" s="6">
        <v>5000000</v>
      </c>
      <c r="P11" s="4"/>
      <c r="Q11" s="6">
        <v>4815016250000</v>
      </c>
      <c r="R11" s="4"/>
      <c r="S11" s="6">
        <v>4825666798165</v>
      </c>
      <c r="T11" s="4"/>
      <c r="U11" s="6">
        <v>0</v>
      </c>
      <c r="V11" s="4"/>
      <c r="W11" s="6">
        <v>0</v>
      </c>
      <c r="X11" s="4"/>
      <c r="Y11" s="6">
        <v>0</v>
      </c>
      <c r="Z11" s="4"/>
      <c r="AA11" s="6">
        <v>0</v>
      </c>
      <c r="AB11" s="4"/>
      <c r="AC11" s="6">
        <v>5000000</v>
      </c>
      <c r="AD11" s="4"/>
      <c r="AE11" s="6">
        <v>966747</v>
      </c>
      <c r="AF11" s="4"/>
      <c r="AG11" s="6">
        <v>4815016250000</v>
      </c>
      <c r="AH11" s="4"/>
      <c r="AI11" s="6">
        <v>4833551292629</v>
      </c>
      <c r="AJ11" s="4"/>
      <c r="AK11" s="10">
        <v>2.2761965773113627E-2</v>
      </c>
    </row>
    <row r="12" spans="1:37">
      <c r="A12" s="1" t="s">
        <v>86</v>
      </c>
      <c r="C12" s="4" t="s">
        <v>79</v>
      </c>
      <c r="D12" s="4"/>
      <c r="E12" s="4" t="s">
        <v>79</v>
      </c>
      <c r="F12" s="4"/>
      <c r="G12" s="4" t="s">
        <v>87</v>
      </c>
      <c r="H12" s="4"/>
      <c r="I12" s="4" t="s">
        <v>88</v>
      </c>
      <c r="J12" s="4"/>
      <c r="K12" s="6">
        <v>18</v>
      </c>
      <c r="L12" s="4"/>
      <c r="M12" s="6">
        <v>18</v>
      </c>
      <c r="N12" s="4"/>
      <c r="O12" s="6">
        <v>2500000</v>
      </c>
      <c r="P12" s="4"/>
      <c r="Q12" s="6">
        <v>2387508125000</v>
      </c>
      <c r="R12" s="4"/>
      <c r="S12" s="6">
        <v>2395931654050</v>
      </c>
      <c r="T12" s="4"/>
      <c r="U12" s="6">
        <v>0</v>
      </c>
      <c r="V12" s="4"/>
      <c r="W12" s="6">
        <v>0</v>
      </c>
      <c r="X12" s="4"/>
      <c r="Y12" s="6">
        <v>0</v>
      </c>
      <c r="Z12" s="4"/>
      <c r="AA12" s="6">
        <v>0</v>
      </c>
      <c r="AB12" s="4"/>
      <c r="AC12" s="6">
        <v>2500000</v>
      </c>
      <c r="AD12" s="4"/>
      <c r="AE12" s="6">
        <v>960866</v>
      </c>
      <c r="AF12" s="4"/>
      <c r="AG12" s="6">
        <v>2387508125000</v>
      </c>
      <c r="AH12" s="4"/>
      <c r="AI12" s="6">
        <v>2402072166096</v>
      </c>
      <c r="AJ12" s="4"/>
      <c r="AK12" s="10">
        <v>1.1311741847573834E-2</v>
      </c>
    </row>
    <row r="13" spans="1:37">
      <c r="A13" s="1" t="s">
        <v>89</v>
      </c>
      <c r="C13" s="4" t="s">
        <v>79</v>
      </c>
      <c r="D13" s="4"/>
      <c r="E13" s="4" t="s">
        <v>79</v>
      </c>
      <c r="F13" s="4"/>
      <c r="G13" s="4" t="s">
        <v>90</v>
      </c>
      <c r="H13" s="4"/>
      <c r="I13" s="4" t="s">
        <v>91</v>
      </c>
      <c r="J13" s="4"/>
      <c r="K13" s="6">
        <v>18</v>
      </c>
      <c r="L13" s="4"/>
      <c r="M13" s="6">
        <v>18</v>
      </c>
      <c r="N13" s="4"/>
      <c r="O13" s="6">
        <v>4000000</v>
      </c>
      <c r="P13" s="4"/>
      <c r="Q13" s="6">
        <v>4000008125000</v>
      </c>
      <c r="R13" s="4"/>
      <c r="S13" s="6">
        <v>4040071441165</v>
      </c>
      <c r="T13" s="4"/>
      <c r="U13" s="6">
        <v>0</v>
      </c>
      <c r="V13" s="4"/>
      <c r="W13" s="6">
        <v>0</v>
      </c>
      <c r="X13" s="4"/>
      <c r="Y13" s="6">
        <v>0</v>
      </c>
      <c r="Z13" s="4"/>
      <c r="AA13" s="6">
        <v>0</v>
      </c>
      <c r="AB13" s="4"/>
      <c r="AC13" s="6">
        <v>4000000</v>
      </c>
      <c r="AD13" s="4"/>
      <c r="AE13" s="6">
        <v>1012487</v>
      </c>
      <c r="AF13" s="4"/>
      <c r="AG13" s="6">
        <v>4000008125000</v>
      </c>
      <c r="AH13" s="4"/>
      <c r="AI13" s="6">
        <v>4049793731211</v>
      </c>
      <c r="AJ13" s="4"/>
      <c r="AK13" s="10">
        <v>1.9071126117678357E-2</v>
      </c>
    </row>
    <row r="14" spans="1:37">
      <c r="A14" s="1" t="s">
        <v>92</v>
      </c>
      <c r="C14" s="4" t="s">
        <v>79</v>
      </c>
      <c r="D14" s="4"/>
      <c r="E14" s="4" t="s">
        <v>79</v>
      </c>
      <c r="F14" s="4"/>
      <c r="G14" s="4" t="s">
        <v>93</v>
      </c>
      <c r="H14" s="4"/>
      <c r="I14" s="4" t="s">
        <v>94</v>
      </c>
      <c r="J14" s="4"/>
      <c r="K14" s="6">
        <v>0</v>
      </c>
      <c r="L14" s="4"/>
      <c r="M14" s="6">
        <v>0</v>
      </c>
      <c r="N14" s="4"/>
      <c r="O14" s="6">
        <v>1136500</v>
      </c>
      <c r="P14" s="4"/>
      <c r="Q14" s="6">
        <v>679093033346</v>
      </c>
      <c r="R14" s="4"/>
      <c r="S14" s="6">
        <v>678242599580</v>
      </c>
      <c r="T14" s="4"/>
      <c r="U14" s="6">
        <v>638091</v>
      </c>
      <c r="V14" s="4"/>
      <c r="W14" s="6">
        <v>380747317722</v>
      </c>
      <c r="X14" s="4"/>
      <c r="Y14" s="6">
        <v>0</v>
      </c>
      <c r="Z14" s="4"/>
      <c r="AA14" s="6">
        <v>0</v>
      </c>
      <c r="AB14" s="4"/>
      <c r="AC14" s="6">
        <v>1774591</v>
      </c>
      <c r="AD14" s="4"/>
      <c r="AE14" s="6">
        <v>606915</v>
      </c>
      <c r="AF14" s="4"/>
      <c r="AG14" s="6">
        <v>1059840351068</v>
      </c>
      <c r="AH14" s="4"/>
      <c r="AI14" s="6">
        <v>1076984162011</v>
      </c>
      <c r="AJ14" s="4"/>
      <c r="AK14" s="10">
        <v>5.0716905955385787E-3</v>
      </c>
    </row>
    <row r="15" spans="1:37">
      <c r="A15" s="1" t="s">
        <v>95</v>
      </c>
      <c r="C15" s="4" t="s">
        <v>79</v>
      </c>
      <c r="D15" s="4"/>
      <c r="E15" s="4" t="s">
        <v>79</v>
      </c>
      <c r="F15" s="4"/>
      <c r="G15" s="4" t="s">
        <v>96</v>
      </c>
      <c r="H15" s="4"/>
      <c r="I15" s="4" t="s">
        <v>97</v>
      </c>
      <c r="J15" s="4"/>
      <c r="K15" s="6">
        <v>0</v>
      </c>
      <c r="L15" s="4"/>
      <c r="M15" s="6">
        <v>0</v>
      </c>
      <c r="N15" s="4"/>
      <c r="O15" s="6">
        <v>1278161</v>
      </c>
      <c r="P15" s="4"/>
      <c r="Q15" s="6">
        <v>762913261141</v>
      </c>
      <c r="R15" s="4"/>
      <c r="S15" s="6">
        <v>768835174422</v>
      </c>
      <c r="T15" s="4"/>
      <c r="U15" s="6">
        <v>228700</v>
      </c>
      <c r="V15" s="4"/>
      <c r="W15" s="6">
        <v>137979215406</v>
      </c>
      <c r="X15" s="4"/>
      <c r="Y15" s="6">
        <v>0</v>
      </c>
      <c r="Z15" s="4"/>
      <c r="AA15" s="6">
        <v>0</v>
      </c>
      <c r="AB15" s="4"/>
      <c r="AC15" s="6">
        <v>1506861</v>
      </c>
      <c r="AD15" s="4"/>
      <c r="AE15" s="6">
        <v>610740</v>
      </c>
      <c r="AF15" s="4"/>
      <c r="AG15" s="6">
        <v>900892476547</v>
      </c>
      <c r="AH15" s="4"/>
      <c r="AI15" s="6">
        <v>920264625503</v>
      </c>
      <c r="AJ15" s="4"/>
      <c r="AK15" s="10">
        <v>4.333673243490768E-3</v>
      </c>
    </row>
    <row r="16" spans="1:37">
      <c r="A16" s="1" t="s">
        <v>98</v>
      </c>
      <c r="C16" s="4" t="s">
        <v>79</v>
      </c>
      <c r="D16" s="4"/>
      <c r="E16" s="4" t="s">
        <v>79</v>
      </c>
      <c r="F16" s="4"/>
      <c r="G16" s="4" t="s">
        <v>99</v>
      </c>
      <c r="H16" s="4"/>
      <c r="I16" s="4" t="s">
        <v>100</v>
      </c>
      <c r="J16" s="4"/>
      <c r="K16" s="6">
        <v>0</v>
      </c>
      <c r="L16" s="4"/>
      <c r="M16" s="6">
        <v>0</v>
      </c>
      <c r="N16" s="4"/>
      <c r="O16" s="6">
        <v>4906639</v>
      </c>
      <c r="P16" s="4"/>
      <c r="Q16" s="6">
        <v>3595980758405</v>
      </c>
      <c r="R16" s="4"/>
      <c r="S16" s="6">
        <v>4139360493707</v>
      </c>
      <c r="T16" s="4"/>
      <c r="U16" s="6">
        <v>1415486</v>
      </c>
      <c r="V16" s="4"/>
      <c r="W16" s="6">
        <v>1164108488271</v>
      </c>
      <c r="X16" s="4"/>
      <c r="Y16" s="6">
        <v>0</v>
      </c>
      <c r="Z16" s="4"/>
      <c r="AA16" s="6">
        <v>0</v>
      </c>
      <c r="AB16" s="4"/>
      <c r="AC16" s="6">
        <v>6322125</v>
      </c>
      <c r="AD16" s="4"/>
      <c r="AE16" s="6">
        <v>850987</v>
      </c>
      <c r="AF16" s="4"/>
      <c r="AG16" s="6">
        <v>4760089246676</v>
      </c>
      <c r="AH16" s="4"/>
      <c r="AI16" s="6">
        <v>5379843914246</v>
      </c>
      <c r="AJ16" s="4"/>
      <c r="AK16" s="10">
        <v>2.5334545063688891E-2</v>
      </c>
    </row>
    <row r="17" spans="1:37">
      <c r="A17" s="1" t="s">
        <v>101</v>
      </c>
      <c r="C17" s="4" t="s">
        <v>79</v>
      </c>
      <c r="D17" s="4"/>
      <c r="E17" s="4" t="s">
        <v>79</v>
      </c>
      <c r="F17" s="4"/>
      <c r="G17" s="4" t="s">
        <v>102</v>
      </c>
      <c r="H17" s="4"/>
      <c r="I17" s="4" t="s">
        <v>103</v>
      </c>
      <c r="J17" s="4"/>
      <c r="K17" s="6">
        <v>0</v>
      </c>
      <c r="L17" s="4"/>
      <c r="M17" s="6">
        <v>0</v>
      </c>
      <c r="N17" s="4"/>
      <c r="O17" s="6">
        <v>6584154</v>
      </c>
      <c r="P17" s="4"/>
      <c r="Q17" s="6">
        <v>4709327043165</v>
      </c>
      <c r="R17" s="4"/>
      <c r="S17" s="6">
        <v>5468470324961</v>
      </c>
      <c r="T17" s="4"/>
      <c r="U17" s="6">
        <v>74300</v>
      </c>
      <c r="V17" s="4"/>
      <c r="W17" s="6">
        <v>59909635379</v>
      </c>
      <c r="X17" s="4"/>
      <c r="Y17" s="6">
        <v>0</v>
      </c>
      <c r="Z17" s="4"/>
      <c r="AA17" s="6">
        <v>0</v>
      </c>
      <c r="AB17" s="4"/>
      <c r="AC17" s="6">
        <v>6658454</v>
      </c>
      <c r="AD17" s="4"/>
      <c r="AE17" s="6">
        <v>843798</v>
      </c>
      <c r="AF17" s="4"/>
      <c r="AG17" s="6">
        <v>4769236678544</v>
      </c>
      <c r="AH17" s="4"/>
      <c r="AI17" s="6">
        <v>5618175469838</v>
      </c>
      <c r="AJ17" s="4"/>
      <c r="AK17" s="10">
        <v>2.6456886460853913E-2</v>
      </c>
    </row>
    <row r="18" spans="1:37">
      <c r="A18" s="1" t="s">
        <v>104</v>
      </c>
      <c r="C18" s="4" t="s">
        <v>79</v>
      </c>
      <c r="D18" s="4"/>
      <c r="E18" s="4" t="s">
        <v>79</v>
      </c>
      <c r="F18" s="4"/>
      <c r="G18" s="4" t="s">
        <v>105</v>
      </c>
      <c r="H18" s="4"/>
      <c r="I18" s="4" t="s">
        <v>106</v>
      </c>
      <c r="J18" s="4"/>
      <c r="K18" s="6">
        <v>0</v>
      </c>
      <c r="L18" s="4"/>
      <c r="M18" s="6">
        <v>0</v>
      </c>
      <c r="N18" s="4"/>
      <c r="O18" s="6">
        <v>5336949</v>
      </c>
      <c r="P18" s="4"/>
      <c r="Q18" s="6">
        <v>3728150032294</v>
      </c>
      <c r="R18" s="4"/>
      <c r="S18" s="6">
        <v>4315459533900</v>
      </c>
      <c r="T18" s="4"/>
      <c r="U18" s="6">
        <v>1417400</v>
      </c>
      <c r="V18" s="4"/>
      <c r="W18" s="6">
        <v>1108030735025</v>
      </c>
      <c r="X18" s="4"/>
      <c r="Y18" s="6">
        <v>0</v>
      </c>
      <c r="Z18" s="4"/>
      <c r="AA18" s="6">
        <v>0</v>
      </c>
      <c r="AB18" s="4"/>
      <c r="AC18" s="6">
        <v>6754349</v>
      </c>
      <c r="AD18" s="4"/>
      <c r="AE18" s="6">
        <v>814594</v>
      </c>
      <c r="AF18" s="4"/>
      <c r="AG18" s="6">
        <v>4836180767319</v>
      </c>
      <c r="AH18" s="4"/>
      <c r="AI18" s="6">
        <v>5501841081515</v>
      </c>
      <c r="AJ18" s="4"/>
      <c r="AK18" s="10">
        <v>2.5909049227951814E-2</v>
      </c>
    </row>
    <row r="19" spans="1:37">
      <c r="A19" s="1" t="s">
        <v>107</v>
      </c>
      <c r="C19" s="4" t="s">
        <v>79</v>
      </c>
      <c r="D19" s="4"/>
      <c r="E19" s="4" t="s">
        <v>79</v>
      </c>
      <c r="F19" s="4"/>
      <c r="G19" s="4" t="s">
        <v>108</v>
      </c>
      <c r="H19" s="4"/>
      <c r="I19" s="4" t="s">
        <v>109</v>
      </c>
      <c r="J19" s="4"/>
      <c r="K19" s="6">
        <v>0</v>
      </c>
      <c r="L19" s="4"/>
      <c r="M19" s="6">
        <v>0</v>
      </c>
      <c r="N19" s="4"/>
      <c r="O19" s="6">
        <v>3391563</v>
      </c>
      <c r="P19" s="4"/>
      <c r="Q19" s="6">
        <v>2073550814898</v>
      </c>
      <c r="R19" s="4"/>
      <c r="S19" s="6">
        <v>2268743741691</v>
      </c>
      <c r="T19" s="4"/>
      <c r="U19" s="6">
        <v>354600</v>
      </c>
      <c r="V19" s="4"/>
      <c r="W19" s="6">
        <v>224103041484</v>
      </c>
      <c r="X19" s="4"/>
      <c r="Y19" s="6">
        <v>0</v>
      </c>
      <c r="Z19" s="4"/>
      <c r="AA19" s="6">
        <v>0</v>
      </c>
      <c r="AB19" s="4"/>
      <c r="AC19" s="6">
        <v>3746163</v>
      </c>
      <c r="AD19" s="4"/>
      <c r="AE19" s="6">
        <v>680346</v>
      </c>
      <c r="AF19" s="4"/>
      <c r="AG19" s="6">
        <v>2297653856382</v>
      </c>
      <c r="AH19" s="4"/>
      <c r="AI19" s="6">
        <v>2548588779713</v>
      </c>
      <c r="AJ19" s="4"/>
      <c r="AK19" s="10">
        <v>1.20017120045945E-2</v>
      </c>
    </row>
    <row r="20" spans="1:37">
      <c r="A20" s="1" t="s">
        <v>110</v>
      </c>
      <c r="C20" s="4" t="s">
        <v>79</v>
      </c>
      <c r="D20" s="4"/>
      <c r="E20" s="4" t="s">
        <v>79</v>
      </c>
      <c r="F20" s="4"/>
      <c r="G20" s="4" t="s">
        <v>111</v>
      </c>
      <c r="H20" s="4"/>
      <c r="I20" s="4" t="s">
        <v>112</v>
      </c>
      <c r="J20" s="4"/>
      <c r="K20" s="6">
        <v>0</v>
      </c>
      <c r="L20" s="4"/>
      <c r="M20" s="6">
        <v>0</v>
      </c>
      <c r="N20" s="4"/>
      <c r="O20" s="6">
        <v>939975</v>
      </c>
      <c r="P20" s="4"/>
      <c r="Q20" s="6">
        <v>701591224650</v>
      </c>
      <c r="R20" s="4"/>
      <c r="S20" s="6">
        <v>793113364119</v>
      </c>
      <c r="T20" s="4"/>
      <c r="U20" s="6">
        <v>23700</v>
      </c>
      <c r="V20" s="4"/>
      <c r="W20" s="6">
        <v>19486960081</v>
      </c>
      <c r="X20" s="4"/>
      <c r="Y20" s="6">
        <v>0</v>
      </c>
      <c r="Z20" s="4"/>
      <c r="AA20" s="6">
        <v>0</v>
      </c>
      <c r="AB20" s="4"/>
      <c r="AC20" s="6">
        <v>963675</v>
      </c>
      <c r="AD20" s="4"/>
      <c r="AE20" s="6">
        <v>857263</v>
      </c>
      <c r="AF20" s="4"/>
      <c r="AG20" s="6">
        <v>721078184731</v>
      </c>
      <c r="AH20" s="4"/>
      <c r="AI20" s="6">
        <v>826091001771</v>
      </c>
      <c r="AJ20" s="4"/>
      <c r="AK20" s="10">
        <v>3.8901945938720614E-3</v>
      </c>
    </row>
    <row r="21" spans="1:37">
      <c r="A21" s="1" t="s">
        <v>113</v>
      </c>
      <c r="C21" s="4" t="s">
        <v>79</v>
      </c>
      <c r="D21" s="4"/>
      <c r="E21" s="4" t="s">
        <v>79</v>
      </c>
      <c r="F21" s="4"/>
      <c r="G21" s="4" t="s">
        <v>114</v>
      </c>
      <c r="H21" s="4"/>
      <c r="I21" s="4" t="s">
        <v>103</v>
      </c>
      <c r="J21" s="4"/>
      <c r="K21" s="6">
        <v>0</v>
      </c>
      <c r="L21" s="4"/>
      <c r="M21" s="6">
        <v>0</v>
      </c>
      <c r="N21" s="4"/>
      <c r="O21" s="6">
        <v>798075</v>
      </c>
      <c r="P21" s="4"/>
      <c r="Q21" s="6">
        <v>577306948472</v>
      </c>
      <c r="R21" s="4"/>
      <c r="S21" s="6">
        <v>634844061339</v>
      </c>
      <c r="T21" s="4"/>
      <c r="U21" s="6">
        <v>12400</v>
      </c>
      <c r="V21" s="4"/>
      <c r="W21" s="6">
        <v>9996071328</v>
      </c>
      <c r="X21" s="4"/>
      <c r="Y21" s="6">
        <v>0</v>
      </c>
      <c r="Z21" s="4"/>
      <c r="AA21" s="6">
        <v>0</v>
      </c>
      <c r="AB21" s="4"/>
      <c r="AC21" s="6">
        <v>810475</v>
      </c>
      <c r="AD21" s="4"/>
      <c r="AE21" s="6">
        <v>795500</v>
      </c>
      <c r="AF21" s="4"/>
      <c r="AG21" s="6">
        <v>587303019800</v>
      </c>
      <c r="AH21" s="4"/>
      <c r="AI21" s="6">
        <v>644707879101</v>
      </c>
      <c r="AJ21" s="4"/>
      <c r="AK21" s="10">
        <v>3.0360324716388622E-3</v>
      </c>
    </row>
    <row r="22" spans="1:37">
      <c r="A22" s="1" t="s">
        <v>115</v>
      </c>
      <c r="C22" s="4" t="s">
        <v>79</v>
      </c>
      <c r="D22" s="4"/>
      <c r="E22" s="4" t="s">
        <v>79</v>
      </c>
      <c r="F22" s="4"/>
      <c r="G22" s="4" t="s">
        <v>108</v>
      </c>
      <c r="H22" s="4"/>
      <c r="I22" s="4" t="s">
        <v>116</v>
      </c>
      <c r="J22" s="4"/>
      <c r="K22" s="6">
        <v>0</v>
      </c>
      <c r="L22" s="4"/>
      <c r="M22" s="6">
        <v>0</v>
      </c>
      <c r="N22" s="4"/>
      <c r="O22" s="6">
        <v>3829772</v>
      </c>
      <c r="P22" s="4"/>
      <c r="Q22" s="6">
        <v>2271004370091</v>
      </c>
      <c r="R22" s="4"/>
      <c r="S22" s="6">
        <v>2482986383188</v>
      </c>
      <c r="T22" s="4"/>
      <c r="U22" s="6">
        <v>712100</v>
      </c>
      <c r="V22" s="4"/>
      <c r="W22" s="6">
        <v>430473370264</v>
      </c>
      <c r="X22" s="4"/>
      <c r="Y22" s="6">
        <v>0</v>
      </c>
      <c r="Z22" s="4"/>
      <c r="AA22" s="6">
        <v>0</v>
      </c>
      <c r="AB22" s="4"/>
      <c r="AC22" s="6">
        <v>4541872</v>
      </c>
      <c r="AD22" s="4"/>
      <c r="AE22" s="6">
        <v>659244</v>
      </c>
      <c r="AF22" s="4"/>
      <c r="AG22" s="6">
        <v>2701477740355</v>
      </c>
      <c r="AH22" s="4"/>
      <c r="AI22" s="6">
        <v>2994087459014</v>
      </c>
      <c r="AJ22" s="4"/>
      <c r="AK22" s="10">
        <v>1.4099636506953766E-2</v>
      </c>
    </row>
    <row r="23" spans="1:37">
      <c r="A23" s="1" t="s">
        <v>117</v>
      </c>
      <c r="C23" s="4" t="s">
        <v>79</v>
      </c>
      <c r="D23" s="4"/>
      <c r="E23" s="4" t="s">
        <v>79</v>
      </c>
      <c r="F23" s="4"/>
      <c r="G23" s="4" t="s">
        <v>118</v>
      </c>
      <c r="H23" s="4"/>
      <c r="I23" s="4" t="s">
        <v>81</v>
      </c>
      <c r="J23" s="4"/>
      <c r="K23" s="6">
        <v>0</v>
      </c>
      <c r="L23" s="4"/>
      <c r="M23" s="6">
        <v>0</v>
      </c>
      <c r="N23" s="4"/>
      <c r="O23" s="6">
        <v>1987042</v>
      </c>
      <c r="P23" s="4"/>
      <c r="Q23" s="6">
        <v>1685718038344</v>
      </c>
      <c r="R23" s="4"/>
      <c r="S23" s="6">
        <v>1965517506570</v>
      </c>
      <c r="T23" s="4"/>
      <c r="U23" s="6">
        <v>934354</v>
      </c>
      <c r="V23" s="4"/>
      <c r="W23" s="6">
        <v>924551408000</v>
      </c>
      <c r="X23" s="4"/>
      <c r="Y23" s="6">
        <v>2921396</v>
      </c>
      <c r="Z23" s="4"/>
      <c r="AA23" s="6">
        <v>2921396000000</v>
      </c>
      <c r="AB23" s="4"/>
      <c r="AC23" s="6">
        <v>0</v>
      </c>
      <c r="AD23" s="4"/>
      <c r="AE23" s="6">
        <v>0</v>
      </c>
      <c r="AF23" s="4"/>
      <c r="AG23" s="6">
        <v>0</v>
      </c>
      <c r="AH23" s="4"/>
      <c r="AI23" s="6">
        <v>0</v>
      </c>
      <c r="AJ23" s="4"/>
      <c r="AK23" s="10">
        <v>0</v>
      </c>
    </row>
    <row r="24" spans="1:37">
      <c r="A24" s="1" t="s">
        <v>119</v>
      </c>
      <c r="C24" s="4" t="s">
        <v>79</v>
      </c>
      <c r="D24" s="4"/>
      <c r="E24" s="4" t="s">
        <v>79</v>
      </c>
      <c r="F24" s="4"/>
      <c r="G24" s="4" t="s">
        <v>108</v>
      </c>
      <c r="H24" s="4"/>
      <c r="I24" s="4" t="s">
        <v>120</v>
      </c>
      <c r="J24" s="4"/>
      <c r="K24" s="6">
        <v>0</v>
      </c>
      <c r="L24" s="4"/>
      <c r="M24" s="6">
        <v>0</v>
      </c>
      <c r="N24" s="4"/>
      <c r="O24" s="6">
        <v>1139700</v>
      </c>
      <c r="P24" s="4"/>
      <c r="Q24" s="6">
        <v>785062830319</v>
      </c>
      <c r="R24" s="4"/>
      <c r="S24" s="6">
        <v>778988954008</v>
      </c>
      <c r="T24" s="4"/>
      <c r="U24" s="6">
        <v>186700</v>
      </c>
      <c r="V24" s="4"/>
      <c r="W24" s="6">
        <v>128440374770</v>
      </c>
      <c r="X24" s="4"/>
      <c r="Y24" s="6">
        <v>0</v>
      </c>
      <c r="Z24" s="4"/>
      <c r="AA24" s="6">
        <v>0</v>
      </c>
      <c r="AB24" s="4"/>
      <c r="AC24" s="6">
        <v>1326400</v>
      </c>
      <c r="AD24" s="4"/>
      <c r="AE24" s="6">
        <v>697940</v>
      </c>
      <c r="AF24" s="4"/>
      <c r="AG24" s="6">
        <v>913503205089</v>
      </c>
      <c r="AH24" s="4"/>
      <c r="AI24" s="6">
        <v>925711743279</v>
      </c>
      <c r="AJ24" s="4"/>
      <c r="AK24" s="10">
        <v>4.3593245919244777E-3</v>
      </c>
    </row>
    <row r="25" spans="1:37">
      <c r="A25" s="1" t="s">
        <v>121</v>
      </c>
      <c r="C25" s="4" t="s">
        <v>79</v>
      </c>
      <c r="D25" s="4"/>
      <c r="E25" s="4" t="s">
        <v>79</v>
      </c>
      <c r="F25" s="4"/>
      <c r="G25" s="4" t="s">
        <v>122</v>
      </c>
      <c r="H25" s="4"/>
      <c r="I25" s="4" t="s">
        <v>123</v>
      </c>
      <c r="J25" s="4"/>
      <c r="K25" s="6">
        <v>0</v>
      </c>
      <c r="L25" s="4"/>
      <c r="M25" s="6">
        <v>0</v>
      </c>
      <c r="N25" s="4"/>
      <c r="O25" s="6">
        <v>2714193</v>
      </c>
      <c r="P25" s="4"/>
      <c r="Q25" s="6">
        <v>2280806092385</v>
      </c>
      <c r="R25" s="4"/>
      <c r="S25" s="6">
        <v>2651381561353</v>
      </c>
      <c r="T25" s="4"/>
      <c r="U25" s="6">
        <v>275410</v>
      </c>
      <c r="V25" s="4"/>
      <c r="W25" s="6">
        <v>269499487415</v>
      </c>
      <c r="X25" s="4"/>
      <c r="Y25" s="6">
        <v>0</v>
      </c>
      <c r="Z25" s="4"/>
      <c r="AA25" s="6">
        <v>0</v>
      </c>
      <c r="AB25" s="4"/>
      <c r="AC25" s="6">
        <v>2989603</v>
      </c>
      <c r="AD25" s="4"/>
      <c r="AE25" s="6">
        <v>993538</v>
      </c>
      <c r="AF25" s="4"/>
      <c r="AG25" s="6">
        <v>2550305579800</v>
      </c>
      <c r="AH25" s="4"/>
      <c r="AI25" s="6">
        <v>2970169576878</v>
      </c>
      <c r="AJ25" s="4"/>
      <c r="AK25" s="10">
        <v>1.398700337624194E-2</v>
      </c>
    </row>
    <row r="26" spans="1:37">
      <c r="A26" s="1" t="s">
        <v>124</v>
      </c>
      <c r="C26" s="4" t="s">
        <v>79</v>
      </c>
      <c r="D26" s="4"/>
      <c r="E26" s="4" t="s">
        <v>79</v>
      </c>
      <c r="F26" s="4"/>
      <c r="G26" s="4" t="s">
        <v>125</v>
      </c>
      <c r="H26" s="4"/>
      <c r="I26" s="4" t="s">
        <v>126</v>
      </c>
      <c r="J26" s="4"/>
      <c r="K26" s="6">
        <v>0</v>
      </c>
      <c r="L26" s="4"/>
      <c r="M26" s="6">
        <v>0</v>
      </c>
      <c r="N26" s="4"/>
      <c r="O26" s="6">
        <v>2329766</v>
      </c>
      <c r="P26" s="4"/>
      <c r="Q26" s="6">
        <v>1456486006039</v>
      </c>
      <c r="R26" s="4"/>
      <c r="S26" s="6">
        <v>1641150971696</v>
      </c>
      <c r="T26" s="4"/>
      <c r="U26" s="6">
        <v>2643400</v>
      </c>
      <c r="V26" s="4"/>
      <c r="W26" s="6">
        <v>1775690553239</v>
      </c>
      <c r="X26" s="4"/>
      <c r="Y26" s="6">
        <v>0</v>
      </c>
      <c r="Z26" s="4"/>
      <c r="AA26" s="6">
        <v>0</v>
      </c>
      <c r="AB26" s="4"/>
      <c r="AC26" s="6">
        <v>4973166</v>
      </c>
      <c r="AD26" s="4"/>
      <c r="AE26" s="6">
        <v>682320</v>
      </c>
      <c r="AF26" s="4"/>
      <c r="AG26" s="6">
        <v>3232176559278</v>
      </c>
      <c r="AH26" s="4"/>
      <c r="AI26" s="6">
        <v>3393159135108</v>
      </c>
      <c r="AJ26" s="4"/>
      <c r="AK26" s="10">
        <v>1.5978928828962013E-2</v>
      </c>
    </row>
    <row r="27" spans="1:37">
      <c r="A27" s="1" t="s">
        <v>127</v>
      </c>
      <c r="C27" s="4" t="s">
        <v>79</v>
      </c>
      <c r="D27" s="4"/>
      <c r="E27" s="4" t="s">
        <v>79</v>
      </c>
      <c r="F27" s="4"/>
      <c r="G27" s="4" t="s">
        <v>128</v>
      </c>
      <c r="H27" s="4"/>
      <c r="I27" s="4" t="s">
        <v>129</v>
      </c>
      <c r="J27" s="4"/>
      <c r="K27" s="6">
        <v>0</v>
      </c>
      <c r="L27" s="4"/>
      <c r="M27" s="6">
        <v>0</v>
      </c>
      <c r="N27" s="4"/>
      <c r="O27" s="6">
        <v>2124148</v>
      </c>
      <c r="P27" s="4"/>
      <c r="Q27" s="6">
        <v>1746415347417</v>
      </c>
      <c r="R27" s="4"/>
      <c r="S27" s="6">
        <v>2033157440951</v>
      </c>
      <c r="T27" s="4"/>
      <c r="U27" s="6">
        <v>355425</v>
      </c>
      <c r="V27" s="4"/>
      <c r="W27" s="6">
        <v>343654766401</v>
      </c>
      <c r="X27" s="4"/>
      <c r="Y27" s="6">
        <v>0</v>
      </c>
      <c r="Z27" s="4"/>
      <c r="AA27" s="6">
        <v>0</v>
      </c>
      <c r="AB27" s="4"/>
      <c r="AC27" s="6">
        <v>2479573</v>
      </c>
      <c r="AD27" s="4"/>
      <c r="AE27" s="6">
        <v>973308</v>
      </c>
      <c r="AF27" s="4"/>
      <c r="AG27" s="6">
        <v>2090070113818</v>
      </c>
      <c r="AH27" s="4"/>
      <c r="AI27" s="6">
        <v>2413295011763</v>
      </c>
      <c r="AJ27" s="4"/>
      <c r="AK27" s="10">
        <v>1.1364592022007434E-2</v>
      </c>
    </row>
    <row r="28" spans="1:37">
      <c r="A28" s="1" t="s">
        <v>130</v>
      </c>
      <c r="C28" s="4" t="s">
        <v>79</v>
      </c>
      <c r="D28" s="4"/>
      <c r="E28" s="4" t="s">
        <v>79</v>
      </c>
      <c r="F28" s="4"/>
      <c r="G28" s="4" t="s">
        <v>108</v>
      </c>
      <c r="H28" s="4"/>
      <c r="I28" s="4" t="s">
        <v>116</v>
      </c>
      <c r="J28" s="4"/>
      <c r="K28" s="6">
        <v>0</v>
      </c>
      <c r="L28" s="4"/>
      <c r="M28" s="6">
        <v>0</v>
      </c>
      <c r="N28" s="4"/>
      <c r="O28" s="6">
        <v>3994078</v>
      </c>
      <c r="P28" s="4"/>
      <c r="Q28" s="6">
        <v>2503144368582</v>
      </c>
      <c r="R28" s="4"/>
      <c r="S28" s="6">
        <v>2758884250733</v>
      </c>
      <c r="T28" s="4"/>
      <c r="U28" s="6">
        <v>878400</v>
      </c>
      <c r="V28" s="4"/>
      <c r="W28" s="6">
        <v>575909639124</v>
      </c>
      <c r="X28" s="4"/>
      <c r="Y28" s="6">
        <v>0</v>
      </c>
      <c r="Z28" s="4"/>
      <c r="AA28" s="6">
        <v>0</v>
      </c>
      <c r="AB28" s="4"/>
      <c r="AC28" s="6">
        <v>4872478</v>
      </c>
      <c r="AD28" s="4"/>
      <c r="AE28" s="6">
        <v>702540</v>
      </c>
      <c r="AF28" s="4"/>
      <c r="AG28" s="6">
        <v>3079054007706</v>
      </c>
      <c r="AH28" s="4"/>
      <c r="AI28" s="6">
        <v>3422979813323</v>
      </c>
      <c r="AJ28" s="4"/>
      <c r="AK28" s="10">
        <v>1.6119359170085314E-2</v>
      </c>
    </row>
    <row r="29" spans="1:37">
      <c r="A29" s="1" t="s">
        <v>131</v>
      </c>
      <c r="C29" s="4" t="s">
        <v>79</v>
      </c>
      <c r="D29" s="4"/>
      <c r="E29" s="4" t="s">
        <v>79</v>
      </c>
      <c r="F29" s="4"/>
      <c r="G29" s="4" t="s">
        <v>132</v>
      </c>
      <c r="H29" s="4"/>
      <c r="I29" s="4" t="s">
        <v>133</v>
      </c>
      <c r="J29" s="4"/>
      <c r="K29" s="6">
        <v>0</v>
      </c>
      <c r="L29" s="4"/>
      <c r="M29" s="6">
        <v>0</v>
      </c>
      <c r="N29" s="4"/>
      <c r="O29" s="6">
        <v>122665</v>
      </c>
      <c r="P29" s="4"/>
      <c r="Q29" s="6">
        <v>110967661021</v>
      </c>
      <c r="R29" s="4"/>
      <c r="S29" s="6">
        <v>111542321967</v>
      </c>
      <c r="T29" s="4"/>
      <c r="U29" s="6">
        <v>20800</v>
      </c>
      <c r="V29" s="4"/>
      <c r="W29" s="6">
        <v>19128837212</v>
      </c>
      <c r="X29" s="4"/>
      <c r="Y29" s="6">
        <v>0</v>
      </c>
      <c r="Z29" s="4"/>
      <c r="AA29" s="6">
        <v>0</v>
      </c>
      <c r="AB29" s="4"/>
      <c r="AC29" s="6">
        <v>143465</v>
      </c>
      <c r="AD29" s="4"/>
      <c r="AE29" s="6">
        <v>929100</v>
      </c>
      <c r="AF29" s="4"/>
      <c r="AG29" s="6">
        <v>130096498233</v>
      </c>
      <c r="AH29" s="4"/>
      <c r="AI29" s="6">
        <v>133288166383</v>
      </c>
      <c r="AJ29" s="4"/>
      <c r="AK29" s="10">
        <v>6.2767528417408429E-4</v>
      </c>
    </row>
    <row r="30" spans="1:37">
      <c r="A30" s="1" t="s">
        <v>134</v>
      </c>
      <c r="C30" s="4" t="s">
        <v>79</v>
      </c>
      <c r="D30" s="4"/>
      <c r="E30" s="4" t="s">
        <v>79</v>
      </c>
      <c r="F30" s="4"/>
      <c r="G30" s="4" t="s">
        <v>108</v>
      </c>
      <c r="H30" s="4"/>
      <c r="I30" s="4" t="s">
        <v>135</v>
      </c>
      <c r="J30" s="4"/>
      <c r="K30" s="6">
        <v>0</v>
      </c>
      <c r="L30" s="4"/>
      <c r="M30" s="6">
        <v>0</v>
      </c>
      <c r="N30" s="4"/>
      <c r="O30" s="6">
        <v>1153223</v>
      </c>
      <c r="P30" s="4"/>
      <c r="Q30" s="6">
        <v>744329585352</v>
      </c>
      <c r="R30" s="4"/>
      <c r="S30" s="6">
        <v>742404665874</v>
      </c>
      <c r="T30" s="4"/>
      <c r="U30" s="6">
        <v>1843700</v>
      </c>
      <c r="V30" s="4"/>
      <c r="W30" s="6">
        <v>1191503541887</v>
      </c>
      <c r="X30" s="4"/>
      <c r="Y30" s="6">
        <v>0</v>
      </c>
      <c r="Z30" s="4"/>
      <c r="AA30" s="6">
        <v>0</v>
      </c>
      <c r="AB30" s="4"/>
      <c r="AC30" s="6">
        <v>2996923</v>
      </c>
      <c r="AD30" s="4"/>
      <c r="AE30" s="6">
        <v>653190</v>
      </c>
      <c r="AF30" s="4"/>
      <c r="AG30" s="6">
        <v>1935833127239</v>
      </c>
      <c r="AH30" s="4"/>
      <c r="AI30" s="6">
        <v>1957484278914</v>
      </c>
      <c r="AJ30" s="4"/>
      <c r="AK30" s="10">
        <v>9.2181064109105731E-3</v>
      </c>
    </row>
    <row r="31" spans="1:37">
      <c r="A31" s="1" t="s">
        <v>136</v>
      </c>
      <c r="C31" s="4" t="s">
        <v>79</v>
      </c>
      <c r="D31" s="4"/>
      <c r="E31" s="4" t="s">
        <v>79</v>
      </c>
      <c r="F31" s="4"/>
      <c r="G31" s="4" t="s">
        <v>137</v>
      </c>
      <c r="H31" s="4"/>
      <c r="I31" s="4" t="s">
        <v>138</v>
      </c>
      <c r="J31" s="4"/>
      <c r="K31" s="6">
        <v>0</v>
      </c>
      <c r="L31" s="4"/>
      <c r="M31" s="6">
        <v>0</v>
      </c>
      <c r="N31" s="4"/>
      <c r="O31" s="6">
        <v>26600</v>
      </c>
      <c r="P31" s="4"/>
      <c r="Q31" s="6">
        <v>23236474371</v>
      </c>
      <c r="R31" s="4"/>
      <c r="S31" s="6">
        <v>23686382117</v>
      </c>
      <c r="T31" s="4"/>
      <c r="U31" s="6">
        <v>0</v>
      </c>
      <c r="V31" s="4"/>
      <c r="W31" s="6">
        <v>0</v>
      </c>
      <c r="X31" s="4"/>
      <c r="Y31" s="6">
        <v>0</v>
      </c>
      <c r="Z31" s="4"/>
      <c r="AA31" s="6">
        <v>0</v>
      </c>
      <c r="AB31" s="4"/>
      <c r="AC31" s="6">
        <v>26600</v>
      </c>
      <c r="AD31" s="4"/>
      <c r="AE31" s="6">
        <v>911400</v>
      </c>
      <c r="AF31" s="4"/>
      <c r="AG31" s="6">
        <v>23236474371</v>
      </c>
      <c r="AH31" s="4"/>
      <c r="AI31" s="6">
        <v>24242300574</v>
      </c>
      <c r="AJ31" s="4"/>
      <c r="AK31" s="10">
        <v>1.1416086900089394E-4</v>
      </c>
    </row>
    <row r="32" spans="1:37">
      <c r="A32" s="1" t="s">
        <v>139</v>
      </c>
      <c r="C32" s="4" t="s">
        <v>79</v>
      </c>
      <c r="D32" s="4"/>
      <c r="E32" s="4" t="s">
        <v>79</v>
      </c>
      <c r="F32" s="4"/>
      <c r="G32" s="4" t="s">
        <v>140</v>
      </c>
      <c r="H32" s="4"/>
      <c r="I32" s="4" t="s">
        <v>141</v>
      </c>
      <c r="J32" s="4"/>
      <c r="K32" s="6">
        <v>0</v>
      </c>
      <c r="L32" s="4"/>
      <c r="M32" s="6">
        <v>0</v>
      </c>
      <c r="N32" s="4"/>
      <c r="O32" s="6">
        <v>1206467</v>
      </c>
      <c r="P32" s="4"/>
      <c r="Q32" s="6">
        <v>731485558242</v>
      </c>
      <c r="R32" s="4"/>
      <c r="S32" s="6">
        <v>751708393200</v>
      </c>
      <c r="T32" s="4"/>
      <c r="U32" s="6">
        <v>162600</v>
      </c>
      <c r="V32" s="4"/>
      <c r="W32" s="6">
        <v>101088104882</v>
      </c>
      <c r="X32" s="4"/>
      <c r="Y32" s="6">
        <v>0</v>
      </c>
      <c r="Z32" s="4"/>
      <c r="AA32" s="6">
        <v>0</v>
      </c>
      <c r="AB32" s="4"/>
      <c r="AC32" s="6">
        <v>1369067</v>
      </c>
      <c r="AD32" s="4"/>
      <c r="AE32" s="6">
        <v>632620</v>
      </c>
      <c r="AF32" s="4"/>
      <c r="AG32" s="6">
        <v>832573663124</v>
      </c>
      <c r="AH32" s="4"/>
      <c r="AI32" s="6">
        <v>866065604197</v>
      </c>
      <c r="AJ32" s="4"/>
      <c r="AK32" s="10">
        <v>4.0784413874050077E-3</v>
      </c>
    </row>
    <row r="33" spans="1:37">
      <c r="A33" s="1" t="s">
        <v>142</v>
      </c>
      <c r="C33" s="4" t="s">
        <v>79</v>
      </c>
      <c r="D33" s="4"/>
      <c r="E33" s="4" t="s">
        <v>79</v>
      </c>
      <c r="F33" s="4"/>
      <c r="G33" s="4" t="s">
        <v>143</v>
      </c>
      <c r="H33" s="4"/>
      <c r="I33" s="4" t="s">
        <v>144</v>
      </c>
      <c r="J33" s="4"/>
      <c r="K33" s="6">
        <v>0</v>
      </c>
      <c r="L33" s="4"/>
      <c r="M33" s="6">
        <v>0</v>
      </c>
      <c r="N33" s="4"/>
      <c r="O33" s="6">
        <v>396229</v>
      </c>
      <c r="P33" s="4"/>
      <c r="Q33" s="6">
        <v>293771496526</v>
      </c>
      <c r="R33" s="4"/>
      <c r="S33" s="6">
        <v>326527590045</v>
      </c>
      <c r="T33" s="4"/>
      <c r="U33" s="6">
        <v>0</v>
      </c>
      <c r="V33" s="4"/>
      <c r="W33" s="6">
        <v>0</v>
      </c>
      <c r="X33" s="4"/>
      <c r="Y33" s="6">
        <v>0</v>
      </c>
      <c r="Z33" s="4"/>
      <c r="AA33" s="6">
        <v>0</v>
      </c>
      <c r="AB33" s="4"/>
      <c r="AC33" s="6">
        <v>396229</v>
      </c>
      <c r="AD33" s="4"/>
      <c r="AE33" s="6">
        <v>845510</v>
      </c>
      <c r="AF33" s="4"/>
      <c r="AG33" s="6">
        <v>293771496526</v>
      </c>
      <c r="AH33" s="4"/>
      <c r="AI33" s="6">
        <v>335002599936</v>
      </c>
      <c r="AJ33" s="4"/>
      <c r="AK33" s="10">
        <v>1.5775807997063479E-3</v>
      </c>
    </row>
    <row r="34" spans="1:37">
      <c r="A34" s="1" t="s">
        <v>145</v>
      </c>
      <c r="C34" s="4" t="s">
        <v>79</v>
      </c>
      <c r="D34" s="4"/>
      <c r="E34" s="4" t="s">
        <v>79</v>
      </c>
      <c r="F34" s="4"/>
      <c r="G34" s="4" t="s">
        <v>146</v>
      </c>
      <c r="H34" s="4"/>
      <c r="I34" s="4" t="s">
        <v>147</v>
      </c>
      <c r="J34" s="4"/>
      <c r="K34" s="6">
        <v>0</v>
      </c>
      <c r="L34" s="4"/>
      <c r="M34" s="6">
        <v>0</v>
      </c>
      <c r="N34" s="4"/>
      <c r="O34" s="6">
        <v>1557172</v>
      </c>
      <c r="P34" s="4"/>
      <c r="Q34" s="6">
        <v>933166194793</v>
      </c>
      <c r="R34" s="4"/>
      <c r="S34" s="6">
        <v>1025421947737</v>
      </c>
      <c r="T34" s="4"/>
      <c r="U34" s="6">
        <v>16900</v>
      </c>
      <c r="V34" s="4"/>
      <c r="W34" s="6">
        <v>10440011510</v>
      </c>
      <c r="X34" s="4"/>
      <c r="Y34" s="6">
        <v>0</v>
      </c>
      <c r="Z34" s="4"/>
      <c r="AA34" s="6">
        <v>0</v>
      </c>
      <c r="AB34" s="4"/>
      <c r="AC34" s="6">
        <v>1574072</v>
      </c>
      <c r="AD34" s="4"/>
      <c r="AE34" s="6">
        <v>630270</v>
      </c>
      <c r="AF34" s="4"/>
      <c r="AG34" s="6">
        <v>943606206303</v>
      </c>
      <c r="AH34" s="4"/>
      <c r="AI34" s="6">
        <v>992051915938</v>
      </c>
      <c r="AJ34" s="4"/>
      <c r="AK34" s="10">
        <v>4.6717310707280338E-3</v>
      </c>
    </row>
    <row r="35" spans="1:37">
      <c r="A35" s="1" t="s">
        <v>148</v>
      </c>
      <c r="C35" s="4" t="s">
        <v>79</v>
      </c>
      <c r="D35" s="4"/>
      <c r="E35" s="4" t="s">
        <v>79</v>
      </c>
      <c r="F35" s="4"/>
      <c r="G35" s="4" t="s">
        <v>143</v>
      </c>
      <c r="H35" s="4"/>
      <c r="I35" s="4" t="s">
        <v>149</v>
      </c>
      <c r="J35" s="4"/>
      <c r="K35" s="6">
        <v>0</v>
      </c>
      <c r="L35" s="4"/>
      <c r="M35" s="6">
        <v>0</v>
      </c>
      <c r="N35" s="4"/>
      <c r="O35" s="6">
        <v>746436</v>
      </c>
      <c r="P35" s="4"/>
      <c r="Q35" s="6">
        <v>570543413435</v>
      </c>
      <c r="R35" s="4"/>
      <c r="S35" s="6">
        <v>651506194141</v>
      </c>
      <c r="T35" s="4"/>
      <c r="U35" s="6">
        <v>0</v>
      </c>
      <c r="V35" s="4"/>
      <c r="W35" s="6">
        <v>0</v>
      </c>
      <c r="X35" s="4"/>
      <c r="Y35" s="6">
        <v>0</v>
      </c>
      <c r="Z35" s="4"/>
      <c r="AA35" s="6">
        <v>0</v>
      </c>
      <c r="AB35" s="4"/>
      <c r="AC35" s="6">
        <v>746436</v>
      </c>
      <c r="AD35" s="4"/>
      <c r="AE35" s="6">
        <v>886734</v>
      </c>
      <c r="AF35" s="4"/>
      <c r="AG35" s="6">
        <v>570543413435</v>
      </c>
      <c r="AH35" s="4"/>
      <c r="AI35" s="6">
        <v>661864646875</v>
      </c>
      <c r="AJ35" s="4"/>
      <c r="AK35" s="10">
        <v>3.1168264339258827E-3</v>
      </c>
    </row>
    <row r="36" spans="1:37">
      <c r="A36" s="1" t="s">
        <v>150</v>
      </c>
      <c r="C36" s="4" t="s">
        <v>79</v>
      </c>
      <c r="D36" s="4"/>
      <c r="E36" s="4" t="s">
        <v>79</v>
      </c>
      <c r="F36" s="4"/>
      <c r="G36" s="4" t="s">
        <v>151</v>
      </c>
      <c r="H36" s="4"/>
      <c r="I36" s="4" t="s">
        <v>152</v>
      </c>
      <c r="J36" s="4"/>
      <c r="K36" s="6">
        <v>0</v>
      </c>
      <c r="L36" s="4"/>
      <c r="M36" s="6">
        <v>0</v>
      </c>
      <c r="N36" s="4"/>
      <c r="O36" s="6">
        <v>542989</v>
      </c>
      <c r="P36" s="4"/>
      <c r="Q36" s="6">
        <v>430631041718</v>
      </c>
      <c r="R36" s="4"/>
      <c r="S36" s="6">
        <v>495847426671</v>
      </c>
      <c r="T36" s="4"/>
      <c r="U36" s="6">
        <v>0</v>
      </c>
      <c r="V36" s="4"/>
      <c r="W36" s="6">
        <v>0</v>
      </c>
      <c r="X36" s="4"/>
      <c r="Y36" s="6">
        <v>0</v>
      </c>
      <c r="Z36" s="4"/>
      <c r="AA36" s="6">
        <v>0</v>
      </c>
      <c r="AB36" s="4"/>
      <c r="AC36" s="6">
        <v>542989</v>
      </c>
      <c r="AD36" s="4"/>
      <c r="AE36" s="6">
        <v>911120</v>
      </c>
      <c r="AF36" s="4"/>
      <c r="AG36" s="6">
        <v>430631041718</v>
      </c>
      <c r="AH36" s="4"/>
      <c r="AI36" s="6">
        <v>494708966964</v>
      </c>
      <c r="AJ36" s="4"/>
      <c r="AK36" s="10">
        <v>2.329663614175134E-3</v>
      </c>
    </row>
    <row r="37" spans="1:37">
      <c r="A37" s="1" t="s">
        <v>153</v>
      </c>
      <c r="C37" s="4" t="s">
        <v>79</v>
      </c>
      <c r="D37" s="4"/>
      <c r="E37" s="4" t="s">
        <v>79</v>
      </c>
      <c r="F37" s="4"/>
      <c r="G37" s="4" t="s">
        <v>154</v>
      </c>
      <c r="H37" s="4"/>
      <c r="I37" s="4" t="s">
        <v>155</v>
      </c>
      <c r="J37" s="4"/>
      <c r="K37" s="6">
        <v>18</v>
      </c>
      <c r="L37" s="4"/>
      <c r="M37" s="6">
        <v>18</v>
      </c>
      <c r="N37" s="4"/>
      <c r="O37" s="6">
        <v>450000</v>
      </c>
      <c r="P37" s="4"/>
      <c r="Q37" s="6">
        <v>434843125000</v>
      </c>
      <c r="R37" s="4"/>
      <c r="S37" s="6">
        <v>437796584724</v>
      </c>
      <c r="T37" s="4"/>
      <c r="U37" s="6">
        <v>0</v>
      </c>
      <c r="V37" s="4"/>
      <c r="W37" s="6">
        <v>0</v>
      </c>
      <c r="X37" s="4"/>
      <c r="Y37" s="6">
        <v>0</v>
      </c>
      <c r="Z37" s="4"/>
      <c r="AA37" s="6">
        <v>0</v>
      </c>
      <c r="AB37" s="4"/>
      <c r="AC37" s="6">
        <v>450000</v>
      </c>
      <c r="AD37" s="4"/>
      <c r="AE37" s="6">
        <v>974688</v>
      </c>
      <c r="AF37" s="4"/>
      <c r="AG37" s="6">
        <v>434843125000</v>
      </c>
      <c r="AH37" s="4"/>
      <c r="AI37" s="6">
        <v>438592603878</v>
      </c>
      <c r="AJ37" s="4"/>
      <c r="AK37" s="10">
        <v>2.065402689123399E-3</v>
      </c>
    </row>
    <row r="38" spans="1:37">
      <c r="A38" s="1" t="s">
        <v>156</v>
      </c>
      <c r="C38" s="4" t="s">
        <v>79</v>
      </c>
      <c r="D38" s="4"/>
      <c r="E38" s="4" t="s">
        <v>79</v>
      </c>
      <c r="F38" s="4"/>
      <c r="G38" s="4" t="s">
        <v>157</v>
      </c>
      <c r="H38" s="4"/>
      <c r="I38" s="4" t="s">
        <v>158</v>
      </c>
      <c r="J38" s="4"/>
      <c r="K38" s="6">
        <v>20</v>
      </c>
      <c r="L38" s="4"/>
      <c r="M38" s="6">
        <v>20</v>
      </c>
      <c r="N38" s="4"/>
      <c r="O38" s="6">
        <v>1994901</v>
      </c>
      <c r="P38" s="4"/>
      <c r="Q38" s="6">
        <v>1994909125000</v>
      </c>
      <c r="R38" s="4"/>
      <c r="S38" s="6">
        <v>1999547440102</v>
      </c>
      <c r="T38" s="4"/>
      <c r="U38" s="6">
        <v>0</v>
      </c>
      <c r="V38" s="4"/>
      <c r="W38" s="6">
        <v>0</v>
      </c>
      <c r="X38" s="4"/>
      <c r="Y38" s="6">
        <v>0</v>
      </c>
      <c r="Z38" s="4"/>
      <c r="AA38" s="6">
        <v>0</v>
      </c>
      <c r="AB38" s="4"/>
      <c r="AC38" s="6">
        <v>1994901</v>
      </c>
      <c r="AD38" s="4"/>
      <c r="AE38" s="6">
        <v>1002987</v>
      </c>
      <c r="AF38" s="4"/>
      <c r="AG38" s="6">
        <v>1994909125000</v>
      </c>
      <c r="AH38" s="4"/>
      <c r="AI38" s="6">
        <v>2000782235970</v>
      </c>
      <c r="AJ38" s="4"/>
      <c r="AK38" s="10">
        <v>9.4220034126983356E-3</v>
      </c>
    </row>
    <row r="39" spans="1:37">
      <c r="A39" s="1" t="s">
        <v>159</v>
      </c>
      <c r="C39" s="4" t="s">
        <v>79</v>
      </c>
      <c r="D39" s="4"/>
      <c r="E39" s="4" t="s">
        <v>79</v>
      </c>
      <c r="F39" s="4"/>
      <c r="G39" s="4" t="s">
        <v>160</v>
      </c>
      <c r="H39" s="4"/>
      <c r="I39" s="4" t="s">
        <v>161</v>
      </c>
      <c r="J39" s="4"/>
      <c r="K39" s="6">
        <v>18</v>
      </c>
      <c r="L39" s="4"/>
      <c r="M39" s="6">
        <v>18</v>
      </c>
      <c r="N39" s="4"/>
      <c r="O39" s="6">
        <v>1219535</v>
      </c>
      <c r="P39" s="4"/>
      <c r="Q39" s="6">
        <v>1150224755600</v>
      </c>
      <c r="R39" s="4"/>
      <c r="S39" s="6">
        <v>1158756033928</v>
      </c>
      <c r="T39" s="4"/>
      <c r="U39" s="6">
        <v>0</v>
      </c>
      <c r="V39" s="4"/>
      <c r="W39" s="6">
        <v>0</v>
      </c>
      <c r="X39" s="4"/>
      <c r="Y39" s="6">
        <v>0</v>
      </c>
      <c r="Z39" s="4"/>
      <c r="AA39" s="6">
        <v>0</v>
      </c>
      <c r="AB39" s="4"/>
      <c r="AC39" s="6">
        <v>1219535</v>
      </c>
      <c r="AD39" s="4"/>
      <c r="AE39" s="6">
        <v>952035</v>
      </c>
      <c r="AF39" s="4"/>
      <c r="AG39" s="6">
        <v>1150224755600</v>
      </c>
      <c r="AH39" s="4"/>
      <c r="AI39" s="6">
        <v>1160995013424</v>
      </c>
      <c r="AJ39" s="4"/>
      <c r="AK39" s="10">
        <v>5.4673111255925293E-3</v>
      </c>
    </row>
    <row r="40" spans="1:37">
      <c r="A40" s="1" t="s">
        <v>162</v>
      </c>
      <c r="C40" s="4" t="s">
        <v>79</v>
      </c>
      <c r="D40" s="4"/>
      <c r="E40" s="4" t="s">
        <v>79</v>
      </c>
      <c r="F40" s="4"/>
      <c r="G40" s="4" t="s">
        <v>163</v>
      </c>
      <c r="H40" s="4"/>
      <c r="I40" s="4" t="s">
        <v>164</v>
      </c>
      <c r="J40" s="4"/>
      <c r="K40" s="6">
        <v>20</v>
      </c>
      <c r="L40" s="4"/>
      <c r="M40" s="6">
        <v>20</v>
      </c>
      <c r="N40" s="4"/>
      <c r="O40" s="6">
        <v>4000000</v>
      </c>
      <c r="P40" s="4"/>
      <c r="Q40" s="6">
        <v>3928008125000</v>
      </c>
      <c r="R40" s="4"/>
      <c r="S40" s="6">
        <v>3937899400485</v>
      </c>
      <c r="T40" s="4"/>
      <c r="U40" s="6">
        <v>0</v>
      </c>
      <c r="V40" s="4"/>
      <c r="W40" s="6">
        <v>0</v>
      </c>
      <c r="X40" s="4"/>
      <c r="Y40" s="6">
        <v>0</v>
      </c>
      <c r="Z40" s="4"/>
      <c r="AA40" s="6">
        <v>0</v>
      </c>
      <c r="AB40" s="4"/>
      <c r="AC40" s="6">
        <v>4000000</v>
      </c>
      <c r="AD40" s="4"/>
      <c r="AE40" s="6">
        <v>985004</v>
      </c>
      <c r="AF40" s="4"/>
      <c r="AG40" s="6">
        <v>3928008125000</v>
      </c>
      <c r="AH40" s="4"/>
      <c r="AI40" s="6">
        <v>3939863324380</v>
      </c>
      <c r="AJ40" s="4"/>
      <c r="AK40" s="10">
        <v>1.8553446257421675E-2</v>
      </c>
    </row>
    <row r="41" spans="1:37">
      <c r="A41" s="1" t="s">
        <v>165</v>
      </c>
      <c r="C41" s="4" t="s">
        <v>79</v>
      </c>
      <c r="D41" s="4"/>
      <c r="E41" s="4" t="s">
        <v>79</v>
      </c>
      <c r="F41" s="4"/>
      <c r="G41" s="4" t="s">
        <v>163</v>
      </c>
      <c r="H41" s="4"/>
      <c r="I41" s="4" t="s">
        <v>164</v>
      </c>
      <c r="J41" s="4"/>
      <c r="K41" s="6">
        <v>20</v>
      </c>
      <c r="L41" s="4"/>
      <c r="M41" s="6">
        <v>20</v>
      </c>
      <c r="N41" s="4"/>
      <c r="O41" s="6">
        <v>2000000</v>
      </c>
      <c r="P41" s="4"/>
      <c r="Q41" s="6">
        <v>2000008125000</v>
      </c>
      <c r="R41" s="4"/>
      <c r="S41" s="6">
        <v>1956574179812</v>
      </c>
      <c r="T41" s="4"/>
      <c r="U41" s="6">
        <v>0</v>
      </c>
      <c r="V41" s="4"/>
      <c r="W41" s="6">
        <v>0</v>
      </c>
      <c r="X41" s="4"/>
      <c r="Y41" s="6">
        <v>0</v>
      </c>
      <c r="Z41" s="4"/>
      <c r="AA41" s="6">
        <v>0</v>
      </c>
      <c r="AB41" s="4"/>
      <c r="AC41" s="6">
        <v>2000000</v>
      </c>
      <c r="AD41" s="4"/>
      <c r="AE41" s="6">
        <v>978325</v>
      </c>
      <c r="AF41" s="4"/>
      <c r="AG41" s="6">
        <v>2000008125000</v>
      </c>
      <c r="AH41" s="4"/>
      <c r="AI41" s="6">
        <v>1956574179812</v>
      </c>
      <c r="AJ41" s="4"/>
      <c r="AK41" s="10">
        <v>9.2138206087424134E-3</v>
      </c>
    </row>
    <row r="42" spans="1:37">
      <c r="A42" s="1" t="s">
        <v>166</v>
      </c>
      <c r="C42" s="4" t="s">
        <v>79</v>
      </c>
      <c r="D42" s="4"/>
      <c r="E42" s="4" t="s">
        <v>79</v>
      </c>
      <c r="F42" s="4"/>
      <c r="G42" s="4" t="s">
        <v>167</v>
      </c>
      <c r="H42" s="4"/>
      <c r="I42" s="4" t="s">
        <v>168</v>
      </c>
      <c r="J42" s="4"/>
      <c r="K42" s="6">
        <v>21</v>
      </c>
      <c r="L42" s="4"/>
      <c r="M42" s="6">
        <v>21</v>
      </c>
      <c r="N42" s="4"/>
      <c r="O42" s="6">
        <v>622879</v>
      </c>
      <c r="P42" s="4"/>
      <c r="Q42" s="6">
        <v>616656633438</v>
      </c>
      <c r="R42" s="4"/>
      <c r="S42" s="6">
        <v>617807247625</v>
      </c>
      <c r="T42" s="4"/>
      <c r="U42" s="6">
        <v>0</v>
      </c>
      <c r="V42" s="4"/>
      <c r="W42" s="6">
        <v>0</v>
      </c>
      <c r="X42" s="4"/>
      <c r="Y42" s="6">
        <v>0</v>
      </c>
      <c r="Z42" s="4"/>
      <c r="AA42" s="6">
        <v>0</v>
      </c>
      <c r="AB42" s="4"/>
      <c r="AC42" s="6">
        <v>622879</v>
      </c>
      <c r="AD42" s="4"/>
      <c r="AE42" s="6">
        <v>992328</v>
      </c>
      <c r="AF42" s="4"/>
      <c r="AG42" s="6">
        <v>616656633438</v>
      </c>
      <c r="AH42" s="4"/>
      <c r="AI42" s="6">
        <v>618076320926</v>
      </c>
      <c r="AJ42" s="4"/>
      <c r="AK42" s="10">
        <v>2.9106202066260861E-3</v>
      </c>
    </row>
    <row r="43" spans="1:37">
      <c r="A43" s="1" t="s">
        <v>169</v>
      </c>
      <c r="C43" s="4" t="s">
        <v>79</v>
      </c>
      <c r="D43" s="4"/>
      <c r="E43" s="4" t="s">
        <v>79</v>
      </c>
      <c r="F43" s="4"/>
      <c r="G43" s="4" t="s">
        <v>170</v>
      </c>
      <c r="H43" s="4"/>
      <c r="I43" s="4" t="s">
        <v>171</v>
      </c>
      <c r="J43" s="4"/>
      <c r="K43" s="6">
        <v>16</v>
      </c>
      <c r="L43" s="4"/>
      <c r="M43" s="6">
        <v>16</v>
      </c>
      <c r="N43" s="4"/>
      <c r="O43" s="6">
        <v>3497458</v>
      </c>
      <c r="P43" s="4"/>
      <c r="Q43" s="6">
        <v>3349000051726</v>
      </c>
      <c r="R43" s="4"/>
      <c r="S43" s="6">
        <v>3468427595226</v>
      </c>
      <c r="T43" s="4"/>
      <c r="U43" s="6">
        <v>0</v>
      </c>
      <c r="V43" s="4"/>
      <c r="W43" s="6">
        <v>0</v>
      </c>
      <c r="X43" s="4"/>
      <c r="Y43" s="6">
        <v>0</v>
      </c>
      <c r="Z43" s="4"/>
      <c r="AA43" s="6">
        <v>0</v>
      </c>
      <c r="AB43" s="4"/>
      <c r="AC43" s="6">
        <v>3497458</v>
      </c>
      <c r="AD43" s="4"/>
      <c r="AE43" s="6">
        <v>994810</v>
      </c>
      <c r="AF43" s="4"/>
      <c r="AG43" s="6">
        <v>3349000051726</v>
      </c>
      <c r="AH43" s="4"/>
      <c r="AI43" s="6">
        <v>3479171369865</v>
      </c>
      <c r="AJ43" s="4"/>
      <c r="AK43" s="10">
        <v>1.6383974193142473E-2</v>
      </c>
    </row>
    <row r="44" spans="1:37">
      <c r="A44" s="1" t="s">
        <v>172</v>
      </c>
      <c r="C44" s="4" t="s">
        <v>79</v>
      </c>
      <c r="D44" s="4"/>
      <c r="E44" s="4" t="s">
        <v>79</v>
      </c>
      <c r="F44" s="4"/>
      <c r="G44" s="4" t="s">
        <v>173</v>
      </c>
      <c r="H44" s="4"/>
      <c r="I44" s="4" t="s">
        <v>109</v>
      </c>
      <c r="J44" s="4"/>
      <c r="K44" s="6">
        <v>18</v>
      </c>
      <c r="L44" s="4"/>
      <c r="M44" s="6">
        <v>18</v>
      </c>
      <c r="N44" s="4"/>
      <c r="O44" s="6">
        <v>3000000</v>
      </c>
      <c r="P44" s="4"/>
      <c r="Q44" s="6">
        <v>2946428125000</v>
      </c>
      <c r="R44" s="4"/>
      <c r="S44" s="6">
        <v>2870414767117</v>
      </c>
      <c r="T44" s="4"/>
      <c r="U44" s="6">
        <v>0</v>
      </c>
      <c r="V44" s="4"/>
      <c r="W44" s="6">
        <v>0</v>
      </c>
      <c r="X44" s="4"/>
      <c r="Y44" s="6">
        <v>0</v>
      </c>
      <c r="Z44" s="4"/>
      <c r="AA44" s="6">
        <v>0</v>
      </c>
      <c r="AB44" s="4"/>
      <c r="AC44" s="6">
        <v>3000000</v>
      </c>
      <c r="AD44" s="4"/>
      <c r="AE44" s="6">
        <v>958330</v>
      </c>
      <c r="AF44" s="4"/>
      <c r="AG44" s="6">
        <v>2946428125000</v>
      </c>
      <c r="AH44" s="4"/>
      <c r="AI44" s="6">
        <v>2874880594159</v>
      </c>
      <c r="AJ44" s="4"/>
      <c r="AK44" s="10">
        <v>1.3538272322841867E-2</v>
      </c>
    </row>
    <row r="45" spans="1:37">
      <c r="A45" s="1" t="s">
        <v>174</v>
      </c>
      <c r="C45" s="4" t="s">
        <v>79</v>
      </c>
      <c r="D45" s="4"/>
      <c r="E45" s="4" t="s">
        <v>79</v>
      </c>
      <c r="F45" s="4"/>
      <c r="G45" s="4" t="s">
        <v>175</v>
      </c>
      <c r="H45" s="4"/>
      <c r="I45" s="4" t="s">
        <v>176</v>
      </c>
      <c r="J45" s="4"/>
      <c r="K45" s="6">
        <v>18</v>
      </c>
      <c r="L45" s="4"/>
      <c r="M45" s="6">
        <v>18</v>
      </c>
      <c r="N45" s="4"/>
      <c r="O45" s="6">
        <v>2490000</v>
      </c>
      <c r="P45" s="4"/>
      <c r="Q45" s="6">
        <v>2445438647253</v>
      </c>
      <c r="R45" s="4"/>
      <c r="S45" s="6">
        <v>2363548047047</v>
      </c>
      <c r="T45" s="4"/>
      <c r="U45" s="6">
        <v>0</v>
      </c>
      <c r="V45" s="4"/>
      <c r="W45" s="6">
        <v>0</v>
      </c>
      <c r="X45" s="4"/>
      <c r="Y45" s="6">
        <v>0</v>
      </c>
      <c r="Z45" s="4"/>
      <c r="AA45" s="6">
        <v>0</v>
      </c>
      <c r="AB45" s="4"/>
      <c r="AC45" s="6">
        <v>2490000</v>
      </c>
      <c r="AD45" s="4"/>
      <c r="AE45" s="6">
        <v>951925</v>
      </c>
      <c r="AF45" s="4"/>
      <c r="AG45" s="6">
        <v>2445438647253</v>
      </c>
      <c r="AH45" s="4"/>
      <c r="AI45" s="6">
        <v>2370201539575</v>
      </c>
      <c r="AJ45" s="4"/>
      <c r="AK45" s="10">
        <v>1.1161657972153922E-2</v>
      </c>
    </row>
    <row r="46" spans="1:37">
      <c r="A46" s="1" t="s">
        <v>177</v>
      </c>
      <c r="C46" s="4" t="s">
        <v>79</v>
      </c>
      <c r="D46" s="4"/>
      <c r="E46" s="4" t="s">
        <v>79</v>
      </c>
      <c r="F46" s="4"/>
      <c r="G46" s="4" t="s">
        <v>175</v>
      </c>
      <c r="H46" s="4"/>
      <c r="I46" s="4" t="s">
        <v>176</v>
      </c>
      <c r="J46" s="4"/>
      <c r="K46" s="6">
        <v>18</v>
      </c>
      <c r="L46" s="4"/>
      <c r="M46" s="6">
        <v>18</v>
      </c>
      <c r="N46" s="4"/>
      <c r="O46" s="6">
        <v>7500000</v>
      </c>
      <c r="P46" s="4"/>
      <c r="Q46" s="6">
        <v>7078266250000</v>
      </c>
      <c r="R46" s="4"/>
      <c r="S46" s="6">
        <v>7197846072656</v>
      </c>
      <c r="T46" s="4"/>
      <c r="U46" s="6">
        <v>0</v>
      </c>
      <c r="V46" s="4"/>
      <c r="W46" s="6">
        <v>0</v>
      </c>
      <c r="X46" s="4"/>
      <c r="Y46" s="6">
        <v>5000000</v>
      </c>
      <c r="Z46" s="4"/>
      <c r="AA46" s="6">
        <v>4810241875000</v>
      </c>
      <c r="AB46" s="4"/>
      <c r="AC46" s="6">
        <v>2500000</v>
      </c>
      <c r="AD46" s="4"/>
      <c r="AE46" s="6">
        <v>959445</v>
      </c>
      <c r="AF46" s="4"/>
      <c r="AG46" s="6">
        <v>2359422083333</v>
      </c>
      <c r="AH46" s="4"/>
      <c r="AI46" s="6">
        <v>2398519553765</v>
      </c>
      <c r="AJ46" s="4"/>
      <c r="AK46" s="10">
        <v>1.1295012028153757E-2</v>
      </c>
    </row>
    <row r="47" spans="1:37">
      <c r="A47" s="1" t="s">
        <v>178</v>
      </c>
      <c r="C47" s="4" t="s">
        <v>79</v>
      </c>
      <c r="D47" s="4"/>
      <c r="E47" s="4" t="s">
        <v>79</v>
      </c>
      <c r="F47" s="4"/>
      <c r="G47" s="4" t="s">
        <v>179</v>
      </c>
      <c r="H47" s="4"/>
      <c r="I47" s="4" t="s">
        <v>180</v>
      </c>
      <c r="J47" s="4"/>
      <c r="K47" s="6">
        <v>18</v>
      </c>
      <c r="L47" s="4"/>
      <c r="M47" s="6">
        <v>18</v>
      </c>
      <c r="N47" s="4"/>
      <c r="O47" s="6">
        <v>2000000</v>
      </c>
      <c r="P47" s="4"/>
      <c r="Q47" s="6">
        <v>2000000000000</v>
      </c>
      <c r="R47" s="4"/>
      <c r="S47" s="6">
        <v>1952391475298</v>
      </c>
      <c r="T47" s="4"/>
      <c r="U47" s="6">
        <v>0</v>
      </c>
      <c r="V47" s="4"/>
      <c r="W47" s="6">
        <v>0</v>
      </c>
      <c r="X47" s="4"/>
      <c r="Y47" s="6">
        <v>0</v>
      </c>
      <c r="Z47" s="4"/>
      <c r="AA47" s="6">
        <v>0</v>
      </c>
      <c r="AB47" s="4"/>
      <c r="AC47" s="6">
        <v>2000000</v>
      </c>
      <c r="AD47" s="4"/>
      <c r="AE47" s="6">
        <v>978332</v>
      </c>
      <c r="AF47" s="4"/>
      <c r="AG47" s="6">
        <v>2000000000000</v>
      </c>
      <c r="AH47" s="4"/>
      <c r="AI47" s="6">
        <v>1956588579254</v>
      </c>
      <c r="AJ47" s="4"/>
      <c r="AK47" s="10">
        <v>9.213888418016819E-3</v>
      </c>
    </row>
    <row r="48" spans="1:37">
      <c r="A48" s="1" t="s">
        <v>181</v>
      </c>
      <c r="C48" s="4" t="s">
        <v>79</v>
      </c>
      <c r="D48" s="4"/>
      <c r="E48" s="4" t="s">
        <v>79</v>
      </c>
      <c r="F48" s="4"/>
      <c r="G48" s="4" t="s">
        <v>182</v>
      </c>
      <c r="H48" s="4"/>
      <c r="I48" s="4" t="s">
        <v>183</v>
      </c>
      <c r="J48" s="4"/>
      <c r="K48" s="6">
        <v>0</v>
      </c>
      <c r="L48" s="4"/>
      <c r="M48" s="6">
        <v>0</v>
      </c>
      <c r="N48" s="4"/>
      <c r="O48" s="6">
        <v>6013255</v>
      </c>
      <c r="P48" s="4"/>
      <c r="Q48" s="6">
        <v>4986022324435</v>
      </c>
      <c r="R48" s="4"/>
      <c r="S48" s="6">
        <v>5197403581728</v>
      </c>
      <c r="T48" s="4"/>
      <c r="U48" s="6">
        <v>0</v>
      </c>
      <c r="V48" s="4"/>
      <c r="W48" s="6">
        <v>0</v>
      </c>
      <c r="X48" s="4"/>
      <c r="Y48" s="6">
        <v>0</v>
      </c>
      <c r="Z48" s="4"/>
      <c r="AA48" s="6">
        <v>0</v>
      </c>
      <c r="AB48" s="4"/>
      <c r="AC48" s="6">
        <v>6013255</v>
      </c>
      <c r="AD48" s="4"/>
      <c r="AE48" s="6">
        <v>879463</v>
      </c>
      <c r="AF48" s="4"/>
      <c r="AG48" s="6">
        <v>4986022324435</v>
      </c>
      <c r="AH48" s="4"/>
      <c r="AI48" s="6">
        <v>5288232693662</v>
      </c>
      <c r="AJ48" s="4"/>
      <c r="AK48" s="10">
        <v>2.4903133180143533E-2</v>
      </c>
    </row>
    <row r="49" spans="1:37">
      <c r="A49" s="1" t="s">
        <v>184</v>
      </c>
      <c r="C49" s="4" t="s">
        <v>79</v>
      </c>
      <c r="D49" s="4"/>
      <c r="E49" s="4" t="s">
        <v>79</v>
      </c>
      <c r="F49" s="4"/>
      <c r="G49" s="4" t="s">
        <v>182</v>
      </c>
      <c r="H49" s="4"/>
      <c r="I49" s="4" t="s">
        <v>185</v>
      </c>
      <c r="J49" s="4"/>
      <c r="K49" s="6">
        <v>0</v>
      </c>
      <c r="L49" s="4"/>
      <c r="M49" s="6">
        <v>0</v>
      </c>
      <c r="N49" s="4"/>
      <c r="O49" s="6">
        <v>89988</v>
      </c>
      <c r="P49" s="4"/>
      <c r="Q49" s="6">
        <v>77446673736</v>
      </c>
      <c r="R49" s="4"/>
      <c r="S49" s="6">
        <v>80109936501</v>
      </c>
      <c r="T49" s="4"/>
      <c r="U49" s="6">
        <v>0</v>
      </c>
      <c r="V49" s="4"/>
      <c r="W49" s="6">
        <v>0</v>
      </c>
      <c r="X49" s="4"/>
      <c r="Y49" s="6">
        <v>0</v>
      </c>
      <c r="Z49" s="4"/>
      <c r="AA49" s="6">
        <v>0</v>
      </c>
      <c r="AB49" s="4"/>
      <c r="AC49" s="6">
        <v>89988</v>
      </c>
      <c r="AD49" s="4"/>
      <c r="AE49" s="6">
        <v>906906</v>
      </c>
      <c r="AF49" s="4"/>
      <c r="AG49" s="6">
        <v>77446673736</v>
      </c>
      <c r="AH49" s="4"/>
      <c r="AI49" s="6">
        <v>81607509517</v>
      </c>
      <c r="AJ49" s="4"/>
      <c r="AK49" s="10">
        <v>3.8430280884526756E-4</v>
      </c>
    </row>
    <row r="50" spans="1:37">
      <c r="A50" s="1" t="s">
        <v>186</v>
      </c>
      <c r="C50" s="4" t="s">
        <v>79</v>
      </c>
      <c r="D50" s="4"/>
      <c r="E50" s="4" t="s">
        <v>79</v>
      </c>
      <c r="F50" s="4"/>
      <c r="G50" s="4" t="s">
        <v>187</v>
      </c>
      <c r="H50" s="4"/>
      <c r="I50" s="4" t="s">
        <v>188</v>
      </c>
      <c r="J50" s="4"/>
      <c r="K50" s="6">
        <v>0</v>
      </c>
      <c r="L50" s="4"/>
      <c r="M50" s="6">
        <v>0</v>
      </c>
      <c r="N50" s="4"/>
      <c r="O50" s="6">
        <v>3977021</v>
      </c>
      <c r="P50" s="4"/>
      <c r="Q50" s="6">
        <v>3279716495230</v>
      </c>
      <c r="R50" s="4"/>
      <c r="S50" s="6">
        <v>3596123360421</v>
      </c>
      <c r="T50" s="4"/>
      <c r="U50" s="6">
        <v>200000</v>
      </c>
      <c r="V50" s="4"/>
      <c r="W50" s="6">
        <v>181425029900</v>
      </c>
      <c r="X50" s="4"/>
      <c r="Y50" s="6">
        <v>0</v>
      </c>
      <c r="Z50" s="4"/>
      <c r="AA50" s="6">
        <v>0</v>
      </c>
      <c r="AB50" s="4"/>
      <c r="AC50" s="6">
        <v>4177021</v>
      </c>
      <c r="AD50" s="4"/>
      <c r="AE50" s="6">
        <v>918959</v>
      </c>
      <c r="AF50" s="4"/>
      <c r="AG50" s="6">
        <v>3461141525130</v>
      </c>
      <c r="AH50" s="4"/>
      <c r="AI50" s="6">
        <v>3838363054429</v>
      </c>
      <c r="AJ50" s="4"/>
      <c r="AK50" s="10">
        <v>1.807546525945241E-2</v>
      </c>
    </row>
    <row r="51" spans="1:37">
      <c r="A51" s="1" t="s">
        <v>189</v>
      </c>
      <c r="C51" s="4" t="s">
        <v>79</v>
      </c>
      <c r="D51" s="4"/>
      <c r="E51" s="4" t="s">
        <v>79</v>
      </c>
      <c r="F51" s="4"/>
      <c r="G51" s="4" t="s">
        <v>190</v>
      </c>
      <c r="H51" s="4"/>
      <c r="I51" s="4" t="s">
        <v>191</v>
      </c>
      <c r="J51" s="4"/>
      <c r="K51" s="6">
        <v>0</v>
      </c>
      <c r="L51" s="4"/>
      <c r="M51" s="6">
        <v>0</v>
      </c>
      <c r="N51" s="4"/>
      <c r="O51" s="6">
        <v>1377255</v>
      </c>
      <c r="P51" s="4"/>
      <c r="Q51" s="6">
        <v>1152279832879</v>
      </c>
      <c r="R51" s="4"/>
      <c r="S51" s="6">
        <v>1228317771410</v>
      </c>
      <c r="T51" s="4"/>
      <c r="U51" s="6">
        <v>0</v>
      </c>
      <c r="V51" s="4"/>
      <c r="W51" s="6">
        <v>0</v>
      </c>
      <c r="X51" s="4"/>
      <c r="Y51" s="6">
        <v>0</v>
      </c>
      <c r="Z51" s="4"/>
      <c r="AA51" s="6">
        <v>0</v>
      </c>
      <c r="AB51" s="4"/>
      <c r="AC51" s="6">
        <v>1377255</v>
      </c>
      <c r="AD51" s="4"/>
      <c r="AE51" s="6">
        <v>906097</v>
      </c>
      <c r="AF51" s="4"/>
      <c r="AG51" s="6">
        <v>1152279832879</v>
      </c>
      <c r="AH51" s="4"/>
      <c r="AI51" s="6">
        <v>1247878335162</v>
      </c>
      <c r="AJ51" s="4"/>
      <c r="AK51" s="10">
        <v>5.8764585776265232E-3</v>
      </c>
    </row>
    <row r="52" spans="1:37">
      <c r="A52" s="1" t="s">
        <v>192</v>
      </c>
      <c r="C52" s="4" t="s">
        <v>79</v>
      </c>
      <c r="D52" s="4"/>
      <c r="E52" s="4" t="s">
        <v>79</v>
      </c>
      <c r="F52" s="4"/>
      <c r="G52" s="4" t="s">
        <v>193</v>
      </c>
      <c r="H52" s="4"/>
      <c r="I52" s="4" t="s">
        <v>194</v>
      </c>
      <c r="J52" s="4"/>
      <c r="K52" s="6">
        <v>0</v>
      </c>
      <c r="L52" s="4"/>
      <c r="M52" s="6">
        <v>0</v>
      </c>
      <c r="N52" s="4"/>
      <c r="O52" s="6">
        <v>1490000</v>
      </c>
      <c r="P52" s="4"/>
      <c r="Q52" s="6">
        <v>1214183656579</v>
      </c>
      <c r="R52" s="4"/>
      <c r="S52" s="6">
        <v>1259367157276</v>
      </c>
      <c r="T52" s="4"/>
      <c r="U52" s="6">
        <v>0</v>
      </c>
      <c r="V52" s="4"/>
      <c r="W52" s="6">
        <v>0</v>
      </c>
      <c r="X52" s="4"/>
      <c r="Y52" s="6">
        <v>0</v>
      </c>
      <c r="Z52" s="4"/>
      <c r="AA52" s="6">
        <v>0</v>
      </c>
      <c r="AB52" s="4"/>
      <c r="AC52" s="6">
        <v>1490000</v>
      </c>
      <c r="AD52" s="4"/>
      <c r="AE52" s="6">
        <v>835461</v>
      </c>
      <c r="AF52" s="4"/>
      <c r="AG52" s="6">
        <v>1214183656579</v>
      </c>
      <c r="AH52" s="4"/>
      <c r="AI52" s="6">
        <v>1244788988254</v>
      </c>
      <c r="AJ52" s="4"/>
      <c r="AK52" s="10">
        <v>5.8619103491452402E-3</v>
      </c>
    </row>
    <row r="53" spans="1:37">
      <c r="A53" s="1" t="s">
        <v>195</v>
      </c>
      <c r="C53" s="4" t="s">
        <v>79</v>
      </c>
      <c r="D53" s="4"/>
      <c r="E53" s="4" t="s">
        <v>79</v>
      </c>
      <c r="F53" s="4"/>
      <c r="G53" s="4" t="s">
        <v>182</v>
      </c>
      <c r="H53" s="4"/>
      <c r="I53" s="4" t="s">
        <v>196</v>
      </c>
      <c r="J53" s="4"/>
      <c r="K53" s="6">
        <v>0</v>
      </c>
      <c r="L53" s="4"/>
      <c r="M53" s="6">
        <v>0</v>
      </c>
      <c r="N53" s="4"/>
      <c r="O53" s="6">
        <v>6000000</v>
      </c>
      <c r="P53" s="4"/>
      <c r="Q53" s="6">
        <v>4777180106250</v>
      </c>
      <c r="R53" s="4"/>
      <c r="S53" s="6">
        <v>4834137742303</v>
      </c>
      <c r="T53" s="4"/>
      <c r="U53" s="6">
        <v>2716091</v>
      </c>
      <c r="V53" s="4"/>
      <c r="W53" s="6">
        <v>2188428422725</v>
      </c>
      <c r="X53" s="4"/>
      <c r="Y53" s="6">
        <v>0</v>
      </c>
      <c r="Z53" s="4"/>
      <c r="AA53" s="6">
        <v>0</v>
      </c>
      <c r="AB53" s="4"/>
      <c r="AC53" s="6">
        <v>8716091</v>
      </c>
      <c r="AD53" s="4"/>
      <c r="AE53" s="6">
        <v>822441</v>
      </c>
      <c r="AF53" s="4"/>
      <c r="AG53" s="6">
        <v>6965608528975</v>
      </c>
      <c r="AH53" s="4"/>
      <c r="AI53" s="6">
        <v>7168192820766</v>
      </c>
      <c r="AJ53" s="4"/>
      <c r="AK53" s="10">
        <v>3.3756165966454359E-2</v>
      </c>
    </row>
    <row r="54" spans="1:37">
      <c r="A54" s="1" t="s">
        <v>197</v>
      </c>
      <c r="C54" s="4" t="s">
        <v>79</v>
      </c>
      <c r="D54" s="4"/>
      <c r="E54" s="4" t="s">
        <v>79</v>
      </c>
      <c r="F54" s="4"/>
      <c r="G54" s="4" t="s">
        <v>198</v>
      </c>
      <c r="H54" s="4"/>
      <c r="I54" s="4" t="s">
        <v>199</v>
      </c>
      <c r="J54" s="4"/>
      <c r="K54" s="6">
        <v>0</v>
      </c>
      <c r="L54" s="4"/>
      <c r="M54" s="6">
        <v>0</v>
      </c>
      <c r="N54" s="4"/>
      <c r="O54" s="6">
        <v>2500000</v>
      </c>
      <c r="P54" s="4"/>
      <c r="Q54" s="6">
        <v>2150008125000</v>
      </c>
      <c r="R54" s="4"/>
      <c r="S54" s="6">
        <v>2327970999628</v>
      </c>
      <c r="T54" s="4"/>
      <c r="U54" s="6">
        <v>0</v>
      </c>
      <c r="V54" s="4"/>
      <c r="W54" s="6">
        <v>0</v>
      </c>
      <c r="X54" s="4"/>
      <c r="Y54" s="6">
        <v>0</v>
      </c>
      <c r="Z54" s="4"/>
      <c r="AA54" s="6">
        <v>0</v>
      </c>
      <c r="AB54" s="4"/>
      <c r="AC54" s="6">
        <v>2500000</v>
      </c>
      <c r="AD54" s="4"/>
      <c r="AE54" s="6">
        <v>947398</v>
      </c>
      <c r="AF54" s="4"/>
      <c r="AG54" s="6">
        <v>2150008125000</v>
      </c>
      <c r="AH54" s="4"/>
      <c r="AI54" s="6">
        <v>2368405653724</v>
      </c>
      <c r="AJ54" s="4"/>
      <c r="AK54" s="10">
        <v>1.1153200858574675E-2</v>
      </c>
    </row>
    <row r="55" spans="1:37">
      <c r="A55" s="1" t="s">
        <v>200</v>
      </c>
      <c r="C55" s="4" t="s">
        <v>79</v>
      </c>
      <c r="D55" s="4"/>
      <c r="E55" s="4" t="s">
        <v>79</v>
      </c>
      <c r="F55" s="4"/>
      <c r="G55" s="4" t="s">
        <v>201</v>
      </c>
      <c r="H55" s="4"/>
      <c r="I55" s="4" t="s">
        <v>202</v>
      </c>
      <c r="J55" s="4"/>
      <c r="K55" s="6">
        <v>0</v>
      </c>
      <c r="L55" s="4"/>
      <c r="M55" s="6">
        <v>0</v>
      </c>
      <c r="N55" s="4"/>
      <c r="O55" s="6">
        <v>40000</v>
      </c>
      <c r="P55" s="4"/>
      <c r="Q55" s="6">
        <v>33758908107</v>
      </c>
      <c r="R55" s="4"/>
      <c r="S55" s="6">
        <v>34401466891</v>
      </c>
      <c r="T55" s="4"/>
      <c r="U55" s="6">
        <v>0</v>
      </c>
      <c r="V55" s="4"/>
      <c r="W55" s="6">
        <v>0</v>
      </c>
      <c r="X55" s="4"/>
      <c r="Y55" s="6">
        <v>0</v>
      </c>
      <c r="Z55" s="4"/>
      <c r="AA55" s="6">
        <v>0</v>
      </c>
      <c r="AB55" s="4"/>
      <c r="AC55" s="6">
        <v>40000</v>
      </c>
      <c r="AD55" s="4"/>
      <c r="AE55" s="6">
        <v>860070</v>
      </c>
      <c r="AF55" s="4"/>
      <c r="AG55" s="6">
        <v>33758908107</v>
      </c>
      <c r="AH55" s="4"/>
      <c r="AI55" s="6">
        <v>34401466891</v>
      </c>
      <c r="AJ55" s="4"/>
      <c r="AK55" s="10">
        <v>1.6200200732574419E-4</v>
      </c>
    </row>
    <row r="56" spans="1:37">
      <c r="A56" s="1" t="s">
        <v>203</v>
      </c>
      <c r="C56" s="4" t="s">
        <v>79</v>
      </c>
      <c r="D56" s="4"/>
      <c r="E56" s="4" t="s">
        <v>79</v>
      </c>
      <c r="F56" s="4"/>
      <c r="G56" s="4" t="s">
        <v>204</v>
      </c>
      <c r="H56" s="4"/>
      <c r="I56" s="4" t="s">
        <v>202</v>
      </c>
      <c r="J56" s="4"/>
      <c r="K56" s="6">
        <v>0</v>
      </c>
      <c r="L56" s="4"/>
      <c r="M56" s="6">
        <v>0</v>
      </c>
      <c r="N56" s="4"/>
      <c r="O56" s="6">
        <v>1200000</v>
      </c>
      <c r="P56" s="4"/>
      <c r="Q56" s="6">
        <v>996278604288</v>
      </c>
      <c r="R56" s="4"/>
      <c r="S56" s="6">
        <v>1068485141636</v>
      </c>
      <c r="T56" s="4"/>
      <c r="U56" s="6">
        <v>0</v>
      </c>
      <c r="V56" s="4"/>
      <c r="W56" s="6">
        <v>0</v>
      </c>
      <c r="X56" s="4"/>
      <c r="Y56" s="6">
        <v>0</v>
      </c>
      <c r="Z56" s="4"/>
      <c r="AA56" s="6">
        <v>0</v>
      </c>
      <c r="AB56" s="4"/>
      <c r="AC56" s="6">
        <v>1200000</v>
      </c>
      <c r="AD56" s="4"/>
      <c r="AE56" s="6">
        <v>904618</v>
      </c>
      <c r="AF56" s="4"/>
      <c r="AG56" s="6">
        <v>996278604288</v>
      </c>
      <c r="AH56" s="4"/>
      <c r="AI56" s="6">
        <v>1085500192597</v>
      </c>
      <c r="AJ56" s="4"/>
      <c r="AK56" s="10">
        <v>5.1117939450193066E-3</v>
      </c>
    </row>
    <row r="57" spans="1:37">
      <c r="A57" s="1" t="s">
        <v>205</v>
      </c>
      <c r="C57" s="4" t="s">
        <v>79</v>
      </c>
      <c r="D57" s="4"/>
      <c r="E57" s="4" t="s">
        <v>79</v>
      </c>
      <c r="F57" s="4"/>
      <c r="G57" s="4" t="s">
        <v>206</v>
      </c>
      <c r="H57" s="4"/>
      <c r="I57" s="4" t="s">
        <v>207</v>
      </c>
      <c r="J57" s="4"/>
      <c r="K57" s="6">
        <v>16</v>
      </c>
      <c r="L57" s="4"/>
      <c r="M57" s="6">
        <v>16</v>
      </c>
      <c r="N57" s="4"/>
      <c r="O57" s="6">
        <v>960000</v>
      </c>
      <c r="P57" s="4"/>
      <c r="Q57" s="6">
        <v>909302399995</v>
      </c>
      <c r="R57" s="4"/>
      <c r="S57" s="6">
        <v>923158786210</v>
      </c>
      <c r="T57" s="4"/>
      <c r="U57" s="6">
        <v>0</v>
      </c>
      <c r="V57" s="4"/>
      <c r="W57" s="6">
        <v>0</v>
      </c>
      <c r="X57" s="4"/>
      <c r="Y57" s="6">
        <v>5000</v>
      </c>
      <c r="Z57" s="4"/>
      <c r="AA57" s="6">
        <v>4809013644</v>
      </c>
      <c r="AB57" s="4"/>
      <c r="AC57" s="6">
        <v>955000</v>
      </c>
      <c r="AD57" s="4"/>
      <c r="AE57" s="6">
        <v>962777</v>
      </c>
      <c r="AF57" s="4"/>
      <c r="AG57" s="6">
        <v>904566449995</v>
      </c>
      <c r="AH57" s="4"/>
      <c r="AI57" s="6">
        <v>919416406233</v>
      </c>
      <c r="AJ57" s="4"/>
      <c r="AK57" s="10">
        <v>4.3296788433441766E-3</v>
      </c>
    </row>
    <row r="58" spans="1:37">
      <c r="A58" s="1" t="s">
        <v>208</v>
      </c>
      <c r="C58" s="4" t="s">
        <v>79</v>
      </c>
      <c r="D58" s="4"/>
      <c r="E58" s="4" t="s">
        <v>79</v>
      </c>
      <c r="F58" s="4"/>
      <c r="G58" s="4" t="s">
        <v>209</v>
      </c>
      <c r="H58" s="4"/>
      <c r="I58" s="4" t="s">
        <v>210</v>
      </c>
      <c r="J58" s="4"/>
      <c r="K58" s="6">
        <v>18</v>
      </c>
      <c r="L58" s="4"/>
      <c r="M58" s="6">
        <v>18</v>
      </c>
      <c r="N58" s="4"/>
      <c r="O58" s="6">
        <v>3554510</v>
      </c>
      <c r="P58" s="4"/>
      <c r="Q58" s="6">
        <v>3485864984735</v>
      </c>
      <c r="R58" s="4"/>
      <c r="S58" s="6">
        <v>3520523975679</v>
      </c>
      <c r="T58" s="4"/>
      <c r="U58" s="6">
        <v>331700</v>
      </c>
      <c r="V58" s="4"/>
      <c r="W58" s="6">
        <v>326591128161</v>
      </c>
      <c r="X58" s="4"/>
      <c r="Y58" s="6">
        <v>0</v>
      </c>
      <c r="Z58" s="4"/>
      <c r="AA58" s="6">
        <v>0</v>
      </c>
      <c r="AB58" s="4"/>
      <c r="AC58" s="6">
        <v>3886210</v>
      </c>
      <c r="AD58" s="4"/>
      <c r="AE58" s="6">
        <v>990483</v>
      </c>
      <c r="AF58" s="4"/>
      <c r="AG58" s="6">
        <v>3812456112896</v>
      </c>
      <c r="AH58" s="4"/>
      <c r="AI58" s="6">
        <v>3849075781963</v>
      </c>
      <c r="AJ58" s="4"/>
      <c r="AK58" s="10">
        <v>1.8125913206045518E-2</v>
      </c>
    </row>
    <row r="59" spans="1:37">
      <c r="A59" s="1" t="s">
        <v>211</v>
      </c>
      <c r="C59" s="4" t="s">
        <v>79</v>
      </c>
      <c r="D59" s="4"/>
      <c r="E59" s="4" t="s">
        <v>79</v>
      </c>
      <c r="F59" s="4"/>
      <c r="G59" s="4" t="s">
        <v>212</v>
      </c>
      <c r="H59" s="4"/>
      <c r="I59" s="4" t="s">
        <v>213</v>
      </c>
      <c r="J59" s="4"/>
      <c r="K59" s="6">
        <v>18</v>
      </c>
      <c r="L59" s="4"/>
      <c r="M59" s="6">
        <v>18</v>
      </c>
      <c r="N59" s="4"/>
      <c r="O59" s="6">
        <v>300000</v>
      </c>
      <c r="P59" s="4"/>
      <c r="Q59" s="6">
        <v>292842000000</v>
      </c>
      <c r="R59" s="4"/>
      <c r="S59" s="6">
        <v>293644820822</v>
      </c>
      <c r="T59" s="4"/>
      <c r="U59" s="6">
        <v>0</v>
      </c>
      <c r="V59" s="4"/>
      <c r="W59" s="6">
        <v>0</v>
      </c>
      <c r="X59" s="4"/>
      <c r="Y59" s="6">
        <v>10000</v>
      </c>
      <c r="Z59" s="4"/>
      <c r="AA59" s="6">
        <v>9784920822</v>
      </c>
      <c r="AB59" s="4"/>
      <c r="AC59" s="6">
        <v>290000</v>
      </c>
      <c r="AD59" s="4"/>
      <c r="AE59" s="6">
        <v>980821</v>
      </c>
      <c r="AF59" s="4"/>
      <c r="AG59" s="6">
        <v>283080600000</v>
      </c>
      <c r="AH59" s="4"/>
      <c r="AI59" s="6">
        <v>284427068024</v>
      </c>
      <c r="AJ59" s="4"/>
      <c r="AK59" s="10">
        <v>1.3394125344613926E-3</v>
      </c>
    </row>
    <row r="60" spans="1:37">
      <c r="A60" s="1" t="s">
        <v>214</v>
      </c>
      <c r="C60" s="4" t="s">
        <v>79</v>
      </c>
      <c r="D60" s="4"/>
      <c r="E60" s="4" t="s">
        <v>79</v>
      </c>
      <c r="F60" s="4"/>
      <c r="G60" s="4" t="s">
        <v>212</v>
      </c>
      <c r="H60" s="4"/>
      <c r="I60" s="4" t="s">
        <v>215</v>
      </c>
      <c r="J60" s="4"/>
      <c r="K60" s="6">
        <v>18</v>
      </c>
      <c r="L60" s="4"/>
      <c r="M60" s="6">
        <v>18</v>
      </c>
      <c r="N60" s="4"/>
      <c r="O60" s="6">
        <v>2770800</v>
      </c>
      <c r="P60" s="4"/>
      <c r="Q60" s="6">
        <v>2631955212000</v>
      </c>
      <c r="R60" s="4"/>
      <c r="S60" s="6">
        <v>2631894784125</v>
      </c>
      <c r="T60" s="4"/>
      <c r="U60" s="6">
        <v>0</v>
      </c>
      <c r="V60" s="4"/>
      <c r="W60" s="6">
        <v>0</v>
      </c>
      <c r="X60" s="4"/>
      <c r="Y60" s="6">
        <v>5000</v>
      </c>
      <c r="Z60" s="4"/>
      <c r="AA60" s="6">
        <v>4722417001</v>
      </c>
      <c r="AB60" s="4"/>
      <c r="AC60" s="6">
        <v>2765800</v>
      </c>
      <c r="AD60" s="4"/>
      <c r="AE60" s="6">
        <v>944221</v>
      </c>
      <c r="AF60" s="4"/>
      <c r="AG60" s="6">
        <v>2627205762000</v>
      </c>
      <c r="AH60" s="4"/>
      <c r="AI60" s="6">
        <v>2611425245150</v>
      </c>
      <c r="AJ60" s="4"/>
      <c r="AK60" s="10">
        <v>1.2297618965954682E-2</v>
      </c>
    </row>
    <row r="61" spans="1:37">
      <c r="A61" s="1" t="s">
        <v>216</v>
      </c>
      <c r="C61" s="4" t="s">
        <v>79</v>
      </c>
      <c r="D61" s="4"/>
      <c r="E61" s="4" t="s">
        <v>79</v>
      </c>
      <c r="F61" s="4"/>
      <c r="G61" s="4" t="s">
        <v>217</v>
      </c>
      <c r="H61" s="4"/>
      <c r="I61" s="4" t="s">
        <v>218</v>
      </c>
      <c r="J61" s="4"/>
      <c r="K61" s="6">
        <v>18</v>
      </c>
      <c r="L61" s="4"/>
      <c r="M61" s="6">
        <v>18</v>
      </c>
      <c r="N61" s="4"/>
      <c r="O61" s="6">
        <v>5066800</v>
      </c>
      <c r="P61" s="4"/>
      <c r="Q61" s="6">
        <v>4945196800000</v>
      </c>
      <c r="R61" s="4"/>
      <c r="S61" s="6">
        <v>4988522232472</v>
      </c>
      <c r="T61" s="4"/>
      <c r="U61" s="6">
        <v>0</v>
      </c>
      <c r="V61" s="4"/>
      <c r="W61" s="6">
        <v>0</v>
      </c>
      <c r="X61" s="4"/>
      <c r="Y61" s="6">
        <v>0</v>
      </c>
      <c r="Z61" s="4"/>
      <c r="AA61" s="6">
        <v>0</v>
      </c>
      <c r="AB61" s="4"/>
      <c r="AC61" s="6">
        <v>5066800</v>
      </c>
      <c r="AD61" s="4"/>
      <c r="AE61" s="6">
        <v>981271</v>
      </c>
      <c r="AF61" s="4"/>
      <c r="AG61" s="6">
        <v>4945196800000</v>
      </c>
      <c r="AH61" s="4"/>
      <c r="AI61" s="6">
        <v>4971711241523</v>
      </c>
      <c r="AJ61" s="4"/>
      <c r="AK61" s="10">
        <v>2.3412583059980129E-2</v>
      </c>
    </row>
    <row r="62" spans="1:37">
      <c r="A62" s="1" t="s">
        <v>219</v>
      </c>
      <c r="C62" s="4" t="s">
        <v>79</v>
      </c>
      <c r="D62" s="4"/>
      <c r="E62" s="4" t="s">
        <v>79</v>
      </c>
      <c r="F62" s="4"/>
      <c r="G62" s="4" t="s">
        <v>220</v>
      </c>
      <c r="H62" s="4"/>
      <c r="I62" s="4" t="s">
        <v>221</v>
      </c>
      <c r="J62" s="4"/>
      <c r="K62" s="6">
        <v>18</v>
      </c>
      <c r="L62" s="4"/>
      <c r="M62" s="6">
        <v>18</v>
      </c>
      <c r="N62" s="4"/>
      <c r="O62" s="6">
        <v>85100</v>
      </c>
      <c r="P62" s="4"/>
      <c r="Q62" s="6">
        <v>79594030000</v>
      </c>
      <c r="R62" s="4"/>
      <c r="S62" s="6">
        <v>78618290423</v>
      </c>
      <c r="T62" s="4"/>
      <c r="U62" s="6">
        <v>110000</v>
      </c>
      <c r="V62" s="4"/>
      <c r="W62" s="6">
        <v>100763773750</v>
      </c>
      <c r="X62" s="4"/>
      <c r="Y62" s="6">
        <v>0</v>
      </c>
      <c r="Z62" s="4"/>
      <c r="AA62" s="6">
        <v>0</v>
      </c>
      <c r="AB62" s="4"/>
      <c r="AC62" s="6">
        <v>195100</v>
      </c>
      <c r="AD62" s="4"/>
      <c r="AE62" s="6">
        <v>925727</v>
      </c>
      <c r="AF62" s="4"/>
      <c r="AG62" s="6">
        <v>180357803750</v>
      </c>
      <c r="AH62" s="4"/>
      <c r="AI62" s="6">
        <v>180602339088</v>
      </c>
      <c r="AJ62" s="4"/>
      <c r="AK62" s="10">
        <v>8.5048528752229113E-4</v>
      </c>
    </row>
    <row r="63" spans="1:37">
      <c r="A63" s="1" t="s">
        <v>222</v>
      </c>
      <c r="C63" s="4" t="s">
        <v>79</v>
      </c>
      <c r="D63" s="4"/>
      <c r="E63" s="4" t="s">
        <v>79</v>
      </c>
      <c r="F63" s="4"/>
      <c r="G63" s="4" t="s">
        <v>223</v>
      </c>
      <c r="H63" s="4"/>
      <c r="I63" s="4" t="s">
        <v>224</v>
      </c>
      <c r="J63" s="4"/>
      <c r="K63" s="6">
        <v>18</v>
      </c>
      <c r="L63" s="4"/>
      <c r="M63" s="6">
        <v>18</v>
      </c>
      <c r="N63" s="4"/>
      <c r="O63" s="6">
        <v>1998800</v>
      </c>
      <c r="P63" s="4"/>
      <c r="Q63" s="6">
        <v>1998800000000</v>
      </c>
      <c r="R63" s="4"/>
      <c r="S63" s="6">
        <v>1960141205184</v>
      </c>
      <c r="T63" s="4"/>
      <c r="U63" s="6">
        <v>0</v>
      </c>
      <c r="V63" s="4"/>
      <c r="W63" s="6">
        <v>0</v>
      </c>
      <c r="X63" s="4"/>
      <c r="Y63" s="6">
        <v>0</v>
      </c>
      <c r="Z63" s="4"/>
      <c r="AA63" s="6">
        <v>0</v>
      </c>
      <c r="AB63" s="4"/>
      <c r="AC63" s="6">
        <v>1998800</v>
      </c>
      <c r="AD63" s="4"/>
      <c r="AE63" s="6">
        <v>983569</v>
      </c>
      <c r="AF63" s="4"/>
      <c r="AG63" s="6">
        <v>1998800000000</v>
      </c>
      <c r="AH63" s="4"/>
      <c r="AI63" s="6">
        <v>1965881536338</v>
      </c>
      <c r="AJ63" s="4"/>
      <c r="AK63" s="10">
        <v>9.2576504385832679E-3</v>
      </c>
    </row>
    <row r="64" spans="1:37">
      <c r="A64" s="1" t="s">
        <v>225</v>
      </c>
      <c r="C64" s="4" t="s">
        <v>79</v>
      </c>
      <c r="D64" s="4"/>
      <c r="E64" s="4" t="s">
        <v>79</v>
      </c>
      <c r="F64" s="4"/>
      <c r="G64" s="4" t="s">
        <v>226</v>
      </c>
      <c r="H64" s="4"/>
      <c r="I64" s="4" t="s">
        <v>227</v>
      </c>
      <c r="J64" s="4"/>
      <c r="K64" s="6">
        <v>15</v>
      </c>
      <c r="L64" s="4"/>
      <c r="M64" s="6">
        <v>15</v>
      </c>
      <c r="N64" s="4"/>
      <c r="O64" s="6">
        <v>50000</v>
      </c>
      <c r="P64" s="4"/>
      <c r="Q64" s="6">
        <v>46341295654</v>
      </c>
      <c r="R64" s="4"/>
      <c r="S64" s="6">
        <v>46352753761</v>
      </c>
      <c r="T64" s="4"/>
      <c r="U64" s="6">
        <v>350000</v>
      </c>
      <c r="V64" s="4"/>
      <c r="W64" s="6">
        <v>320465609808</v>
      </c>
      <c r="X64" s="4"/>
      <c r="Y64" s="6">
        <v>0</v>
      </c>
      <c r="Z64" s="4"/>
      <c r="AA64" s="6">
        <v>0</v>
      </c>
      <c r="AB64" s="4"/>
      <c r="AC64" s="6">
        <v>400000</v>
      </c>
      <c r="AD64" s="4"/>
      <c r="AE64" s="6">
        <v>928168</v>
      </c>
      <c r="AF64" s="4"/>
      <c r="AG64" s="6">
        <v>366806905462</v>
      </c>
      <c r="AH64" s="4"/>
      <c r="AI64" s="6">
        <v>371252813396</v>
      </c>
      <c r="AJ64" s="4"/>
      <c r="AK64" s="10">
        <v>1.7482888501832035E-3</v>
      </c>
    </row>
    <row r="65" spans="1:37">
      <c r="A65" s="1" t="s">
        <v>228</v>
      </c>
      <c r="C65" s="4" t="s">
        <v>79</v>
      </c>
      <c r="D65" s="4"/>
      <c r="E65" s="4" t="s">
        <v>79</v>
      </c>
      <c r="F65" s="4"/>
      <c r="G65" s="4" t="s">
        <v>229</v>
      </c>
      <c r="H65" s="4"/>
      <c r="I65" s="4" t="s">
        <v>230</v>
      </c>
      <c r="J65" s="4"/>
      <c r="K65" s="6">
        <v>17</v>
      </c>
      <c r="L65" s="4"/>
      <c r="M65" s="6">
        <v>17</v>
      </c>
      <c r="N65" s="4"/>
      <c r="O65" s="6">
        <v>100000</v>
      </c>
      <c r="P65" s="4"/>
      <c r="Q65" s="6">
        <v>93503623125</v>
      </c>
      <c r="R65" s="4"/>
      <c r="S65" s="6">
        <v>97069938394</v>
      </c>
      <c r="T65" s="4"/>
      <c r="U65" s="6">
        <v>70240</v>
      </c>
      <c r="V65" s="4"/>
      <c r="W65" s="6">
        <v>68156404954</v>
      </c>
      <c r="X65" s="4"/>
      <c r="Y65" s="6">
        <v>0</v>
      </c>
      <c r="Z65" s="4"/>
      <c r="AA65" s="6">
        <v>0</v>
      </c>
      <c r="AB65" s="4"/>
      <c r="AC65" s="6">
        <v>170240</v>
      </c>
      <c r="AD65" s="4"/>
      <c r="AE65" s="6">
        <v>972688</v>
      </c>
      <c r="AF65" s="4"/>
      <c r="AG65" s="6">
        <v>161660028079</v>
      </c>
      <c r="AH65" s="4"/>
      <c r="AI65" s="6">
        <v>165583988491</v>
      </c>
      <c r="AJ65" s="4"/>
      <c r="AK65" s="10">
        <v>7.7976147358887126E-4</v>
      </c>
    </row>
    <row r="66" spans="1:37">
      <c r="A66" s="1" t="s">
        <v>231</v>
      </c>
      <c r="C66" s="4" t="s">
        <v>79</v>
      </c>
      <c r="D66" s="4"/>
      <c r="E66" s="4" t="s">
        <v>79</v>
      </c>
      <c r="F66" s="4"/>
      <c r="G66" s="4" t="s">
        <v>232</v>
      </c>
      <c r="H66" s="4"/>
      <c r="I66" s="4" t="s">
        <v>233</v>
      </c>
      <c r="J66" s="4"/>
      <c r="K66" s="6">
        <v>16</v>
      </c>
      <c r="L66" s="4"/>
      <c r="M66" s="6">
        <v>16</v>
      </c>
      <c r="N66" s="4"/>
      <c r="O66" s="6">
        <v>1238600</v>
      </c>
      <c r="P66" s="4"/>
      <c r="Q66" s="6">
        <v>1169358026865</v>
      </c>
      <c r="R66" s="4"/>
      <c r="S66" s="6">
        <v>1236153904996</v>
      </c>
      <c r="T66" s="4"/>
      <c r="U66" s="6">
        <v>0</v>
      </c>
      <c r="V66" s="4"/>
      <c r="W66" s="6">
        <v>0</v>
      </c>
      <c r="X66" s="4"/>
      <c r="Y66" s="6">
        <v>1238600</v>
      </c>
      <c r="Z66" s="4"/>
      <c r="AA66" s="6">
        <v>1238600000000</v>
      </c>
      <c r="AB66" s="4"/>
      <c r="AC66" s="6">
        <v>0</v>
      </c>
      <c r="AD66" s="4"/>
      <c r="AE66" s="6">
        <v>0</v>
      </c>
      <c r="AF66" s="4"/>
      <c r="AG66" s="6">
        <v>0</v>
      </c>
      <c r="AH66" s="4"/>
      <c r="AI66" s="6">
        <v>0</v>
      </c>
      <c r="AJ66" s="4"/>
      <c r="AK66" s="10">
        <v>0</v>
      </c>
    </row>
    <row r="67" spans="1:37">
      <c r="A67" s="1" t="s">
        <v>234</v>
      </c>
      <c r="C67" s="4" t="s">
        <v>79</v>
      </c>
      <c r="D67" s="4"/>
      <c r="E67" s="4" t="s">
        <v>79</v>
      </c>
      <c r="F67" s="4"/>
      <c r="G67" s="4" t="s">
        <v>137</v>
      </c>
      <c r="H67" s="4"/>
      <c r="I67" s="4" t="s">
        <v>235</v>
      </c>
      <c r="J67" s="4"/>
      <c r="K67" s="6">
        <v>17</v>
      </c>
      <c r="L67" s="4"/>
      <c r="M67" s="6">
        <v>17</v>
      </c>
      <c r="N67" s="4"/>
      <c r="O67" s="6">
        <v>6566100</v>
      </c>
      <c r="P67" s="4"/>
      <c r="Q67" s="6">
        <v>6084635440647</v>
      </c>
      <c r="R67" s="4"/>
      <c r="S67" s="6">
        <v>6370577316562</v>
      </c>
      <c r="T67" s="4"/>
      <c r="U67" s="6">
        <v>41620</v>
      </c>
      <c r="V67" s="4"/>
      <c r="W67" s="6">
        <v>40002115820</v>
      </c>
      <c r="X67" s="4"/>
      <c r="Y67" s="6">
        <v>0</v>
      </c>
      <c r="Z67" s="4"/>
      <c r="AA67" s="6">
        <v>0</v>
      </c>
      <c r="AB67" s="4"/>
      <c r="AC67" s="6">
        <v>6607720</v>
      </c>
      <c r="AD67" s="4"/>
      <c r="AE67" s="6">
        <v>965655</v>
      </c>
      <c r="AF67" s="4"/>
      <c r="AG67" s="6">
        <v>6124637556467</v>
      </c>
      <c r="AH67" s="4"/>
      <c r="AI67" s="6">
        <v>6380530601458</v>
      </c>
      <c r="AJ67" s="4"/>
      <c r="AK67" s="10">
        <v>3.0046938652780426E-2</v>
      </c>
    </row>
    <row r="68" spans="1:37">
      <c r="A68" s="1" t="s">
        <v>236</v>
      </c>
      <c r="C68" s="4" t="s">
        <v>79</v>
      </c>
      <c r="D68" s="4"/>
      <c r="E68" s="4" t="s">
        <v>79</v>
      </c>
      <c r="F68" s="4"/>
      <c r="G68" s="4" t="s">
        <v>237</v>
      </c>
      <c r="H68" s="4"/>
      <c r="I68" s="4" t="s">
        <v>238</v>
      </c>
      <c r="J68" s="4"/>
      <c r="K68" s="6">
        <v>16</v>
      </c>
      <c r="L68" s="4"/>
      <c r="M68" s="6">
        <v>16</v>
      </c>
      <c r="N68" s="4"/>
      <c r="O68" s="6">
        <v>5991406</v>
      </c>
      <c r="P68" s="4"/>
      <c r="Q68" s="6">
        <v>5642267580579</v>
      </c>
      <c r="R68" s="4"/>
      <c r="S68" s="6">
        <v>5952195256059</v>
      </c>
      <c r="T68" s="4"/>
      <c r="U68" s="6">
        <v>165900</v>
      </c>
      <c r="V68" s="4"/>
      <c r="W68" s="6">
        <v>164339214130</v>
      </c>
      <c r="X68" s="4"/>
      <c r="Y68" s="6">
        <v>0</v>
      </c>
      <c r="Z68" s="4"/>
      <c r="AA68" s="6">
        <v>0</v>
      </c>
      <c r="AB68" s="4"/>
      <c r="AC68" s="6">
        <v>6157306</v>
      </c>
      <c r="AD68" s="4"/>
      <c r="AE68" s="6">
        <v>996379</v>
      </c>
      <c r="AF68" s="4"/>
      <c r="AG68" s="6">
        <v>5806606794709</v>
      </c>
      <c r="AH68" s="4"/>
      <c r="AI68" s="6">
        <v>6134772663321</v>
      </c>
      <c r="AJ68" s="4"/>
      <c r="AK68" s="10">
        <v>2.8889625232960941E-2</v>
      </c>
    </row>
    <row r="69" spans="1:37">
      <c r="A69" s="1" t="s">
        <v>239</v>
      </c>
      <c r="C69" s="4" t="s">
        <v>79</v>
      </c>
      <c r="D69" s="4"/>
      <c r="E69" s="4" t="s">
        <v>79</v>
      </c>
      <c r="F69" s="4"/>
      <c r="G69" s="4" t="s">
        <v>240</v>
      </c>
      <c r="H69" s="4"/>
      <c r="I69" s="4" t="s">
        <v>241</v>
      </c>
      <c r="J69" s="4"/>
      <c r="K69" s="6">
        <v>16</v>
      </c>
      <c r="L69" s="4"/>
      <c r="M69" s="6">
        <v>16</v>
      </c>
      <c r="N69" s="4"/>
      <c r="O69" s="6">
        <v>5919900</v>
      </c>
      <c r="P69" s="4"/>
      <c r="Q69" s="6">
        <v>5534262914250</v>
      </c>
      <c r="R69" s="4"/>
      <c r="S69" s="6">
        <v>5778273351830</v>
      </c>
      <c r="T69" s="4"/>
      <c r="U69" s="6">
        <v>0</v>
      </c>
      <c r="V69" s="4"/>
      <c r="W69" s="6">
        <v>0</v>
      </c>
      <c r="X69" s="4"/>
      <c r="Y69" s="6">
        <v>0</v>
      </c>
      <c r="Z69" s="4"/>
      <c r="AA69" s="6">
        <v>0</v>
      </c>
      <c r="AB69" s="4"/>
      <c r="AC69" s="6">
        <v>5919900</v>
      </c>
      <c r="AD69" s="4"/>
      <c r="AE69" s="6">
        <v>981054</v>
      </c>
      <c r="AF69" s="4"/>
      <c r="AG69" s="6">
        <v>5534262914250</v>
      </c>
      <c r="AH69" s="4"/>
      <c r="AI69" s="6">
        <v>5807516524613</v>
      </c>
      <c r="AJ69" s="4"/>
      <c r="AK69" s="10">
        <v>2.7348523757598036E-2</v>
      </c>
    </row>
    <row r="70" spans="1:37">
      <c r="A70" s="1" t="s">
        <v>242</v>
      </c>
      <c r="C70" s="4" t="s">
        <v>79</v>
      </c>
      <c r="D70" s="4"/>
      <c r="E70" s="4" t="s">
        <v>79</v>
      </c>
      <c r="F70" s="4"/>
      <c r="G70" s="4" t="s">
        <v>240</v>
      </c>
      <c r="H70" s="4"/>
      <c r="I70" s="4" t="s">
        <v>243</v>
      </c>
      <c r="J70" s="4"/>
      <c r="K70" s="6">
        <v>17</v>
      </c>
      <c r="L70" s="4"/>
      <c r="M70" s="6">
        <v>17</v>
      </c>
      <c r="N70" s="4"/>
      <c r="O70" s="6">
        <v>467500</v>
      </c>
      <c r="P70" s="4"/>
      <c r="Q70" s="6">
        <v>432914350000</v>
      </c>
      <c r="R70" s="4"/>
      <c r="S70" s="6">
        <v>442859613524</v>
      </c>
      <c r="T70" s="4"/>
      <c r="U70" s="6">
        <v>0</v>
      </c>
      <c r="V70" s="4"/>
      <c r="W70" s="6">
        <v>0</v>
      </c>
      <c r="X70" s="4"/>
      <c r="Y70" s="6">
        <v>20000</v>
      </c>
      <c r="Z70" s="4"/>
      <c r="AA70" s="6">
        <v>18805871246</v>
      </c>
      <c r="AB70" s="4"/>
      <c r="AC70" s="6">
        <v>447500</v>
      </c>
      <c r="AD70" s="4"/>
      <c r="AE70" s="6">
        <v>949234</v>
      </c>
      <c r="AF70" s="4"/>
      <c r="AG70" s="6">
        <v>414393950000</v>
      </c>
      <c r="AH70" s="4"/>
      <c r="AI70" s="6">
        <v>424765754689</v>
      </c>
      <c r="AJ70" s="4"/>
      <c r="AK70" s="10">
        <v>2.0002898458046639E-3</v>
      </c>
    </row>
    <row r="71" spans="1:37">
      <c r="A71" s="1" t="s">
        <v>244</v>
      </c>
      <c r="C71" s="4" t="s">
        <v>79</v>
      </c>
      <c r="D71" s="4"/>
      <c r="E71" s="4" t="s">
        <v>79</v>
      </c>
      <c r="F71" s="4"/>
      <c r="G71" s="4" t="s">
        <v>245</v>
      </c>
      <c r="H71" s="4"/>
      <c r="I71" s="4" t="s">
        <v>246</v>
      </c>
      <c r="J71" s="4"/>
      <c r="K71" s="6">
        <v>17</v>
      </c>
      <c r="L71" s="4"/>
      <c r="M71" s="6">
        <v>17</v>
      </c>
      <c r="N71" s="4"/>
      <c r="O71" s="6">
        <v>1697976</v>
      </c>
      <c r="P71" s="4"/>
      <c r="Q71" s="6">
        <v>1566977151600</v>
      </c>
      <c r="R71" s="4"/>
      <c r="S71" s="6">
        <v>1596701172023</v>
      </c>
      <c r="T71" s="4"/>
      <c r="U71" s="6">
        <v>0</v>
      </c>
      <c r="V71" s="4"/>
      <c r="W71" s="6">
        <v>0</v>
      </c>
      <c r="X71" s="4"/>
      <c r="Y71" s="6">
        <v>0</v>
      </c>
      <c r="Z71" s="4"/>
      <c r="AA71" s="6">
        <v>0</v>
      </c>
      <c r="AB71" s="4"/>
      <c r="AC71" s="6">
        <v>1697976</v>
      </c>
      <c r="AD71" s="4"/>
      <c r="AE71" s="6">
        <v>934503</v>
      </c>
      <c r="AF71" s="4"/>
      <c r="AG71" s="6">
        <v>1566977151600</v>
      </c>
      <c r="AH71" s="4"/>
      <c r="AI71" s="6">
        <v>1586702178835</v>
      </c>
      <c r="AJ71" s="4"/>
      <c r="AK71" s="10">
        <v>7.4720342249896985E-3</v>
      </c>
    </row>
    <row r="72" spans="1:37">
      <c r="A72" s="1" t="s">
        <v>247</v>
      </c>
      <c r="C72" s="4" t="s">
        <v>79</v>
      </c>
      <c r="D72" s="4"/>
      <c r="E72" s="4" t="s">
        <v>79</v>
      </c>
      <c r="F72" s="4"/>
      <c r="G72" s="4" t="s">
        <v>248</v>
      </c>
      <c r="H72" s="4"/>
      <c r="I72" s="4" t="s">
        <v>249</v>
      </c>
      <c r="J72" s="4"/>
      <c r="K72" s="6">
        <v>16</v>
      </c>
      <c r="L72" s="4"/>
      <c r="M72" s="6">
        <v>16</v>
      </c>
      <c r="N72" s="4"/>
      <c r="O72" s="6">
        <v>5960000</v>
      </c>
      <c r="P72" s="4"/>
      <c r="Q72" s="6">
        <v>5610148000000</v>
      </c>
      <c r="R72" s="4"/>
      <c r="S72" s="6">
        <v>5791214861727</v>
      </c>
      <c r="T72" s="4"/>
      <c r="U72" s="6">
        <v>0</v>
      </c>
      <c r="V72" s="4"/>
      <c r="W72" s="6">
        <v>0</v>
      </c>
      <c r="X72" s="4"/>
      <c r="Y72" s="6">
        <v>0</v>
      </c>
      <c r="Z72" s="4"/>
      <c r="AA72" s="6">
        <v>0</v>
      </c>
      <c r="AB72" s="4"/>
      <c r="AC72" s="6">
        <v>5960000</v>
      </c>
      <c r="AD72" s="4"/>
      <c r="AE72" s="6">
        <v>972043</v>
      </c>
      <c r="AF72" s="4"/>
      <c r="AG72" s="6">
        <v>5610148000000</v>
      </c>
      <c r="AH72" s="4"/>
      <c r="AI72" s="6">
        <v>5793151786669</v>
      </c>
      <c r="AJ72" s="4"/>
      <c r="AK72" s="10">
        <v>2.7280877910140146E-2</v>
      </c>
    </row>
    <row r="73" spans="1:37">
      <c r="A73" s="1" t="s">
        <v>250</v>
      </c>
      <c r="C73" s="4" t="s">
        <v>79</v>
      </c>
      <c r="D73" s="4"/>
      <c r="E73" s="4" t="s">
        <v>79</v>
      </c>
      <c r="F73" s="4"/>
      <c r="G73" s="4" t="s">
        <v>251</v>
      </c>
      <c r="H73" s="4"/>
      <c r="I73" s="4" t="s">
        <v>252</v>
      </c>
      <c r="J73" s="4"/>
      <c r="K73" s="6">
        <v>16</v>
      </c>
      <c r="L73" s="4"/>
      <c r="M73" s="6">
        <v>16</v>
      </c>
      <c r="N73" s="4"/>
      <c r="O73" s="6">
        <v>7071051</v>
      </c>
      <c r="P73" s="4"/>
      <c r="Q73" s="6">
        <v>6676134591500</v>
      </c>
      <c r="R73" s="4"/>
      <c r="S73" s="6">
        <v>7043526222228</v>
      </c>
      <c r="T73" s="4"/>
      <c r="U73" s="6">
        <v>0</v>
      </c>
      <c r="V73" s="4"/>
      <c r="W73" s="6">
        <v>0</v>
      </c>
      <c r="X73" s="4"/>
      <c r="Y73" s="6">
        <v>0</v>
      </c>
      <c r="Z73" s="4"/>
      <c r="AA73" s="6">
        <v>0</v>
      </c>
      <c r="AB73" s="4"/>
      <c r="AC73" s="6">
        <v>7071051</v>
      </c>
      <c r="AD73" s="4"/>
      <c r="AE73" s="6">
        <v>999020</v>
      </c>
      <c r="AF73" s="4"/>
      <c r="AG73" s="6">
        <v>6676134591500</v>
      </c>
      <c r="AH73" s="4"/>
      <c r="AI73" s="6">
        <v>7063847635316</v>
      </c>
      <c r="AJ73" s="4"/>
      <c r="AK73" s="10">
        <v>3.3264787806585844E-2</v>
      </c>
    </row>
    <row r="74" spans="1:37">
      <c r="A74" s="1" t="s">
        <v>253</v>
      </c>
      <c r="C74" s="4" t="s">
        <v>79</v>
      </c>
      <c r="D74" s="4"/>
      <c r="E74" s="4" t="s">
        <v>79</v>
      </c>
      <c r="F74" s="4"/>
      <c r="G74" s="4" t="s">
        <v>254</v>
      </c>
      <c r="H74" s="4"/>
      <c r="I74" s="4" t="s">
        <v>255</v>
      </c>
      <c r="J74" s="4"/>
      <c r="K74" s="6">
        <v>17</v>
      </c>
      <c r="L74" s="4"/>
      <c r="M74" s="6">
        <v>17</v>
      </c>
      <c r="N74" s="4"/>
      <c r="O74" s="6">
        <v>1030277</v>
      </c>
      <c r="P74" s="4"/>
      <c r="Q74" s="6">
        <v>985122932705</v>
      </c>
      <c r="R74" s="4"/>
      <c r="S74" s="6">
        <v>994850493653</v>
      </c>
      <c r="T74" s="4"/>
      <c r="U74" s="6">
        <v>0</v>
      </c>
      <c r="V74" s="4"/>
      <c r="W74" s="6">
        <v>0</v>
      </c>
      <c r="X74" s="4"/>
      <c r="Y74" s="6">
        <v>0</v>
      </c>
      <c r="Z74" s="4"/>
      <c r="AA74" s="6">
        <v>0</v>
      </c>
      <c r="AB74" s="4"/>
      <c r="AC74" s="6">
        <v>1030277</v>
      </c>
      <c r="AD74" s="4"/>
      <c r="AE74" s="6">
        <v>958792</v>
      </c>
      <c r="AF74" s="4"/>
      <c r="AG74" s="6">
        <v>985122932705</v>
      </c>
      <c r="AH74" s="4"/>
      <c r="AI74" s="6">
        <v>987783067306</v>
      </c>
      <c r="AJ74" s="4"/>
      <c r="AK74" s="10">
        <v>4.6516283800624022E-3</v>
      </c>
    </row>
    <row r="75" spans="1:37">
      <c r="A75" s="1" t="s">
        <v>256</v>
      </c>
      <c r="C75" s="4" t="s">
        <v>79</v>
      </c>
      <c r="D75" s="4"/>
      <c r="E75" s="4" t="s">
        <v>79</v>
      </c>
      <c r="F75" s="4"/>
      <c r="G75" s="4" t="s">
        <v>143</v>
      </c>
      <c r="H75" s="4"/>
      <c r="I75" s="4" t="s">
        <v>106</v>
      </c>
      <c r="J75" s="4"/>
      <c r="K75" s="6">
        <v>17</v>
      </c>
      <c r="L75" s="4"/>
      <c r="M75" s="6">
        <v>17</v>
      </c>
      <c r="N75" s="4"/>
      <c r="O75" s="6">
        <v>7038846</v>
      </c>
      <c r="P75" s="4"/>
      <c r="Q75" s="6">
        <v>6519623914372</v>
      </c>
      <c r="R75" s="4"/>
      <c r="S75" s="6">
        <v>6783446173225</v>
      </c>
      <c r="T75" s="4"/>
      <c r="U75" s="6">
        <v>90000</v>
      </c>
      <c r="V75" s="4"/>
      <c r="W75" s="6">
        <v>86217940814</v>
      </c>
      <c r="X75" s="4"/>
      <c r="Y75" s="6">
        <v>0</v>
      </c>
      <c r="Z75" s="4"/>
      <c r="AA75" s="6">
        <v>0</v>
      </c>
      <c r="AB75" s="4"/>
      <c r="AC75" s="6">
        <v>7128846</v>
      </c>
      <c r="AD75" s="4"/>
      <c r="AE75" s="6">
        <v>965517</v>
      </c>
      <c r="AF75" s="4"/>
      <c r="AG75" s="6">
        <v>6605841855186</v>
      </c>
      <c r="AH75" s="4"/>
      <c r="AI75" s="6">
        <v>6882755286279</v>
      </c>
      <c r="AJ75" s="4"/>
      <c r="AK75" s="10">
        <v>3.2411994983876202E-2</v>
      </c>
    </row>
    <row r="76" spans="1:37">
      <c r="A76" s="1" t="s">
        <v>257</v>
      </c>
      <c r="C76" s="4" t="s">
        <v>79</v>
      </c>
      <c r="D76" s="4"/>
      <c r="E76" s="4" t="s">
        <v>79</v>
      </c>
      <c r="F76" s="4"/>
      <c r="G76" s="4" t="s">
        <v>258</v>
      </c>
      <c r="H76" s="4"/>
      <c r="I76" s="4" t="s">
        <v>259</v>
      </c>
      <c r="J76" s="4"/>
      <c r="K76" s="6">
        <v>18</v>
      </c>
      <c r="L76" s="4"/>
      <c r="M76" s="6">
        <v>18</v>
      </c>
      <c r="N76" s="4"/>
      <c r="O76" s="6">
        <v>4500000</v>
      </c>
      <c r="P76" s="4"/>
      <c r="Q76" s="6">
        <v>4470008125000</v>
      </c>
      <c r="R76" s="4"/>
      <c r="S76" s="6">
        <v>4533569817394</v>
      </c>
      <c r="T76" s="4"/>
      <c r="U76" s="6">
        <v>0</v>
      </c>
      <c r="V76" s="4"/>
      <c r="W76" s="6">
        <v>0</v>
      </c>
      <c r="X76" s="4"/>
      <c r="Y76" s="6">
        <v>0</v>
      </c>
      <c r="Z76" s="4"/>
      <c r="AA76" s="6">
        <v>0</v>
      </c>
      <c r="AB76" s="4"/>
      <c r="AC76" s="6">
        <v>4500000</v>
      </c>
      <c r="AD76" s="4"/>
      <c r="AE76" s="6">
        <v>1010304</v>
      </c>
      <c r="AF76" s="4"/>
      <c r="AG76" s="6">
        <v>4470008125000</v>
      </c>
      <c r="AH76" s="4"/>
      <c r="AI76" s="6">
        <v>4546191828240</v>
      </c>
      <c r="AJ76" s="4"/>
      <c r="AK76" s="10">
        <v>2.1408744115369499E-2</v>
      </c>
    </row>
    <row r="77" spans="1:37">
      <c r="A77" s="1" t="s">
        <v>260</v>
      </c>
      <c r="C77" s="4" t="s">
        <v>79</v>
      </c>
      <c r="D77" s="4"/>
      <c r="E77" s="4" t="s">
        <v>79</v>
      </c>
      <c r="F77" s="4"/>
      <c r="G77" s="4" t="s">
        <v>261</v>
      </c>
      <c r="H77" s="4"/>
      <c r="I77" s="4" t="s">
        <v>196</v>
      </c>
      <c r="J77" s="4"/>
      <c r="K77" s="6">
        <v>0</v>
      </c>
      <c r="L77" s="4"/>
      <c r="M77" s="6">
        <v>0</v>
      </c>
      <c r="N77" s="4"/>
      <c r="O77" s="6">
        <v>0</v>
      </c>
      <c r="P77" s="4"/>
      <c r="Q77" s="6">
        <v>0</v>
      </c>
      <c r="R77" s="4"/>
      <c r="S77" s="6">
        <v>0</v>
      </c>
      <c r="T77" s="4"/>
      <c r="U77" s="6">
        <v>230000</v>
      </c>
      <c r="V77" s="4"/>
      <c r="W77" s="6">
        <v>186034242764</v>
      </c>
      <c r="X77" s="4"/>
      <c r="Y77" s="6">
        <v>0</v>
      </c>
      <c r="Z77" s="4"/>
      <c r="AA77" s="6">
        <v>0</v>
      </c>
      <c r="AB77" s="4"/>
      <c r="AC77" s="6">
        <v>230000</v>
      </c>
      <c r="AD77" s="4"/>
      <c r="AE77" s="6">
        <v>814045</v>
      </c>
      <c r="AF77" s="4"/>
      <c r="AG77" s="6">
        <v>186034242764</v>
      </c>
      <c r="AH77" s="4"/>
      <c r="AI77" s="6">
        <v>187223229598</v>
      </c>
      <c r="AJ77" s="4"/>
      <c r="AK77" s="10">
        <v>8.8166411941054937E-4</v>
      </c>
    </row>
    <row r="78" spans="1:37">
      <c r="A78" s="1" t="s">
        <v>262</v>
      </c>
      <c r="C78" s="4" t="s">
        <v>79</v>
      </c>
      <c r="D78" s="4"/>
      <c r="E78" s="4" t="s">
        <v>79</v>
      </c>
      <c r="F78" s="4"/>
      <c r="G78" s="4" t="s">
        <v>263</v>
      </c>
      <c r="H78" s="4"/>
      <c r="I78" s="4" t="s">
        <v>264</v>
      </c>
      <c r="J78" s="4"/>
      <c r="K78" s="6">
        <v>0</v>
      </c>
      <c r="L78" s="4"/>
      <c r="M78" s="6">
        <v>0</v>
      </c>
      <c r="N78" s="4"/>
      <c r="O78" s="6">
        <v>0</v>
      </c>
      <c r="P78" s="4"/>
      <c r="Q78" s="6">
        <v>0</v>
      </c>
      <c r="R78" s="4"/>
      <c r="S78" s="6">
        <v>0</v>
      </c>
      <c r="T78" s="4"/>
      <c r="U78" s="6">
        <v>164000</v>
      </c>
      <c r="V78" s="4"/>
      <c r="W78" s="6">
        <v>130151865659</v>
      </c>
      <c r="X78" s="4"/>
      <c r="Y78" s="6">
        <v>0</v>
      </c>
      <c r="Z78" s="4"/>
      <c r="AA78" s="6">
        <v>0</v>
      </c>
      <c r="AB78" s="4"/>
      <c r="AC78" s="6">
        <v>164000</v>
      </c>
      <c r="AD78" s="4"/>
      <c r="AE78" s="6">
        <v>799972</v>
      </c>
      <c r="AF78" s="4"/>
      <c r="AG78" s="6">
        <v>130151865659</v>
      </c>
      <c r="AH78" s="4"/>
      <c r="AI78" s="6">
        <v>131190372982</v>
      </c>
      <c r="AJ78" s="4"/>
      <c r="AK78" s="10">
        <v>6.177964396761594E-4</v>
      </c>
    </row>
    <row r="79" spans="1:37">
      <c r="A79" s="1" t="s">
        <v>265</v>
      </c>
      <c r="C79" s="4" t="s">
        <v>79</v>
      </c>
      <c r="D79" s="4"/>
      <c r="E79" s="4" t="s">
        <v>79</v>
      </c>
      <c r="F79" s="4"/>
      <c r="G79" s="4" t="s">
        <v>266</v>
      </c>
      <c r="H79" s="4"/>
      <c r="I79" s="4" t="s">
        <v>267</v>
      </c>
      <c r="J79" s="4"/>
      <c r="K79" s="6">
        <v>0</v>
      </c>
      <c r="L79" s="4"/>
      <c r="M79" s="6">
        <v>0</v>
      </c>
      <c r="N79" s="4"/>
      <c r="O79" s="6">
        <v>0</v>
      </c>
      <c r="P79" s="4"/>
      <c r="Q79" s="6">
        <v>0</v>
      </c>
      <c r="R79" s="4"/>
      <c r="S79" s="6">
        <v>0</v>
      </c>
      <c r="T79" s="4"/>
      <c r="U79" s="6">
        <v>4100</v>
      </c>
      <c r="V79" s="4"/>
      <c r="W79" s="6">
        <v>2222606120</v>
      </c>
      <c r="X79" s="4"/>
      <c r="Y79" s="6">
        <v>0</v>
      </c>
      <c r="Z79" s="4"/>
      <c r="AA79" s="6">
        <v>0</v>
      </c>
      <c r="AB79" s="4"/>
      <c r="AC79" s="6">
        <v>4100</v>
      </c>
      <c r="AD79" s="4"/>
      <c r="AE79" s="6">
        <v>551680</v>
      </c>
      <c r="AF79" s="4"/>
      <c r="AG79" s="6">
        <v>2222606120</v>
      </c>
      <c r="AH79" s="4"/>
      <c r="AI79" s="6">
        <v>2261800351</v>
      </c>
      <c r="AJ79" s="4"/>
      <c r="AK79" s="10">
        <v>1.065117944513969E-5</v>
      </c>
    </row>
    <row r="80" spans="1:37">
      <c r="A80" s="1" t="s">
        <v>268</v>
      </c>
      <c r="C80" s="4" t="s">
        <v>79</v>
      </c>
      <c r="D80" s="4"/>
      <c r="E80" s="4" t="s">
        <v>79</v>
      </c>
      <c r="F80" s="4"/>
      <c r="G80" s="4" t="s">
        <v>269</v>
      </c>
      <c r="H80" s="4"/>
      <c r="I80" s="4" t="s">
        <v>270</v>
      </c>
      <c r="J80" s="4"/>
      <c r="K80" s="6">
        <v>18</v>
      </c>
      <c r="L80" s="4"/>
      <c r="M80" s="6">
        <v>18</v>
      </c>
      <c r="N80" s="4"/>
      <c r="O80" s="6">
        <v>0</v>
      </c>
      <c r="P80" s="4"/>
      <c r="Q80" s="6">
        <v>0</v>
      </c>
      <c r="R80" s="4"/>
      <c r="S80" s="6">
        <v>0</v>
      </c>
      <c r="T80" s="4"/>
      <c r="U80" s="6">
        <v>3000000</v>
      </c>
      <c r="V80" s="4"/>
      <c r="W80" s="6">
        <v>2925000000000</v>
      </c>
      <c r="X80" s="4"/>
      <c r="Y80" s="6">
        <v>0</v>
      </c>
      <c r="Z80" s="4"/>
      <c r="AA80" s="6">
        <v>0</v>
      </c>
      <c r="AB80" s="4"/>
      <c r="AC80" s="6">
        <v>3000000</v>
      </c>
      <c r="AD80" s="4"/>
      <c r="AE80" s="6">
        <v>975000</v>
      </c>
      <c r="AF80" s="4"/>
      <c r="AG80" s="6">
        <v>2925000000000</v>
      </c>
      <c r="AH80" s="4"/>
      <c r="AI80" s="6">
        <v>2924886656250</v>
      </c>
      <c r="AJ80" s="4"/>
      <c r="AK80" s="10">
        <v>1.3773758863659032E-2</v>
      </c>
    </row>
    <row r="81" spans="1:37">
      <c r="A81" s="1" t="s">
        <v>271</v>
      </c>
      <c r="C81" s="4" t="s">
        <v>79</v>
      </c>
      <c r="D81" s="4"/>
      <c r="E81" s="4" t="s">
        <v>79</v>
      </c>
      <c r="F81" s="4"/>
      <c r="G81" s="4" t="s">
        <v>272</v>
      </c>
      <c r="H81" s="4"/>
      <c r="I81" s="4" t="s">
        <v>273</v>
      </c>
      <c r="J81" s="4"/>
      <c r="K81" s="6">
        <v>0</v>
      </c>
      <c r="L81" s="4"/>
      <c r="M81" s="6">
        <v>0</v>
      </c>
      <c r="N81" s="4"/>
      <c r="O81" s="6">
        <v>0</v>
      </c>
      <c r="P81" s="4"/>
      <c r="Q81" s="6">
        <v>0</v>
      </c>
      <c r="R81" s="4"/>
      <c r="S81" s="6">
        <v>0</v>
      </c>
      <c r="T81" s="4"/>
      <c r="U81" s="6">
        <v>540000</v>
      </c>
      <c r="V81" s="4"/>
      <c r="W81" s="6">
        <v>368558150247</v>
      </c>
      <c r="X81" s="4"/>
      <c r="Y81" s="6">
        <v>0</v>
      </c>
      <c r="Z81" s="4"/>
      <c r="AA81" s="6">
        <v>0</v>
      </c>
      <c r="AB81" s="4"/>
      <c r="AC81" s="6">
        <v>540000</v>
      </c>
      <c r="AD81" s="4"/>
      <c r="AE81" s="6">
        <v>696310</v>
      </c>
      <c r="AF81" s="4"/>
      <c r="AG81" s="6">
        <v>368558150247</v>
      </c>
      <c r="AH81" s="4"/>
      <c r="AI81" s="6">
        <v>375992829748</v>
      </c>
      <c r="AJ81" s="4"/>
      <c r="AK81" s="10">
        <v>1.7706103449675362E-3</v>
      </c>
    </row>
    <row r="82" spans="1:37">
      <c r="A82" s="1" t="s">
        <v>279</v>
      </c>
      <c r="C82" s="4" t="s">
        <v>79</v>
      </c>
      <c r="D82" s="4"/>
      <c r="E82" s="4" t="s">
        <v>79</v>
      </c>
      <c r="F82" s="4"/>
      <c r="G82" s="4" t="s">
        <v>368</v>
      </c>
      <c r="H82" s="4"/>
      <c r="I82" s="4" t="s">
        <v>318</v>
      </c>
      <c r="J82" s="4"/>
      <c r="K82" s="6" t="s">
        <v>369</v>
      </c>
      <c r="L82" s="4"/>
      <c r="M82" s="1">
        <v>0</v>
      </c>
      <c r="N82" s="4"/>
      <c r="O82" s="6">
        <v>5449295</v>
      </c>
      <c r="P82" s="4"/>
      <c r="Q82" s="6">
        <v>5176846500000</v>
      </c>
      <c r="R82" s="4"/>
      <c r="S82" s="6">
        <v>5166406694654</v>
      </c>
      <c r="T82" s="4"/>
      <c r="U82" s="6">
        <v>0</v>
      </c>
      <c r="V82" s="4"/>
      <c r="W82" s="6">
        <v>0</v>
      </c>
      <c r="X82" s="4"/>
      <c r="Y82" s="6">
        <v>0</v>
      </c>
      <c r="Z82" s="4"/>
      <c r="AA82" s="6">
        <v>0</v>
      </c>
      <c r="AB82" s="4"/>
      <c r="AC82" s="6">
        <v>5449295</v>
      </c>
      <c r="AD82" s="4"/>
      <c r="AE82" s="6">
        <v>949569</v>
      </c>
      <c r="AF82" s="4"/>
      <c r="AG82" s="6">
        <v>5176846500000</v>
      </c>
      <c r="AH82" s="4"/>
      <c r="AI82" s="6">
        <v>5174278813341</v>
      </c>
      <c r="AJ82" s="4"/>
      <c r="AK82" s="10">
        <v>2.4366506139992833E-2</v>
      </c>
    </row>
    <row r="83" spans="1:37">
      <c r="A83" s="1" t="s">
        <v>280</v>
      </c>
      <c r="C83" s="4" t="s">
        <v>79</v>
      </c>
      <c r="D83" s="4"/>
      <c r="E83" s="4" t="s">
        <v>79</v>
      </c>
      <c r="F83" s="4"/>
      <c r="G83" s="4" t="s">
        <v>370</v>
      </c>
      <c r="H83" s="4"/>
      <c r="I83" s="4" t="s">
        <v>371</v>
      </c>
      <c r="J83" s="4"/>
      <c r="K83" s="6">
        <v>0</v>
      </c>
      <c r="L83" s="4"/>
      <c r="M83" s="6">
        <v>0</v>
      </c>
      <c r="N83" s="4"/>
      <c r="O83" s="6">
        <v>500000</v>
      </c>
      <c r="P83" s="4"/>
      <c r="Q83" s="6">
        <v>406783125000</v>
      </c>
      <c r="R83" s="4"/>
      <c r="S83" s="6">
        <v>411956012186</v>
      </c>
      <c r="T83" s="4"/>
      <c r="U83" s="6">
        <v>0</v>
      </c>
      <c r="V83" s="4"/>
      <c r="W83" s="6">
        <v>0</v>
      </c>
      <c r="X83" s="4"/>
      <c r="Y83" s="6">
        <v>0</v>
      </c>
      <c r="Z83" s="4"/>
      <c r="AA83" s="6">
        <v>0</v>
      </c>
      <c r="AB83" s="4"/>
      <c r="AC83" s="6">
        <v>500000</v>
      </c>
      <c r="AD83" s="4"/>
      <c r="AE83" s="6">
        <v>840943</v>
      </c>
      <c r="AF83" s="4"/>
      <c r="AG83" s="6">
        <v>406783125000</v>
      </c>
      <c r="AH83" s="4"/>
      <c r="AI83" s="6">
        <v>420455287476</v>
      </c>
      <c r="AJ83" s="4"/>
      <c r="AK83" s="10">
        <v>1.9799911665875723E-3</v>
      </c>
    </row>
    <row r="84" spans="1:37" ht="24.75" thickBot="1"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2">
        <f>SUM(Q9:Q83)</f>
        <v>156887491129988</v>
      </c>
      <c r="R84" s="4"/>
      <c r="S84" s="12">
        <f>SUM(S9:S83)</f>
        <v>163976201382373</v>
      </c>
      <c r="T84" s="4"/>
      <c r="U84" s="4"/>
      <c r="V84" s="4"/>
      <c r="W84" s="12">
        <f>SUM(W9:W83)</f>
        <v>15963098064252</v>
      </c>
      <c r="X84" s="4"/>
      <c r="Y84" s="4"/>
      <c r="Z84" s="4"/>
      <c r="AA84" s="12">
        <f>SUM(AA9:AA83)</f>
        <v>9988860097713</v>
      </c>
      <c r="AB84" s="4"/>
      <c r="AC84" s="4"/>
      <c r="AD84" s="4"/>
      <c r="AE84" s="4"/>
      <c r="AF84" s="4"/>
      <c r="AG84" s="12">
        <f>SUM(AG9:AG83)</f>
        <v>163393214006930</v>
      </c>
      <c r="AH84" s="4"/>
      <c r="AI84" s="12">
        <f>SUM(AI9:AI83)</f>
        <v>171081324089468</v>
      </c>
      <c r="AJ84" s="4"/>
      <c r="AK84" s="13">
        <f>SUM(AK9:AK83)</f>
        <v>0.80564930577686644</v>
      </c>
    </row>
    <row r="85" spans="1:37" ht="24.75" thickTop="1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6"/>
      <c r="R85" s="4"/>
      <c r="S85" s="6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6"/>
      <c r="AH85" s="4"/>
      <c r="AI85" s="6"/>
      <c r="AJ85" s="4"/>
      <c r="AK85" s="4"/>
    </row>
    <row r="86" spans="1:37">
      <c r="O86" s="3"/>
      <c r="P86" s="3">
        <f t="shared" ref="P86" si="0">P85-P84</f>
        <v>0</v>
      </c>
      <c r="Q86" s="3"/>
      <c r="R86" s="3"/>
      <c r="S86" s="3"/>
      <c r="AG86" s="3"/>
      <c r="AH86" s="3"/>
      <c r="AI86" s="3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66"/>
  <sheetViews>
    <sheetView rightToLeft="1" topLeftCell="A55" workbookViewId="0">
      <selection activeCell="K69" sqref="K69"/>
    </sheetView>
  </sheetViews>
  <sheetFormatPr defaultRowHeight="24"/>
  <cols>
    <col min="1" max="1" width="33.28515625" style="1" bestFit="1" customWidth="1"/>
    <col min="2" max="2" width="1" style="1" customWidth="1"/>
    <col min="3" max="3" width="10.1406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29.5703125" style="1" bestFit="1" customWidth="1"/>
    <col min="12" max="12" width="1" style="1" customWidth="1"/>
    <col min="13" max="13" width="24.42578125" style="1" bestFit="1" customWidth="1"/>
    <col min="14" max="14" width="1" style="1" customWidth="1"/>
    <col min="15" max="15" width="9.140625" style="1" customWidth="1"/>
    <col min="16" max="16" width="10" style="1" bestFit="1" customWidth="1"/>
    <col min="17" max="16384" width="9.140625" style="1"/>
  </cols>
  <sheetData>
    <row r="2" spans="1:13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1:13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6" spans="1:13" ht="24.75">
      <c r="A6" s="18" t="s">
        <v>3</v>
      </c>
      <c r="C6" s="19" t="s">
        <v>6</v>
      </c>
      <c r="D6" s="19" t="s">
        <v>6</v>
      </c>
      <c r="E6" s="19" t="s">
        <v>6</v>
      </c>
      <c r="F6" s="19" t="s">
        <v>6</v>
      </c>
      <c r="G6" s="19" t="s">
        <v>6</v>
      </c>
      <c r="H6" s="19" t="s">
        <v>6</v>
      </c>
      <c r="I6" s="19" t="s">
        <v>6</v>
      </c>
      <c r="J6" s="19" t="s">
        <v>6</v>
      </c>
      <c r="K6" s="19" t="s">
        <v>6</v>
      </c>
      <c r="L6" s="19" t="s">
        <v>6</v>
      </c>
      <c r="M6" s="19" t="s">
        <v>6</v>
      </c>
    </row>
    <row r="7" spans="1:13" ht="24.75">
      <c r="A7" s="19" t="s">
        <v>3</v>
      </c>
      <c r="C7" s="19" t="s">
        <v>7</v>
      </c>
      <c r="E7" s="19" t="s">
        <v>274</v>
      </c>
      <c r="G7" s="19" t="s">
        <v>275</v>
      </c>
      <c r="I7" s="19" t="s">
        <v>276</v>
      </c>
      <c r="K7" s="19" t="s">
        <v>277</v>
      </c>
      <c r="M7" s="19" t="s">
        <v>278</v>
      </c>
    </row>
    <row r="8" spans="1:13">
      <c r="A8" s="1" t="s">
        <v>169</v>
      </c>
      <c r="C8" s="6">
        <v>3497458</v>
      </c>
      <c r="D8" s="4"/>
      <c r="E8" s="6">
        <v>957000</v>
      </c>
      <c r="F8" s="4"/>
      <c r="G8" s="6">
        <v>994810</v>
      </c>
      <c r="H8" s="4"/>
      <c r="I8" s="10">
        <f t="shared" ref="I8:I39" si="0">(G8-E8)/E8</f>
        <v>3.9508881922675029E-2</v>
      </c>
      <c r="J8" s="4"/>
      <c r="K8" s="6">
        <v>3479306192980</v>
      </c>
      <c r="M8" s="1" t="s">
        <v>367</v>
      </c>
    </row>
    <row r="9" spans="1:13">
      <c r="A9" s="1" t="s">
        <v>86</v>
      </c>
      <c r="C9" s="6">
        <v>2500000</v>
      </c>
      <c r="D9" s="4"/>
      <c r="E9" s="6">
        <v>965000</v>
      </c>
      <c r="F9" s="4"/>
      <c r="G9" s="6">
        <v>960866.1</v>
      </c>
      <c r="H9" s="4"/>
      <c r="I9" s="10">
        <f t="shared" si="0"/>
        <v>-4.2838341968912163E-3</v>
      </c>
      <c r="J9" s="4"/>
      <c r="K9" s="6">
        <v>2402165250000</v>
      </c>
      <c r="M9" s="1" t="s">
        <v>367</v>
      </c>
    </row>
    <row r="10" spans="1:13">
      <c r="A10" s="1" t="s">
        <v>166</v>
      </c>
      <c r="C10" s="6">
        <v>622879</v>
      </c>
      <c r="D10" s="4"/>
      <c r="E10" s="6">
        <v>1000000</v>
      </c>
      <c r="F10" s="4"/>
      <c r="G10" s="6">
        <v>992328</v>
      </c>
      <c r="H10" s="4"/>
      <c r="I10" s="10">
        <f t="shared" si="0"/>
        <v>-7.672E-3</v>
      </c>
      <c r="J10" s="4"/>
      <c r="K10" s="6">
        <v>618100272312</v>
      </c>
      <c r="M10" s="1" t="s">
        <v>367</v>
      </c>
    </row>
    <row r="11" spans="1:13">
      <c r="A11" s="1" t="s">
        <v>222</v>
      </c>
      <c r="C11" s="6">
        <v>1998800</v>
      </c>
      <c r="D11" s="4"/>
      <c r="E11" s="6">
        <v>1000000</v>
      </c>
      <c r="F11" s="4"/>
      <c r="G11" s="6">
        <v>983569</v>
      </c>
      <c r="H11" s="4"/>
      <c r="I11" s="10">
        <f t="shared" si="0"/>
        <v>-1.6431000000000001E-2</v>
      </c>
      <c r="J11" s="4"/>
      <c r="K11" s="6">
        <v>1965957717200</v>
      </c>
      <c r="M11" s="1" t="s">
        <v>367</v>
      </c>
    </row>
    <row r="12" spans="1:13">
      <c r="A12" s="1" t="s">
        <v>113</v>
      </c>
      <c r="C12" s="6">
        <v>810475</v>
      </c>
      <c r="D12" s="4"/>
      <c r="E12" s="6">
        <v>813210</v>
      </c>
      <c r="F12" s="4"/>
      <c r="G12" s="6">
        <v>795500</v>
      </c>
      <c r="H12" s="4"/>
      <c r="I12" s="10">
        <f t="shared" si="0"/>
        <v>-2.1777892549280014E-2</v>
      </c>
      <c r="J12" s="4"/>
      <c r="K12" s="6">
        <v>644732862500</v>
      </c>
      <c r="M12" s="1" t="s">
        <v>367</v>
      </c>
    </row>
    <row r="13" spans="1:13">
      <c r="A13" s="1" t="s">
        <v>110</v>
      </c>
      <c r="C13" s="6">
        <v>963675</v>
      </c>
      <c r="D13" s="4"/>
      <c r="E13" s="6">
        <v>834990</v>
      </c>
      <c r="F13" s="4"/>
      <c r="G13" s="6">
        <v>857263.09600000002</v>
      </c>
      <c r="H13" s="4"/>
      <c r="I13" s="10">
        <f t="shared" si="0"/>
        <v>2.6674685924382352E-2</v>
      </c>
      <c r="J13" s="4"/>
      <c r="K13" s="6">
        <v>826123014037.80005</v>
      </c>
      <c r="M13" s="1" t="s">
        <v>367</v>
      </c>
    </row>
    <row r="14" spans="1:13">
      <c r="A14" s="1" t="s">
        <v>228</v>
      </c>
      <c r="C14" s="6">
        <v>170240</v>
      </c>
      <c r="D14" s="4"/>
      <c r="E14" s="6">
        <v>976920</v>
      </c>
      <c r="F14" s="4"/>
      <c r="G14" s="6">
        <v>972688</v>
      </c>
      <c r="H14" s="4"/>
      <c r="I14" s="10">
        <f t="shared" si="0"/>
        <v>-4.331982147975269E-3</v>
      </c>
      <c r="J14" s="4"/>
      <c r="K14" s="6">
        <v>165590405120</v>
      </c>
      <c r="M14" s="1" t="s">
        <v>367</v>
      </c>
    </row>
    <row r="15" spans="1:13">
      <c r="A15" s="1" t="s">
        <v>121</v>
      </c>
      <c r="C15" s="6">
        <v>2989603</v>
      </c>
      <c r="D15" s="4"/>
      <c r="E15" s="6">
        <v>990970</v>
      </c>
      <c r="F15" s="4"/>
      <c r="G15" s="6">
        <v>993538.16390000004</v>
      </c>
      <c r="H15" s="4"/>
      <c r="I15" s="10">
        <f t="shared" si="0"/>
        <v>2.59156573861978E-3</v>
      </c>
      <c r="J15" s="4"/>
      <c r="K15" s="6">
        <v>2970284675409.9302</v>
      </c>
      <c r="M15" s="1" t="s">
        <v>367</v>
      </c>
    </row>
    <row r="16" spans="1:13">
      <c r="A16" s="1" t="s">
        <v>159</v>
      </c>
      <c r="C16" s="6">
        <v>1219535</v>
      </c>
      <c r="D16" s="4"/>
      <c r="E16" s="6">
        <v>990000</v>
      </c>
      <c r="F16" s="4"/>
      <c r="G16" s="6">
        <v>952035</v>
      </c>
      <c r="H16" s="4"/>
      <c r="I16" s="10">
        <f t="shared" si="0"/>
        <v>-3.8348484848484847E-2</v>
      </c>
      <c r="J16" s="4"/>
      <c r="K16" s="6">
        <v>1161040003725</v>
      </c>
      <c r="M16" s="1" t="s">
        <v>367</v>
      </c>
    </row>
    <row r="17" spans="1:13">
      <c r="A17" s="1" t="s">
        <v>127</v>
      </c>
      <c r="C17" s="6">
        <v>2479573</v>
      </c>
      <c r="D17" s="4"/>
      <c r="E17" s="6">
        <v>970000</v>
      </c>
      <c r="F17" s="4"/>
      <c r="G17" s="6">
        <v>973308.11820000003</v>
      </c>
      <c r="H17" s="4"/>
      <c r="I17" s="10">
        <f t="shared" si="0"/>
        <v>3.4104311340206455E-3</v>
      </c>
      <c r="J17" s="4"/>
      <c r="K17" s="6">
        <v>2413388530569.5298</v>
      </c>
      <c r="M17" s="1" t="s">
        <v>367</v>
      </c>
    </row>
    <row r="18" spans="1:13">
      <c r="A18" s="1" t="s">
        <v>172</v>
      </c>
      <c r="C18" s="6">
        <v>3000000</v>
      </c>
      <c r="D18" s="4"/>
      <c r="E18" s="6">
        <v>1000000</v>
      </c>
      <c r="F18" s="4"/>
      <c r="G18" s="6">
        <v>958330.66669999994</v>
      </c>
      <c r="H18" s="4"/>
      <c r="I18" s="10">
        <f t="shared" si="0"/>
        <v>-4.1669333300000055E-2</v>
      </c>
      <c r="J18" s="4"/>
      <c r="K18" s="6">
        <v>2874992000100</v>
      </c>
      <c r="M18" s="1" t="s">
        <v>367</v>
      </c>
    </row>
    <row r="19" spans="1:13">
      <c r="A19" s="1" t="s">
        <v>234</v>
      </c>
      <c r="C19" s="6">
        <v>6607720</v>
      </c>
      <c r="D19" s="4"/>
      <c r="E19" s="6">
        <v>935000</v>
      </c>
      <c r="F19" s="4"/>
      <c r="G19" s="6">
        <v>965655</v>
      </c>
      <c r="H19" s="4"/>
      <c r="I19" s="10">
        <f t="shared" si="0"/>
        <v>3.2786096256684494E-2</v>
      </c>
      <c r="J19" s="4"/>
      <c r="K19" s="6">
        <v>6380777856600</v>
      </c>
      <c r="M19" s="1" t="s">
        <v>367</v>
      </c>
    </row>
    <row r="20" spans="1:13">
      <c r="A20" s="1" t="s">
        <v>165</v>
      </c>
      <c r="C20" s="6">
        <v>2000000</v>
      </c>
      <c r="D20" s="4"/>
      <c r="E20" s="6">
        <v>1050000</v>
      </c>
      <c r="F20" s="4"/>
      <c r="G20" s="6">
        <v>978325</v>
      </c>
      <c r="H20" s="4"/>
      <c r="I20" s="10">
        <f t="shared" si="0"/>
        <v>-6.826190476190476E-2</v>
      </c>
      <c r="J20" s="4"/>
      <c r="K20" s="6">
        <v>1956650000000</v>
      </c>
      <c r="M20" s="1" t="s">
        <v>367</v>
      </c>
    </row>
    <row r="21" spans="1:13">
      <c r="A21" s="1" t="s">
        <v>162</v>
      </c>
      <c r="C21" s="6">
        <v>4000000</v>
      </c>
      <c r="D21" s="4"/>
      <c r="E21" s="6">
        <v>1000000</v>
      </c>
      <c r="F21" s="4"/>
      <c r="G21" s="6">
        <v>985004</v>
      </c>
      <c r="H21" s="4"/>
      <c r="I21" s="10">
        <f t="shared" si="0"/>
        <v>-1.4996000000000001E-2</v>
      </c>
      <c r="J21" s="4"/>
      <c r="K21" s="6">
        <v>3940016000000</v>
      </c>
      <c r="M21" s="1" t="s">
        <v>367</v>
      </c>
    </row>
    <row r="22" spans="1:13">
      <c r="A22" s="1" t="s">
        <v>256</v>
      </c>
      <c r="C22" s="6">
        <v>7128846</v>
      </c>
      <c r="D22" s="4"/>
      <c r="E22" s="6">
        <v>928000</v>
      </c>
      <c r="F22" s="4"/>
      <c r="G22" s="6">
        <v>965517</v>
      </c>
      <c r="H22" s="4"/>
      <c r="I22" s="10">
        <f t="shared" si="0"/>
        <v>4.0427801724137929E-2</v>
      </c>
      <c r="J22" s="4"/>
      <c r="K22" s="6">
        <v>6883022003382</v>
      </c>
      <c r="M22" s="1" t="s">
        <v>367</v>
      </c>
    </row>
    <row r="23" spans="1:13">
      <c r="A23" s="1" t="s">
        <v>148</v>
      </c>
      <c r="C23" s="6">
        <v>746436</v>
      </c>
      <c r="D23" s="4"/>
      <c r="E23" s="6">
        <v>861860</v>
      </c>
      <c r="F23" s="4"/>
      <c r="G23" s="6">
        <v>886734.15419999999</v>
      </c>
      <c r="H23" s="4"/>
      <c r="I23" s="10">
        <f t="shared" si="0"/>
        <v>2.8861014781983142E-2</v>
      </c>
      <c r="J23" s="4"/>
      <c r="K23" s="6">
        <v>661890295124.43103</v>
      </c>
      <c r="M23" s="1" t="s">
        <v>367</v>
      </c>
    </row>
    <row r="24" spans="1:13">
      <c r="A24" s="1" t="s">
        <v>250</v>
      </c>
      <c r="C24" s="6">
        <v>7071051</v>
      </c>
      <c r="D24" s="4"/>
      <c r="E24" s="6">
        <v>995860</v>
      </c>
      <c r="F24" s="4"/>
      <c r="G24" s="6">
        <v>999020</v>
      </c>
      <c r="H24" s="4"/>
      <c r="I24" s="10">
        <f t="shared" si="0"/>
        <v>3.1731367862952624E-3</v>
      </c>
      <c r="J24" s="4"/>
      <c r="K24" s="6">
        <v>7064121370020</v>
      </c>
      <c r="M24" s="1" t="s">
        <v>367</v>
      </c>
    </row>
    <row r="25" spans="1:13">
      <c r="A25" s="1" t="s">
        <v>253</v>
      </c>
      <c r="C25" s="6">
        <v>1030277</v>
      </c>
      <c r="D25" s="4"/>
      <c r="E25" s="6">
        <v>929290</v>
      </c>
      <c r="F25" s="4"/>
      <c r="G25" s="6">
        <v>958792</v>
      </c>
      <c r="H25" s="4"/>
      <c r="I25" s="10">
        <f t="shared" si="0"/>
        <v>3.1746817462794175E-2</v>
      </c>
      <c r="J25" s="4"/>
      <c r="K25" s="6">
        <v>987821345384</v>
      </c>
      <c r="M25" s="1" t="s">
        <v>367</v>
      </c>
    </row>
    <row r="26" spans="1:13">
      <c r="A26" s="1" t="s">
        <v>236</v>
      </c>
      <c r="C26" s="6">
        <v>6157306</v>
      </c>
      <c r="D26" s="4"/>
      <c r="E26" s="6">
        <v>993600</v>
      </c>
      <c r="F26" s="4"/>
      <c r="G26" s="6">
        <v>996379</v>
      </c>
      <c r="H26" s="4"/>
      <c r="I26" s="10">
        <f t="shared" si="0"/>
        <v>2.7969001610305957E-3</v>
      </c>
      <c r="J26" s="4"/>
      <c r="K26" s="6">
        <v>6135010394974</v>
      </c>
      <c r="M26" s="1" t="s">
        <v>367</v>
      </c>
    </row>
    <row r="27" spans="1:13">
      <c r="A27" s="1" t="s">
        <v>98</v>
      </c>
      <c r="C27" s="6">
        <v>6322125</v>
      </c>
      <c r="D27" s="4"/>
      <c r="E27" s="6">
        <v>827600</v>
      </c>
      <c r="F27" s="4"/>
      <c r="G27" s="6">
        <v>850987.98129999998</v>
      </c>
      <c r="H27" s="4"/>
      <c r="I27" s="10">
        <f t="shared" si="0"/>
        <v>2.8260006404059915E-2</v>
      </c>
      <c r="J27" s="4"/>
      <c r="K27" s="6">
        <v>5380052391276.2598</v>
      </c>
      <c r="M27" s="1" t="s">
        <v>367</v>
      </c>
    </row>
    <row r="28" spans="1:13">
      <c r="A28" s="1" t="s">
        <v>101</v>
      </c>
      <c r="C28" s="6">
        <v>6658454</v>
      </c>
      <c r="D28" s="4"/>
      <c r="E28" s="6">
        <v>815340</v>
      </c>
      <c r="F28" s="4"/>
      <c r="G28" s="6">
        <v>843798.45270000002</v>
      </c>
      <c r="H28" s="4"/>
      <c r="I28" s="10">
        <f t="shared" si="0"/>
        <v>3.4903785782618324E-2</v>
      </c>
      <c r="J28" s="4"/>
      <c r="K28" s="6">
        <v>5618393182574.1299</v>
      </c>
      <c r="M28" s="1" t="s">
        <v>367</v>
      </c>
    </row>
    <row r="29" spans="1:13">
      <c r="A29" s="1" t="s">
        <v>279</v>
      </c>
      <c r="C29" s="6">
        <v>5449295</v>
      </c>
      <c r="D29" s="4"/>
      <c r="E29" s="6">
        <v>1000000</v>
      </c>
      <c r="F29" s="4"/>
      <c r="G29" s="6">
        <v>949568.58169999998</v>
      </c>
      <c r="H29" s="4"/>
      <c r="I29" s="10">
        <f t="shared" si="0"/>
        <v>-5.0431418300000017E-2</v>
      </c>
      <c r="J29" s="4"/>
      <c r="K29" s="6">
        <v>5174479324414.9004</v>
      </c>
      <c r="M29" s="1" t="s">
        <v>367</v>
      </c>
    </row>
    <row r="30" spans="1:13">
      <c r="A30" s="1" t="s">
        <v>104</v>
      </c>
      <c r="C30" s="6">
        <v>6754349</v>
      </c>
      <c r="D30" s="4"/>
      <c r="E30" s="6">
        <v>788790</v>
      </c>
      <c r="F30" s="4"/>
      <c r="G30" s="6">
        <v>814594.31339999998</v>
      </c>
      <c r="H30" s="4"/>
      <c r="I30" s="10">
        <f t="shared" si="0"/>
        <v>3.2713793785418152E-2</v>
      </c>
      <c r="J30" s="4"/>
      <c r="K30" s="6">
        <v>5502054286118.9805</v>
      </c>
      <c r="M30" s="1" t="s">
        <v>367</v>
      </c>
    </row>
    <row r="31" spans="1:13">
      <c r="A31" s="1" t="s">
        <v>89</v>
      </c>
      <c r="C31" s="6">
        <v>4000000</v>
      </c>
      <c r="D31" s="4"/>
      <c r="E31" s="6">
        <v>1000000</v>
      </c>
      <c r="F31" s="4"/>
      <c r="G31" s="6">
        <v>1012487.6666999999</v>
      </c>
      <c r="H31" s="4"/>
      <c r="I31" s="10">
        <f t="shared" si="0"/>
        <v>1.2487666699999943E-2</v>
      </c>
      <c r="J31" s="4"/>
      <c r="K31" s="6">
        <v>4049950666800</v>
      </c>
      <c r="M31" s="1" t="s">
        <v>367</v>
      </c>
    </row>
    <row r="32" spans="1:13">
      <c r="A32" s="1" t="s">
        <v>242</v>
      </c>
      <c r="C32" s="6">
        <v>447500</v>
      </c>
      <c r="D32" s="4"/>
      <c r="E32" s="6">
        <v>941880</v>
      </c>
      <c r="F32" s="4"/>
      <c r="G32" s="6">
        <v>949234</v>
      </c>
      <c r="H32" s="4"/>
      <c r="I32" s="10">
        <f t="shared" si="0"/>
        <v>7.8077886779632224E-3</v>
      </c>
      <c r="J32" s="4"/>
      <c r="K32" s="6">
        <v>424782215000</v>
      </c>
      <c r="M32" s="1" t="s">
        <v>367</v>
      </c>
    </row>
    <row r="33" spans="1:13">
      <c r="A33" s="1" t="s">
        <v>239</v>
      </c>
      <c r="C33" s="6">
        <v>5919900</v>
      </c>
      <c r="D33" s="4"/>
      <c r="E33" s="6">
        <v>971000</v>
      </c>
      <c r="F33" s="4"/>
      <c r="G33" s="6">
        <v>981054</v>
      </c>
      <c r="H33" s="4"/>
      <c r="I33" s="10">
        <f t="shared" si="0"/>
        <v>1.0354273944387231E-2</v>
      </c>
      <c r="J33" s="4"/>
      <c r="K33" s="6">
        <v>5807741574600</v>
      </c>
      <c r="M33" s="1" t="s">
        <v>367</v>
      </c>
    </row>
    <row r="34" spans="1:13">
      <c r="A34" s="1" t="s">
        <v>153</v>
      </c>
      <c r="C34" s="6">
        <v>450000</v>
      </c>
      <c r="D34" s="4"/>
      <c r="E34" s="6">
        <v>1000000</v>
      </c>
      <c r="F34" s="4"/>
      <c r="G34" s="6">
        <v>974688</v>
      </c>
      <c r="H34" s="4"/>
      <c r="I34" s="10">
        <f t="shared" si="0"/>
        <v>-2.5312000000000001E-2</v>
      </c>
      <c r="J34" s="4"/>
      <c r="K34" s="6">
        <v>438609600000</v>
      </c>
      <c r="M34" s="1" t="s">
        <v>367</v>
      </c>
    </row>
    <row r="35" spans="1:13">
      <c r="A35" s="1" t="s">
        <v>115</v>
      </c>
      <c r="C35" s="6">
        <v>4541872</v>
      </c>
      <c r="D35" s="4"/>
      <c r="E35" s="6">
        <v>614760</v>
      </c>
      <c r="F35" s="4"/>
      <c r="G35" s="6">
        <v>659244.35660000006</v>
      </c>
      <c r="H35" s="4"/>
      <c r="I35" s="10">
        <f t="shared" si="0"/>
        <v>7.2360525408289508E-2</v>
      </c>
      <c r="J35" s="4"/>
      <c r="K35" s="6">
        <v>2994203484399.5601</v>
      </c>
      <c r="M35" s="1" t="s">
        <v>367</v>
      </c>
    </row>
    <row r="36" spans="1:13">
      <c r="A36" s="1" t="s">
        <v>130</v>
      </c>
      <c r="C36" s="6">
        <v>4872478</v>
      </c>
      <c r="D36" s="4"/>
      <c r="E36" s="6">
        <v>666310</v>
      </c>
      <c r="F36" s="4"/>
      <c r="G36" s="6">
        <v>702540.36219999997</v>
      </c>
      <c r="H36" s="4"/>
      <c r="I36" s="10">
        <f t="shared" si="0"/>
        <v>5.4374633729045004E-2</v>
      </c>
      <c r="J36" s="4"/>
      <c r="K36" s="6">
        <v>3423112458931.5298</v>
      </c>
      <c r="M36" s="1" t="s">
        <v>367</v>
      </c>
    </row>
    <row r="37" spans="1:13">
      <c r="A37" s="1" t="s">
        <v>107</v>
      </c>
      <c r="C37" s="6">
        <v>3746163</v>
      </c>
      <c r="D37" s="4"/>
      <c r="E37" s="6">
        <v>641830</v>
      </c>
      <c r="F37" s="4"/>
      <c r="G37" s="6">
        <v>680346.14119999995</v>
      </c>
      <c r="H37" s="4"/>
      <c r="I37" s="10">
        <f t="shared" si="0"/>
        <v>6.0009879874733114E-2</v>
      </c>
      <c r="J37" s="4"/>
      <c r="K37" s="6">
        <v>2548687541356.2202</v>
      </c>
      <c r="M37" s="1" t="s">
        <v>367</v>
      </c>
    </row>
    <row r="38" spans="1:13">
      <c r="A38" s="1" t="s">
        <v>83</v>
      </c>
      <c r="C38" s="6">
        <v>5000000</v>
      </c>
      <c r="D38" s="4"/>
      <c r="E38" s="6">
        <v>985000</v>
      </c>
      <c r="F38" s="4"/>
      <c r="G38" s="6">
        <v>966747.72</v>
      </c>
      <c r="H38" s="4"/>
      <c r="I38" s="10">
        <f t="shared" si="0"/>
        <v>-1.8530233502538098E-2</v>
      </c>
      <c r="J38" s="4"/>
      <c r="K38" s="6">
        <v>4833738600000</v>
      </c>
      <c r="M38" s="1" t="s">
        <v>367</v>
      </c>
    </row>
    <row r="39" spans="1:13">
      <c r="A39" s="1" t="s">
        <v>225</v>
      </c>
      <c r="C39" s="6">
        <v>400000</v>
      </c>
      <c r="D39" s="4"/>
      <c r="E39" s="6">
        <v>932560</v>
      </c>
      <c r="F39" s="4"/>
      <c r="G39" s="6">
        <v>928168</v>
      </c>
      <c r="H39" s="4"/>
      <c r="I39" s="10">
        <f t="shared" si="0"/>
        <v>-4.7096165394183752E-3</v>
      </c>
      <c r="J39" s="4"/>
      <c r="K39" s="6">
        <v>371267200000</v>
      </c>
      <c r="M39" s="1" t="s">
        <v>367</v>
      </c>
    </row>
    <row r="40" spans="1:13">
      <c r="A40" s="1" t="s">
        <v>244</v>
      </c>
      <c r="C40" s="6">
        <v>1697976</v>
      </c>
      <c r="D40" s="4"/>
      <c r="E40" s="6">
        <v>948400</v>
      </c>
      <c r="F40" s="4"/>
      <c r="G40" s="6">
        <v>934503</v>
      </c>
      <c r="H40" s="4"/>
      <c r="I40" s="10">
        <f t="shared" ref="I40:I64" si="1">(G40-E40)/E40</f>
        <v>-1.4653099957823703E-2</v>
      </c>
      <c r="J40" s="4"/>
      <c r="K40" s="6">
        <v>1586763665928</v>
      </c>
      <c r="M40" s="1" t="s">
        <v>367</v>
      </c>
    </row>
    <row r="41" spans="1:13">
      <c r="A41" s="1" t="s">
        <v>174</v>
      </c>
      <c r="C41" s="6">
        <v>2490000</v>
      </c>
      <c r="D41" s="4"/>
      <c r="E41" s="6">
        <v>1000000</v>
      </c>
      <c r="F41" s="4"/>
      <c r="G41" s="6">
        <v>951925.05559999996</v>
      </c>
      <c r="H41" s="4"/>
      <c r="I41" s="10">
        <f t="shared" si="1"/>
        <v>-4.8074944400000034E-2</v>
      </c>
      <c r="J41" s="4"/>
      <c r="K41" s="6">
        <v>2370293388444</v>
      </c>
      <c r="M41" s="1" t="s">
        <v>367</v>
      </c>
    </row>
    <row r="42" spans="1:13">
      <c r="A42" s="1" t="s">
        <v>177</v>
      </c>
      <c r="C42" s="6">
        <v>2500000</v>
      </c>
      <c r="D42" s="4"/>
      <c r="E42" s="6">
        <v>940000</v>
      </c>
      <c r="F42" s="4"/>
      <c r="G42" s="6">
        <v>959445</v>
      </c>
      <c r="H42" s="4"/>
      <c r="I42" s="10">
        <f t="shared" si="1"/>
        <v>2.0686170212765958E-2</v>
      </c>
      <c r="J42" s="4"/>
      <c r="K42" s="6">
        <v>2398612500000</v>
      </c>
      <c r="M42" s="1" t="s">
        <v>367</v>
      </c>
    </row>
    <row r="43" spans="1:13">
      <c r="A43" s="1" t="s">
        <v>247</v>
      </c>
      <c r="C43" s="6">
        <v>5960000</v>
      </c>
      <c r="D43" s="4"/>
      <c r="E43" s="6">
        <v>960300</v>
      </c>
      <c r="F43" s="4"/>
      <c r="G43" s="6">
        <v>972043</v>
      </c>
      <c r="H43" s="4"/>
      <c r="I43" s="10">
        <f t="shared" si="1"/>
        <v>1.2228470269707383E-2</v>
      </c>
      <c r="J43" s="4"/>
      <c r="K43" s="6">
        <v>5793376280000</v>
      </c>
      <c r="M43" s="1" t="s">
        <v>367</v>
      </c>
    </row>
    <row r="44" spans="1:13">
      <c r="A44" s="1" t="s">
        <v>156</v>
      </c>
      <c r="C44" s="6">
        <v>1994901</v>
      </c>
      <c r="D44" s="4"/>
      <c r="E44" s="6">
        <v>990000</v>
      </c>
      <c r="F44" s="4"/>
      <c r="G44" s="6">
        <v>1002987</v>
      </c>
      <c r="H44" s="4"/>
      <c r="I44" s="10">
        <f t="shared" si="1"/>
        <v>1.3118181818181819E-2</v>
      </c>
      <c r="J44" s="4"/>
      <c r="K44" s="6">
        <v>2000859769287</v>
      </c>
      <c r="M44" s="1" t="s">
        <v>367</v>
      </c>
    </row>
    <row r="45" spans="1:13">
      <c r="A45" s="1" t="s">
        <v>205</v>
      </c>
      <c r="C45" s="6">
        <v>955000</v>
      </c>
      <c r="D45" s="4"/>
      <c r="E45" s="6">
        <v>961840</v>
      </c>
      <c r="F45" s="4"/>
      <c r="G45" s="6">
        <v>962777</v>
      </c>
      <c r="H45" s="4"/>
      <c r="I45" s="10">
        <f t="shared" si="1"/>
        <v>9.7417449887715211E-4</v>
      </c>
      <c r="J45" s="4"/>
      <c r="K45" s="6">
        <v>919452035000</v>
      </c>
      <c r="M45" s="1" t="s">
        <v>367</v>
      </c>
    </row>
    <row r="46" spans="1:13">
      <c r="A46" s="1" t="s">
        <v>208</v>
      </c>
      <c r="C46" s="6">
        <v>3886210</v>
      </c>
      <c r="D46" s="4"/>
      <c r="E46" s="6">
        <v>982000</v>
      </c>
      <c r="F46" s="4"/>
      <c r="G46" s="6">
        <v>990483</v>
      </c>
      <c r="H46" s="4"/>
      <c r="I46" s="10">
        <f t="shared" si="1"/>
        <v>8.6384928716904275E-3</v>
      </c>
      <c r="J46" s="4"/>
      <c r="K46" s="6">
        <v>3849224939430</v>
      </c>
      <c r="M46" s="1" t="s">
        <v>367</v>
      </c>
    </row>
    <row r="47" spans="1:13">
      <c r="A47" s="1" t="s">
        <v>211</v>
      </c>
      <c r="C47" s="6">
        <v>290000</v>
      </c>
      <c r="D47" s="4"/>
      <c r="E47" s="6">
        <v>982350</v>
      </c>
      <c r="F47" s="4"/>
      <c r="G47" s="6">
        <v>980821</v>
      </c>
      <c r="H47" s="4"/>
      <c r="I47" s="10">
        <f t="shared" si="1"/>
        <v>-1.5564717259632513E-3</v>
      </c>
      <c r="J47" s="4"/>
      <c r="K47" s="6">
        <v>284438090000</v>
      </c>
      <c r="M47" s="1" t="s">
        <v>367</v>
      </c>
    </row>
    <row r="48" spans="1:13">
      <c r="A48" s="1" t="s">
        <v>214</v>
      </c>
      <c r="C48" s="6">
        <v>2765800</v>
      </c>
      <c r="D48" s="4"/>
      <c r="E48" s="6">
        <v>927000</v>
      </c>
      <c r="F48" s="4"/>
      <c r="G48" s="6">
        <v>944221</v>
      </c>
      <c r="H48" s="4"/>
      <c r="I48" s="10">
        <f t="shared" si="1"/>
        <v>1.8577130528586838E-2</v>
      </c>
      <c r="J48" s="4"/>
      <c r="K48" s="6">
        <v>2611526441800</v>
      </c>
      <c r="M48" s="1" t="s">
        <v>367</v>
      </c>
    </row>
    <row r="49" spans="1:13">
      <c r="A49" s="1" t="s">
        <v>257</v>
      </c>
      <c r="C49" s="6">
        <v>4500000</v>
      </c>
      <c r="D49" s="4"/>
      <c r="E49" s="6">
        <v>1000000</v>
      </c>
      <c r="F49" s="4"/>
      <c r="G49" s="6">
        <v>1010304</v>
      </c>
      <c r="H49" s="4"/>
      <c r="I49" s="10">
        <f t="shared" si="1"/>
        <v>1.0304000000000001E-2</v>
      </c>
      <c r="J49" s="4"/>
      <c r="K49" s="6">
        <v>4546368000000</v>
      </c>
      <c r="M49" s="1" t="s">
        <v>367</v>
      </c>
    </row>
    <row r="50" spans="1:13">
      <c r="A50" s="1" t="s">
        <v>186</v>
      </c>
      <c r="C50" s="6">
        <v>4177021</v>
      </c>
      <c r="D50" s="4"/>
      <c r="E50" s="6">
        <v>892000</v>
      </c>
      <c r="F50" s="4"/>
      <c r="G50" s="6">
        <v>918959.18090000004</v>
      </c>
      <c r="H50" s="4"/>
      <c r="I50" s="10">
        <f t="shared" si="1"/>
        <v>3.022329697309421E-2</v>
      </c>
      <c r="J50" s="4"/>
      <c r="K50" s="6">
        <v>3838511796762.1001</v>
      </c>
      <c r="M50" s="1" t="s">
        <v>367</v>
      </c>
    </row>
    <row r="51" spans="1:13">
      <c r="A51" s="1" t="s">
        <v>197</v>
      </c>
      <c r="C51" s="6">
        <v>2500000</v>
      </c>
      <c r="D51" s="4"/>
      <c r="E51" s="6">
        <v>925200</v>
      </c>
      <c r="F51" s="4"/>
      <c r="G51" s="6">
        <v>947398.97320000001</v>
      </c>
      <c r="H51" s="4"/>
      <c r="I51" s="10">
        <f t="shared" si="1"/>
        <v>2.3993702118460882E-2</v>
      </c>
      <c r="J51" s="4"/>
      <c r="K51" s="6">
        <v>2368497433000</v>
      </c>
      <c r="M51" s="1" t="s">
        <v>367</v>
      </c>
    </row>
    <row r="52" spans="1:13">
      <c r="A52" s="1" t="s">
        <v>216</v>
      </c>
      <c r="C52" s="6">
        <v>5066800</v>
      </c>
      <c r="D52" s="4"/>
      <c r="E52" s="6">
        <v>1000000</v>
      </c>
      <c r="F52" s="4"/>
      <c r="G52" s="6">
        <v>981271</v>
      </c>
      <c r="H52" s="4"/>
      <c r="I52" s="10">
        <f t="shared" si="1"/>
        <v>-1.8728999999999999E-2</v>
      </c>
      <c r="J52" s="4"/>
      <c r="K52" s="6">
        <v>4971903902800</v>
      </c>
      <c r="M52" s="1" t="s">
        <v>367</v>
      </c>
    </row>
    <row r="53" spans="1:13">
      <c r="A53" s="1" t="s">
        <v>189</v>
      </c>
      <c r="C53" s="6">
        <v>1377255</v>
      </c>
      <c r="D53" s="4"/>
      <c r="E53" s="6">
        <v>870000</v>
      </c>
      <c r="F53" s="4"/>
      <c r="G53" s="6">
        <v>906097.04980000004</v>
      </c>
      <c r="H53" s="4"/>
      <c r="I53" s="10">
        <f t="shared" si="1"/>
        <v>4.1490861839080503E-2</v>
      </c>
      <c r="J53" s="4"/>
      <c r="K53" s="6">
        <v>1247926692322.3</v>
      </c>
      <c r="M53" s="1" t="s">
        <v>367</v>
      </c>
    </row>
    <row r="54" spans="1:13">
      <c r="A54" s="1" t="s">
        <v>219</v>
      </c>
      <c r="C54" s="6">
        <v>195100</v>
      </c>
      <c r="D54" s="4"/>
      <c r="E54" s="6">
        <v>913750</v>
      </c>
      <c r="F54" s="4"/>
      <c r="G54" s="6">
        <v>925727</v>
      </c>
      <c r="H54" s="4"/>
      <c r="I54" s="10">
        <f t="shared" si="1"/>
        <v>1.3107523939808482E-2</v>
      </c>
      <c r="J54" s="4"/>
      <c r="K54" s="6">
        <v>180609337700</v>
      </c>
      <c r="M54" s="1" t="s">
        <v>367</v>
      </c>
    </row>
    <row r="55" spans="1:13">
      <c r="A55" s="1" t="s">
        <v>203</v>
      </c>
      <c r="C55" s="6">
        <v>1200000</v>
      </c>
      <c r="D55" s="4"/>
      <c r="E55" s="6">
        <v>857000</v>
      </c>
      <c r="F55" s="4"/>
      <c r="G55" s="6">
        <v>904618.54779999994</v>
      </c>
      <c r="H55" s="4"/>
      <c r="I55" s="10">
        <f t="shared" si="1"/>
        <v>5.556423313885641E-2</v>
      </c>
      <c r="J55" s="4"/>
      <c r="K55" s="6">
        <v>1085542257360</v>
      </c>
      <c r="M55" s="1" t="s">
        <v>367</v>
      </c>
    </row>
    <row r="56" spans="1:13">
      <c r="A56" s="1" t="s">
        <v>178</v>
      </c>
      <c r="C56" s="6">
        <v>2000000</v>
      </c>
      <c r="D56" s="4"/>
      <c r="E56" s="6">
        <v>1000000</v>
      </c>
      <c r="F56" s="4"/>
      <c r="G56" s="6">
        <v>978332.2</v>
      </c>
      <c r="H56" s="4"/>
      <c r="I56" s="10">
        <f t="shared" si="1"/>
        <v>-2.1667800000000046E-2</v>
      </c>
      <c r="J56" s="4"/>
      <c r="K56" s="6">
        <v>1956664400000</v>
      </c>
      <c r="M56" s="1" t="s">
        <v>367</v>
      </c>
    </row>
    <row r="57" spans="1:13">
      <c r="A57" s="1" t="s">
        <v>181</v>
      </c>
      <c r="C57" s="6">
        <v>6013255</v>
      </c>
      <c r="D57" s="4"/>
      <c r="E57" s="6">
        <v>851892</v>
      </c>
      <c r="F57" s="4"/>
      <c r="G57" s="6">
        <v>879463.38890000002</v>
      </c>
      <c r="H57" s="4"/>
      <c r="I57" s="10">
        <f t="shared" si="1"/>
        <v>3.2364887685293463E-2</v>
      </c>
      <c r="J57" s="4"/>
      <c r="K57" s="6">
        <v>5288437620619.8701</v>
      </c>
      <c r="M57" s="1" t="s">
        <v>367</v>
      </c>
    </row>
    <row r="58" spans="1:13">
      <c r="A58" s="1" t="s">
        <v>184</v>
      </c>
      <c r="C58" s="6">
        <v>89988</v>
      </c>
      <c r="D58" s="4"/>
      <c r="E58" s="6">
        <v>918830</v>
      </c>
      <c r="F58" s="4"/>
      <c r="G58" s="6">
        <v>906906.16449999996</v>
      </c>
      <c r="H58" s="4"/>
      <c r="I58" s="10">
        <f t="shared" si="1"/>
        <v>-1.2977194366749066E-2</v>
      </c>
      <c r="J58" s="4"/>
      <c r="K58" s="6">
        <v>81610671931.026001</v>
      </c>
      <c r="M58" s="1" t="s">
        <v>367</v>
      </c>
    </row>
    <row r="59" spans="1:13">
      <c r="A59" s="1" t="s">
        <v>192</v>
      </c>
      <c r="C59" s="6">
        <v>1490000</v>
      </c>
      <c r="D59" s="4"/>
      <c r="E59" s="6">
        <v>834949</v>
      </c>
      <c r="F59" s="4"/>
      <c r="G59" s="6">
        <v>835461.22530000005</v>
      </c>
      <c r="H59" s="4"/>
      <c r="I59" s="10">
        <f t="shared" si="1"/>
        <v>6.1348094314748471E-4</v>
      </c>
      <c r="J59" s="4"/>
      <c r="K59" s="6">
        <v>1244837225697</v>
      </c>
      <c r="M59" s="1" t="s">
        <v>367</v>
      </c>
    </row>
    <row r="60" spans="1:13">
      <c r="A60" s="1" t="s">
        <v>280</v>
      </c>
      <c r="C60" s="6">
        <v>500000</v>
      </c>
      <c r="D60" s="4"/>
      <c r="E60" s="6">
        <v>838000</v>
      </c>
      <c r="F60" s="4"/>
      <c r="G60" s="6">
        <v>840943.16150000005</v>
      </c>
      <c r="H60" s="4"/>
      <c r="I60" s="10">
        <f t="shared" si="1"/>
        <v>3.5121258949881214E-3</v>
      </c>
      <c r="J60" s="4"/>
      <c r="K60" s="6">
        <v>420471580750</v>
      </c>
      <c r="M60" s="1" t="s">
        <v>367</v>
      </c>
    </row>
    <row r="61" spans="1:13">
      <c r="A61" s="1" t="s">
        <v>195</v>
      </c>
      <c r="C61" s="6">
        <v>8716091</v>
      </c>
      <c r="D61" s="4"/>
      <c r="E61" s="6">
        <v>813406</v>
      </c>
      <c r="F61" s="4"/>
      <c r="G61" s="6">
        <v>822441.00009999995</v>
      </c>
      <c r="H61" s="4"/>
      <c r="I61" s="10">
        <f t="shared" si="1"/>
        <v>1.1107614278724212E-2</v>
      </c>
      <c r="J61" s="4"/>
      <c r="K61" s="6">
        <v>7168470599002.6104</v>
      </c>
      <c r="M61" s="1" t="s">
        <v>367</v>
      </c>
    </row>
    <row r="62" spans="1:13">
      <c r="A62" s="1" t="s">
        <v>260</v>
      </c>
      <c r="C62" s="6">
        <v>230000</v>
      </c>
      <c r="D62" s="4"/>
      <c r="E62" s="6">
        <v>813620</v>
      </c>
      <c r="F62" s="4"/>
      <c r="G62" s="6">
        <v>814045.58600000001</v>
      </c>
      <c r="H62" s="4"/>
      <c r="I62" s="10">
        <f t="shared" si="1"/>
        <v>5.2307711216539692E-4</v>
      </c>
      <c r="J62" s="4"/>
      <c r="K62" s="6">
        <v>187230484780</v>
      </c>
      <c r="M62" s="1" t="s">
        <v>367</v>
      </c>
    </row>
    <row r="63" spans="1:13">
      <c r="A63" s="1" t="s">
        <v>262</v>
      </c>
      <c r="C63" s="6">
        <v>164000</v>
      </c>
      <c r="D63" s="4"/>
      <c r="E63" s="6">
        <v>795320</v>
      </c>
      <c r="F63" s="4"/>
      <c r="G63" s="6">
        <v>799972.29760000005</v>
      </c>
      <c r="H63" s="4"/>
      <c r="I63" s="10">
        <f t="shared" si="1"/>
        <v>5.8495921138661785E-3</v>
      </c>
      <c r="J63" s="4"/>
      <c r="K63" s="6">
        <v>131195456806.39999</v>
      </c>
      <c r="M63" s="1" t="s">
        <v>367</v>
      </c>
    </row>
    <row r="64" spans="1:13">
      <c r="A64" s="1" t="s">
        <v>268</v>
      </c>
      <c r="C64" s="6">
        <v>3000000</v>
      </c>
      <c r="D64" s="4"/>
      <c r="E64" s="6">
        <v>975000</v>
      </c>
      <c r="F64" s="4"/>
      <c r="G64" s="6">
        <v>975000</v>
      </c>
      <c r="H64" s="4"/>
      <c r="I64" s="10">
        <f t="shared" si="1"/>
        <v>0</v>
      </c>
      <c r="J64" s="4"/>
      <c r="K64" s="6">
        <v>2925000000000</v>
      </c>
      <c r="M64" s="1" t="s">
        <v>367</v>
      </c>
    </row>
    <row r="65" spans="3:11" ht="24.75" thickBot="1">
      <c r="C65" s="4"/>
      <c r="D65" s="4"/>
      <c r="E65" s="4"/>
      <c r="F65" s="4"/>
      <c r="G65" s="4"/>
      <c r="H65" s="4"/>
      <c r="I65" s="4"/>
      <c r="J65" s="4"/>
      <c r="K65" s="12">
        <f>SUM(K8:K64)</f>
        <v>159555887284330.59</v>
      </c>
    </row>
    <row r="66" spans="3:11" ht="24.75" thickTop="1"/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4"/>
  <sheetViews>
    <sheetView rightToLeft="1" workbookViewId="0">
      <selection activeCell="K7" sqref="K7"/>
    </sheetView>
  </sheetViews>
  <sheetFormatPr defaultRowHeight="24"/>
  <cols>
    <col min="1" max="1" width="26.28515625" style="1" bestFit="1" customWidth="1"/>
    <col min="2" max="2" width="1" style="1" customWidth="1"/>
    <col min="3" max="3" width="23.5703125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42578125" style="1" bestFit="1" customWidth="1"/>
    <col min="12" max="12" width="1" style="1" customWidth="1"/>
    <col min="13" max="13" width="19.570312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9.5703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282</v>
      </c>
      <c r="C6" s="19" t="s">
        <v>283</v>
      </c>
      <c r="D6" s="19" t="s">
        <v>283</v>
      </c>
      <c r="E6" s="19" t="s">
        <v>283</v>
      </c>
      <c r="F6" s="19" t="s">
        <v>283</v>
      </c>
      <c r="G6" s="19" t="s">
        <v>283</v>
      </c>
      <c r="H6" s="19" t="s">
        <v>283</v>
      </c>
      <c r="I6" s="19" t="s">
        <v>283</v>
      </c>
      <c r="K6" s="19" t="s">
        <v>366</v>
      </c>
      <c r="M6" s="19" t="s">
        <v>5</v>
      </c>
      <c r="N6" s="19" t="s">
        <v>5</v>
      </c>
      <c r="O6" s="19" t="s">
        <v>5</v>
      </c>
      <c r="Q6" s="19" t="s">
        <v>6</v>
      </c>
      <c r="R6" s="19" t="s">
        <v>6</v>
      </c>
      <c r="S6" s="19" t="s">
        <v>6</v>
      </c>
    </row>
    <row r="7" spans="1:19" ht="24.75">
      <c r="A7" s="19" t="s">
        <v>282</v>
      </c>
      <c r="C7" s="19" t="s">
        <v>284</v>
      </c>
      <c r="E7" s="19" t="s">
        <v>285</v>
      </c>
      <c r="G7" s="19" t="s">
        <v>286</v>
      </c>
      <c r="I7" s="19" t="s">
        <v>76</v>
      </c>
      <c r="K7" s="19" t="s">
        <v>287</v>
      </c>
      <c r="M7" s="19" t="s">
        <v>288</v>
      </c>
      <c r="O7" s="19" t="s">
        <v>289</v>
      </c>
      <c r="Q7" s="19" t="s">
        <v>287</v>
      </c>
      <c r="S7" s="19" t="s">
        <v>281</v>
      </c>
    </row>
    <row r="8" spans="1:19">
      <c r="A8" s="1" t="s">
        <v>290</v>
      </c>
      <c r="C8" s="4" t="s">
        <v>291</v>
      </c>
      <c r="D8" s="4"/>
      <c r="E8" s="4" t="s">
        <v>292</v>
      </c>
      <c r="F8" s="4"/>
      <c r="G8" s="4" t="s">
        <v>293</v>
      </c>
      <c r="H8" s="4"/>
      <c r="I8" s="6">
        <v>8</v>
      </c>
      <c r="J8" s="4"/>
      <c r="K8" s="6">
        <v>519117191162</v>
      </c>
      <c r="L8" s="4"/>
      <c r="M8" s="6">
        <v>1003391220537</v>
      </c>
      <c r="N8" s="4"/>
      <c r="O8" s="6">
        <v>0</v>
      </c>
      <c r="P8" s="4"/>
      <c r="Q8" s="6">
        <v>1522508411699</v>
      </c>
      <c r="R8" s="4"/>
      <c r="S8" s="10">
        <v>7.1697355129381468E-3</v>
      </c>
    </row>
    <row r="9" spans="1:19">
      <c r="A9" s="1" t="s">
        <v>294</v>
      </c>
      <c r="C9" s="4" t="s">
        <v>295</v>
      </c>
      <c r="D9" s="4"/>
      <c r="E9" s="4" t="s">
        <v>292</v>
      </c>
      <c r="F9" s="4"/>
      <c r="G9" s="4" t="s">
        <v>296</v>
      </c>
      <c r="H9" s="4"/>
      <c r="I9" s="6">
        <v>8</v>
      </c>
      <c r="J9" s="4"/>
      <c r="K9" s="6">
        <v>1180949406397</v>
      </c>
      <c r="L9" s="4"/>
      <c r="M9" s="6">
        <v>35021957797038</v>
      </c>
      <c r="N9" s="4"/>
      <c r="O9" s="6">
        <v>31206151263260</v>
      </c>
      <c r="P9" s="4"/>
      <c r="Q9" s="6">
        <v>4996755940175</v>
      </c>
      <c r="R9" s="4"/>
      <c r="S9" s="10">
        <v>2.3530522549809089E-2</v>
      </c>
    </row>
    <row r="10" spans="1:19">
      <c r="A10" s="1" t="s">
        <v>297</v>
      </c>
      <c r="C10" s="4" t="s">
        <v>298</v>
      </c>
      <c r="D10" s="4"/>
      <c r="E10" s="4" t="s">
        <v>292</v>
      </c>
      <c r="F10" s="4"/>
      <c r="G10" s="4" t="s">
        <v>299</v>
      </c>
      <c r="H10" s="4"/>
      <c r="I10" s="6">
        <v>8</v>
      </c>
      <c r="J10" s="4"/>
      <c r="K10" s="6">
        <v>1009125811403</v>
      </c>
      <c r="L10" s="4"/>
      <c r="M10" s="6">
        <v>84403684454</v>
      </c>
      <c r="N10" s="4"/>
      <c r="O10" s="6">
        <v>492764980</v>
      </c>
      <c r="P10" s="4"/>
      <c r="Q10" s="6">
        <v>1093036730877</v>
      </c>
      <c r="R10" s="4"/>
      <c r="S10" s="10">
        <v>5.1472847086403983E-3</v>
      </c>
    </row>
    <row r="11" spans="1:19">
      <c r="A11" s="1" t="s">
        <v>297</v>
      </c>
      <c r="C11" s="4" t="s">
        <v>300</v>
      </c>
      <c r="D11" s="4"/>
      <c r="E11" s="4" t="s">
        <v>301</v>
      </c>
      <c r="F11" s="4"/>
      <c r="G11" s="4" t="s">
        <v>302</v>
      </c>
      <c r="H11" s="4"/>
      <c r="I11" s="6">
        <v>8</v>
      </c>
      <c r="J11" s="4"/>
      <c r="K11" s="6">
        <v>1029659000000</v>
      </c>
      <c r="L11" s="4"/>
      <c r="M11" s="6">
        <v>0</v>
      </c>
      <c r="N11" s="4"/>
      <c r="O11" s="6">
        <v>0</v>
      </c>
      <c r="P11" s="4"/>
      <c r="Q11" s="6">
        <v>1029659000000</v>
      </c>
      <c r="R11" s="4"/>
      <c r="S11" s="10">
        <v>4.8488288417915665E-3</v>
      </c>
    </row>
    <row r="12" spans="1:19">
      <c r="A12" s="1" t="s">
        <v>297</v>
      </c>
      <c r="C12" s="4" t="s">
        <v>303</v>
      </c>
      <c r="D12" s="4"/>
      <c r="E12" s="4" t="s">
        <v>301</v>
      </c>
      <c r="F12" s="4"/>
      <c r="G12" s="4" t="s">
        <v>304</v>
      </c>
      <c r="H12" s="4"/>
      <c r="I12" s="6">
        <v>8</v>
      </c>
      <c r="J12" s="4"/>
      <c r="K12" s="6">
        <v>3000000000000</v>
      </c>
      <c r="L12" s="4"/>
      <c r="M12" s="6">
        <v>0</v>
      </c>
      <c r="N12" s="4"/>
      <c r="O12" s="6">
        <v>0</v>
      </c>
      <c r="P12" s="4"/>
      <c r="Q12" s="6">
        <v>3000000000000</v>
      </c>
      <c r="R12" s="4"/>
      <c r="S12" s="10">
        <v>1.4127479607690216E-2</v>
      </c>
    </row>
    <row r="13" spans="1:19" ht="24.75" thickBot="1">
      <c r="C13" s="4"/>
      <c r="D13" s="4"/>
      <c r="E13" s="4"/>
      <c r="F13" s="4"/>
      <c r="G13" s="4"/>
      <c r="H13" s="4"/>
      <c r="I13" s="4"/>
      <c r="J13" s="4"/>
      <c r="K13" s="12">
        <f>SUM(K8:K12)</f>
        <v>6738851408962</v>
      </c>
      <c r="L13" s="4"/>
      <c r="M13" s="12">
        <f>SUM(M8:M12)</f>
        <v>36109752702029</v>
      </c>
      <c r="N13" s="4"/>
      <c r="O13" s="12">
        <f>SUM(SUM(O8:O12))</f>
        <v>31206644028240</v>
      </c>
      <c r="P13" s="4"/>
      <c r="Q13" s="12">
        <f>SUM(Q8:Q12)</f>
        <v>11641960082751</v>
      </c>
      <c r="R13" s="4"/>
      <c r="S13" s="11">
        <f>SUM(S8:S12)</f>
        <v>5.4823851220869413E-2</v>
      </c>
    </row>
    <row r="14" spans="1:19" ht="24.75" thickTop="1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</sheetData>
  <mergeCells count="17"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  <mergeCell ref="A4:S4"/>
    <mergeCell ref="A3:S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64"/>
  <sheetViews>
    <sheetView rightToLeft="1" workbookViewId="0">
      <selection activeCell="M60" sqref="M60:S65"/>
    </sheetView>
  </sheetViews>
  <sheetFormatPr defaultRowHeight="24"/>
  <cols>
    <col min="1" max="1" width="35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8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8.42578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9" t="s">
        <v>306</v>
      </c>
      <c r="B6" s="19" t="s">
        <v>306</v>
      </c>
      <c r="C6" s="19" t="s">
        <v>306</v>
      </c>
      <c r="D6" s="19" t="s">
        <v>306</v>
      </c>
      <c r="E6" s="19" t="s">
        <v>306</v>
      </c>
      <c r="F6" s="19" t="s">
        <v>306</v>
      </c>
      <c r="G6" s="19" t="s">
        <v>306</v>
      </c>
      <c r="I6" s="19" t="s">
        <v>307</v>
      </c>
      <c r="J6" s="19" t="s">
        <v>307</v>
      </c>
      <c r="K6" s="19" t="s">
        <v>307</v>
      </c>
      <c r="L6" s="19" t="s">
        <v>307</v>
      </c>
      <c r="M6" s="19" t="s">
        <v>307</v>
      </c>
      <c r="O6" s="19" t="s">
        <v>308</v>
      </c>
      <c r="P6" s="19" t="s">
        <v>308</v>
      </c>
      <c r="Q6" s="19" t="s">
        <v>308</v>
      </c>
      <c r="R6" s="19" t="s">
        <v>308</v>
      </c>
      <c r="S6" s="19" t="s">
        <v>308</v>
      </c>
    </row>
    <row r="7" spans="1:19" ht="24.75">
      <c r="A7" s="19" t="s">
        <v>309</v>
      </c>
      <c r="C7" s="19" t="s">
        <v>310</v>
      </c>
      <c r="E7" s="19" t="s">
        <v>75</v>
      </c>
      <c r="G7" s="19" t="s">
        <v>76</v>
      </c>
      <c r="I7" s="19" t="s">
        <v>311</v>
      </c>
      <c r="K7" s="19" t="s">
        <v>312</v>
      </c>
      <c r="M7" s="19" t="s">
        <v>313</v>
      </c>
      <c r="O7" s="19" t="s">
        <v>311</v>
      </c>
      <c r="Q7" s="19" t="s">
        <v>312</v>
      </c>
      <c r="S7" s="19" t="s">
        <v>313</v>
      </c>
    </row>
    <row r="8" spans="1:19">
      <c r="A8" s="1" t="s">
        <v>268</v>
      </c>
      <c r="C8" s="4" t="s">
        <v>372</v>
      </c>
      <c r="D8" s="4"/>
      <c r="E8" s="4" t="s">
        <v>270</v>
      </c>
      <c r="F8" s="4"/>
      <c r="G8" s="6">
        <v>18</v>
      </c>
      <c r="H8" s="4"/>
      <c r="I8" s="6">
        <v>24224682441</v>
      </c>
      <c r="J8" s="4"/>
      <c r="K8" s="6">
        <v>0</v>
      </c>
      <c r="L8" s="4"/>
      <c r="M8" s="6">
        <v>24224682441</v>
      </c>
      <c r="N8" s="4"/>
      <c r="O8" s="6">
        <v>24224682441</v>
      </c>
      <c r="P8" s="4"/>
      <c r="Q8" s="4">
        <v>0</v>
      </c>
      <c r="R8" s="4"/>
      <c r="S8" s="6">
        <v>24224682441</v>
      </c>
    </row>
    <row r="9" spans="1:19">
      <c r="A9" s="1" t="s">
        <v>178</v>
      </c>
      <c r="C9" s="4" t="s">
        <v>372</v>
      </c>
      <c r="D9" s="4"/>
      <c r="E9" s="4" t="s">
        <v>180</v>
      </c>
      <c r="F9" s="4"/>
      <c r="G9" s="6">
        <v>18</v>
      </c>
      <c r="H9" s="4"/>
      <c r="I9" s="6">
        <v>30254794521</v>
      </c>
      <c r="J9" s="4"/>
      <c r="K9" s="6">
        <v>0</v>
      </c>
      <c r="L9" s="4"/>
      <c r="M9" s="6">
        <v>30254794521</v>
      </c>
      <c r="N9" s="4"/>
      <c r="O9" s="6">
        <v>88101369863</v>
      </c>
      <c r="P9" s="4"/>
      <c r="Q9" s="4">
        <v>0</v>
      </c>
      <c r="R9" s="4"/>
      <c r="S9" s="6">
        <v>88101369863</v>
      </c>
    </row>
    <row r="10" spans="1:19">
      <c r="A10" s="1" t="s">
        <v>219</v>
      </c>
      <c r="C10" s="4" t="s">
        <v>372</v>
      </c>
      <c r="D10" s="4"/>
      <c r="E10" s="4" t="s">
        <v>221</v>
      </c>
      <c r="F10" s="4"/>
      <c r="G10" s="6">
        <v>18</v>
      </c>
      <c r="H10" s="4"/>
      <c r="I10" s="6">
        <v>1534170821</v>
      </c>
      <c r="J10" s="4"/>
      <c r="K10" s="6">
        <v>0</v>
      </c>
      <c r="L10" s="4"/>
      <c r="M10" s="6">
        <v>1534170821</v>
      </c>
      <c r="N10" s="4"/>
      <c r="O10" s="6">
        <v>45890928493</v>
      </c>
      <c r="P10" s="4"/>
      <c r="Q10" s="4">
        <v>0</v>
      </c>
      <c r="R10" s="4"/>
      <c r="S10" s="6">
        <v>45890928493</v>
      </c>
    </row>
    <row r="11" spans="1:19">
      <c r="A11" s="1" t="s">
        <v>216</v>
      </c>
      <c r="C11" s="4" t="s">
        <v>372</v>
      </c>
      <c r="D11" s="4"/>
      <c r="E11" s="4" t="s">
        <v>218</v>
      </c>
      <c r="F11" s="4"/>
      <c r="G11" s="6">
        <v>18</v>
      </c>
      <c r="H11" s="4"/>
      <c r="I11" s="6">
        <v>79210040221</v>
      </c>
      <c r="J11" s="4"/>
      <c r="K11" s="6">
        <v>0</v>
      </c>
      <c r="L11" s="4"/>
      <c r="M11" s="6">
        <v>79210040221</v>
      </c>
      <c r="N11" s="4"/>
      <c r="O11" s="6">
        <v>230920915125</v>
      </c>
      <c r="P11" s="4"/>
      <c r="Q11" s="4">
        <v>0</v>
      </c>
      <c r="R11" s="4"/>
      <c r="S11" s="6">
        <v>230920915125</v>
      </c>
    </row>
    <row r="12" spans="1:19">
      <c r="A12" s="1" t="s">
        <v>257</v>
      </c>
      <c r="C12" s="4" t="s">
        <v>372</v>
      </c>
      <c r="D12" s="4"/>
      <c r="E12" s="4" t="s">
        <v>259</v>
      </c>
      <c r="F12" s="4"/>
      <c r="G12" s="6">
        <v>18</v>
      </c>
      <c r="H12" s="4"/>
      <c r="I12" s="6">
        <v>65905385390</v>
      </c>
      <c r="J12" s="4"/>
      <c r="K12" s="6">
        <v>0</v>
      </c>
      <c r="L12" s="4"/>
      <c r="M12" s="6">
        <v>65905385390</v>
      </c>
      <c r="N12" s="4"/>
      <c r="O12" s="6">
        <v>205442913614</v>
      </c>
      <c r="P12" s="4"/>
      <c r="Q12" s="4">
        <v>0</v>
      </c>
      <c r="R12" s="4"/>
      <c r="S12" s="6">
        <v>205442913614</v>
      </c>
    </row>
    <row r="13" spans="1:19">
      <c r="A13" s="1" t="s">
        <v>211</v>
      </c>
      <c r="C13" s="4" t="s">
        <v>372</v>
      </c>
      <c r="D13" s="4"/>
      <c r="E13" s="4" t="s">
        <v>213</v>
      </c>
      <c r="F13" s="4"/>
      <c r="G13" s="6">
        <v>18</v>
      </c>
      <c r="H13" s="4"/>
      <c r="I13" s="6">
        <v>4115924384</v>
      </c>
      <c r="J13" s="4"/>
      <c r="K13" s="6">
        <v>0</v>
      </c>
      <c r="L13" s="4"/>
      <c r="M13" s="6">
        <v>4115924384</v>
      </c>
      <c r="N13" s="4"/>
      <c r="O13" s="6">
        <v>13425740236</v>
      </c>
      <c r="P13" s="4"/>
      <c r="Q13" s="4">
        <v>0</v>
      </c>
      <c r="R13" s="4"/>
      <c r="S13" s="6">
        <v>13425740236</v>
      </c>
    </row>
    <row r="14" spans="1:19">
      <c r="A14" s="1" t="s">
        <v>214</v>
      </c>
      <c r="C14" s="4" t="s">
        <v>372</v>
      </c>
      <c r="D14" s="4"/>
      <c r="E14" s="4" t="s">
        <v>215</v>
      </c>
      <c r="F14" s="4"/>
      <c r="G14" s="6">
        <v>18</v>
      </c>
      <c r="H14" s="4"/>
      <c r="I14" s="6">
        <v>38129724000</v>
      </c>
      <c r="J14" s="4"/>
      <c r="K14" s="6">
        <v>0</v>
      </c>
      <c r="L14" s="4"/>
      <c r="M14" s="6">
        <v>38129724000</v>
      </c>
      <c r="N14" s="4"/>
      <c r="O14" s="6">
        <v>250062268809</v>
      </c>
      <c r="P14" s="4"/>
      <c r="Q14" s="4">
        <v>0</v>
      </c>
      <c r="R14" s="4"/>
      <c r="S14" s="6">
        <v>250062268809</v>
      </c>
    </row>
    <row r="15" spans="1:19">
      <c r="A15" s="1" t="s">
        <v>208</v>
      </c>
      <c r="C15" s="4" t="s">
        <v>372</v>
      </c>
      <c r="D15" s="4"/>
      <c r="E15" s="4" t="s">
        <v>210</v>
      </c>
      <c r="F15" s="4"/>
      <c r="G15" s="6">
        <v>18</v>
      </c>
      <c r="H15" s="4"/>
      <c r="I15" s="6">
        <v>54157275938</v>
      </c>
      <c r="J15" s="4"/>
      <c r="K15" s="6">
        <v>0</v>
      </c>
      <c r="L15" s="4"/>
      <c r="M15" s="6">
        <v>54157275938</v>
      </c>
      <c r="N15" s="4"/>
      <c r="O15" s="6">
        <v>157829420383</v>
      </c>
      <c r="P15" s="4"/>
      <c r="Q15" s="4">
        <v>0</v>
      </c>
      <c r="R15" s="4"/>
      <c r="S15" s="6">
        <v>157829420383</v>
      </c>
    </row>
    <row r="16" spans="1:19">
      <c r="A16" s="1" t="s">
        <v>315</v>
      </c>
      <c r="C16" s="4" t="s">
        <v>372</v>
      </c>
      <c r="D16" s="4"/>
      <c r="E16" s="4" t="s">
        <v>316</v>
      </c>
      <c r="F16" s="4"/>
      <c r="G16" s="6">
        <v>18</v>
      </c>
      <c r="H16" s="4"/>
      <c r="I16" s="6">
        <v>0</v>
      </c>
      <c r="J16" s="4"/>
      <c r="K16" s="6">
        <v>0</v>
      </c>
      <c r="L16" s="4"/>
      <c r="M16" s="6">
        <v>0</v>
      </c>
      <c r="N16" s="4"/>
      <c r="O16" s="6">
        <v>22719496362</v>
      </c>
      <c r="P16" s="4"/>
      <c r="Q16" s="4">
        <v>0</v>
      </c>
      <c r="R16" s="4"/>
      <c r="S16" s="6">
        <v>22719496362</v>
      </c>
    </row>
    <row r="17" spans="1:19">
      <c r="A17" s="1" t="s">
        <v>156</v>
      </c>
      <c r="C17" s="4" t="s">
        <v>372</v>
      </c>
      <c r="D17" s="4"/>
      <c r="E17" s="4" t="s">
        <v>158</v>
      </c>
      <c r="F17" s="4"/>
      <c r="G17" s="6">
        <v>20</v>
      </c>
      <c r="H17" s="4"/>
      <c r="I17" s="6">
        <v>34894537132</v>
      </c>
      <c r="J17" s="4"/>
      <c r="K17" s="6">
        <v>0</v>
      </c>
      <c r="L17" s="4"/>
      <c r="M17" s="6">
        <v>34894537132</v>
      </c>
      <c r="N17" s="4"/>
      <c r="O17" s="6">
        <v>101422439702</v>
      </c>
      <c r="P17" s="4"/>
      <c r="Q17" s="4">
        <v>0</v>
      </c>
      <c r="R17" s="4"/>
      <c r="S17" s="6">
        <v>101422439702</v>
      </c>
    </row>
    <row r="18" spans="1:19">
      <c r="A18" s="1" t="s">
        <v>247</v>
      </c>
      <c r="C18" s="4" t="s">
        <v>372</v>
      </c>
      <c r="D18" s="4"/>
      <c r="E18" s="4" t="s">
        <v>249</v>
      </c>
      <c r="F18" s="4"/>
      <c r="G18" s="6">
        <v>16</v>
      </c>
      <c r="H18" s="4"/>
      <c r="I18" s="6">
        <v>78028195506</v>
      </c>
      <c r="J18" s="4"/>
      <c r="K18" s="6">
        <v>0</v>
      </c>
      <c r="L18" s="4"/>
      <c r="M18" s="6">
        <v>78028195506</v>
      </c>
      <c r="N18" s="4"/>
      <c r="O18" s="6">
        <v>242342178945</v>
      </c>
      <c r="P18" s="4"/>
      <c r="Q18" s="4">
        <v>0</v>
      </c>
      <c r="R18" s="4"/>
      <c r="S18" s="6">
        <v>242342178945</v>
      </c>
    </row>
    <row r="19" spans="1:19">
      <c r="A19" s="1" t="s">
        <v>174</v>
      </c>
      <c r="C19" s="4" t="s">
        <v>372</v>
      </c>
      <c r="D19" s="4"/>
      <c r="E19" s="4" t="s">
        <v>176</v>
      </c>
      <c r="F19" s="4"/>
      <c r="G19" s="6">
        <v>18</v>
      </c>
      <c r="H19" s="4"/>
      <c r="I19" s="6">
        <v>35944301677</v>
      </c>
      <c r="J19" s="4"/>
      <c r="K19" s="6">
        <v>0</v>
      </c>
      <c r="L19" s="4"/>
      <c r="M19" s="6">
        <v>35944301677</v>
      </c>
      <c r="N19" s="4"/>
      <c r="O19" s="6">
        <v>172046544250</v>
      </c>
      <c r="P19" s="4"/>
      <c r="Q19" s="4">
        <v>0</v>
      </c>
      <c r="R19" s="4"/>
      <c r="S19" s="6">
        <v>172046544250</v>
      </c>
    </row>
    <row r="20" spans="1:19">
      <c r="A20" s="1" t="s">
        <v>177</v>
      </c>
      <c r="C20" s="4" t="s">
        <v>372</v>
      </c>
      <c r="D20" s="4"/>
      <c r="E20" s="4" t="s">
        <v>176</v>
      </c>
      <c r="F20" s="4"/>
      <c r="G20" s="6">
        <v>18</v>
      </c>
      <c r="H20" s="4"/>
      <c r="I20" s="6">
        <v>59898414653</v>
      </c>
      <c r="J20" s="4"/>
      <c r="K20" s="6">
        <v>0</v>
      </c>
      <c r="L20" s="4"/>
      <c r="M20" s="6">
        <v>59898414653</v>
      </c>
      <c r="N20" s="4"/>
      <c r="O20" s="6">
        <v>284568627059</v>
      </c>
      <c r="P20" s="4"/>
      <c r="Q20" s="4">
        <v>0</v>
      </c>
      <c r="R20" s="4"/>
      <c r="S20" s="6">
        <v>284568627059</v>
      </c>
    </row>
    <row r="21" spans="1:19">
      <c r="A21" s="1" t="s">
        <v>244</v>
      </c>
      <c r="C21" s="4" t="s">
        <v>372</v>
      </c>
      <c r="D21" s="4"/>
      <c r="E21" s="4" t="s">
        <v>246</v>
      </c>
      <c r="F21" s="4"/>
      <c r="G21" s="6">
        <v>17</v>
      </c>
      <c r="H21" s="4"/>
      <c r="I21" s="6">
        <v>22347108656</v>
      </c>
      <c r="J21" s="4"/>
      <c r="K21" s="6">
        <v>0</v>
      </c>
      <c r="L21" s="4"/>
      <c r="M21" s="6">
        <v>22347108656</v>
      </c>
      <c r="N21" s="4"/>
      <c r="O21" s="6">
        <v>71256073329</v>
      </c>
      <c r="P21" s="4"/>
      <c r="Q21" s="4">
        <v>0</v>
      </c>
      <c r="R21" s="4"/>
      <c r="S21" s="6">
        <v>71256073329</v>
      </c>
    </row>
    <row r="22" spans="1:19">
      <c r="A22" s="1" t="s">
        <v>225</v>
      </c>
      <c r="C22" s="4" t="s">
        <v>372</v>
      </c>
      <c r="D22" s="4"/>
      <c r="E22" s="4" t="s">
        <v>227</v>
      </c>
      <c r="F22" s="4"/>
      <c r="G22" s="6">
        <v>15</v>
      </c>
      <c r="H22" s="4"/>
      <c r="I22" s="6">
        <v>2848628827</v>
      </c>
      <c r="J22" s="4"/>
      <c r="K22" s="6">
        <v>0</v>
      </c>
      <c r="L22" s="4"/>
      <c r="M22" s="6">
        <v>2848628827</v>
      </c>
      <c r="N22" s="4"/>
      <c r="O22" s="6">
        <v>3021539786</v>
      </c>
      <c r="P22" s="4"/>
      <c r="Q22" s="4">
        <v>0</v>
      </c>
      <c r="R22" s="4"/>
      <c r="S22" s="6">
        <v>3021539786</v>
      </c>
    </row>
    <row r="23" spans="1:19">
      <c r="A23" s="1" t="s">
        <v>83</v>
      </c>
      <c r="C23" s="4" t="s">
        <v>372</v>
      </c>
      <c r="D23" s="4"/>
      <c r="E23" s="4" t="s">
        <v>85</v>
      </c>
      <c r="F23" s="4"/>
      <c r="G23" s="6">
        <v>18</v>
      </c>
      <c r="H23" s="4"/>
      <c r="I23" s="6">
        <v>73523780207</v>
      </c>
      <c r="J23" s="4"/>
      <c r="K23" s="6">
        <v>0</v>
      </c>
      <c r="L23" s="4"/>
      <c r="M23" s="6">
        <v>73523780207</v>
      </c>
      <c r="N23" s="4"/>
      <c r="O23" s="6">
        <v>184135262429</v>
      </c>
      <c r="P23" s="4"/>
      <c r="Q23" s="4">
        <v>0</v>
      </c>
      <c r="R23" s="4"/>
      <c r="S23" s="6">
        <v>184135262429</v>
      </c>
    </row>
    <row r="24" spans="1:19">
      <c r="A24" s="1" t="s">
        <v>153</v>
      </c>
      <c r="C24" s="4" t="s">
        <v>372</v>
      </c>
      <c r="D24" s="4"/>
      <c r="E24" s="4" t="s">
        <v>155</v>
      </c>
      <c r="F24" s="4"/>
      <c r="G24" s="6">
        <v>18</v>
      </c>
      <c r="H24" s="4"/>
      <c r="I24" s="6">
        <v>6590210867</v>
      </c>
      <c r="J24" s="4"/>
      <c r="K24" s="6">
        <v>0</v>
      </c>
      <c r="L24" s="4"/>
      <c r="M24" s="6">
        <v>6590210867</v>
      </c>
      <c r="N24" s="4"/>
      <c r="O24" s="6">
        <v>19974547638</v>
      </c>
      <c r="P24" s="4"/>
      <c r="Q24" s="4">
        <v>0</v>
      </c>
      <c r="R24" s="4"/>
      <c r="S24" s="6">
        <v>19974547638</v>
      </c>
    </row>
    <row r="25" spans="1:19">
      <c r="A25" s="1" t="s">
        <v>242</v>
      </c>
      <c r="C25" s="4" t="s">
        <v>372</v>
      </c>
      <c r="D25" s="4"/>
      <c r="E25" s="4" t="s">
        <v>243</v>
      </c>
      <c r="F25" s="4"/>
      <c r="G25" s="6">
        <v>17</v>
      </c>
      <c r="H25" s="4"/>
      <c r="I25" s="6">
        <v>5986706610</v>
      </c>
      <c r="J25" s="4"/>
      <c r="K25" s="6">
        <v>0</v>
      </c>
      <c r="L25" s="4"/>
      <c r="M25" s="6">
        <v>5986706610</v>
      </c>
      <c r="N25" s="4"/>
      <c r="O25" s="6">
        <v>19152512658</v>
      </c>
      <c r="P25" s="4"/>
      <c r="Q25" s="4">
        <v>0</v>
      </c>
      <c r="R25" s="4"/>
      <c r="S25" s="6">
        <v>19152512658</v>
      </c>
    </row>
    <row r="26" spans="1:19">
      <c r="A26" s="1" t="s">
        <v>239</v>
      </c>
      <c r="C26" s="4" t="s">
        <v>372</v>
      </c>
      <c r="D26" s="4"/>
      <c r="E26" s="4" t="s">
        <v>241</v>
      </c>
      <c r="F26" s="4"/>
      <c r="G26" s="6">
        <v>16</v>
      </c>
      <c r="H26" s="4"/>
      <c r="I26" s="6">
        <v>74425307177</v>
      </c>
      <c r="J26" s="4"/>
      <c r="K26" s="6">
        <v>0</v>
      </c>
      <c r="L26" s="4"/>
      <c r="M26" s="6">
        <v>74425307177</v>
      </c>
      <c r="N26" s="4"/>
      <c r="O26" s="6">
        <v>259429587278</v>
      </c>
      <c r="P26" s="4"/>
      <c r="Q26" s="4">
        <v>0</v>
      </c>
      <c r="R26" s="4"/>
      <c r="S26" s="6">
        <v>259429587278</v>
      </c>
    </row>
    <row r="27" spans="1:19">
      <c r="A27" s="1" t="s">
        <v>89</v>
      </c>
      <c r="C27" s="4" t="s">
        <v>372</v>
      </c>
      <c r="D27" s="4"/>
      <c r="E27" s="4" t="s">
        <v>91</v>
      </c>
      <c r="F27" s="4"/>
      <c r="G27" s="6">
        <v>18</v>
      </c>
      <c r="H27" s="4"/>
      <c r="I27" s="6">
        <v>58430044636</v>
      </c>
      <c r="J27" s="4"/>
      <c r="K27" s="6">
        <v>0</v>
      </c>
      <c r="L27" s="4"/>
      <c r="M27" s="6">
        <v>58430044636</v>
      </c>
      <c r="N27" s="4"/>
      <c r="O27" s="6">
        <v>169904263506</v>
      </c>
      <c r="P27" s="4"/>
      <c r="Q27" s="4">
        <v>0</v>
      </c>
      <c r="R27" s="4"/>
      <c r="S27" s="6">
        <v>169904263506</v>
      </c>
    </row>
    <row r="28" spans="1:19">
      <c r="A28" s="1" t="s">
        <v>317</v>
      </c>
      <c r="C28" s="4" t="s">
        <v>372</v>
      </c>
      <c r="D28" s="4"/>
      <c r="E28" s="4" t="s">
        <v>318</v>
      </c>
      <c r="F28" s="4"/>
      <c r="G28" s="6">
        <v>18.5</v>
      </c>
      <c r="H28" s="4"/>
      <c r="I28" s="6">
        <v>85286225552</v>
      </c>
      <c r="J28" s="4"/>
      <c r="K28" s="6">
        <v>0</v>
      </c>
      <c r="L28" s="4"/>
      <c r="M28" s="6">
        <v>85286225552</v>
      </c>
      <c r="N28" s="4"/>
      <c r="O28" s="6">
        <v>248194205914</v>
      </c>
      <c r="P28" s="4"/>
      <c r="Q28" s="4">
        <v>0</v>
      </c>
      <c r="R28" s="4"/>
      <c r="S28" s="6">
        <v>248194205914</v>
      </c>
    </row>
    <row r="29" spans="1:19">
      <c r="A29" s="1" t="s">
        <v>236</v>
      </c>
      <c r="C29" s="4" t="s">
        <v>372</v>
      </c>
      <c r="D29" s="4"/>
      <c r="E29" s="4" t="s">
        <v>238</v>
      </c>
      <c r="F29" s="4"/>
      <c r="G29" s="6">
        <v>16</v>
      </c>
      <c r="H29" s="4"/>
      <c r="I29" s="6">
        <v>85079312305</v>
      </c>
      <c r="J29" s="4"/>
      <c r="K29" s="6">
        <v>0</v>
      </c>
      <c r="L29" s="4"/>
      <c r="M29" s="6">
        <v>85079312305</v>
      </c>
      <c r="N29" s="4"/>
      <c r="O29" s="6">
        <v>245651820254</v>
      </c>
      <c r="P29" s="4"/>
      <c r="Q29" s="4">
        <v>0</v>
      </c>
      <c r="R29" s="4"/>
      <c r="S29" s="6">
        <v>245651820254</v>
      </c>
    </row>
    <row r="30" spans="1:19">
      <c r="A30" s="1" t="s">
        <v>253</v>
      </c>
      <c r="C30" s="4" t="s">
        <v>372</v>
      </c>
      <c r="D30" s="4"/>
      <c r="E30" s="4" t="s">
        <v>255</v>
      </c>
      <c r="F30" s="4"/>
      <c r="G30" s="6">
        <v>17</v>
      </c>
      <c r="H30" s="4"/>
      <c r="I30" s="6">
        <v>14464453666</v>
      </c>
      <c r="J30" s="4"/>
      <c r="K30" s="6">
        <v>0</v>
      </c>
      <c r="L30" s="4"/>
      <c r="M30" s="6">
        <v>14464453666</v>
      </c>
      <c r="N30" s="4"/>
      <c r="O30" s="6">
        <v>30673218714</v>
      </c>
      <c r="P30" s="4"/>
      <c r="Q30" s="4">
        <v>0</v>
      </c>
      <c r="R30" s="4"/>
      <c r="S30" s="6">
        <v>30673218714</v>
      </c>
    </row>
    <row r="31" spans="1:19">
      <c r="A31" s="1" t="s">
        <v>250</v>
      </c>
      <c r="C31" s="4" t="s">
        <v>372</v>
      </c>
      <c r="D31" s="4"/>
      <c r="E31" s="4" t="s">
        <v>252</v>
      </c>
      <c r="F31" s="4"/>
      <c r="G31" s="6">
        <v>16</v>
      </c>
      <c r="H31" s="4"/>
      <c r="I31" s="6">
        <v>94853457386</v>
      </c>
      <c r="J31" s="4"/>
      <c r="K31" s="6">
        <v>0</v>
      </c>
      <c r="L31" s="4"/>
      <c r="M31" s="6">
        <v>94853457386</v>
      </c>
      <c r="N31" s="4"/>
      <c r="O31" s="6">
        <v>289235972814</v>
      </c>
      <c r="P31" s="4"/>
      <c r="Q31" s="4">
        <v>0</v>
      </c>
      <c r="R31" s="4"/>
      <c r="S31" s="6">
        <v>289235972814</v>
      </c>
    </row>
    <row r="32" spans="1:19">
      <c r="A32" s="1" t="s">
        <v>256</v>
      </c>
      <c r="C32" s="4" t="s">
        <v>372</v>
      </c>
      <c r="D32" s="4"/>
      <c r="E32" s="4" t="s">
        <v>106</v>
      </c>
      <c r="F32" s="4"/>
      <c r="G32" s="6">
        <v>17</v>
      </c>
      <c r="H32" s="4"/>
      <c r="I32" s="6">
        <v>92588956080</v>
      </c>
      <c r="J32" s="4"/>
      <c r="K32" s="6">
        <v>0</v>
      </c>
      <c r="L32" s="4"/>
      <c r="M32" s="6">
        <v>92588956080</v>
      </c>
      <c r="N32" s="4"/>
      <c r="O32" s="6">
        <v>298732440781</v>
      </c>
      <c r="P32" s="4"/>
      <c r="Q32" s="4">
        <v>0</v>
      </c>
      <c r="R32" s="4"/>
      <c r="S32" s="6">
        <v>298732440781</v>
      </c>
    </row>
    <row r="33" spans="1:19">
      <c r="A33" s="1" t="s">
        <v>165</v>
      </c>
      <c r="C33" s="4" t="s">
        <v>372</v>
      </c>
      <c r="D33" s="4"/>
      <c r="E33" s="4" t="s">
        <v>164</v>
      </c>
      <c r="F33" s="4"/>
      <c r="G33" s="6">
        <v>20</v>
      </c>
      <c r="H33" s="4"/>
      <c r="I33" s="6">
        <v>32507311066</v>
      </c>
      <c r="J33" s="4"/>
      <c r="K33" s="6">
        <v>0</v>
      </c>
      <c r="L33" s="4"/>
      <c r="M33" s="6">
        <v>32507311066</v>
      </c>
      <c r="N33" s="4"/>
      <c r="O33" s="6">
        <v>98640808571</v>
      </c>
      <c r="P33" s="4"/>
      <c r="Q33" s="4">
        <v>0</v>
      </c>
      <c r="R33" s="4"/>
      <c r="S33" s="6">
        <v>98640808571</v>
      </c>
    </row>
    <row r="34" spans="1:19">
      <c r="A34" s="1" t="s">
        <v>162</v>
      </c>
      <c r="C34" s="4" t="s">
        <v>372</v>
      </c>
      <c r="D34" s="4"/>
      <c r="E34" s="4" t="s">
        <v>164</v>
      </c>
      <c r="F34" s="4"/>
      <c r="G34" s="6">
        <v>20</v>
      </c>
      <c r="H34" s="4"/>
      <c r="I34" s="6">
        <v>65014622134</v>
      </c>
      <c r="J34" s="4"/>
      <c r="K34" s="6">
        <v>0</v>
      </c>
      <c r="L34" s="4"/>
      <c r="M34" s="6">
        <v>65014622134</v>
      </c>
      <c r="N34" s="4"/>
      <c r="O34" s="6">
        <v>197281617155</v>
      </c>
      <c r="P34" s="4"/>
      <c r="Q34" s="4">
        <v>0</v>
      </c>
      <c r="R34" s="4"/>
      <c r="S34" s="6">
        <v>197281617155</v>
      </c>
    </row>
    <row r="35" spans="1:19">
      <c r="A35" s="1" t="s">
        <v>231</v>
      </c>
      <c r="C35" s="4" t="s">
        <v>372</v>
      </c>
      <c r="D35" s="4"/>
      <c r="E35" s="4" t="s">
        <v>233</v>
      </c>
      <c r="F35" s="4"/>
      <c r="G35" s="6">
        <v>16</v>
      </c>
      <c r="H35" s="4"/>
      <c r="I35" s="6">
        <v>6024600326</v>
      </c>
      <c r="J35" s="4"/>
      <c r="K35" s="6">
        <v>0</v>
      </c>
      <c r="L35" s="4"/>
      <c r="M35" s="6">
        <v>6024600326</v>
      </c>
      <c r="N35" s="4"/>
      <c r="O35" s="6">
        <v>39940912329</v>
      </c>
      <c r="P35" s="4"/>
      <c r="Q35" s="4">
        <v>0</v>
      </c>
      <c r="R35" s="4"/>
      <c r="S35" s="6">
        <v>39940912329</v>
      </c>
    </row>
    <row r="36" spans="1:19">
      <c r="A36" s="1" t="s">
        <v>234</v>
      </c>
      <c r="C36" s="4" t="s">
        <v>372</v>
      </c>
      <c r="D36" s="4"/>
      <c r="E36" s="4" t="s">
        <v>235</v>
      </c>
      <c r="F36" s="4"/>
      <c r="G36" s="6">
        <v>17</v>
      </c>
      <c r="H36" s="4"/>
      <c r="I36" s="6">
        <v>88460007214</v>
      </c>
      <c r="J36" s="4"/>
      <c r="K36" s="6">
        <v>0</v>
      </c>
      <c r="L36" s="4"/>
      <c r="M36" s="6">
        <v>88460007214</v>
      </c>
      <c r="N36" s="4"/>
      <c r="O36" s="6">
        <v>270935357773</v>
      </c>
      <c r="P36" s="4"/>
      <c r="Q36" s="4">
        <v>0</v>
      </c>
      <c r="R36" s="4"/>
      <c r="S36" s="6">
        <v>270935357773</v>
      </c>
    </row>
    <row r="37" spans="1:19">
      <c r="A37" s="1" t="s">
        <v>172</v>
      </c>
      <c r="C37" s="4" t="s">
        <v>372</v>
      </c>
      <c r="D37" s="4"/>
      <c r="E37" s="4" t="s">
        <v>109</v>
      </c>
      <c r="F37" s="4"/>
      <c r="G37" s="6">
        <v>18</v>
      </c>
      <c r="H37" s="4"/>
      <c r="I37" s="6">
        <v>44787501924</v>
      </c>
      <c r="J37" s="4"/>
      <c r="K37" s="6">
        <v>0</v>
      </c>
      <c r="L37" s="4"/>
      <c r="M37" s="6">
        <v>44787501924</v>
      </c>
      <c r="N37" s="4"/>
      <c r="O37" s="6">
        <v>298007589893</v>
      </c>
      <c r="P37" s="4"/>
      <c r="Q37" s="4">
        <v>0</v>
      </c>
      <c r="R37" s="4"/>
      <c r="S37" s="6">
        <v>298007589893</v>
      </c>
    </row>
    <row r="38" spans="1:19">
      <c r="A38" s="1" t="s">
        <v>159</v>
      </c>
      <c r="C38" s="4" t="s">
        <v>372</v>
      </c>
      <c r="D38" s="4"/>
      <c r="E38" s="4" t="s">
        <v>161</v>
      </c>
      <c r="F38" s="4"/>
      <c r="G38" s="6">
        <v>18</v>
      </c>
      <c r="H38" s="4"/>
      <c r="I38" s="6">
        <v>17970394878</v>
      </c>
      <c r="J38" s="4"/>
      <c r="K38" s="6">
        <v>0</v>
      </c>
      <c r="L38" s="4"/>
      <c r="M38" s="6">
        <v>17970394878</v>
      </c>
      <c r="N38" s="4"/>
      <c r="O38" s="6">
        <v>54128246750</v>
      </c>
      <c r="P38" s="4"/>
      <c r="Q38" s="4">
        <v>0</v>
      </c>
      <c r="R38" s="4"/>
      <c r="S38" s="6">
        <v>54128246750</v>
      </c>
    </row>
    <row r="39" spans="1:19">
      <c r="A39" s="1" t="s">
        <v>319</v>
      </c>
      <c r="C39" s="4" t="s">
        <v>372</v>
      </c>
      <c r="D39" s="4"/>
      <c r="E39" s="4" t="s">
        <v>320</v>
      </c>
      <c r="F39" s="4"/>
      <c r="G39" s="6">
        <v>16</v>
      </c>
      <c r="H39" s="4"/>
      <c r="I39" s="6">
        <v>0</v>
      </c>
      <c r="J39" s="4"/>
      <c r="K39" s="6">
        <v>0</v>
      </c>
      <c r="L39" s="4"/>
      <c r="M39" s="6">
        <v>0</v>
      </c>
      <c r="N39" s="4"/>
      <c r="O39" s="6">
        <v>52572894948</v>
      </c>
      <c r="P39" s="4"/>
      <c r="Q39" s="4">
        <v>0</v>
      </c>
      <c r="R39" s="4"/>
      <c r="S39" s="6">
        <v>52572894948</v>
      </c>
    </row>
    <row r="40" spans="1:19">
      <c r="A40" s="1" t="s">
        <v>228</v>
      </c>
      <c r="C40" s="4" t="s">
        <v>372</v>
      </c>
      <c r="D40" s="4"/>
      <c r="E40" s="4" t="s">
        <v>230</v>
      </c>
      <c r="F40" s="4"/>
      <c r="G40" s="6">
        <v>17</v>
      </c>
      <c r="H40" s="4"/>
      <c r="I40" s="6">
        <v>2284948363</v>
      </c>
      <c r="J40" s="4"/>
      <c r="K40" s="6">
        <v>0</v>
      </c>
      <c r="L40" s="4"/>
      <c r="M40" s="6">
        <v>2284948363</v>
      </c>
      <c r="N40" s="4"/>
      <c r="O40" s="6">
        <v>5049117313</v>
      </c>
      <c r="P40" s="4"/>
      <c r="Q40" s="4">
        <v>0</v>
      </c>
      <c r="R40" s="4"/>
      <c r="S40" s="6">
        <v>5049117313</v>
      </c>
    </row>
    <row r="41" spans="1:19">
      <c r="A41" s="1" t="s">
        <v>222</v>
      </c>
      <c r="C41" s="4" t="s">
        <v>372</v>
      </c>
      <c r="D41" s="4"/>
      <c r="E41" s="4" t="s">
        <v>224</v>
      </c>
      <c r="F41" s="4"/>
      <c r="G41" s="6">
        <v>18</v>
      </c>
      <c r="H41" s="4"/>
      <c r="I41" s="6">
        <v>30177499069</v>
      </c>
      <c r="J41" s="4"/>
      <c r="K41" s="6">
        <v>0</v>
      </c>
      <c r="L41" s="4"/>
      <c r="M41" s="6">
        <v>30177499069</v>
      </c>
      <c r="N41" s="4"/>
      <c r="O41" s="6">
        <v>87871081315</v>
      </c>
      <c r="P41" s="4"/>
      <c r="Q41" s="4">
        <v>0</v>
      </c>
      <c r="R41" s="4"/>
      <c r="S41" s="6">
        <v>87871081315</v>
      </c>
    </row>
    <row r="42" spans="1:19">
      <c r="A42" s="1" t="s">
        <v>166</v>
      </c>
      <c r="C42" s="4" t="s">
        <v>372</v>
      </c>
      <c r="D42" s="4"/>
      <c r="E42" s="4" t="s">
        <v>168</v>
      </c>
      <c r="F42" s="4"/>
      <c r="G42" s="6">
        <v>21</v>
      </c>
      <c r="H42" s="4"/>
      <c r="I42" s="6">
        <v>11146163727</v>
      </c>
      <c r="J42" s="4"/>
      <c r="K42" s="6">
        <v>0</v>
      </c>
      <c r="L42" s="4"/>
      <c r="M42" s="6">
        <v>11146163727</v>
      </c>
      <c r="N42" s="4"/>
      <c r="O42" s="6">
        <v>32309629652</v>
      </c>
      <c r="P42" s="4"/>
      <c r="Q42" s="4">
        <v>0</v>
      </c>
      <c r="R42" s="4"/>
      <c r="S42" s="6">
        <v>32309629652</v>
      </c>
    </row>
    <row r="43" spans="1:19">
      <c r="A43" s="1" t="s">
        <v>86</v>
      </c>
      <c r="C43" s="4" t="s">
        <v>372</v>
      </c>
      <c r="D43" s="4"/>
      <c r="E43" s="4" t="s">
        <v>88</v>
      </c>
      <c r="F43" s="4"/>
      <c r="G43" s="6">
        <v>18</v>
      </c>
      <c r="H43" s="4"/>
      <c r="I43" s="6">
        <v>36761890104</v>
      </c>
      <c r="J43" s="4"/>
      <c r="K43" s="6">
        <v>0</v>
      </c>
      <c r="L43" s="4"/>
      <c r="M43" s="6">
        <v>36761890104</v>
      </c>
      <c r="N43" s="4"/>
      <c r="O43" s="6">
        <v>101138201078</v>
      </c>
      <c r="P43" s="4"/>
      <c r="Q43" s="4">
        <v>0</v>
      </c>
      <c r="R43" s="4"/>
      <c r="S43" s="6">
        <v>101138201078</v>
      </c>
    </row>
    <row r="44" spans="1:19">
      <c r="A44" s="1" t="s">
        <v>321</v>
      </c>
      <c r="C44" s="4" t="s">
        <v>372</v>
      </c>
      <c r="D44" s="4"/>
      <c r="E44" s="4" t="s">
        <v>322</v>
      </c>
      <c r="F44" s="4"/>
      <c r="G44" s="6">
        <v>18</v>
      </c>
      <c r="H44" s="4"/>
      <c r="I44" s="6">
        <v>3000000000</v>
      </c>
      <c r="J44" s="4"/>
      <c r="K44" s="6">
        <v>0</v>
      </c>
      <c r="L44" s="4"/>
      <c r="M44" s="6">
        <v>3000000000</v>
      </c>
      <c r="N44" s="4"/>
      <c r="O44" s="6">
        <v>27593682154</v>
      </c>
      <c r="P44" s="4"/>
      <c r="Q44" s="4">
        <v>0</v>
      </c>
      <c r="R44" s="4"/>
      <c r="S44" s="6">
        <v>27593682154</v>
      </c>
    </row>
    <row r="45" spans="1:19">
      <c r="A45" s="1" t="s">
        <v>323</v>
      </c>
      <c r="C45" s="4" t="s">
        <v>372</v>
      </c>
      <c r="D45" s="4"/>
      <c r="E45" s="4" t="s">
        <v>324</v>
      </c>
      <c r="F45" s="4"/>
      <c r="G45" s="6">
        <v>18</v>
      </c>
      <c r="H45" s="4"/>
      <c r="I45" s="6">
        <v>0</v>
      </c>
      <c r="J45" s="4"/>
      <c r="K45" s="6">
        <v>0</v>
      </c>
      <c r="L45" s="4"/>
      <c r="M45" s="6">
        <v>0</v>
      </c>
      <c r="N45" s="4"/>
      <c r="O45" s="6">
        <v>12544455374</v>
      </c>
      <c r="P45" s="4"/>
      <c r="Q45" s="4">
        <v>0</v>
      </c>
      <c r="R45" s="4"/>
      <c r="S45" s="6">
        <v>12544455374</v>
      </c>
    </row>
    <row r="46" spans="1:19">
      <c r="A46" s="1" t="s">
        <v>325</v>
      </c>
      <c r="C46" s="4" t="s">
        <v>372</v>
      </c>
      <c r="D46" s="4"/>
      <c r="E46" s="4" t="s">
        <v>324</v>
      </c>
      <c r="F46" s="4"/>
      <c r="G46" s="6">
        <v>18</v>
      </c>
      <c r="H46" s="4"/>
      <c r="I46" s="6">
        <v>0</v>
      </c>
      <c r="J46" s="4"/>
      <c r="K46" s="6">
        <v>0</v>
      </c>
      <c r="L46" s="4"/>
      <c r="M46" s="6">
        <v>0</v>
      </c>
      <c r="N46" s="4"/>
      <c r="O46" s="6">
        <v>49467955730</v>
      </c>
      <c r="P46" s="4"/>
      <c r="Q46" s="4">
        <v>0</v>
      </c>
      <c r="R46" s="4"/>
      <c r="S46" s="6">
        <v>49467955730</v>
      </c>
    </row>
    <row r="47" spans="1:19">
      <c r="A47" s="1" t="s">
        <v>326</v>
      </c>
      <c r="C47" s="4" t="s">
        <v>372</v>
      </c>
      <c r="D47" s="4"/>
      <c r="E47" s="4" t="s">
        <v>324</v>
      </c>
      <c r="F47" s="4"/>
      <c r="G47" s="6">
        <v>18</v>
      </c>
      <c r="H47" s="4"/>
      <c r="I47" s="6">
        <v>0</v>
      </c>
      <c r="J47" s="4"/>
      <c r="K47" s="6">
        <v>0</v>
      </c>
      <c r="L47" s="4"/>
      <c r="M47" s="6">
        <v>0</v>
      </c>
      <c r="N47" s="4"/>
      <c r="O47" s="6">
        <v>9114951808</v>
      </c>
      <c r="P47" s="4"/>
      <c r="Q47" s="4">
        <v>0</v>
      </c>
      <c r="R47" s="4"/>
      <c r="S47" s="6">
        <v>9114951808</v>
      </c>
    </row>
    <row r="48" spans="1:19">
      <c r="A48" s="1" t="s">
        <v>327</v>
      </c>
      <c r="C48" s="4" t="s">
        <v>372</v>
      </c>
      <c r="D48" s="4"/>
      <c r="E48" s="4" t="s">
        <v>324</v>
      </c>
      <c r="F48" s="4"/>
      <c r="G48" s="6">
        <v>18</v>
      </c>
      <c r="H48" s="4"/>
      <c r="I48" s="6">
        <v>0</v>
      </c>
      <c r="J48" s="4"/>
      <c r="K48" s="6">
        <v>0</v>
      </c>
      <c r="L48" s="4"/>
      <c r="M48" s="6">
        <v>0</v>
      </c>
      <c r="N48" s="4"/>
      <c r="O48" s="6">
        <v>21325574138</v>
      </c>
      <c r="P48" s="4"/>
      <c r="Q48" s="4">
        <v>0</v>
      </c>
      <c r="R48" s="4"/>
      <c r="S48" s="6">
        <v>21325574138</v>
      </c>
    </row>
    <row r="49" spans="1:19">
      <c r="A49" s="1" t="s">
        <v>328</v>
      </c>
      <c r="C49" s="4" t="s">
        <v>372</v>
      </c>
      <c r="D49" s="4"/>
      <c r="E49" s="4" t="s">
        <v>329</v>
      </c>
      <c r="F49" s="4"/>
      <c r="G49" s="6">
        <v>18</v>
      </c>
      <c r="H49" s="4"/>
      <c r="I49" s="6">
        <v>0</v>
      </c>
      <c r="J49" s="4"/>
      <c r="K49" s="6">
        <v>0</v>
      </c>
      <c r="L49" s="4"/>
      <c r="M49" s="6">
        <v>0</v>
      </c>
      <c r="N49" s="4"/>
      <c r="O49" s="6">
        <v>13658551942</v>
      </c>
      <c r="P49" s="4"/>
      <c r="Q49" s="4">
        <v>0</v>
      </c>
      <c r="R49" s="4"/>
      <c r="S49" s="6">
        <v>13658551942</v>
      </c>
    </row>
    <row r="50" spans="1:19">
      <c r="A50" s="1" t="s">
        <v>169</v>
      </c>
      <c r="C50" s="4" t="s">
        <v>372</v>
      </c>
      <c r="D50" s="4"/>
      <c r="E50" s="4" t="s">
        <v>171</v>
      </c>
      <c r="F50" s="4"/>
      <c r="G50" s="6">
        <v>16</v>
      </c>
      <c r="H50" s="4"/>
      <c r="I50" s="6">
        <v>45167110364</v>
      </c>
      <c r="J50" s="4"/>
      <c r="K50" s="6">
        <v>0</v>
      </c>
      <c r="L50" s="4"/>
      <c r="M50" s="6">
        <v>45167110364</v>
      </c>
      <c r="N50" s="4"/>
      <c r="O50" s="6">
        <v>138000662080</v>
      </c>
      <c r="P50" s="4"/>
      <c r="Q50" s="4">
        <v>0</v>
      </c>
      <c r="R50" s="4"/>
      <c r="S50" s="6">
        <v>138000662080</v>
      </c>
    </row>
    <row r="51" spans="1:19">
      <c r="A51" s="1" t="s">
        <v>82</v>
      </c>
      <c r="C51" s="4" t="s">
        <v>372</v>
      </c>
      <c r="D51" s="4"/>
      <c r="E51" s="4" t="s">
        <v>81</v>
      </c>
      <c r="F51" s="4"/>
      <c r="G51" s="6">
        <v>16</v>
      </c>
      <c r="H51" s="4"/>
      <c r="I51" s="6">
        <v>8455746</v>
      </c>
      <c r="J51" s="4"/>
      <c r="K51" s="6">
        <v>0</v>
      </c>
      <c r="L51" s="4"/>
      <c r="M51" s="6">
        <v>8455746</v>
      </c>
      <c r="N51" s="4"/>
      <c r="O51" s="6">
        <v>35739805</v>
      </c>
      <c r="P51" s="4"/>
      <c r="Q51" s="4">
        <v>0</v>
      </c>
      <c r="R51" s="4"/>
      <c r="S51" s="6">
        <v>35739805</v>
      </c>
    </row>
    <row r="52" spans="1:19">
      <c r="A52" s="1" t="s">
        <v>78</v>
      </c>
      <c r="C52" s="4" t="s">
        <v>372</v>
      </c>
      <c r="D52" s="4"/>
      <c r="E52" s="4" t="s">
        <v>81</v>
      </c>
      <c r="F52" s="4"/>
      <c r="G52" s="6">
        <v>16</v>
      </c>
      <c r="H52" s="4"/>
      <c r="I52" s="6">
        <v>8746122561</v>
      </c>
      <c r="J52" s="4"/>
      <c r="K52" s="6">
        <v>0</v>
      </c>
      <c r="L52" s="4"/>
      <c r="M52" s="6">
        <v>8746122561</v>
      </c>
      <c r="N52" s="4"/>
      <c r="O52" s="6">
        <v>35470857771</v>
      </c>
      <c r="P52" s="4"/>
      <c r="Q52" s="4">
        <v>0</v>
      </c>
      <c r="R52" s="4"/>
      <c r="S52" s="6">
        <v>35470857771</v>
      </c>
    </row>
    <row r="53" spans="1:19">
      <c r="A53" s="1" t="s">
        <v>205</v>
      </c>
      <c r="C53" s="4" t="s">
        <v>372</v>
      </c>
      <c r="D53" s="4"/>
      <c r="E53" s="4" t="s">
        <v>207</v>
      </c>
      <c r="F53" s="4"/>
      <c r="G53" s="6">
        <v>16</v>
      </c>
      <c r="H53" s="4"/>
      <c r="I53" s="6">
        <v>12975451566</v>
      </c>
      <c r="J53" s="4"/>
      <c r="K53" s="6">
        <v>0</v>
      </c>
      <c r="L53" s="4"/>
      <c r="M53" s="6">
        <v>12975451566</v>
      </c>
      <c r="N53" s="4"/>
      <c r="O53" s="6">
        <v>38836135157</v>
      </c>
      <c r="P53" s="4"/>
      <c r="Q53" s="4">
        <v>0</v>
      </c>
      <c r="R53" s="4"/>
      <c r="S53" s="6">
        <v>38836135157</v>
      </c>
    </row>
    <row r="54" spans="1:19">
      <c r="A54" s="1" t="s">
        <v>290</v>
      </c>
      <c r="C54" s="6">
        <v>1</v>
      </c>
      <c r="D54" s="4"/>
      <c r="E54" s="4" t="s">
        <v>372</v>
      </c>
      <c r="F54" s="4"/>
      <c r="G54" s="6">
        <v>8</v>
      </c>
      <c r="H54" s="4"/>
      <c r="I54" s="6">
        <v>3391220537</v>
      </c>
      <c r="J54" s="4"/>
      <c r="K54" s="6">
        <v>0</v>
      </c>
      <c r="L54" s="4"/>
      <c r="M54" s="6">
        <v>3391220537</v>
      </c>
      <c r="N54" s="4"/>
      <c r="O54" s="6">
        <v>10129356063</v>
      </c>
      <c r="P54" s="4"/>
      <c r="Q54" s="4">
        <v>0</v>
      </c>
      <c r="R54" s="4"/>
      <c r="S54" s="6">
        <v>10129356063</v>
      </c>
    </row>
    <row r="55" spans="1:19">
      <c r="A55" s="1" t="s">
        <v>294</v>
      </c>
      <c r="C55" s="6">
        <v>1</v>
      </c>
      <c r="D55" s="4"/>
      <c r="E55" s="4" t="s">
        <v>372</v>
      </c>
      <c r="F55" s="4"/>
      <c r="G55" s="6">
        <v>8</v>
      </c>
      <c r="H55" s="4"/>
      <c r="I55" s="6">
        <v>7765146781</v>
      </c>
      <c r="J55" s="4"/>
      <c r="K55" s="6">
        <v>0</v>
      </c>
      <c r="L55" s="4"/>
      <c r="M55" s="6">
        <v>7765146781</v>
      </c>
      <c r="N55" s="4"/>
      <c r="O55" s="6">
        <v>14511131757</v>
      </c>
      <c r="P55" s="4"/>
      <c r="Q55" s="4">
        <v>0</v>
      </c>
      <c r="R55" s="4"/>
      <c r="S55" s="6">
        <v>14511131757</v>
      </c>
    </row>
    <row r="56" spans="1:19">
      <c r="A56" s="1" t="s">
        <v>297</v>
      </c>
      <c r="C56" s="6">
        <v>17</v>
      </c>
      <c r="D56" s="4"/>
      <c r="E56" s="4" t="s">
        <v>372</v>
      </c>
      <c r="F56" s="4"/>
      <c r="G56" s="6">
        <v>8</v>
      </c>
      <c r="H56" s="4"/>
      <c r="I56" s="6">
        <v>8226569114</v>
      </c>
      <c r="J56" s="4"/>
      <c r="K56" s="6">
        <v>0</v>
      </c>
      <c r="L56" s="4"/>
      <c r="M56" s="6">
        <v>8226569114</v>
      </c>
      <c r="N56" s="4"/>
      <c r="O56" s="6">
        <v>22207622034</v>
      </c>
      <c r="P56" s="4"/>
      <c r="Q56" s="4">
        <v>0</v>
      </c>
      <c r="R56" s="4"/>
      <c r="S56" s="6">
        <v>22207622034</v>
      </c>
    </row>
    <row r="57" spans="1:19">
      <c r="A57" s="1" t="s">
        <v>297</v>
      </c>
      <c r="C57" s="6">
        <v>13</v>
      </c>
      <c r="D57" s="4"/>
      <c r="E57" s="4" t="s">
        <v>372</v>
      </c>
      <c r="F57" s="4"/>
      <c r="G57" s="6">
        <v>8</v>
      </c>
      <c r="H57" s="4"/>
      <c r="I57" s="6">
        <v>20311081620</v>
      </c>
      <c r="J57" s="4"/>
      <c r="K57" s="6">
        <v>11263604</v>
      </c>
      <c r="L57" s="4"/>
      <c r="M57" s="6">
        <v>20299818016</v>
      </c>
      <c r="N57" s="4"/>
      <c r="O57" s="6">
        <v>59268864609</v>
      </c>
      <c r="P57" s="4"/>
      <c r="Q57" s="6">
        <v>106157017</v>
      </c>
      <c r="R57" s="4"/>
      <c r="S57" s="6">
        <v>59162707592</v>
      </c>
    </row>
    <row r="58" spans="1:19">
      <c r="A58" s="1" t="s">
        <v>297</v>
      </c>
      <c r="C58" s="6">
        <v>13</v>
      </c>
      <c r="D58" s="4"/>
      <c r="E58" s="4" t="s">
        <v>372</v>
      </c>
      <c r="F58" s="4"/>
      <c r="G58" s="6">
        <v>8</v>
      </c>
      <c r="H58" s="4"/>
      <c r="I58" s="6">
        <v>59178082170</v>
      </c>
      <c r="J58" s="4"/>
      <c r="K58" s="6">
        <v>32817477</v>
      </c>
      <c r="L58" s="4"/>
      <c r="M58" s="6">
        <v>59145264693</v>
      </c>
      <c r="N58" s="4"/>
      <c r="O58" s="6">
        <v>172684931473</v>
      </c>
      <c r="P58" s="4"/>
      <c r="Q58" s="6">
        <v>309297593</v>
      </c>
      <c r="R58" s="4"/>
      <c r="S58" s="6">
        <v>172375633880</v>
      </c>
    </row>
    <row r="59" spans="1:19" ht="24.75" thickBot="1">
      <c r="I59" s="14">
        <f>SUM(I8:I58)</f>
        <v>1626625817917</v>
      </c>
      <c r="K59" s="14">
        <f>SUM(K8:K58)</f>
        <v>44081081</v>
      </c>
      <c r="M59" s="14">
        <f>SUM(M8:M58)</f>
        <v>1626581736836</v>
      </c>
      <c r="O59" s="14">
        <f>SUM(O8:O58)</f>
        <v>5541084899055</v>
      </c>
      <c r="Q59" s="9">
        <f>SUM(Q8:Q58)</f>
        <v>415454610</v>
      </c>
      <c r="S59" s="14">
        <f>SUM(S8:S58)</f>
        <v>5540669444445</v>
      </c>
    </row>
    <row r="60" spans="1:19" ht="24.75" thickTop="1">
      <c r="I60" s="3"/>
      <c r="J60" s="3"/>
      <c r="K60" s="3"/>
      <c r="L60" s="3">
        <f t="shared" ref="L60" si="0">SUM(L8:L53)</f>
        <v>0</v>
      </c>
      <c r="M60" s="3"/>
      <c r="N60" s="3"/>
      <c r="O60" s="3"/>
      <c r="P60" s="3"/>
      <c r="Q60" s="3"/>
      <c r="R60" s="3"/>
      <c r="S60" s="3"/>
    </row>
    <row r="61" spans="1:19"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4" spans="1:19">
      <c r="M64" s="3"/>
      <c r="N64" s="3"/>
      <c r="O64" s="3"/>
      <c r="P64" s="3"/>
      <c r="Q64" s="3"/>
      <c r="R64" s="3"/>
      <c r="S64" s="3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0"/>
  <sheetViews>
    <sheetView rightToLeft="1" topLeftCell="A4" workbookViewId="0">
      <selection activeCell="G27" sqref="G27"/>
    </sheetView>
  </sheetViews>
  <sheetFormatPr defaultRowHeight="24"/>
  <cols>
    <col min="1" max="1" width="26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5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spans="1:19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</row>
    <row r="6" spans="1:19" ht="24.75">
      <c r="A6" s="18" t="s">
        <v>3</v>
      </c>
      <c r="C6" s="19" t="s">
        <v>330</v>
      </c>
      <c r="D6" s="19" t="s">
        <v>330</v>
      </c>
      <c r="E6" s="19" t="s">
        <v>330</v>
      </c>
      <c r="F6" s="19" t="s">
        <v>330</v>
      </c>
      <c r="G6" s="19" t="s">
        <v>330</v>
      </c>
      <c r="I6" s="19" t="s">
        <v>307</v>
      </c>
      <c r="J6" s="19" t="s">
        <v>307</v>
      </c>
      <c r="K6" s="19" t="s">
        <v>307</v>
      </c>
      <c r="L6" s="19" t="s">
        <v>307</v>
      </c>
      <c r="M6" s="19" t="s">
        <v>307</v>
      </c>
      <c r="O6" s="19" t="s">
        <v>308</v>
      </c>
      <c r="P6" s="19" t="s">
        <v>308</v>
      </c>
      <c r="Q6" s="19" t="s">
        <v>308</v>
      </c>
      <c r="R6" s="19" t="s">
        <v>308</v>
      </c>
      <c r="S6" s="19" t="s">
        <v>308</v>
      </c>
    </row>
    <row r="7" spans="1:19" ht="24.75">
      <c r="A7" s="19" t="s">
        <v>3</v>
      </c>
      <c r="C7" s="19" t="s">
        <v>331</v>
      </c>
      <c r="E7" s="19" t="s">
        <v>332</v>
      </c>
      <c r="G7" s="19" t="s">
        <v>333</v>
      </c>
      <c r="I7" s="19" t="s">
        <v>334</v>
      </c>
      <c r="K7" s="19" t="s">
        <v>312</v>
      </c>
      <c r="M7" s="19" t="s">
        <v>335</v>
      </c>
      <c r="O7" s="19" t="s">
        <v>334</v>
      </c>
      <c r="Q7" s="19" t="s">
        <v>312</v>
      </c>
      <c r="S7" s="19" t="s">
        <v>335</v>
      </c>
    </row>
    <row r="8" spans="1:19">
      <c r="A8" s="1" t="s">
        <v>54</v>
      </c>
      <c r="C8" s="4" t="s">
        <v>336</v>
      </c>
      <c r="D8" s="4"/>
      <c r="E8" s="6">
        <v>16214223</v>
      </c>
      <c r="F8" s="4"/>
      <c r="G8" s="6">
        <v>5100</v>
      </c>
      <c r="H8" s="4"/>
      <c r="I8" s="6">
        <v>82692537300</v>
      </c>
      <c r="J8" s="4"/>
      <c r="K8" s="6">
        <v>11715991469</v>
      </c>
      <c r="L8" s="4"/>
      <c r="M8" s="6">
        <v>70976545831</v>
      </c>
      <c r="N8" s="4"/>
      <c r="O8" s="6">
        <v>82692537300</v>
      </c>
      <c r="P8" s="4"/>
      <c r="Q8" s="6">
        <v>11715991469</v>
      </c>
      <c r="R8" s="4"/>
      <c r="S8" s="6">
        <v>70976545831</v>
      </c>
    </row>
    <row r="9" spans="1:19">
      <c r="A9" s="1" t="s">
        <v>22</v>
      </c>
      <c r="C9" s="4" t="s">
        <v>269</v>
      </c>
      <c r="D9" s="4"/>
      <c r="E9" s="6">
        <v>1048429</v>
      </c>
      <c r="F9" s="4"/>
      <c r="G9" s="6">
        <v>23500</v>
      </c>
      <c r="H9" s="4"/>
      <c r="I9" s="6">
        <v>24638081500</v>
      </c>
      <c r="J9" s="4"/>
      <c r="K9" s="6">
        <v>67317163</v>
      </c>
      <c r="L9" s="4"/>
      <c r="M9" s="6">
        <v>24570764337</v>
      </c>
      <c r="N9" s="4"/>
      <c r="O9" s="6">
        <v>24638081500</v>
      </c>
      <c r="P9" s="4"/>
      <c r="Q9" s="6">
        <v>67317163</v>
      </c>
      <c r="R9" s="4"/>
      <c r="S9" s="6">
        <v>24570764337</v>
      </c>
    </row>
    <row r="10" spans="1:19">
      <c r="A10" s="1" t="s">
        <v>24</v>
      </c>
      <c r="C10" s="4" t="s">
        <v>337</v>
      </c>
      <c r="D10" s="4"/>
      <c r="E10" s="6">
        <v>12547587</v>
      </c>
      <c r="F10" s="4"/>
      <c r="G10" s="6">
        <v>6000</v>
      </c>
      <c r="H10" s="4"/>
      <c r="I10" s="6">
        <v>0</v>
      </c>
      <c r="J10" s="4"/>
      <c r="K10" s="6">
        <v>0</v>
      </c>
      <c r="L10" s="4"/>
      <c r="M10" s="6">
        <v>0</v>
      </c>
      <c r="N10" s="4"/>
      <c r="O10" s="6">
        <v>75285522000</v>
      </c>
      <c r="P10" s="4"/>
      <c r="Q10" s="6">
        <v>0</v>
      </c>
      <c r="R10" s="4"/>
      <c r="S10" s="6">
        <v>75285522000</v>
      </c>
    </row>
    <row r="11" spans="1:19">
      <c r="A11" s="1" t="s">
        <v>30</v>
      </c>
      <c r="C11" s="4" t="s">
        <v>338</v>
      </c>
      <c r="D11" s="4"/>
      <c r="E11" s="6">
        <v>1808354019</v>
      </c>
      <c r="F11" s="4"/>
      <c r="G11" s="6">
        <v>135</v>
      </c>
      <c r="H11" s="4"/>
      <c r="I11" s="6">
        <v>0</v>
      </c>
      <c r="J11" s="4"/>
      <c r="K11" s="6">
        <v>0</v>
      </c>
      <c r="L11" s="4"/>
      <c r="M11" s="6">
        <v>0</v>
      </c>
      <c r="N11" s="4"/>
      <c r="O11" s="6">
        <v>244127792565</v>
      </c>
      <c r="P11" s="4"/>
      <c r="Q11" s="6">
        <v>0</v>
      </c>
      <c r="R11" s="4"/>
      <c r="S11" s="6">
        <v>244127792565</v>
      </c>
    </row>
    <row r="12" spans="1:19" ht="24.75" thickBot="1">
      <c r="C12" s="4"/>
      <c r="D12" s="4"/>
      <c r="E12" s="4"/>
      <c r="F12" s="4"/>
      <c r="G12" s="4"/>
      <c r="H12" s="4"/>
      <c r="I12" s="12">
        <f>SUM(I8:I11)</f>
        <v>107330618800</v>
      </c>
      <c r="J12" s="4"/>
      <c r="K12" s="12">
        <f>SUM(K8:K11)</f>
        <v>11783308632</v>
      </c>
      <c r="L12" s="4"/>
      <c r="M12" s="12">
        <f>SUM(M8:M11)</f>
        <v>95547310168</v>
      </c>
      <c r="N12" s="4"/>
      <c r="O12" s="12">
        <f>SUM(O8:O11)</f>
        <v>426743933365</v>
      </c>
      <c r="P12" s="4"/>
      <c r="Q12" s="12">
        <f>SUM(Q8:Q11)</f>
        <v>11783308632</v>
      </c>
      <c r="R12" s="4"/>
      <c r="S12" s="12">
        <f>SUM(S8:S11)</f>
        <v>414960624733</v>
      </c>
    </row>
    <row r="13" spans="1:19" ht="24.75" thickTop="1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spans="1:19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spans="3:19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spans="3:19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spans="3:19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spans="3:19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Q135"/>
  <sheetViews>
    <sheetView rightToLeft="1" topLeftCell="A115" workbookViewId="0">
      <selection activeCell="Q135" sqref="Q135"/>
    </sheetView>
  </sheetViews>
  <sheetFormatPr defaultRowHeight="24"/>
  <cols>
    <col min="1" max="1" width="37" style="1" bestFit="1" customWidth="1"/>
    <col min="2" max="2" width="1" style="1" customWidth="1"/>
    <col min="3" max="3" width="15" style="1" bestFit="1" customWidth="1"/>
    <col min="4" max="4" width="1" style="1" customWidth="1"/>
    <col min="5" max="5" width="21.5703125" style="1" bestFit="1" customWidth="1"/>
    <col min="6" max="6" width="1" style="1" customWidth="1"/>
    <col min="7" max="7" width="21.5703125" style="1" bestFit="1" customWidth="1"/>
    <col min="8" max="8" width="1" style="1" customWidth="1"/>
    <col min="9" max="9" width="34.5703125" style="1" bestFit="1" customWidth="1"/>
    <col min="10" max="10" width="1" style="1" customWidth="1"/>
    <col min="11" max="11" width="15" style="1" bestFit="1" customWidth="1"/>
    <col min="12" max="12" width="1" style="1" customWidth="1"/>
    <col min="13" max="13" width="21.5703125" style="1" bestFit="1" customWidth="1"/>
    <col min="14" max="14" width="1" style="1" customWidth="1"/>
    <col min="15" max="15" width="21.5703125" style="1" bestFit="1" customWidth="1"/>
    <col min="16" max="16" width="1" style="1" customWidth="1"/>
    <col min="17" max="17" width="34.5703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3" spans="1:17" ht="24.75">
      <c r="A3" s="18" t="s">
        <v>305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t="24.75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6" spans="1:17" ht="24.75">
      <c r="A6" s="18" t="s">
        <v>3</v>
      </c>
      <c r="C6" s="19" t="s">
        <v>307</v>
      </c>
      <c r="D6" s="19" t="s">
        <v>307</v>
      </c>
      <c r="E6" s="19" t="s">
        <v>307</v>
      </c>
      <c r="F6" s="19" t="s">
        <v>307</v>
      </c>
      <c r="G6" s="19" t="s">
        <v>307</v>
      </c>
      <c r="H6" s="19" t="s">
        <v>307</v>
      </c>
      <c r="I6" s="19" t="s">
        <v>307</v>
      </c>
      <c r="K6" s="19" t="s">
        <v>308</v>
      </c>
      <c r="L6" s="19" t="s">
        <v>308</v>
      </c>
      <c r="M6" s="19" t="s">
        <v>308</v>
      </c>
      <c r="N6" s="19" t="s">
        <v>308</v>
      </c>
      <c r="O6" s="19" t="s">
        <v>308</v>
      </c>
      <c r="P6" s="19" t="s">
        <v>308</v>
      </c>
      <c r="Q6" s="19" t="s">
        <v>308</v>
      </c>
    </row>
    <row r="7" spans="1:17" ht="24.75">
      <c r="A7" s="19" t="s">
        <v>3</v>
      </c>
      <c r="C7" s="19" t="s">
        <v>7</v>
      </c>
      <c r="E7" s="19" t="s">
        <v>339</v>
      </c>
      <c r="G7" s="19" t="s">
        <v>340</v>
      </c>
      <c r="I7" s="19" t="s">
        <v>341</v>
      </c>
      <c r="K7" s="19" t="s">
        <v>7</v>
      </c>
      <c r="M7" s="19" t="s">
        <v>339</v>
      </c>
      <c r="O7" s="19" t="s">
        <v>340</v>
      </c>
      <c r="Q7" s="19" t="s">
        <v>341</v>
      </c>
    </row>
    <row r="8" spans="1:17">
      <c r="A8" s="1" t="s">
        <v>42</v>
      </c>
      <c r="C8" s="7">
        <v>10000000</v>
      </c>
      <c r="D8" s="7"/>
      <c r="E8" s="7">
        <v>116566769000</v>
      </c>
      <c r="F8" s="7"/>
      <c r="G8" s="7">
        <v>115755238089</v>
      </c>
      <c r="H8" s="7"/>
      <c r="I8" s="7">
        <f>E8-G8</f>
        <v>811530911</v>
      </c>
      <c r="J8" s="7"/>
      <c r="K8" s="7">
        <v>10000000</v>
      </c>
      <c r="L8" s="7"/>
      <c r="M8" s="7">
        <v>116566769000</v>
      </c>
      <c r="N8" s="7"/>
      <c r="O8" s="7">
        <v>115768038089</v>
      </c>
      <c r="P8" s="7"/>
      <c r="Q8" s="7">
        <f>M8-O8</f>
        <v>798730911</v>
      </c>
    </row>
    <row r="9" spans="1:17">
      <c r="A9" s="1" t="s">
        <v>44</v>
      </c>
      <c r="C9" s="7">
        <v>1000000</v>
      </c>
      <c r="D9" s="7"/>
      <c r="E9" s="7">
        <v>11683669205</v>
      </c>
      <c r="F9" s="7"/>
      <c r="G9" s="7">
        <v>11599090419</v>
      </c>
      <c r="H9" s="7"/>
      <c r="I9" s="7">
        <f t="shared" ref="I9:I72" si="0">E9-G9</f>
        <v>84578786</v>
      </c>
      <c r="J9" s="7"/>
      <c r="K9" s="7">
        <v>1000000</v>
      </c>
      <c r="L9" s="7"/>
      <c r="M9" s="7">
        <v>11683669205</v>
      </c>
      <c r="N9" s="7"/>
      <c r="O9" s="7">
        <v>11532206190</v>
      </c>
      <c r="P9" s="7"/>
      <c r="Q9" s="7">
        <f t="shared" ref="Q9:Q72" si="1">M9-O9</f>
        <v>151463015</v>
      </c>
    </row>
    <row r="10" spans="1:17">
      <c r="A10" s="1" t="s">
        <v>35</v>
      </c>
      <c r="C10" s="7">
        <v>26413139</v>
      </c>
      <c r="D10" s="7"/>
      <c r="E10" s="7">
        <v>389921758462</v>
      </c>
      <c r="F10" s="7"/>
      <c r="G10" s="7">
        <v>389136032645</v>
      </c>
      <c r="H10" s="7"/>
      <c r="I10" s="7">
        <f t="shared" si="0"/>
        <v>785725817</v>
      </c>
      <c r="J10" s="7"/>
      <c r="K10" s="7">
        <v>26413139</v>
      </c>
      <c r="L10" s="7"/>
      <c r="M10" s="7">
        <v>389921758462</v>
      </c>
      <c r="N10" s="7"/>
      <c r="O10" s="7">
        <v>387314543270</v>
      </c>
      <c r="P10" s="7"/>
      <c r="Q10" s="7">
        <f t="shared" si="1"/>
        <v>2607215192</v>
      </c>
    </row>
    <row r="11" spans="1:17">
      <c r="A11" s="1" t="s">
        <v>26</v>
      </c>
      <c r="C11" s="7">
        <v>2002500</v>
      </c>
      <c r="D11" s="7"/>
      <c r="E11" s="7">
        <v>158665263574</v>
      </c>
      <c r="F11" s="7"/>
      <c r="G11" s="7">
        <v>158390197562</v>
      </c>
      <c r="H11" s="7"/>
      <c r="I11" s="7">
        <f t="shared" si="0"/>
        <v>275066012</v>
      </c>
      <c r="J11" s="7"/>
      <c r="K11" s="7">
        <v>2002500</v>
      </c>
      <c r="L11" s="7"/>
      <c r="M11" s="7">
        <v>158665263574</v>
      </c>
      <c r="N11" s="7"/>
      <c r="O11" s="7">
        <v>157188913251</v>
      </c>
      <c r="P11" s="7"/>
      <c r="Q11" s="7">
        <f t="shared" si="1"/>
        <v>1476350323</v>
      </c>
    </row>
    <row r="12" spans="1:17">
      <c r="A12" s="1" t="s">
        <v>34</v>
      </c>
      <c r="C12" s="7">
        <v>44457712</v>
      </c>
      <c r="D12" s="7"/>
      <c r="E12" s="7">
        <v>279946067226</v>
      </c>
      <c r="F12" s="7"/>
      <c r="G12" s="7">
        <v>277847576412</v>
      </c>
      <c r="H12" s="7"/>
      <c r="I12" s="7">
        <f t="shared" si="0"/>
        <v>2098490814</v>
      </c>
      <c r="J12" s="7"/>
      <c r="K12" s="7">
        <v>44457712</v>
      </c>
      <c r="L12" s="7"/>
      <c r="M12" s="7">
        <v>279946067226</v>
      </c>
      <c r="N12" s="7"/>
      <c r="O12" s="7">
        <v>275483939698</v>
      </c>
      <c r="P12" s="7"/>
      <c r="Q12" s="7">
        <f t="shared" si="1"/>
        <v>4462127528</v>
      </c>
    </row>
    <row r="13" spans="1:17">
      <c r="A13" s="1" t="s">
        <v>21</v>
      </c>
      <c r="C13" s="7">
        <v>11661853</v>
      </c>
      <c r="D13" s="7"/>
      <c r="E13" s="7">
        <v>28619382881</v>
      </c>
      <c r="F13" s="7"/>
      <c r="G13" s="7">
        <v>28531821798</v>
      </c>
      <c r="H13" s="7"/>
      <c r="I13" s="7">
        <f t="shared" si="0"/>
        <v>87561083</v>
      </c>
      <c r="J13" s="7"/>
      <c r="K13" s="7">
        <v>11661853</v>
      </c>
      <c r="L13" s="7"/>
      <c r="M13" s="7">
        <v>28619382881</v>
      </c>
      <c r="N13" s="7"/>
      <c r="O13" s="7">
        <v>28569556397</v>
      </c>
      <c r="P13" s="7"/>
      <c r="Q13" s="7">
        <f t="shared" si="1"/>
        <v>49826484</v>
      </c>
    </row>
    <row r="14" spans="1:17">
      <c r="A14" s="1" t="s">
        <v>51</v>
      </c>
      <c r="C14" s="7">
        <v>42945039</v>
      </c>
      <c r="D14" s="7"/>
      <c r="E14" s="7">
        <v>924472103353</v>
      </c>
      <c r="F14" s="7"/>
      <c r="G14" s="7">
        <v>920121071371</v>
      </c>
      <c r="H14" s="7"/>
      <c r="I14" s="7">
        <f t="shared" si="0"/>
        <v>4351031982</v>
      </c>
      <c r="J14" s="7"/>
      <c r="K14" s="7">
        <v>42945039</v>
      </c>
      <c r="L14" s="7"/>
      <c r="M14" s="7">
        <v>924472103353</v>
      </c>
      <c r="N14" s="7"/>
      <c r="O14" s="7">
        <v>912097840743</v>
      </c>
      <c r="P14" s="7"/>
      <c r="Q14" s="7">
        <f t="shared" si="1"/>
        <v>12374262610</v>
      </c>
    </row>
    <row r="15" spans="1:17">
      <c r="A15" s="1" t="s">
        <v>52</v>
      </c>
      <c r="C15" s="7">
        <v>1675000</v>
      </c>
      <c r="D15" s="7"/>
      <c r="E15" s="7">
        <v>6859922842</v>
      </c>
      <c r="F15" s="7"/>
      <c r="G15" s="7">
        <v>6859922842</v>
      </c>
      <c r="H15" s="7"/>
      <c r="I15" s="7">
        <f t="shared" si="0"/>
        <v>0</v>
      </c>
      <c r="J15" s="7"/>
      <c r="K15" s="7">
        <v>1675000</v>
      </c>
      <c r="L15" s="7"/>
      <c r="M15" s="7">
        <v>6859922842</v>
      </c>
      <c r="N15" s="7"/>
      <c r="O15" s="7">
        <v>6859922842</v>
      </c>
      <c r="P15" s="7"/>
      <c r="Q15" s="7">
        <f t="shared" si="1"/>
        <v>0</v>
      </c>
    </row>
    <row r="16" spans="1:17">
      <c r="A16" s="1" t="s">
        <v>15</v>
      </c>
      <c r="C16" s="7">
        <v>27874666</v>
      </c>
      <c r="D16" s="7"/>
      <c r="E16" s="7">
        <v>349939188046</v>
      </c>
      <c r="F16" s="7"/>
      <c r="G16" s="7">
        <v>346052635872</v>
      </c>
      <c r="H16" s="7"/>
      <c r="I16" s="7">
        <f t="shared" si="0"/>
        <v>3886552174</v>
      </c>
      <c r="J16" s="7"/>
      <c r="K16" s="7">
        <v>27874666</v>
      </c>
      <c r="L16" s="7"/>
      <c r="M16" s="7">
        <v>349939188046</v>
      </c>
      <c r="N16" s="7"/>
      <c r="O16" s="7">
        <v>343657237189</v>
      </c>
      <c r="P16" s="7"/>
      <c r="Q16" s="7">
        <f t="shared" si="1"/>
        <v>6281950857</v>
      </c>
    </row>
    <row r="17" spans="1:17">
      <c r="A17" s="1" t="s">
        <v>28</v>
      </c>
      <c r="C17" s="7">
        <v>21690833</v>
      </c>
      <c r="D17" s="7"/>
      <c r="E17" s="7">
        <v>69004631773</v>
      </c>
      <c r="F17" s="7"/>
      <c r="G17" s="7">
        <v>68965975495</v>
      </c>
      <c r="H17" s="7"/>
      <c r="I17" s="7">
        <f t="shared" si="0"/>
        <v>38656278</v>
      </c>
      <c r="J17" s="7"/>
      <c r="K17" s="7">
        <v>21690833</v>
      </c>
      <c r="L17" s="7"/>
      <c r="M17" s="7">
        <v>69004631773</v>
      </c>
      <c r="N17" s="7"/>
      <c r="O17" s="7">
        <v>68679706107</v>
      </c>
      <c r="P17" s="7"/>
      <c r="Q17" s="7">
        <f t="shared" si="1"/>
        <v>324925666</v>
      </c>
    </row>
    <row r="18" spans="1:17">
      <c r="A18" s="1" t="s">
        <v>54</v>
      </c>
      <c r="C18" s="7">
        <v>16214223</v>
      </c>
      <c r="D18" s="7"/>
      <c r="E18" s="7">
        <v>533562372794</v>
      </c>
      <c r="F18" s="7"/>
      <c r="G18" s="7">
        <v>616425876983</v>
      </c>
      <c r="H18" s="7"/>
      <c r="I18" s="7">
        <f t="shared" si="0"/>
        <v>-82863504189</v>
      </c>
      <c r="J18" s="7"/>
      <c r="K18" s="7">
        <v>16214223</v>
      </c>
      <c r="L18" s="7"/>
      <c r="M18" s="7">
        <v>533562372794</v>
      </c>
      <c r="N18" s="7"/>
      <c r="O18" s="7">
        <v>612374727668</v>
      </c>
      <c r="P18" s="7"/>
      <c r="Q18" s="7">
        <f t="shared" si="1"/>
        <v>-78812354874</v>
      </c>
    </row>
    <row r="19" spans="1:17">
      <c r="A19" s="1" t="s">
        <v>38</v>
      </c>
      <c r="C19" s="7">
        <v>2400000</v>
      </c>
      <c r="D19" s="7"/>
      <c r="E19" s="7">
        <v>58635840768</v>
      </c>
      <c r="F19" s="7"/>
      <c r="G19" s="7">
        <v>58409497066</v>
      </c>
      <c r="H19" s="7"/>
      <c r="I19" s="7">
        <f t="shared" si="0"/>
        <v>226343702</v>
      </c>
      <c r="J19" s="7"/>
      <c r="K19" s="7">
        <v>2400000</v>
      </c>
      <c r="L19" s="7"/>
      <c r="M19" s="7">
        <v>58635840768</v>
      </c>
      <c r="N19" s="7"/>
      <c r="O19" s="7">
        <v>58707560073</v>
      </c>
      <c r="P19" s="7"/>
      <c r="Q19" s="7">
        <f t="shared" si="1"/>
        <v>-71719305</v>
      </c>
    </row>
    <row r="20" spans="1:17">
      <c r="A20" s="1" t="s">
        <v>18</v>
      </c>
      <c r="C20" s="7">
        <v>131898195</v>
      </c>
      <c r="D20" s="7"/>
      <c r="E20" s="7">
        <v>1033924014143</v>
      </c>
      <c r="F20" s="7"/>
      <c r="G20" s="7">
        <v>1029934417836</v>
      </c>
      <c r="H20" s="7"/>
      <c r="I20" s="7">
        <f t="shared" si="0"/>
        <v>3989596307</v>
      </c>
      <c r="J20" s="7"/>
      <c r="K20" s="7">
        <v>131898195</v>
      </c>
      <c r="L20" s="7"/>
      <c r="M20" s="7">
        <v>1033924014143</v>
      </c>
      <c r="N20" s="7"/>
      <c r="O20" s="7">
        <v>1029744245433</v>
      </c>
      <c r="P20" s="7"/>
      <c r="Q20" s="7">
        <f t="shared" si="1"/>
        <v>4179768710</v>
      </c>
    </row>
    <row r="21" spans="1:17">
      <c r="A21" s="1" t="s">
        <v>37</v>
      </c>
      <c r="C21" s="7">
        <v>3000000</v>
      </c>
      <c r="D21" s="7"/>
      <c r="E21" s="7">
        <v>96065132040</v>
      </c>
      <c r="F21" s="7"/>
      <c r="G21" s="7">
        <v>95929505595</v>
      </c>
      <c r="H21" s="7"/>
      <c r="I21" s="7">
        <f t="shared" si="0"/>
        <v>135626445</v>
      </c>
      <c r="J21" s="7"/>
      <c r="K21" s="7">
        <v>3000000</v>
      </c>
      <c r="L21" s="7"/>
      <c r="M21" s="7">
        <v>96065132040</v>
      </c>
      <c r="N21" s="7"/>
      <c r="O21" s="7">
        <v>95628197968</v>
      </c>
      <c r="P21" s="7"/>
      <c r="Q21" s="7">
        <f t="shared" si="1"/>
        <v>436934072</v>
      </c>
    </row>
    <row r="22" spans="1:17">
      <c r="A22" s="1" t="s">
        <v>46</v>
      </c>
      <c r="C22" s="7">
        <v>4460000</v>
      </c>
      <c r="D22" s="7"/>
      <c r="E22" s="7">
        <v>1082624860000</v>
      </c>
      <c r="F22" s="7"/>
      <c r="G22" s="7">
        <v>1079630455536</v>
      </c>
      <c r="H22" s="7"/>
      <c r="I22" s="7">
        <f t="shared" si="0"/>
        <v>2994404464</v>
      </c>
      <c r="J22" s="7"/>
      <c r="K22" s="7">
        <v>4460000</v>
      </c>
      <c r="L22" s="7"/>
      <c r="M22" s="7">
        <v>1082624860000</v>
      </c>
      <c r="N22" s="7"/>
      <c r="O22" s="7">
        <v>1065888158644</v>
      </c>
      <c r="P22" s="7"/>
      <c r="Q22" s="7">
        <f t="shared" si="1"/>
        <v>16736701356</v>
      </c>
    </row>
    <row r="23" spans="1:17">
      <c r="A23" s="1" t="s">
        <v>48</v>
      </c>
      <c r="C23" s="7">
        <v>483611</v>
      </c>
      <c r="D23" s="7"/>
      <c r="E23" s="7">
        <v>2094689955683</v>
      </c>
      <c r="F23" s="7"/>
      <c r="G23" s="7">
        <v>2084508117768</v>
      </c>
      <c r="H23" s="7"/>
      <c r="I23" s="7">
        <f t="shared" si="0"/>
        <v>10181837915</v>
      </c>
      <c r="J23" s="7"/>
      <c r="K23" s="7">
        <v>483611</v>
      </c>
      <c r="L23" s="7"/>
      <c r="M23" s="7">
        <v>2094689955683</v>
      </c>
      <c r="N23" s="7"/>
      <c r="O23" s="7">
        <v>2066040296629</v>
      </c>
      <c r="P23" s="7"/>
      <c r="Q23" s="7">
        <f t="shared" si="1"/>
        <v>28649659054</v>
      </c>
    </row>
    <row r="24" spans="1:17">
      <c r="A24" s="1" t="s">
        <v>57</v>
      </c>
      <c r="C24" s="7">
        <v>87542103</v>
      </c>
      <c r="D24" s="7"/>
      <c r="E24" s="7">
        <v>684483642480</v>
      </c>
      <c r="F24" s="7"/>
      <c r="G24" s="7">
        <v>683154040245</v>
      </c>
      <c r="H24" s="7"/>
      <c r="I24" s="7">
        <f t="shared" si="0"/>
        <v>1329602235</v>
      </c>
      <c r="J24" s="7"/>
      <c r="K24" s="7">
        <v>87542103</v>
      </c>
      <c r="L24" s="7"/>
      <c r="M24" s="7">
        <v>684483642480</v>
      </c>
      <c r="N24" s="7"/>
      <c r="O24" s="7">
        <v>680109209463</v>
      </c>
      <c r="P24" s="7"/>
      <c r="Q24" s="7">
        <f t="shared" si="1"/>
        <v>4374433017</v>
      </c>
    </row>
    <row r="25" spans="1:17">
      <c r="A25" s="1" t="s">
        <v>36</v>
      </c>
      <c r="C25" s="7">
        <v>69882768</v>
      </c>
      <c r="D25" s="7"/>
      <c r="E25" s="7">
        <v>1307622686920</v>
      </c>
      <c r="F25" s="7"/>
      <c r="G25" s="7">
        <v>1305540368088</v>
      </c>
      <c r="H25" s="7"/>
      <c r="I25" s="7">
        <f t="shared" si="0"/>
        <v>2082318832</v>
      </c>
      <c r="J25" s="7"/>
      <c r="K25" s="7">
        <v>69882768</v>
      </c>
      <c r="L25" s="7"/>
      <c r="M25" s="7">
        <v>1307622686920</v>
      </c>
      <c r="N25" s="7"/>
      <c r="O25" s="7">
        <v>1299342971595</v>
      </c>
      <c r="P25" s="7"/>
      <c r="Q25" s="7">
        <f t="shared" si="1"/>
        <v>8279715325</v>
      </c>
    </row>
    <row r="26" spans="1:17">
      <c r="A26" s="1" t="s">
        <v>33</v>
      </c>
      <c r="C26" s="7">
        <v>16074242</v>
      </c>
      <c r="D26" s="7"/>
      <c r="E26" s="7">
        <v>63992803863</v>
      </c>
      <c r="F26" s="7"/>
      <c r="G26" s="7">
        <v>64053422654</v>
      </c>
      <c r="H26" s="7"/>
      <c r="I26" s="7">
        <f t="shared" si="0"/>
        <v>-60618791</v>
      </c>
      <c r="J26" s="7"/>
      <c r="K26" s="7">
        <v>16074242</v>
      </c>
      <c r="L26" s="7"/>
      <c r="M26" s="7">
        <v>63992803863</v>
      </c>
      <c r="N26" s="7"/>
      <c r="O26" s="7">
        <v>64036661071</v>
      </c>
      <c r="P26" s="7"/>
      <c r="Q26" s="7">
        <f t="shared" si="1"/>
        <v>-43857208</v>
      </c>
    </row>
    <row r="27" spans="1:17">
      <c r="A27" s="1" t="s">
        <v>49</v>
      </c>
      <c r="C27" s="7">
        <v>2387020</v>
      </c>
      <c r="D27" s="7"/>
      <c r="E27" s="7">
        <v>1975576523660</v>
      </c>
      <c r="F27" s="7"/>
      <c r="G27" s="7">
        <v>1960915178641</v>
      </c>
      <c r="H27" s="7"/>
      <c r="I27" s="7">
        <f t="shared" si="0"/>
        <v>14661345019</v>
      </c>
      <c r="J27" s="7"/>
      <c r="K27" s="7">
        <v>2387020</v>
      </c>
      <c r="L27" s="7"/>
      <c r="M27" s="7">
        <v>1975576523660</v>
      </c>
      <c r="N27" s="7"/>
      <c r="O27" s="7">
        <v>1938943569260</v>
      </c>
      <c r="P27" s="7"/>
      <c r="Q27" s="7">
        <f t="shared" si="1"/>
        <v>36632954400</v>
      </c>
    </row>
    <row r="28" spans="1:17">
      <c r="A28" s="1" t="s">
        <v>59</v>
      </c>
      <c r="C28" s="7">
        <v>382059</v>
      </c>
      <c r="D28" s="7"/>
      <c r="E28" s="7">
        <v>8338551406</v>
      </c>
      <c r="F28" s="7"/>
      <c r="G28" s="7">
        <v>8301710711</v>
      </c>
      <c r="H28" s="7"/>
      <c r="I28" s="7">
        <f t="shared" si="0"/>
        <v>36840695</v>
      </c>
      <c r="J28" s="7"/>
      <c r="K28" s="7">
        <v>382059</v>
      </c>
      <c r="L28" s="7"/>
      <c r="M28" s="7">
        <v>8338551406</v>
      </c>
      <c r="N28" s="7"/>
      <c r="O28" s="7">
        <v>8294928170</v>
      </c>
      <c r="P28" s="7"/>
      <c r="Q28" s="7">
        <f t="shared" si="1"/>
        <v>43623236</v>
      </c>
    </row>
    <row r="29" spans="1:17">
      <c r="A29" s="1" t="s">
        <v>23</v>
      </c>
      <c r="C29" s="7">
        <v>44775114</v>
      </c>
      <c r="D29" s="7"/>
      <c r="E29" s="7">
        <v>563889436052</v>
      </c>
      <c r="F29" s="7"/>
      <c r="G29" s="7">
        <v>560887670720</v>
      </c>
      <c r="H29" s="7"/>
      <c r="I29" s="7">
        <f t="shared" si="0"/>
        <v>3001765332</v>
      </c>
      <c r="J29" s="7"/>
      <c r="K29" s="7">
        <v>44775114</v>
      </c>
      <c r="L29" s="7"/>
      <c r="M29" s="7">
        <v>563889436052</v>
      </c>
      <c r="N29" s="7"/>
      <c r="O29" s="7">
        <v>558986644856</v>
      </c>
      <c r="P29" s="7"/>
      <c r="Q29" s="7">
        <f t="shared" si="1"/>
        <v>4902791196</v>
      </c>
    </row>
    <row r="30" spans="1:17">
      <c r="A30" s="1" t="s">
        <v>50</v>
      </c>
      <c r="C30" s="7">
        <v>1500000</v>
      </c>
      <c r="D30" s="7"/>
      <c r="E30" s="7">
        <v>89254434093</v>
      </c>
      <c r="F30" s="7"/>
      <c r="G30" s="7">
        <v>68819878125</v>
      </c>
      <c r="H30" s="7"/>
      <c r="I30" s="7">
        <f t="shared" si="0"/>
        <v>20434555968</v>
      </c>
      <c r="J30" s="7"/>
      <c r="K30" s="7">
        <v>1500000</v>
      </c>
      <c r="L30" s="7"/>
      <c r="M30" s="7">
        <v>89254434093</v>
      </c>
      <c r="N30" s="7"/>
      <c r="O30" s="7">
        <v>56111440500</v>
      </c>
      <c r="P30" s="7"/>
      <c r="Q30" s="7">
        <f t="shared" si="1"/>
        <v>33142993593</v>
      </c>
    </row>
    <row r="31" spans="1:17">
      <c r="A31" s="1" t="s">
        <v>60</v>
      </c>
      <c r="C31" s="7">
        <v>53076071</v>
      </c>
      <c r="D31" s="7"/>
      <c r="E31" s="7">
        <v>121542352570</v>
      </c>
      <c r="F31" s="7"/>
      <c r="G31" s="7">
        <v>121519149501</v>
      </c>
      <c r="H31" s="7"/>
      <c r="I31" s="7">
        <f t="shared" si="0"/>
        <v>23203069</v>
      </c>
      <c r="J31" s="7"/>
      <c r="K31" s="7">
        <v>53076071</v>
      </c>
      <c r="L31" s="7"/>
      <c r="M31" s="7">
        <v>121542352570</v>
      </c>
      <c r="N31" s="7"/>
      <c r="O31" s="7">
        <v>121519149501</v>
      </c>
      <c r="P31" s="7"/>
      <c r="Q31" s="7">
        <f t="shared" si="1"/>
        <v>23203069</v>
      </c>
    </row>
    <row r="32" spans="1:17">
      <c r="A32" s="1" t="s">
        <v>30</v>
      </c>
      <c r="C32" s="7">
        <v>1739156558</v>
      </c>
      <c r="D32" s="7"/>
      <c r="E32" s="7">
        <v>1719683862029</v>
      </c>
      <c r="F32" s="7"/>
      <c r="G32" s="7">
        <v>1702563710535</v>
      </c>
      <c r="H32" s="7"/>
      <c r="I32" s="7">
        <f t="shared" si="0"/>
        <v>17120151494</v>
      </c>
      <c r="J32" s="7"/>
      <c r="K32" s="7">
        <v>1739156558</v>
      </c>
      <c r="L32" s="7"/>
      <c r="M32" s="7">
        <v>1719683862029</v>
      </c>
      <c r="N32" s="7"/>
      <c r="O32" s="7">
        <v>1896949839302</v>
      </c>
      <c r="P32" s="7"/>
      <c r="Q32" s="7">
        <f t="shared" si="1"/>
        <v>-177265977273</v>
      </c>
    </row>
    <row r="33" spans="1:17">
      <c r="A33" s="1" t="s">
        <v>58</v>
      </c>
      <c r="C33" s="7">
        <v>36054669</v>
      </c>
      <c r="D33" s="7"/>
      <c r="E33" s="7">
        <v>151104196077</v>
      </c>
      <c r="F33" s="7"/>
      <c r="G33" s="7">
        <v>151218473634</v>
      </c>
      <c r="H33" s="7"/>
      <c r="I33" s="7">
        <f t="shared" si="0"/>
        <v>-114277557</v>
      </c>
      <c r="J33" s="7"/>
      <c r="K33" s="7">
        <v>36054669</v>
      </c>
      <c r="L33" s="7"/>
      <c r="M33" s="7">
        <v>151104196077</v>
      </c>
      <c r="N33" s="7"/>
      <c r="O33" s="7">
        <v>149147080627</v>
      </c>
      <c r="P33" s="7"/>
      <c r="Q33" s="7">
        <f t="shared" si="1"/>
        <v>1957115450</v>
      </c>
    </row>
    <row r="34" spans="1:17">
      <c r="A34" s="1" t="s">
        <v>43</v>
      </c>
      <c r="C34" s="7">
        <v>63916300</v>
      </c>
      <c r="D34" s="7"/>
      <c r="E34" s="7">
        <v>763582102061</v>
      </c>
      <c r="F34" s="7"/>
      <c r="G34" s="7">
        <v>763031079607</v>
      </c>
      <c r="H34" s="7"/>
      <c r="I34" s="7">
        <f t="shared" si="0"/>
        <v>551022454</v>
      </c>
      <c r="J34" s="7"/>
      <c r="K34" s="7">
        <v>63916300</v>
      </c>
      <c r="L34" s="7"/>
      <c r="M34" s="7">
        <v>763582102061</v>
      </c>
      <c r="N34" s="7"/>
      <c r="O34" s="7">
        <v>757314732815</v>
      </c>
      <c r="P34" s="7"/>
      <c r="Q34" s="7">
        <f t="shared" si="1"/>
        <v>6267369246</v>
      </c>
    </row>
    <row r="35" spans="1:17">
      <c r="A35" s="1" t="s">
        <v>16</v>
      </c>
      <c r="C35" s="7">
        <v>125100597</v>
      </c>
      <c r="D35" s="7"/>
      <c r="E35" s="7">
        <v>549058271600</v>
      </c>
      <c r="F35" s="7"/>
      <c r="G35" s="7">
        <v>550176191524</v>
      </c>
      <c r="H35" s="7"/>
      <c r="I35" s="7">
        <f t="shared" si="0"/>
        <v>-1117919924</v>
      </c>
      <c r="J35" s="7"/>
      <c r="K35" s="7">
        <v>125100597</v>
      </c>
      <c r="L35" s="7"/>
      <c r="M35" s="7">
        <v>549058271600</v>
      </c>
      <c r="N35" s="7"/>
      <c r="O35" s="7">
        <v>550188395725</v>
      </c>
      <c r="P35" s="7"/>
      <c r="Q35" s="7">
        <f t="shared" si="1"/>
        <v>-1130124125</v>
      </c>
    </row>
    <row r="36" spans="1:17">
      <c r="A36" s="1" t="s">
        <v>53</v>
      </c>
      <c r="C36" s="7">
        <v>178306365</v>
      </c>
      <c r="D36" s="7"/>
      <c r="E36" s="7">
        <v>1135194747672</v>
      </c>
      <c r="F36" s="7"/>
      <c r="G36" s="7">
        <v>1135545536897</v>
      </c>
      <c r="H36" s="7"/>
      <c r="I36" s="7">
        <f t="shared" si="0"/>
        <v>-350789225</v>
      </c>
      <c r="J36" s="7"/>
      <c r="K36" s="7">
        <v>178306365</v>
      </c>
      <c r="L36" s="7"/>
      <c r="M36" s="7">
        <v>1135194747672</v>
      </c>
      <c r="N36" s="7"/>
      <c r="O36" s="7">
        <v>1130088239537</v>
      </c>
      <c r="P36" s="7"/>
      <c r="Q36" s="7">
        <f t="shared" si="1"/>
        <v>5106508135</v>
      </c>
    </row>
    <row r="37" spans="1:17">
      <c r="A37" s="1" t="s">
        <v>56</v>
      </c>
      <c r="C37" s="7">
        <v>5759048</v>
      </c>
      <c r="D37" s="7"/>
      <c r="E37" s="7">
        <v>69721196113</v>
      </c>
      <c r="F37" s="7"/>
      <c r="G37" s="7">
        <v>69455659652</v>
      </c>
      <c r="H37" s="7"/>
      <c r="I37" s="7">
        <f t="shared" si="0"/>
        <v>265536461</v>
      </c>
      <c r="J37" s="7"/>
      <c r="K37" s="7">
        <v>5759048</v>
      </c>
      <c r="L37" s="7"/>
      <c r="M37" s="7">
        <v>69721196113</v>
      </c>
      <c r="N37" s="7"/>
      <c r="O37" s="7">
        <v>69248504434</v>
      </c>
      <c r="P37" s="7"/>
      <c r="Q37" s="7">
        <f t="shared" si="1"/>
        <v>472691679</v>
      </c>
    </row>
    <row r="38" spans="1:17">
      <c r="A38" s="1" t="s">
        <v>22</v>
      </c>
      <c r="C38" s="7">
        <v>1048429</v>
      </c>
      <c r="D38" s="7"/>
      <c r="E38" s="7">
        <v>163096179026</v>
      </c>
      <c r="F38" s="7"/>
      <c r="G38" s="7">
        <v>187592524803</v>
      </c>
      <c r="H38" s="7"/>
      <c r="I38" s="7">
        <f t="shared" si="0"/>
        <v>-24496345777</v>
      </c>
      <c r="J38" s="7"/>
      <c r="K38" s="7">
        <v>1048429</v>
      </c>
      <c r="L38" s="7"/>
      <c r="M38" s="7">
        <v>163096179026</v>
      </c>
      <c r="N38" s="7"/>
      <c r="O38" s="7">
        <v>185951741996</v>
      </c>
      <c r="P38" s="7"/>
      <c r="Q38" s="7">
        <f t="shared" si="1"/>
        <v>-22855562970</v>
      </c>
    </row>
    <row r="39" spans="1:17">
      <c r="A39" s="1" t="s">
        <v>20</v>
      </c>
      <c r="C39" s="7">
        <v>33620881</v>
      </c>
      <c r="D39" s="7"/>
      <c r="E39" s="7">
        <v>514720258815</v>
      </c>
      <c r="F39" s="7"/>
      <c r="G39" s="7">
        <v>512897925455</v>
      </c>
      <c r="H39" s="7"/>
      <c r="I39" s="7">
        <f t="shared" si="0"/>
        <v>1822333360</v>
      </c>
      <c r="J39" s="7"/>
      <c r="K39" s="7">
        <v>33620881</v>
      </c>
      <c r="L39" s="7"/>
      <c r="M39" s="7">
        <v>514720258815</v>
      </c>
      <c r="N39" s="7"/>
      <c r="O39" s="7">
        <v>511114770666</v>
      </c>
      <c r="P39" s="7"/>
      <c r="Q39" s="7">
        <f t="shared" si="1"/>
        <v>3605488149</v>
      </c>
    </row>
    <row r="40" spans="1:17">
      <c r="A40" s="1" t="s">
        <v>29</v>
      </c>
      <c r="C40" s="7">
        <v>175</v>
      </c>
      <c r="D40" s="7"/>
      <c r="E40" s="7">
        <v>3805500</v>
      </c>
      <c r="F40" s="7"/>
      <c r="G40" s="7">
        <v>3797816</v>
      </c>
      <c r="H40" s="7"/>
      <c r="I40" s="7">
        <f t="shared" si="0"/>
        <v>7684</v>
      </c>
      <c r="J40" s="7"/>
      <c r="K40" s="7">
        <v>175</v>
      </c>
      <c r="L40" s="7"/>
      <c r="M40" s="7">
        <v>3805500</v>
      </c>
      <c r="N40" s="7"/>
      <c r="O40" s="7">
        <v>3781454</v>
      </c>
      <c r="P40" s="7"/>
      <c r="Q40" s="7">
        <f t="shared" si="1"/>
        <v>24046</v>
      </c>
    </row>
    <row r="41" spans="1:17">
      <c r="A41" s="1" t="s">
        <v>27</v>
      </c>
      <c r="C41" s="7">
        <v>48535846</v>
      </c>
      <c r="D41" s="7"/>
      <c r="E41" s="7">
        <v>258792059200</v>
      </c>
      <c r="F41" s="7"/>
      <c r="G41" s="7">
        <v>258773046837</v>
      </c>
      <c r="H41" s="7"/>
      <c r="I41" s="7">
        <f t="shared" si="0"/>
        <v>19012363</v>
      </c>
      <c r="J41" s="7"/>
      <c r="K41" s="7">
        <v>48535846</v>
      </c>
      <c r="L41" s="7"/>
      <c r="M41" s="7">
        <v>258792059200</v>
      </c>
      <c r="N41" s="7"/>
      <c r="O41" s="7">
        <v>260931780489</v>
      </c>
      <c r="P41" s="7"/>
      <c r="Q41" s="7">
        <f t="shared" si="1"/>
        <v>-2139721289</v>
      </c>
    </row>
    <row r="42" spans="1:17">
      <c r="A42" s="1" t="s">
        <v>40</v>
      </c>
      <c r="C42" s="7">
        <v>7600000</v>
      </c>
      <c r="D42" s="7"/>
      <c r="E42" s="7">
        <v>48657879699</v>
      </c>
      <c r="F42" s="7"/>
      <c r="G42" s="7">
        <v>48657879699</v>
      </c>
      <c r="H42" s="7"/>
      <c r="I42" s="7">
        <f t="shared" si="0"/>
        <v>0</v>
      </c>
      <c r="J42" s="7"/>
      <c r="K42" s="7">
        <v>7600000</v>
      </c>
      <c r="L42" s="7"/>
      <c r="M42" s="7">
        <v>48657879699</v>
      </c>
      <c r="N42" s="7"/>
      <c r="O42" s="7">
        <v>48657879699</v>
      </c>
      <c r="P42" s="7"/>
      <c r="Q42" s="7">
        <f t="shared" si="1"/>
        <v>0</v>
      </c>
    </row>
    <row r="43" spans="1:17">
      <c r="A43" s="1" t="s">
        <v>32</v>
      </c>
      <c r="C43" s="7">
        <v>33798763</v>
      </c>
      <c r="D43" s="7"/>
      <c r="E43" s="7">
        <v>376903326981</v>
      </c>
      <c r="F43" s="7"/>
      <c r="G43" s="7">
        <v>376812642195</v>
      </c>
      <c r="H43" s="7"/>
      <c r="I43" s="7">
        <f t="shared" si="0"/>
        <v>90684786</v>
      </c>
      <c r="J43" s="7"/>
      <c r="K43" s="7">
        <v>33798763</v>
      </c>
      <c r="L43" s="7"/>
      <c r="M43" s="7">
        <v>376903326981</v>
      </c>
      <c r="N43" s="7"/>
      <c r="O43" s="7">
        <v>374588832987</v>
      </c>
      <c r="P43" s="7"/>
      <c r="Q43" s="7">
        <f t="shared" si="1"/>
        <v>2314493994</v>
      </c>
    </row>
    <row r="44" spans="1:17">
      <c r="A44" s="16" t="s">
        <v>61</v>
      </c>
      <c r="B44" s="16"/>
      <c r="C44" s="17">
        <v>144705462</v>
      </c>
      <c r="D44" s="17"/>
      <c r="E44" s="17">
        <v>1504842238044</v>
      </c>
      <c r="F44" s="17"/>
      <c r="G44" s="17">
        <v>1499999985282</v>
      </c>
      <c r="H44" s="17"/>
      <c r="I44" s="17">
        <f t="shared" si="0"/>
        <v>4842252762</v>
      </c>
      <c r="J44" s="17"/>
      <c r="K44" s="17">
        <v>144705462</v>
      </c>
      <c r="L44" s="17"/>
      <c r="M44" s="17">
        <f>1512750899748-110000</f>
        <v>1512750789748</v>
      </c>
      <c r="N44" s="17"/>
      <c r="O44" s="17">
        <v>1499999985282</v>
      </c>
      <c r="P44" s="17"/>
      <c r="Q44" s="17">
        <f t="shared" si="1"/>
        <v>12750804466</v>
      </c>
    </row>
    <row r="45" spans="1:17">
      <c r="A45" s="1" t="s">
        <v>47</v>
      </c>
      <c r="C45" s="7">
        <v>4101114</v>
      </c>
      <c r="D45" s="7"/>
      <c r="E45" s="7">
        <v>1135364703102</v>
      </c>
      <c r="F45" s="7"/>
      <c r="G45" s="7">
        <v>1127710208292</v>
      </c>
      <c r="H45" s="7"/>
      <c r="I45" s="7">
        <f t="shared" si="0"/>
        <v>7654494810</v>
      </c>
      <c r="J45" s="7"/>
      <c r="K45" s="7">
        <v>4101114</v>
      </c>
      <c r="L45" s="7"/>
      <c r="M45" s="7">
        <v>1135364703102</v>
      </c>
      <c r="N45" s="7"/>
      <c r="O45" s="7">
        <v>1122699551177</v>
      </c>
      <c r="P45" s="7"/>
      <c r="Q45" s="7">
        <f t="shared" si="1"/>
        <v>12665151925</v>
      </c>
    </row>
    <row r="46" spans="1:17">
      <c r="A46" s="1" t="s">
        <v>25</v>
      </c>
      <c r="C46" s="7">
        <v>2010777</v>
      </c>
      <c r="D46" s="7"/>
      <c r="E46" s="7">
        <v>150979976374</v>
      </c>
      <c r="F46" s="7"/>
      <c r="G46" s="7">
        <v>150898772473</v>
      </c>
      <c r="H46" s="7"/>
      <c r="I46" s="7">
        <f t="shared" si="0"/>
        <v>81203901</v>
      </c>
      <c r="J46" s="7"/>
      <c r="K46" s="7">
        <v>2010777</v>
      </c>
      <c r="L46" s="7"/>
      <c r="M46" s="7">
        <v>150979976374</v>
      </c>
      <c r="N46" s="7"/>
      <c r="O46" s="7">
        <v>151005759573</v>
      </c>
      <c r="P46" s="7"/>
      <c r="Q46" s="7">
        <f t="shared" si="1"/>
        <v>-25783199</v>
      </c>
    </row>
    <row r="47" spans="1:17">
      <c r="A47" s="1" t="s">
        <v>24</v>
      </c>
      <c r="C47" s="7">
        <v>11131289</v>
      </c>
      <c r="D47" s="7"/>
      <c r="E47" s="7">
        <v>428639492783</v>
      </c>
      <c r="F47" s="7"/>
      <c r="G47" s="7">
        <v>427710132174</v>
      </c>
      <c r="H47" s="7"/>
      <c r="I47" s="7">
        <f t="shared" si="0"/>
        <v>929360609</v>
      </c>
      <c r="J47" s="7"/>
      <c r="K47" s="7">
        <v>11131289</v>
      </c>
      <c r="L47" s="7"/>
      <c r="M47" s="7">
        <v>428639492783</v>
      </c>
      <c r="N47" s="7"/>
      <c r="O47" s="7">
        <v>495636039262</v>
      </c>
      <c r="P47" s="7"/>
      <c r="Q47" s="7">
        <f t="shared" si="1"/>
        <v>-66996546479</v>
      </c>
    </row>
    <row r="48" spans="1:17">
      <c r="A48" s="1" t="s">
        <v>39</v>
      </c>
      <c r="C48" s="7">
        <v>5000000</v>
      </c>
      <c r="D48" s="7"/>
      <c r="E48" s="7">
        <v>196218777000</v>
      </c>
      <c r="F48" s="7"/>
      <c r="G48" s="7">
        <v>195529339110</v>
      </c>
      <c r="H48" s="7"/>
      <c r="I48" s="7">
        <f t="shared" si="0"/>
        <v>689437890</v>
      </c>
      <c r="J48" s="7"/>
      <c r="K48" s="7">
        <v>5000000</v>
      </c>
      <c r="L48" s="7"/>
      <c r="M48" s="7">
        <v>196218777000</v>
      </c>
      <c r="N48" s="7"/>
      <c r="O48" s="7">
        <v>193267081909</v>
      </c>
      <c r="P48" s="7"/>
      <c r="Q48" s="7">
        <f t="shared" si="1"/>
        <v>2951695091</v>
      </c>
    </row>
    <row r="49" spans="1:17">
      <c r="A49" s="1" t="s">
        <v>41</v>
      </c>
      <c r="C49" s="7">
        <v>1518139</v>
      </c>
      <c r="D49" s="7"/>
      <c r="E49" s="7">
        <v>177920713111</v>
      </c>
      <c r="F49" s="7"/>
      <c r="G49" s="7">
        <v>178740153090</v>
      </c>
      <c r="H49" s="7"/>
      <c r="I49" s="7">
        <f t="shared" si="0"/>
        <v>-819439979</v>
      </c>
      <c r="J49" s="7"/>
      <c r="K49" s="7">
        <v>1518139</v>
      </c>
      <c r="L49" s="7"/>
      <c r="M49" s="7">
        <v>177920713111</v>
      </c>
      <c r="N49" s="7"/>
      <c r="O49" s="7">
        <v>175979688584</v>
      </c>
      <c r="P49" s="7"/>
      <c r="Q49" s="7">
        <f t="shared" si="1"/>
        <v>1941024527</v>
      </c>
    </row>
    <row r="50" spans="1:17">
      <c r="A50" s="1" t="s">
        <v>55</v>
      </c>
      <c r="C50" s="7">
        <v>18034478</v>
      </c>
      <c r="D50" s="7"/>
      <c r="E50" s="7">
        <v>591308785967</v>
      </c>
      <c r="F50" s="7"/>
      <c r="G50" s="7">
        <v>586984575185</v>
      </c>
      <c r="H50" s="7"/>
      <c r="I50" s="7">
        <f t="shared" si="0"/>
        <v>4324210782</v>
      </c>
      <c r="J50" s="7"/>
      <c r="K50" s="7">
        <v>18034478</v>
      </c>
      <c r="L50" s="7"/>
      <c r="M50" s="7">
        <v>591308785967</v>
      </c>
      <c r="N50" s="7"/>
      <c r="O50" s="7">
        <v>579598952781</v>
      </c>
      <c r="P50" s="7"/>
      <c r="Q50" s="7">
        <f t="shared" si="1"/>
        <v>11709833186</v>
      </c>
    </row>
    <row r="51" spans="1:17">
      <c r="A51" s="1" t="s">
        <v>19</v>
      </c>
      <c r="C51" s="7">
        <v>138430177</v>
      </c>
      <c r="D51" s="7"/>
      <c r="E51" s="7">
        <v>1340710133841</v>
      </c>
      <c r="F51" s="7"/>
      <c r="G51" s="7">
        <v>1325695593143</v>
      </c>
      <c r="H51" s="7"/>
      <c r="I51" s="7">
        <f t="shared" si="0"/>
        <v>15014540698</v>
      </c>
      <c r="J51" s="7"/>
      <c r="K51" s="7">
        <v>138430177</v>
      </c>
      <c r="L51" s="7"/>
      <c r="M51" s="7">
        <v>1340710133841</v>
      </c>
      <c r="N51" s="7"/>
      <c r="O51" s="7">
        <v>1286416446661</v>
      </c>
      <c r="P51" s="7"/>
      <c r="Q51" s="7">
        <f t="shared" si="1"/>
        <v>54293687180</v>
      </c>
    </row>
    <row r="52" spans="1:17">
      <c r="A52" s="1" t="s">
        <v>45</v>
      </c>
      <c r="C52" s="7">
        <v>7263640</v>
      </c>
      <c r="D52" s="7"/>
      <c r="E52" s="7">
        <v>2341573079463</v>
      </c>
      <c r="F52" s="7"/>
      <c r="G52" s="7">
        <v>2330630570341</v>
      </c>
      <c r="H52" s="7"/>
      <c r="I52" s="7">
        <f t="shared" si="0"/>
        <v>10942509122</v>
      </c>
      <c r="J52" s="7"/>
      <c r="K52" s="7">
        <v>7263640</v>
      </c>
      <c r="L52" s="7"/>
      <c r="M52" s="7">
        <v>2341573079463</v>
      </c>
      <c r="N52" s="7"/>
      <c r="O52" s="7">
        <v>2300478424219</v>
      </c>
      <c r="P52" s="7"/>
      <c r="Q52" s="7">
        <f t="shared" si="1"/>
        <v>41094655244</v>
      </c>
    </row>
    <row r="53" spans="1:17">
      <c r="A53" s="1" t="s">
        <v>31</v>
      </c>
      <c r="C53" s="7">
        <v>10853574</v>
      </c>
      <c r="D53" s="7"/>
      <c r="E53" s="7">
        <v>278990126350</v>
      </c>
      <c r="F53" s="7"/>
      <c r="G53" s="7">
        <v>277147389196</v>
      </c>
      <c r="H53" s="7"/>
      <c r="I53" s="7">
        <f t="shared" si="0"/>
        <v>1842737154</v>
      </c>
      <c r="J53" s="7"/>
      <c r="K53" s="7">
        <v>10853574</v>
      </c>
      <c r="L53" s="7"/>
      <c r="M53" s="7">
        <v>278990126350</v>
      </c>
      <c r="N53" s="7"/>
      <c r="O53" s="7">
        <v>274070054486</v>
      </c>
      <c r="P53" s="7"/>
      <c r="Q53" s="7">
        <f t="shared" si="1"/>
        <v>4920071864</v>
      </c>
    </row>
    <row r="54" spans="1:17">
      <c r="A54" s="1" t="s">
        <v>113</v>
      </c>
      <c r="C54" s="7">
        <v>810475</v>
      </c>
      <c r="D54" s="7"/>
      <c r="E54" s="7">
        <v>644707879101</v>
      </c>
      <c r="F54" s="7"/>
      <c r="G54" s="7">
        <v>644840132667</v>
      </c>
      <c r="H54" s="7"/>
      <c r="I54" s="7">
        <f t="shared" si="0"/>
        <v>-132253566</v>
      </c>
      <c r="J54" s="7"/>
      <c r="K54" s="7">
        <v>810475</v>
      </c>
      <c r="L54" s="7"/>
      <c r="M54" s="7">
        <v>644707879101</v>
      </c>
      <c r="N54" s="7"/>
      <c r="O54" s="7">
        <v>650524264105</v>
      </c>
      <c r="P54" s="7"/>
      <c r="Q54" s="7">
        <f t="shared" si="1"/>
        <v>-5816385004</v>
      </c>
    </row>
    <row r="55" spans="1:17">
      <c r="A55" s="1" t="s">
        <v>165</v>
      </c>
      <c r="C55" s="7">
        <v>2000000</v>
      </c>
      <c r="D55" s="7"/>
      <c r="E55" s="7">
        <v>1956574179812</v>
      </c>
      <c r="F55" s="7"/>
      <c r="G55" s="7">
        <v>1956574179812</v>
      </c>
      <c r="H55" s="7"/>
      <c r="I55" s="7">
        <f t="shared" si="0"/>
        <v>0</v>
      </c>
      <c r="J55" s="7"/>
      <c r="K55" s="7">
        <v>2000000</v>
      </c>
      <c r="L55" s="7"/>
      <c r="M55" s="7">
        <v>1956574179812</v>
      </c>
      <c r="N55" s="7"/>
      <c r="O55" s="7">
        <v>1969923662500</v>
      </c>
      <c r="P55" s="7"/>
      <c r="Q55" s="7">
        <f t="shared" si="1"/>
        <v>-13349482688</v>
      </c>
    </row>
    <row r="56" spans="1:17">
      <c r="A56" s="1" t="s">
        <v>268</v>
      </c>
      <c r="C56" s="7">
        <v>3000000</v>
      </c>
      <c r="D56" s="7"/>
      <c r="E56" s="7">
        <v>2924886656250</v>
      </c>
      <c r="F56" s="7"/>
      <c r="G56" s="7">
        <v>2925000000000</v>
      </c>
      <c r="H56" s="7"/>
      <c r="I56" s="7">
        <f t="shared" si="0"/>
        <v>-113343750</v>
      </c>
      <c r="J56" s="7"/>
      <c r="K56" s="7">
        <v>3000000</v>
      </c>
      <c r="L56" s="7"/>
      <c r="M56" s="7">
        <v>2924886656250</v>
      </c>
      <c r="N56" s="7"/>
      <c r="O56" s="7">
        <v>2925000000000</v>
      </c>
      <c r="P56" s="7"/>
      <c r="Q56" s="7">
        <f t="shared" si="1"/>
        <v>-113343750</v>
      </c>
    </row>
    <row r="57" spans="1:17">
      <c r="A57" s="1" t="s">
        <v>222</v>
      </c>
      <c r="C57" s="7">
        <v>1998800</v>
      </c>
      <c r="D57" s="7"/>
      <c r="E57" s="7">
        <v>1965881536338</v>
      </c>
      <c r="F57" s="7"/>
      <c r="G57" s="7">
        <v>1960141205184</v>
      </c>
      <c r="H57" s="7"/>
      <c r="I57" s="7">
        <f t="shared" si="0"/>
        <v>5740331154</v>
      </c>
      <c r="J57" s="7"/>
      <c r="K57" s="7">
        <v>1998800</v>
      </c>
      <c r="L57" s="7"/>
      <c r="M57" s="7">
        <v>1965881536338</v>
      </c>
      <c r="N57" s="7"/>
      <c r="O57" s="7">
        <v>1953669341579</v>
      </c>
      <c r="P57" s="7"/>
      <c r="Q57" s="7">
        <f t="shared" si="1"/>
        <v>12212194759</v>
      </c>
    </row>
    <row r="58" spans="1:17">
      <c r="A58" s="1" t="s">
        <v>208</v>
      </c>
      <c r="C58" s="7">
        <v>3886210</v>
      </c>
      <c r="D58" s="7"/>
      <c r="E58" s="7">
        <v>3849075781963</v>
      </c>
      <c r="F58" s="7"/>
      <c r="G58" s="7">
        <v>3847115103840</v>
      </c>
      <c r="H58" s="7"/>
      <c r="I58" s="7">
        <f t="shared" si="0"/>
        <v>1960678123</v>
      </c>
      <c r="J58" s="7"/>
      <c r="K58" s="7">
        <v>3886210</v>
      </c>
      <c r="L58" s="7"/>
      <c r="M58" s="7">
        <v>3849075781963</v>
      </c>
      <c r="N58" s="7"/>
      <c r="O58" s="7">
        <v>3829857617483</v>
      </c>
      <c r="P58" s="7"/>
      <c r="Q58" s="7">
        <f t="shared" si="1"/>
        <v>19218164480</v>
      </c>
    </row>
    <row r="59" spans="1:17">
      <c r="A59" s="1" t="s">
        <v>216</v>
      </c>
      <c r="C59" s="7">
        <v>5066800</v>
      </c>
      <c r="D59" s="7"/>
      <c r="E59" s="7">
        <v>4971711241523</v>
      </c>
      <c r="F59" s="7"/>
      <c r="G59" s="7">
        <v>4988522232472</v>
      </c>
      <c r="H59" s="7"/>
      <c r="I59" s="7">
        <f t="shared" si="0"/>
        <v>-16810990949</v>
      </c>
      <c r="J59" s="7"/>
      <c r="K59" s="7">
        <v>5066800</v>
      </c>
      <c r="L59" s="7"/>
      <c r="M59" s="7">
        <v>4971711241523</v>
      </c>
      <c r="N59" s="7"/>
      <c r="O59" s="7">
        <v>4959900988388</v>
      </c>
      <c r="P59" s="7"/>
      <c r="Q59" s="7">
        <f t="shared" si="1"/>
        <v>11810253135</v>
      </c>
    </row>
    <row r="60" spans="1:17">
      <c r="A60" s="1" t="s">
        <v>228</v>
      </c>
      <c r="C60" s="7">
        <v>170240</v>
      </c>
      <c r="D60" s="7"/>
      <c r="E60" s="7">
        <v>165583988491</v>
      </c>
      <c r="F60" s="7"/>
      <c r="G60" s="7">
        <v>165226343348</v>
      </c>
      <c r="H60" s="7"/>
      <c r="I60" s="7">
        <f t="shared" si="0"/>
        <v>357645143</v>
      </c>
      <c r="J60" s="7"/>
      <c r="K60" s="7">
        <v>170240</v>
      </c>
      <c r="L60" s="7"/>
      <c r="M60" s="7">
        <v>165583988491</v>
      </c>
      <c r="N60" s="7"/>
      <c r="O60" s="7">
        <v>165192544657</v>
      </c>
      <c r="P60" s="7"/>
      <c r="Q60" s="7">
        <f t="shared" si="1"/>
        <v>391443834</v>
      </c>
    </row>
    <row r="61" spans="1:17">
      <c r="A61" s="1" t="s">
        <v>242</v>
      </c>
      <c r="C61" s="7">
        <v>447500</v>
      </c>
      <c r="D61" s="7"/>
      <c r="E61" s="7">
        <v>424765754689</v>
      </c>
      <c r="F61" s="7"/>
      <c r="G61" s="7">
        <v>423913747705</v>
      </c>
      <c r="H61" s="7"/>
      <c r="I61" s="7">
        <f t="shared" si="0"/>
        <v>852006984</v>
      </c>
      <c r="J61" s="7"/>
      <c r="K61" s="7">
        <v>447500</v>
      </c>
      <c r="L61" s="7"/>
      <c r="M61" s="7">
        <v>424765754689</v>
      </c>
      <c r="N61" s="7"/>
      <c r="O61" s="7">
        <v>423913747705</v>
      </c>
      <c r="P61" s="7"/>
      <c r="Q61" s="7">
        <f t="shared" si="1"/>
        <v>852006984</v>
      </c>
    </row>
    <row r="62" spans="1:17">
      <c r="A62" s="1" t="s">
        <v>244</v>
      </c>
      <c r="C62" s="7">
        <v>1697976</v>
      </c>
      <c r="D62" s="7"/>
      <c r="E62" s="7">
        <v>1586702178835</v>
      </c>
      <c r="F62" s="7"/>
      <c r="G62" s="7">
        <v>1596701172023</v>
      </c>
      <c r="H62" s="7"/>
      <c r="I62" s="7">
        <f t="shared" si="0"/>
        <v>-9998993188</v>
      </c>
      <c r="J62" s="7"/>
      <c r="K62" s="7">
        <v>1697976</v>
      </c>
      <c r="L62" s="7"/>
      <c r="M62" s="7">
        <v>1586702178835</v>
      </c>
      <c r="N62" s="7"/>
      <c r="O62" s="7">
        <v>1587028177595</v>
      </c>
      <c r="P62" s="7"/>
      <c r="Q62" s="7">
        <f t="shared" si="1"/>
        <v>-325998760</v>
      </c>
    </row>
    <row r="63" spans="1:17">
      <c r="A63" s="1" t="s">
        <v>211</v>
      </c>
      <c r="C63" s="7">
        <v>290000</v>
      </c>
      <c r="D63" s="7"/>
      <c r="E63" s="7">
        <v>284427068024</v>
      </c>
      <c r="F63" s="7"/>
      <c r="G63" s="7">
        <v>283860099995</v>
      </c>
      <c r="H63" s="7"/>
      <c r="I63" s="7">
        <f t="shared" si="0"/>
        <v>566968029</v>
      </c>
      <c r="J63" s="7"/>
      <c r="K63" s="7">
        <v>290000</v>
      </c>
      <c r="L63" s="7"/>
      <c r="M63" s="7">
        <v>284427068024</v>
      </c>
      <c r="N63" s="7"/>
      <c r="O63" s="7">
        <v>283756903994</v>
      </c>
      <c r="P63" s="7"/>
      <c r="Q63" s="7">
        <f t="shared" si="1"/>
        <v>670164030</v>
      </c>
    </row>
    <row r="64" spans="1:17">
      <c r="A64" s="1" t="s">
        <v>219</v>
      </c>
      <c r="C64" s="7">
        <v>195100</v>
      </c>
      <c r="D64" s="7"/>
      <c r="E64" s="7">
        <v>180602339088</v>
      </c>
      <c r="F64" s="7"/>
      <c r="G64" s="7">
        <v>179382064173</v>
      </c>
      <c r="H64" s="7"/>
      <c r="I64" s="7">
        <f t="shared" si="0"/>
        <v>1220274915</v>
      </c>
      <c r="J64" s="7"/>
      <c r="K64" s="7">
        <v>195100</v>
      </c>
      <c r="L64" s="7"/>
      <c r="M64" s="7">
        <v>180602339088</v>
      </c>
      <c r="N64" s="7"/>
      <c r="O64" s="7">
        <v>180442539302</v>
      </c>
      <c r="P64" s="7"/>
      <c r="Q64" s="7">
        <f t="shared" si="1"/>
        <v>159799786</v>
      </c>
    </row>
    <row r="65" spans="1:17">
      <c r="A65" s="1" t="s">
        <v>256</v>
      </c>
      <c r="C65" s="7">
        <v>7128846</v>
      </c>
      <c r="D65" s="7"/>
      <c r="E65" s="7">
        <v>6882755286279</v>
      </c>
      <c r="F65" s="7"/>
      <c r="G65" s="7">
        <v>6869664114039</v>
      </c>
      <c r="H65" s="7"/>
      <c r="I65" s="7">
        <f t="shared" si="0"/>
        <v>13091172240</v>
      </c>
      <c r="J65" s="7"/>
      <c r="K65" s="7">
        <v>7128846</v>
      </c>
      <c r="L65" s="7"/>
      <c r="M65" s="7">
        <v>6882755286279</v>
      </c>
      <c r="N65" s="7"/>
      <c r="O65" s="7">
        <v>6841847579667</v>
      </c>
      <c r="P65" s="7"/>
      <c r="Q65" s="7">
        <f t="shared" si="1"/>
        <v>40907706612</v>
      </c>
    </row>
    <row r="66" spans="1:17">
      <c r="A66" s="1" t="s">
        <v>239</v>
      </c>
      <c r="C66" s="7">
        <v>5919900</v>
      </c>
      <c r="D66" s="7"/>
      <c r="E66" s="7">
        <v>5807516524613</v>
      </c>
      <c r="F66" s="7"/>
      <c r="G66" s="7">
        <v>5778273351830</v>
      </c>
      <c r="H66" s="7"/>
      <c r="I66" s="7">
        <f t="shared" si="0"/>
        <v>29243172783</v>
      </c>
      <c r="J66" s="7"/>
      <c r="K66" s="7">
        <v>5919900</v>
      </c>
      <c r="L66" s="7"/>
      <c r="M66" s="7">
        <v>5807516524613</v>
      </c>
      <c r="N66" s="7"/>
      <c r="O66" s="7">
        <v>5758110953757</v>
      </c>
      <c r="P66" s="7"/>
      <c r="Q66" s="7">
        <f t="shared" si="1"/>
        <v>49405570856</v>
      </c>
    </row>
    <row r="67" spans="1:17">
      <c r="A67" s="1" t="s">
        <v>205</v>
      </c>
      <c r="C67" s="7">
        <v>955000</v>
      </c>
      <c r="D67" s="7"/>
      <c r="E67" s="7">
        <v>919416406233</v>
      </c>
      <c r="F67" s="7"/>
      <c r="G67" s="7">
        <v>918359047207</v>
      </c>
      <c r="H67" s="7"/>
      <c r="I67" s="7">
        <f t="shared" si="0"/>
        <v>1057359026</v>
      </c>
      <c r="J67" s="7"/>
      <c r="K67" s="7">
        <v>955000</v>
      </c>
      <c r="L67" s="7"/>
      <c r="M67" s="7">
        <v>919416406233</v>
      </c>
      <c r="N67" s="7"/>
      <c r="O67" s="7">
        <v>916750149556</v>
      </c>
      <c r="P67" s="7"/>
      <c r="Q67" s="7">
        <f t="shared" si="1"/>
        <v>2666256677</v>
      </c>
    </row>
    <row r="68" spans="1:17">
      <c r="A68" s="1" t="s">
        <v>225</v>
      </c>
      <c r="C68" s="7">
        <v>400000</v>
      </c>
      <c r="D68" s="7"/>
      <c r="E68" s="7">
        <v>371252813396</v>
      </c>
      <c r="F68" s="7"/>
      <c r="G68" s="7">
        <v>366818363569</v>
      </c>
      <c r="H68" s="7"/>
      <c r="I68" s="7">
        <f t="shared" si="0"/>
        <v>4434449827</v>
      </c>
      <c r="J68" s="7"/>
      <c r="K68" s="7">
        <v>400000</v>
      </c>
      <c r="L68" s="7"/>
      <c r="M68" s="7">
        <v>371252813396</v>
      </c>
      <c r="N68" s="7"/>
      <c r="O68" s="7">
        <v>366806905462</v>
      </c>
      <c r="P68" s="7"/>
      <c r="Q68" s="7">
        <f t="shared" si="1"/>
        <v>4445907934</v>
      </c>
    </row>
    <row r="69" spans="1:17">
      <c r="A69" s="1" t="s">
        <v>234</v>
      </c>
      <c r="C69" s="7">
        <v>6607720</v>
      </c>
      <c r="D69" s="7"/>
      <c r="E69" s="7">
        <v>6380530601458</v>
      </c>
      <c r="F69" s="7"/>
      <c r="G69" s="7">
        <v>6410579432382</v>
      </c>
      <c r="H69" s="7"/>
      <c r="I69" s="7">
        <f t="shared" si="0"/>
        <v>-30048830924</v>
      </c>
      <c r="J69" s="7"/>
      <c r="K69" s="7">
        <v>6607720</v>
      </c>
      <c r="L69" s="7"/>
      <c r="M69" s="7">
        <v>6380530601458</v>
      </c>
      <c r="N69" s="7"/>
      <c r="O69" s="7">
        <v>6380284620952</v>
      </c>
      <c r="P69" s="7"/>
      <c r="Q69" s="7">
        <f t="shared" si="1"/>
        <v>245980506</v>
      </c>
    </row>
    <row r="70" spans="1:17">
      <c r="A70" s="1" t="s">
        <v>253</v>
      </c>
      <c r="C70" s="7">
        <v>1030277</v>
      </c>
      <c r="D70" s="7"/>
      <c r="E70" s="7">
        <v>987783067306</v>
      </c>
      <c r="F70" s="7"/>
      <c r="G70" s="7">
        <v>994850493653</v>
      </c>
      <c r="H70" s="7"/>
      <c r="I70" s="7">
        <f t="shared" si="0"/>
        <v>-7067426347</v>
      </c>
      <c r="J70" s="7"/>
      <c r="K70" s="7">
        <v>1030277</v>
      </c>
      <c r="L70" s="7"/>
      <c r="M70" s="7">
        <v>987783067306</v>
      </c>
      <c r="N70" s="7"/>
      <c r="O70" s="7">
        <v>985122932705</v>
      </c>
      <c r="P70" s="7"/>
      <c r="Q70" s="7">
        <f t="shared" si="1"/>
        <v>2660134601</v>
      </c>
    </row>
    <row r="71" spans="1:17">
      <c r="A71" s="1" t="s">
        <v>169</v>
      </c>
      <c r="C71" s="7">
        <v>3497458</v>
      </c>
      <c r="D71" s="7"/>
      <c r="E71" s="7">
        <v>3479171369865</v>
      </c>
      <c r="F71" s="7"/>
      <c r="G71" s="7">
        <v>3468427595226</v>
      </c>
      <c r="H71" s="7"/>
      <c r="I71" s="7">
        <f t="shared" si="0"/>
        <v>10743774639</v>
      </c>
      <c r="J71" s="7"/>
      <c r="K71" s="7">
        <v>3497458</v>
      </c>
      <c r="L71" s="7"/>
      <c r="M71" s="7">
        <v>3479171369865</v>
      </c>
      <c r="N71" s="7"/>
      <c r="O71" s="7">
        <v>3447016987043</v>
      </c>
      <c r="P71" s="7"/>
      <c r="Q71" s="7">
        <f t="shared" si="1"/>
        <v>32154382822</v>
      </c>
    </row>
    <row r="72" spans="1:17">
      <c r="A72" s="1" t="s">
        <v>86</v>
      </c>
      <c r="C72" s="7">
        <v>2500000</v>
      </c>
      <c r="D72" s="7"/>
      <c r="E72" s="7">
        <v>2402072166096</v>
      </c>
      <c r="F72" s="7"/>
      <c r="G72" s="7">
        <v>2395931654050</v>
      </c>
      <c r="H72" s="7"/>
      <c r="I72" s="7">
        <f t="shared" si="0"/>
        <v>6140512046</v>
      </c>
      <c r="J72" s="7"/>
      <c r="K72" s="7">
        <v>2500000</v>
      </c>
      <c r="L72" s="7"/>
      <c r="M72" s="7">
        <v>2402072166096</v>
      </c>
      <c r="N72" s="7"/>
      <c r="O72" s="7">
        <v>2387508125000</v>
      </c>
      <c r="P72" s="7"/>
      <c r="Q72" s="7">
        <f t="shared" si="1"/>
        <v>14564041096</v>
      </c>
    </row>
    <row r="73" spans="1:17">
      <c r="A73" s="1" t="s">
        <v>166</v>
      </c>
      <c r="C73" s="7">
        <v>622879</v>
      </c>
      <c r="D73" s="7"/>
      <c r="E73" s="7">
        <v>618076320926</v>
      </c>
      <c r="F73" s="7"/>
      <c r="G73" s="7">
        <v>617807247625</v>
      </c>
      <c r="H73" s="7"/>
      <c r="I73" s="7">
        <f t="shared" ref="I73:I123" si="2">E73-G73</f>
        <v>269073301</v>
      </c>
      <c r="J73" s="7"/>
      <c r="K73" s="7">
        <v>622879</v>
      </c>
      <c r="L73" s="7"/>
      <c r="M73" s="7">
        <v>618076320926</v>
      </c>
      <c r="N73" s="7"/>
      <c r="O73" s="7">
        <v>617249792522</v>
      </c>
      <c r="P73" s="7"/>
      <c r="Q73" s="7">
        <f t="shared" ref="Q73:Q124" si="3">M73-O73</f>
        <v>826528404</v>
      </c>
    </row>
    <row r="74" spans="1:17">
      <c r="A74" s="1" t="s">
        <v>110</v>
      </c>
      <c r="C74" s="7">
        <v>963675</v>
      </c>
      <c r="D74" s="7"/>
      <c r="E74" s="7">
        <v>826091001771</v>
      </c>
      <c r="F74" s="7"/>
      <c r="G74" s="7">
        <v>812600324200</v>
      </c>
      <c r="H74" s="7"/>
      <c r="I74" s="7">
        <f t="shared" si="2"/>
        <v>13490677571</v>
      </c>
      <c r="J74" s="7"/>
      <c r="K74" s="7">
        <v>963675</v>
      </c>
      <c r="L74" s="7"/>
      <c r="M74" s="7">
        <v>826091001771</v>
      </c>
      <c r="N74" s="7"/>
      <c r="O74" s="7">
        <v>786485283356</v>
      </c>
      <c r="P74" s="7"/>
      <c r="Q74" s="7">
        <f t="shared" si="3"/>
        <v>39605718415</v>
      </c>
    </row>
    <row r="75" spans="1:17">
      <c r="A75" s="1" t="s">
        <v>121</v>
      </c>
      <c r="C75" s="7">
        <v>2989603</v>
      </c>
      <c r="D75" s="7"/>
      <c r="E75" s="7">
        <v>2970169576878</v>
      </c>
      <c r="F75" s="7"/>
      <c r="G75" s="7">
        <v>2920881048768</v>
      </c>
      <c r="H75" s="7"/>
      <c r="I75" s="7">
        <f t="shared" si="2"/>
        <v>49288528110</v>
      </c>
      <c r="J75" s="7"/>
      <c r="K75" s="7">
        <v>2989603</v>
      </c>
      <c r="L75" s="7"/>
      <c r="M75" s="7">
        <v>2970169576878</v>
      </c>
      <c r="N75" s="7"/>
      <c r="O75" s="7">
        <v>2839999544264</v>
      </c>
      <c r="P75" s="7"/>
      <c r="Q75" s="7">
        <f t="shared" si="3"/>
        <v>130170032614</v>
      </c>
    </row>
    <row r="76" spans="1:17">
      <c r="A76" s="1" t="s">
        <v>159</v>
      </c>
      <c r="C76" s="7">
        <v>1219535</v>
      </c>
      <c r="D76" s="7"/>
      <c r="E76" s="7">
        <v>1160995013424</v>
      </c>
      <c r="F76" s="7"/>
      <c r="G76" s="7">
        <v>1158756033928</v>
      </c>
      <c r="H76" s="7"/>
      <c r="I76" s="7">
        <f t="shared" si="2"/>
        <v>2238979496</v>
      </c>
      <c r="J76" s="7"/>
      <c r="K76" s="7">
        <v>1219535</v>
      </c>
      <c r="L76" s="7"/>
      <c r="M76" s="7">
        <v>1160995013424</v>
      </c>
      <c r="N76" s="7"/>
      <c r="O76" s="7">
        <v>1154290269813</v>
      </c>
      <c r="P76" s="7"/>
      <c r="Q76" s="7">
        <f t="shared" si="3"/>
        <v>6704743611</v>
      </c>
    </row>
    <row r="77" spans="1:17">
      <c r="A77" s="1" t="s">
        <v>127</v>
      </c>
      <c r="C77" s="7">
        <v>2479573</v>
      </c>
      <c r="D77" s="7"/>
      <c r="E77" s="7">
        <v>2413295011763</v>
      </c>
      <c r="F77" s="7"/>
      <c r="G77" s="7">
        <v>2376812207352</v>
      </c>
      <c r="H77" s="7"/>
      <c r="I77" s="7">
        <f t="shared" si="2"/>
        <v>36482804411</v>
      </c>
      <c r="J77" s="7"/>
      <c r="K77" s="7">
        <v>2479573</v>
      </c>
      <c r="L77" s="7"/>
      <c r="M77" s="7">
        <v>2413295011763</v>
      </c>
      <c r="N77" s="7"/>
      <c r="O77" s="7">
        <v>2313756879803</v>
      </c>
      <c r="P77" s="7"/>
      <c r="Q77" s="7">
        <f t="shared" si="3"/>
        <v>99538131960</v>
      </c>
    </row>
    <row r="78" spans="1:17">
      <c r="A78" s="1" t="s">
        <v>172</v>
      </c>
      <c r="C78" s="7">
        <v>3000000</v>
      </c>
      <c r="D78" s="7"/>
      <c r="E78" s="7">
        <v>2874880594159</v>
      </c>
      <c r="F78" s="7"/>
      <c r="G78" s="7">
        <v>2870414767117</v>
      </c>
      <c r="H78" s="7"/>
      <c r="I78" s="7">
        <f t="shared" si="2"/>
        <v>4465827042</v>
      </c>
      <c r="J78" s="7"/>
      <c r="K78" s="7">
        <v>3000000</v>
      </c>
      <c r="L78" s="7"/>
      <c r="M78" s="7">
        <v>2874880594159</v>
      </c>
      <c r="N78" s="7"/>
      <c r="O78" s="7">
        <v>2946314825876</v>
      </c>
      <c r="P78" s="7"/>
      <c r="Q78" s="7">
        <f t="shared" si="3"/>
        <v>-71434231717</v>
      </c>
    </row>
    <row r="79" spans="1:17">
      <c r="A79" s="1" t="s">
        <v>162</v>
      </c>
      <c r="C79" s="7">
        <v>4000000</v>
      </c>
      <c r="D79" s="7"/>
      <c r="E79" s="7">
        <v>3939863324380</v>
      </c>
      <c r="F79" s="7"/>
      <c r="G79" s="7">
        <v>3937899400485</v>
      </c>
      <c r="H79" s="7"/>
      <c r="I79" s="7">
        <f t="shared" si="2"/>
        <v>1963923895</v>
      </c>
      <c r="J79" s="7"/>
      <c r="K79" s="7">
        <v>4000000</v>
      </c>
      <c r="L79" s="7"/>
      <c r="M79" s="7">
        <v>3939863324380</v>
      </c>
      <c r="N79" s="7"/>
      <c r="O79" s="7">
        <v>3932635604465</v>
      </c>
      <c r="P79" s="7"/>
      <c r="Q79" s="7">
        <f t="shared" si="3"/>
        <v>7227719915</v>
      </c>
    </row>
    <row r="80" spans="1:17">
      <c r="A80" s="1" t="s">
        <v>148</v>
      </c>
      <c r="C80" s="7">
        <v>746436</v>
      </c>
      <c r="D80" s="7"/>
      <c r="E80" s="7">
        <v>661864646875</v>
      </c>
      <c r="F80" s="7"/>
      <c r="G80" s="7">
        <v>651506194141</v>
      </c>
      <c r="H80" s="7"/>
      <c r="I80" s="7">
        <f t="shared" si="2"/>
        <v>10358452734</v>
      </c>
      <c r="J80" s="7"/>
      <c r="K80" s="7">
        <v>746436</v>
      </c>
      <c r="L80" s="7"/>
      <c r="M80" s="7">
        <v>661864646875</v>
      </c>
      <c r="N80" s="7"/>
      <c r="O80" s="7">
        <v>630568594790</v>
      </c>
      <c r="P80" s="7"/>
      <c r="Q80" s="7">
        <f t="shared" si="3"/>
        <v>31296052085</v>
      </c>
    </row>
    <row r="81" spans="1:17">
      <c r="A81" s="1" t="s">
        <v>250</v>
      </c>
      <c r="C81" s="7">
        <v>7071051</v>
      </c>
      <c r="D81" s="7"/>
      <c r="E81" s="7">
        <v>7063847635316</v>
      </c>
      <c r="F81" s="7"/>
      <c r="G81" s="7">
        <v>7043526222228</v>
      </c>
      <c r="H81" s="7"/>
      <c r="I81" s="7">
        <f t="shared" si="2"/>
        <v>20321413088</v>
      </c>
      <c r="J81" s="7"/>
      <c r="K81" s="7">
        <v>7071051</v>
      </c>
      <c r="L81" s="7"/>
      <c r="M81" s="7">
        <v>7063847635316</v>
      </c>
      <c r="N81" s="7"/>
      <c r="O81" s="7">
        <v>6999323552679</v>
      </c>
      <c r="P81" s="7"/>
      <c r="Q81" s="7">
        <f t="shared" si="3"/>
        <v>64524082637</v>
      </c>
    </row>
    <row r="82" spans="1:17">
      <c r="A82" s="1" t="s">
        <v>236</v>
      </c>
      <c r="C82" s="7">
        <v>6157306</v>
      </c>
      <c r="D82" s="7"/>
      <c r="E82" s="7">
        <v>6134772663321</v>
      </c>
      <c r="F82" s="7"/>
      <c r="G82" s="7">
        <v>6116534470189</v>
      </c>
      <c r="H82" s="7"/>
      <c r="I82" s="7">
        <f t="shared" si="2"/>
        <v>18238193132</v>
      </c>
      <c r="J82" s="7"/>
      <c r="K82" s="7">
        <v>6157306</v>
      </c>
      <c r="L82" s="7"/>
      <c r="M82" s="7">
        <v>6134772663321</v>
      </c>
      <c r="N82" s="7"/>
      <c r="O82" s="7">
        <v>6079392423913</v>
      </c>
      <c r="P82" s="7"/>
      <c r="Q82" s="7">
        <f t="shared" si="3"/>
        <v>55380239408</v>
      </c>
    </row>
    <row r="83" spans="1:17">
      <c r="A83" s="1" t="s">
        <v>98</v>
      </c>
      <c r="C83" s="7">
        <v>6322125</v>
      </c>
      <c r="D83" s="7"/>
      <c r="E83" s="7">
        <v>5379843914246</v>
      </c>
      <c r="F83" s="7"/>
      <c r="G83" s="7">
        <v>5303468981978</v>
      </c>
      <c r="H83" s="7"/>
      <c r="I83" s="7">
        <f t="shared" si="2"/>
        <v>76374932268</v>
      </c>
      <c r="J83" s="7"/>
      <c r="K83" s="7">
        <v>6322125</v>
      </c>
      <c r="L83" s="7"/>
      <c r="M83" s="7">
        <v>5379843914246</v>
      </c>
      <c r="N83" s="7"/>
      <c r="O83" s="7">
        <v>5167497236234</v>
      </c>
      <c r="P83" s="7"/>
      <c r="Q83" s="7">
        <f t="shared" si="3"/>
        <v>212346678012</v>
      </c>
    </row>
    <row r="84" spans="1:17">
      <c r="A84" s="1" t="s">
        <v>101</v>
      </c>
      <c r="C84" s="7">
        <v>6658454</v>
      </c>
      <c r="D84" s="7"/>
      <c r="E84" s="7">
        <v>5618175469838</v>
      </c>
      <c r="F84" s="7"/>
      <c r="G84" s="7">
        <v>5528379960340</v>
      </c>
      <c r="H84" s="7"/>
      <c r="I84" s="7">
        <f t="shared" si="2"/>
        <v>89795509498</v>
      </c>
      <c r="J84" s="7"/>
      <c r="K84" s="7">
        <v>6658454</v>
      </c>
      <c r="L84" s="7"/>
      <c r="M84" s="7">
        <v>5618175469838</v>
      </c>
      <c r="N84" s="7"/>
      <c r="O84" s="7">
        <v>5344685161349</v>
      </c>
      <c r="P84" s="7"/>
      <c r="Q84" s="7">
        <f t="shared" si="3"/>
        <v>273490308489</v>
      </c>
    </row>
    <row r="85" spans="1:17">
      <c r="A85" s="1" t="s">
        <v>279</v>
      </c>
      <c r="C85" s="7">
        <v>5449295</v>
      </c>
      <c r="D85" s="7"/>
      <c r="E85" s="7">
        <v>5174278813341</v>
      </c>
      <c r="F85" s="7"/>
      <c r="G85" s="7">
        <v>5166406694653</v>
      </c>
      <c r="H85" s="7"/>
      <c r="I85" s="7">
        <f t="shared" si="2"/>
        <v>7872118688</v>
      </c>
      <c r="J85" s="7"/>
      <c r="K85" s="7">
        <v>5449295</v>
      </c>
      <c r="L85" s="7"/>
      <c r="M85" s="7">
        <v>5174278813341</v>
      </c>
      <c r="N85" s="7"/>
      <c r="O85" s="7">
        <v>5150119854947</v>
      </c>
      <c r="P85" s="7"/>
      <c r="Q85" s="7">
        <f t="shared" si="3"/>
        <v>24158958394</v>
      </c>
    </row>
    <row r="86" spans="1:17">
      <c r="A86" s="1" t="s">
        <v>104</v>
      </c>
      <c r="C86" s="7">
        <v>6754349</v>
      </c>
      <c r="D86" s="7"/>
      <c r="E86" s="7">
        <v>5501841081515</v>
      </c>
      <c r="F86" s="7"/>
      <c r="G86" s="7">
        <v>5423490268925</v>
      </c>
      <c r="H86" s="7"/>
      <c r="I86" s="7">
        <f t="shared" si="2"/>
        <v>78350812590</v>
      </c>
      <c r="J86" s="7"/>
      <c r="K86" s="7">
        <v>6754349</v>
      </c>
      <c r="L86" s="7"/>
      <c r="M86" s="7">
        <v>5501841081515</v>
      </c>
      <c r="N86" s="7"/>
      <c r="O86" s="7">
        <v>5279708579464</v>
      </c>
      <c r="P86" s="7"/>
      <c r="Q86" s="7">
        <f t="shared" si="3"/>
        <v>222132502051</v>
      </c>
    </row>
    <row r="87" spans="1:17">
      <c r="A87" s="1" t="s">
        <v>89</v>
      </c>
      <c r="C87" s="7">
        <v>4000000</v>
      </c>
      <c r="D87" s="7"/>
      <c r="E87" s="7">
        <v>4049793731211</v>
      </c>
      <c r="F87" s="7"/>
      <c r="G87" s="7">
        <v>4040071441165</v>
      </c>
      <c r="H87" s="7"/>
      <c r="I87" s="7">
        <f t="shared" si="2"/>
        <v>9722290046</v>
      </c>
      <c r="J87" s="7"/>
      <c r="K87" s="7">
        <v>4000000</v>
      </c>
      <c r="L87" s="7"/>
      <c r="M87" s="7">
        <v>4049793731211</v>
      </c>
      <c r="N87" s="7"/>
      <c r="O87" s="7">
        <v>4017928299245</v>
      </c>
      <c r="P87" s="7"/>
      <c r="Q87" s="7">
        <f t="shared" si="3"/>
        <v>31865431966</v>
      </c>
    </row>
    <row r="88" spans="1:17">
      <c r="A88" s="1" t="s">
        <v>153</v>
      </c>
      <c r="C88" s="7">
        <v>450000</v>
      </c>
      <c r="D88" s="7"/>
      <c r="E88" s="7">
        <v>438592603878</v>
      </c>
      <c r="F88" s="7"/>
      <c r="G88" s="7">
        <v>437796584724</v>
      </c>
      <c r="H88" s="7"/>
      <c r="I88" s="7">
        <f t="shared" si="2"/>
        <v>796019154</v>
      </c>
      <c r="J88" s="7"/>
      <c r="K88" s="7">
        <v>450000</v>
      </c>
      <c r="L88" s="7"/>
      <c r="M88" s="7">
        <v>438592603878</v>
      </c>
      <c r="N88" s="7"/>
      <c r="O88" s="7">
        <v>436207246314</v>
      </c>
      <c r="P88" s="7"/>
      <c r="Q88" s="7">
        <f t="shared" si="3"/>
        <v>2385357564</v>
      </c>
    </row>
    <row r="89" spans="1:17">
      <c r="A89" s="1" t="s">
        <v>115</v>
      </c>
      <c r="C89" s="7">
        <v>4541872</v>
      </c>
      <c r="D89" s="7"/>
      <c r="E89" s="7">
        <v>2994087459014</v>
      </c>
      <c r="F89" s="7"/>
      <c r="G89" s="7">
        <v>2913459753452</v>
      </c>
      <c r="H89" s="7"/>
      <c r="I89" s="7">
        <f t="shared" si="2"/>
        <v>80627705562</v>
      </c>
      <c r="J89" s="7"/>
      <c r="K89" s="7">
        <v>4541872</v>
      </c>
      <c r="L89" s="7"/>
      <c r="M89" s="7">
        <v>2994087459014</v>
      </c>
      <c r="N89" s="7"/>
      <c r="O89" s="7">
        <v>2825362554486</v>
      </c>
      <c r="P89" s="7"/>
      <c r="Q89" s="7">
        <f t="shared" si="3"/>
        <v>168724904528</v>
      </c>
    </row>
    <row r="90" spans="1:17">
      <c r="A90" s="1" t="s">
        <v>130</v>
      </c>
      <c r="C90" s="7">
        <v>4872478</v>
      </c>
      <c r="D90" s="7"/>
      <c r="E90" s="7">
        <v>3422979813323</v>
      </c>
      <c r="F90" s="7"/>
      <c r="G90" s="7">
        <v>3334793889857</v>
      </c>
      <c r="H90" s="7"/>
      <c r="I90" s="7">
        <f t="shared" si="2"/>
        <v>88185923466</v>
      </c>
      <c r="J90" s="7"/>
      <c r="K90" s="7">
        <v>4872478</v>
      </c>
      <c r="L90" s="7"/>
      <c r="M90" s="7">
        <v>3422979813323</v>
      </c>
      <c r="N90" s="7"/>
      <c r="O90" s="7">
        <v>3239103925310</v>
      </c>
      <c r="P90" s="7"/>
      <c r="Q90" s="7">
        <f t="shared" si="3"/>
        <v>183875888013</v>
      </c>
    </row>
    <row r="91" spans="1:17">
      <c r="A91" s="1" t="s">
        <v>107</v>
      </c>
      <c r="C91" s="7">
        <v>3746163</v>
      </c>
      <c r="D91" s="7"/>
      <c r="E91" s="7">
        <v>2548588779713</v>
      </c>
      <c r="F91" s="7"/>
      <c r="G91" s="7">
        <v>2492846783175</v>
      </c>
      <c r="H91" s="7"/>
      <c r="I91" s="7">
        <f t="shared" si="2"/>
        <v>55741996538</v>
      </c>
      <c r="J91" s="7"/>
      <c r="K91" s="7">
        <v>3746163</v>
      </c>
      <c r="L91" s="7"/>
      <c r="M91" s="7">
        <v>2548588779713</v>
      </c>
      <c r="N91" s="7"/>
      <c r="O91" s="7">
        <v>2413873677232</v>
      </c>
      <c r="P91" s="7"/>
      <c r="Q91" s="7">
        <f t="shared" si="3"/>
        <v>134715102481</v>
      </c>
    </row>
    <row r="92" spans="1:17">
      <c r="A92" s="1" t="s">
        <v>83</v>
      </c>
      <c r="C92" s="7">
        <v>5000000</v>
      </c>
      <c r="D92" s="7"/>
      <c r="E92" s="7">
        <v>4833551292629</v>
      </c>
      <c r="F92" s="7"/>
      <c r="G92" s="7">
        <v>4825666798165</v>
      </c>
      <c r="H92" s="7"/>
      <c r="I92" s="7">
        <f t="shared" si="2"/>
        <v>7884494464</v>
      </c>
      <c r="J92" s="7"/>
      <c r="K92" s="7">
        <v>5000000</v>
      </c>
      <c r="L92" s="7"/>
      <c r="M92" s="7">
        <v>4833551292629</v>
      </c>
      <c r="N92" s="7"/>
      <c r="O92" s="7">
        <v>4817967607432</v>
      </c>
      <c r="P92" s="7"/>
      <c r="Q92" s="7">
        <f t="shared" si="3"/>
        <v>15583685197</v>
      </c>
    </row>
    <row r="93" spans="1:17">
      <c r="A93" s="1" t="s">
        <v>174</v>
      </c>
      <c r="C93" s="7">
        <v>2490000</v>
      </c>
      <c r="D93" s="7"/>
      <c r="E93" s="7">
        <v>2370201539575</v>
      </c>
      <c r="F93" s="7"/>
      <c r="G93" s="7">
        <v>2363548047047</v>
      </c>
      <c r="H93" s="7"/>
      <c r="I93" s="7">
        <f t="shared" si="2"/>
        <v>6653492528</v>
      </c>
      <c r="J93" s="7"/>
      <c r="K93" s="7">
        <v>2490000</v>
      </c>
      <c r="L93" s="7"/>
      <c r="M93" s="7">
        <v>2370201539575</v>
      </c>
      <c r="N93" s="7"/>
      <c r="O93" s="7">
        <v>2445438647253</v>
      </c>
      <c r="P93" s="7"/>
      <c r="Q93" s="7">
        <f t="shared" si="3"/>
        <v>-75237107678</v>
      </c>
    </row>
    <row r="94" spans="1:17">
      <c r="A94" s="1" t="s">
        <v>177</v>
      </c>
      <c r="C94" s="7">
        <v>2500000</v>
      </c>
      <c r="D94" s="7"/>
      <c r="E94" s="7">
        <v>2398519553765</v>
      </c>
      <c r="F94" s="7"/>
      <c r="G94" s="7">
        <v>2428805880125</v>
      </c>
      <c r="H94" s="7"/>
      <c r="I94" s="7">
        <f t="shared" si="2"/>
        <v>-30286326360</v>
      </c>
      <c r="J94" s="7"/>
      <c r="K94" s="7">
        <v>2500000</v>
      </c>
      <c r="L94" s="7"/>
      <c r="M94" s="7">
        <v>2398519553765</v>
      </c>
      <c r="N94" s="7"/>
      <c r="O94" s="7">
        <v>2384520096265</v>
      </c>
      <c r="P94" s="7"/>
      <c r="Q94" s="7">
        <f t="shared" si="3"/>
        <v>13999457500</v>
      </c>
    </row>
    <row r="95" spans="1:17">
      <c r="A95" s="1" t="s">
        <v>156</v>
      </c>
      <c r="C95" s="7">
        <v>1994901</v>
      </c>
      <c r="D95" s="7"/>
      <c r="E95" s="7">
        <v>2000782235970</v>
      </c>
      <c r="F95" s="7"/>
      <c r="G95" s="7">
        <v>1999547440102</v>
      </c>
      <c r="H95" s="7"/>
      <c r="I95" s="7">
        <f t="shared" si="2"/>
        <v>1234795868</v>
      </c>
      <c r="J95" s="7"/>
      <c r="K95" s="7">
        <v>1994901</v>
      </c>
      <c r="L95" s="7"/>
      <c r="M95" s="7">
        <v>2000782235970</v>
      </c>
      <c r="N95" s="7"/>
      <c r="O95" s="7">
        <v>1996994065769</v>
      </c>
      <c r="P95" s="7"/>
      <c r="Q95" s="7">
        <f t="shared" si="3"/>
        <v>3788170201</v>
      </c>
    </row>
    <row r="96" spans="1:17">
      <c r="A96" s="1" t="s">
        <v>186</v>
      </c>
      <c r="C96" s="7">
        <v>4177021</v>
      </c>
      <c r="D96" s="7"/>
      <c r="E96" s="7">
        <v>3838363054429</v>
      </c>
      <c r="F96" s="7"/>
      <c r="G96" s="7">
        <v>3777548390321</v>
      </c>
      <c r="H96" s="7"/>
      <c r="I96" s="7">
        <f t="shared" si="2"/>
        <v>60814664108</v>
      </c>
      <c r="J96" s="7"/>
      <c r="K96" s="7">
        <v>4177021</v>
      </c>
      <c r="L96" s="7"/>
      <c r="M96" s="7">
        <v>3838363054429</v>
      </c>
      <c r="N96" s="7"/>
      <c r="O96" s="7">
        <v>3659557020473</v>
      </c>
      <c r="P96" s="7"/>
      <c r="Q96" s="7">
        <f t="shared" si="3"/>
        <v>178806033956</v>
      </c>
    </row>
    <row r="97" spans="1:17">
      <c r="A97" s="1" t="s">
        <v>197</v>
      </c>
      <c r="C97" s="7">
        <v>2500000</v>
      </c>
      <c r="D97" s="7"/>
      <c r="E97" s="7">
        <v>2368405653724</v>
      </c>
      <c r="F97" s="7"/>
      <c r="G97" s="7">
        <v>2327970999628</v>
      </c>
      <c r="H97" s="7"/>
      <c r="I97" s="7">
        <f t="shared" si="2"/>
        <v>40434654096</v>
      </c>
      <c r="J97" s="7"/>
      <c r="K97" s="7">
        <v>2500000</v>
      </c>
      <c r="L97" s="7"/>
      <c r="M97" s="7">
        <v>2368405653724</v>
      </c>
      <c r="N97" s="7"/>
      <c r="O97" s="7">
        <v>2246490445121</v>
      </c>
      <c r="P97" s="7"/>
      <c r="Q97" s="7">
        <f t="shared" si="3"/>
        <v>121915208603</v>
      </c>
    </row>
    <row r="98" spans="1:17">
      <c r="A98" s="1" t="s">
        <v>189</v>
      </c>
      <c r="C98" s="7">
        <v>1377255</v>
      </c>
      <c r="D98" s="7"/>
      <c r="E98" s="7">
        <v>1247878335162</v>
      </c>
      <c r="F98" s="7"/>
      <c r="G98" s="7">
        <v>1228317771410</v>
      </c>
      <c r="H98" s="7"/>
      <c r="I98" s="7">
        <f t="shared" si="2"/>
        <v>19560563752</v>
      </c>
      <c r="J98" s="7"/>
      <c r="K98" s="7">
        <v>1377255</v>
      </c>
      <c r="L98" s="7"/>
      <c r="M98" s="7">
        <v>1247878335162</v>
      </c>
      <c r="N98" s="7"/>
      <c r="O98" s="7">
        <v>1186180553484</v>
      </c>
      <c r="P98" s="7"/>
      <c r="Q98" s="7">
        <f t="shared" si="3"/>
        <v>61697781678</v>
      </c>
    </row>
    <row r="99" spans="1:17">
      <c r="A99" s="1" t="s">
        <v>203</v>
      </c>
      <c r="C99" s="7">
        <v>1200000</v>
      </c>
      <c r="D99" s="7"/>
      <c r="E99" s="7">
        <v>1085500192597</v>
      </c>
      <c r="F99" s="7"/>
      <c r="G99" s="7">
        <v>1068485141636</v>
      </c>
      <c r="H99" s="7"/>
      <c r="I99" s="7">
        <f t="shared" si="2"/>
        <v>17015050961</v>
      </c>
      <c r="J99" s="7"/>
      <c r="K99" s="7">
        <v>1200000</v>
      </c>
      <c r="L99" s="7"/>
      <c r="M99" s="7">
        <v>1085500192597</v>
      </c>
      <c r="N99" s="7"/>
      <c r="O99" s="7">
        <v>1034123526160</v>
      </c>
      <c r="P99" s="7"/>
      <c r="Q99" s="7">
        <f t="shared" si="3"/>
        <v>51376666437</v>
      </c>
    </row>
    <row r="100" spans="1:17">
      <c r="A100" s="1" t="s">
        <v>178</v>
      </c>
      <c r="C100" s="7">
        <v>2000000</v>
      </c>
      <c r="D100" s="7"/>
      <c r="E100" s="7">
        <v>1956588579254</v>
      </c>
      <c r="F100" s="7"/>
      <c r="G100" s="7">
        <v>1952391475298</v>
      </c>
      <c r="H100" s="7"/>
      <c r="I100" s="7">
        <f t="shared" si="2"/>
        <v>4197103956</v>
      </c>
      <c r="J100" s="7"/>
      <c r="K100" s="7">
        <v>2000000</v>
      </c>
      <c r="L100" s="7"/>
      <c r="M100" s="7">
        <v>1956588579254</v>
      </c>
      <c r="N100" s="7"/>
      <c r="O100" s="7">
        <v>1941186776097</v>
      </c>
      <c r="P100" s="7"/>
      <c r="Q100" s="7">
        <f t="shared" si="3"/>
        <v>15401803157</v>
      </c>
    </row>
    <row r="101" spans="1:17">
      <c r="A101" s="1" t="s">
        <v>184</v>
      </c>
      <c r="C101" s="7">
        <v>89988</v>
      </c>
      <c r="D101" s="7"/>
      <c r="E101" s="7">
        <v>81607509517</v>
      </c>
      <c r="F101" s="7"/>
      <c r="G101" s="7">
        <v>80109936501</v>
      </c>
      <c r="H101" s="7"/>
      <c r="I101" s="7">
        <f t="shared" si="2"/>
        <v>1497573016</v>
      </c>
      <c r="J101" s="7"/>
      <c r="K101" s="7">
        <v>89988</v>
      </c>
      <c r="L101" s="7"/>
      <c r="M101" s="7">
        <v>81607509517</v>
      </c>
      <c r="N101" s="7"/>
      <c r="O101" s="7">
        <v>77446673736</v>
      </c>
      <c r="P101" s="7"/>
      <c r="Q101" s="7">
        <f t="shared" si="3"/>
        <v>4160835781</v>
      </c>
    </row>
    <row r="102" spans="1:17">
      <c r="A102" s="1" t="s">
        <v>192</v>
      </c>
      <c r="C102" s="7">
        <v>1490000</v>
      </c>
      <c r="D102" s="7"/>
      <c r="E102" s="7">
        <v>1244788988254</v>
      </c>
      <c r="F102" s="7"/>
      <c r="G102" s="7">
        <v>1259367157276</v>
      </c>
      <c r="H102" s="7"/>
      <c r="I102" s="7">
        <f t="shared" si="2"/>
        <v>-14578169022</v>
      </c>
      <c r="J102" s="7"/>
      <c r="K102" s="7">
        <v>1490000</v>
      </c>
      <c r="L102" s="7"/>
      <c r="M102" s="7">
        <v>1244788988254</v>
      </c>
      <c r="N102" s="7"/>
      <c r="O102" s="7">
        <v>1214152014344</v>
      </c>
      <c r="P102" s="7"/>
      <c r="Q102" s="7">
        <f t="shared" si="3"/>
        <v>30636973910</v>
      </c>
    </row>
    <row r="103" spans="1:17">
      <c r="A103" s="1" t="s">
        <v>195</v>
      </c>
      <c r="C103" s="7">
        <v>8716091</v>
      </c>
      <c r="D103" s="7"/>
      <c r="E103" s="7">
        <v>7168192820766</v>
      </c>
      <c r="F103" s="7"/>
      <c r="G103" s="7">
        <v>7022566165028</v>
      </c>
      <c r="H103" s="7"/>
      <c r="I103" s="7">
        <f t="shared" si="2"/>
        <v>145626655738</v>
      </c>
      <c r="J103" s="7"/>
      <c r="K103" s="7">
        <v>8716091</v>
      </c>
      <c r="L103" s="7"/>
      <c r="M103" s="7">
        <v>7168192820766</v>
      </c>
      <c r="N103" s="7"/>
      <c r="O103" s="7">
        <v>6965608528975</v>
      </c>
      <c r="P103" s="7"/>
      <c r="Q103" s="7">
        <f t="shared" si="3"/>
        <v>202584291791</v>
      </c>
    </row>
    <row r="104" spans="1:17">
      <c r="A104" s="1" t="s">
        <v>181</v>
      </c>
      <c r="C104" s="7">
        <v>6013255</v>
      </c>
      <c r="D104" s="7"/>
      <c r="E104" s="7">
        <v>5288232693662</v>
      </c>
      <c r="F104" s="7"/>
      <c r="G104" s="7">
        <v>5197403581728</v>
      </c>
      <c r="H104" s="7"/>
      <c r="I104" s="7">
        <f t="shared" si="2"/>
        <v>90829111934</v>
      </c>
      <c r="J104" s="7"/>
      <c r="K104" s="7">
        <v>6013255</v>
      </c>
      <c r="L104" s="7"/>
      <c r="M104" s="7">
        <v>5288232693662</v>
      </c>
      <c r="N104" s="7"/>
      <c r="O104" s="7">
        <v>5068146755852</v>
      </c>
      <c r="P104" s="7"/>
      <c r="Q104" s="7">
        <f t="shared" si="3"/>
        <v>220085937810</v>
      </c>
    </row>
    <row r="105" spans="1:17">
      <c r="A105" s="1" t="s">
        <v>280</v>
      </c>
      <c r="C105" s="7">
        <v>500000</v>
      </c>
      <c r="D105" s="7"/>
      <c r="E105" s="7">
        <v>420455287476</v>
      </c>
      <c r="F105" s="7"/>
      <c r="G105" s="7">
        <v>411956012185</v>
      </c>
      <c r="H105" s="7"/>
      <c r="I105" s="7">
        <f t="shared" si="2"/>
        <v>8499275291</v>
      </c>
      <c r="J105" s="7"/>
      <c r="K105" s="7">
        <v>500000</v>
      </c>
      <c r="L105" s="7"/>
      <c r="M105" s="7">
        <v>420455287476</v>
      </c>
      <c r="N105" s="7"/>
      <c r="O105" s="7">
        <v>406783125000</v>
      </c>
      <c r="P105" s="7"/>
      <c r="Q105" s="7">
        <f t="shared" si="3"/>
        <v>13672162476</v>
      </c>
    </row>
    <row r="106" spans="1:17">
      <c r="A106" s="1" t="s">
        <v>257</v>
      </c>
      <c r="C106" s="7">
        <v>4500000</v>
      </c>
      <c r="D106" s="7"/>
      <c r="E106" s="7">
        <v>4546191828240</v>
      </c>
      <c r="F106" s="7"/>
      <c r="G106" s="7">
        <v>4533569817361</v>
      </c>
      <c r="H106" s="7"/>
      <c r="I106" s="7">
        <f t="shared" si="2"/>
        <v>12622010879</v>
      </c>
      <c r="J106" s="7"/>
      <c r="K106" s="7">
        <v>4500000</v>
      </c>
      <c r="L106" s="7"/>
      <c r="M106" s="7">
        <v>4546191828240</v>
      </c>
      <c r="N106" s="7"/>
      <c r="O106" s="7">
        <v>4508676782004</v>
      </c>
      <c r="P106" s="7"/>
      <c r="Q106" s="7">
        <f t="shared" si="3"/>
        <v>37515046236</v>
      </c>
    </row>
    <row r="107" spans="1:17">
      <c r="A107" s="1" t="s">
        <v>262</v>
      </c>
      <c r="C107" s="7">
        <v>164000</v>
      </c>
      <c r="D107" s="7"/>
      <c r="E107" s="7">
        <v>131190372982</v>
      </c>
      <c r="F107" s="7"/>
      <c r="G107" s="7">
        <v>130151865659</v>
      </c>
      <c r="H107" s="7"/>
      <c r="I107" s="7">
        <f t="shared" si="2"/>
        <v>1038507323</v>
      </c>
      <c r="J107" s="7"/>
      <c r="K107" s="7">
        <v>164000</v>
      </c>
      <c r="L107" s="7"/>
      <c r="M107" s="7">
        <v>131190372982</v>
      </c>
      <c r="N107" s="7"/>
      <c r="O107" s="7">
        <v>130151865659</v>
      </c>
      <c r="P107" s="7"/>
      <c r="Q107" s="7">
        <f t="shared" si="3"/>
        <v>1038507323</v>
      </c>
    </row>
    <row r="108" spans="1:17">
      <c r="A108" s="1" t="s">
        <v>260</v>
      </c>
      <c r="C108" s="7">
        <v>230000</v>
      </c>
      <c r="D108" s="7"/>
      <c r="E108" s="7">
        <v>187223229598</v>
      </c>
      <c r="F108" s="7"/>
      <c r="G108" s="7">
        <v>186034242764</v>
      </c>
      <c r="H108" s="7"/>
      <c r="I108" s="7">
        <f t="shared" si="2"/>
        <v>1188986834</v>
      </c>
      <c r="J108" s="7"/>
      <c r="K108" s="7">
        <v>230000</v>
      </c>
      <c r="L108" s="7"/>
      <c r="M108" s="7">
        <v>187223229598</v>
      </c>
      <c r="N108" s="7"/>
      <c r="O108" s="7">
        <v>186034242764</v>
      </c>
      <c r="P108" s="7"/>
      <c r="Q108" s="7">
        <f t="shared" si="3"/>
        <v>1188986834</v>
      </c>
    </row>
    <row r="109" spans="1:17">
      <c r="A109" s="1" t="s">
        <v>214</v>
      </c>
      <c r="C109" s="7">
        <v>2765800</v>
      </c>
      <c r="D109" s="7"/>
      <c r="E109" s="7">
        <v>2611425245150</v>
      </c>
      <c r="F109" s="7"/>
      <c r="G109" s="7">
        <v>2627072720987</v>
      </c>
      <c r="H109" s="7"/>
      <c r="I109" s="7">
        <f t="shared" si="2"/>
        <v>-15647475837</v>
      </c>
      <c r="J109" s="7"/>
      <c r="K109" s="7">
        <v>2765800</v>
      </c>
      <c r="L109" s="7"/>
      <c r="M109" s="7">
        <v>2611425245150</v>
      </c>
      <c r="N109" s="7"/>
      <c r="O109" s="7">
        <v>2667372445325</v>
      </c>
      <c r="P109" s="7"/>
      <c r="Q109" s="7">
        <f t="shared" si="3"/>
        <v>-55947200175</v>
      </c>
    </row>
    <row r="110" spans="1:17">
      <c r="A110" s="1" t="s">
        <v>247</v>
      </c>
      <c r="C110" s="7">
        <v>5960000</v>
      </c>
      <c r="D110" s="7"/>
      <c r="E110" s="7">
        <v>5793151786669</v>
      </c>
      <c r="F110" s="7"/>
      <c r="G110" s="7">
        <v>5791214861727</v>
      </c>
      <c r="H110" s="7"/>
      <c r="I110" s="7">
        <f t="shared" si="2"/>
        <v>1936924942</v>
      </c>
      <c r="J110" s="7"/>
      <c r="K110" s="7">
        <v>5960000</v>
      </c>
      <c r="L110" s="7"/>
      <c r="M110" s="7">
        <v>5793151786669</v>
      </c>
      <c r="N110" s="7"/>
      <c r="O110" s="7">
        <v>5774211640628</v>
      </c>
      <c r="P110" s="7"/>
      <c r="Q110" s="7">
        <f t="shared" si="3"/>
        <v>18940146041</v>
      </c>
    </row>
    <row r="111" spans="1:17">
      <c r="A111" s="1" t="s">
        <v>95</v>
      </c>
      <c r="C111" s="7">
        <v>1506861</v>
      </c>
      <c r="D111" s="7"/>
      <c r="E111" s="7">
        <v>920264625503</v>
      </c>
      <c r="F111" s="7"/>
      <c r="G111" s="7">
        <v>906814389828</v>
      </c>
      <c r="H111" s="7"/>
      <c r="I111" s="7">
        <f t="shared" si="2"/>
        <v>13450235675</v>
      </c>
      <c r="J111" s="7"/>
      <c r="K111" s="7">
        <v>1506861</v>
      </c>
      <c r="L111" s="7"/>
      <c r="M111" s="7">
        <v>920264625503</v>
      </c>
      <c r="N111" s="7"/>
      <c r="O111" s="7">
        <v>931262135524</v>
      </c>
      <c r="P111" s="7"/>
      <c r="Q111" s="7">
        <f t="shared" si="3"/>
        <v>-10997510021</v>
      </c>
    </row>
    <row r="112" spans="1:17">
      <c r="A112" s="1" t="s">
        <v>124</v>
      </c>
      <c r="C112" s="7">
        <v>4973166</v>
      </c>
      <c r="D112" s="7"/>
      <c r="E112" s="7">
        <v>3393159135108</v>
      </c>
      <c r="F112" s="7"/>
      <c r="G112" s="7">
        <v>3416841524935</v>
      </c>
      <c r="H112" s="7"/>
      <c r="I112" s="7">
        <f t="shared" si="2"/>
        <v>-23682389827</v>
      </c>
      <c r="J112" s="7"/>
      <c r="K112" s="7">
        <v>4973166</v>
      </c>
      <c r="L112" s="7"/>
      <c r="M112" s="7">
        <v>3393159135108</v>
      </c>
      <c r="N112" s="7"/>
      <c r="O112" s="7">
        <v>3358845355023</v>
      </c>
      <c r="P112" s="7"/>
      <c r="Q112" s="7">
        <f t="shared" si="3"/>
        <v>34313780085</v>
      </c>
    </row>
    <row r="113" spans="1:17">
      <c r="A113" s="1" t="s">
        <v>142</v>
      </c>
      <c r="C113" s="7">
        <v>396229</v>
      </c>
      <c r="D113" s="7"/>
      <c r="E113" s="7">
        <v>335002599936</v>
      </c>
      <c r="F113" s="7"/>
      <c r="G113" s="7">
        <v>326527590045</v>
      </c>
      <c r="H113" s="7"/>
      <c r="I113" s="7">
        <f t="shared" si="2"/>
        <v>8475009891</v>
      </c>
      <c r="J113" s="7"/>
      <c r="K113" s="7">
        <v>396229</v>
      </c>
      <c r="L113" s="7"/>
      <c r="M113" s="7">
        <v>335002599936</v>
      </c>
      <c r="N113" s="7"/>
      <c r="O113" s="7">
        <v>329352774556</v>
      </c>
      <c r="P113" s="7"/>
      <c r="Q113" s="7">
        <f t="shared" si="3"/>
        <v>5649825380</v>
      </c>
    </row>
    <row r="114" spans="1:17">
      <c r="A114" s="1" t="s">
        <v>200</v>
      </c>
      <c r="C114" s="7">
        <v>40000</v>
      </c>
      <c r="D114" s="7"/>
      <c r="E114" s="7">
        <v>34401466891</v>
      </c>
      <c r="F114" s="7"/>
      <c r="G114" s="7">
        <v>34401466891</v>
      </c>
      <c r="H114" s="7"/>
      <c r="I114" s="7">
        <f t="shared" si="2"/>
        <v>0</v>
      </c>
      <c r="J114" s="7"/>
      <c r="K114" s="7">
        <v>40000</v>
      </c>
      <c r="L114" s="7"/>
      <c r="M114" s="7">
        <v>34401466891</v>
      </c>
      <c r="N114" s="7"/>
      <c r="O114" s="7">
        <v>33758908107</v>
      </c>
      <c r="P114" s="7"/>
      <c r="Q114" s="7">
        <f t="shared" si="3"/>
        <v>642558784</v>
      </c>
    </row>
    <row r="115" spans="1:17">
      <c r="A115" s="1" t="s">
        <v>131</v>
      </c>
      <c r="C115" s="7">
        <v>143465</v>
      </c>
      <c r="D115" s="7"/>
      <c r="E115" s="7">
        <v>133288166383</v>
      </c>
      <c r="F115" s="7"/>
      <c r="G115" s="7">
        <v>130671159179</v>
      </c>
      <c r="H115" s="7"/>
      <c r="I115" s="7">
        <f t="shared" si="2"/>
        <v>2617007204</v>
      </c>
      <c r="J115" s="7"/>
      <c r="K115" s="7">
        <v>143465</v>
      </c>
      <c r="L115" s="7"/>
      <c r="M115" s="7">
        <v>133288166383</v>
      </c>
      <c r="N115" s="7"/>
      <c r="O115" s="7">
        <v>130265194788</v>
      </c>
      <c r="P115" s="7"/>
      <c r="Q115" s="7">
        <f t="shared" si="3"/>
        <v>3022971595</v>
      </c>
    </row>
    <row r="116" spans="1:17">
      <c r="A116" s="1" t="s">
        <v>119</v>
      </c>
      <c r="C116" s="7">
        <v>1326400</v>
      </c>
      <c r="D116" s="7"/>
      <c r="E116" s="7">
        <v>925711743279</v>
      </c>
      <c r="F116" s="7"/>
      <c r="G116" s="7">
        <v>907429328778</v>
      </c>
      <c r="H116" s="7"/>
      <c r="I116" s="7">
        <f t="shared" si="2"/>
        <v>18282414501</v>
      </c>
      <c r="J116" s="7"/>
      <c r="K116" s="7">
        <v>1326400</v>
      </c>
      <c r="L116" s="7"/>
      <c r="M116" s="7">
        <v>925711743279</v>
      </c>
      <c r="N116" s="7"/>
      <c r="O116" s="7">
        <v>913666665974</v>
      </c>
      <c r="P116" s="7"/>
      <c r="Q116" s="7">
        <f t="shared" si="3"/>
        <v>12045077305</v>
      </c>
    </row>
    <row r="117" spans="1:17">
      <c r="A117" s="1" t="s">
        <v>92</v>
      </c>
      <c r="C117" s="7">
        <v>1774591</v>
      </c>
      <c r="D117" s="7"/>
      <c r="E117" s="7">
        <v>1076984162011</v>
      </c>
      <c r="F117" s="7"/>
      <c r="G117" s="7">
        <v>1058989917302</v>
      </c>
      <c r="H117" s="7"/>
      <c r="I117" s="7">
        <f t="shared" si="2"/>
        <v>17994244709</v>
      </c>
      <c r="J117" s="7"/>
      <c r="K117" s="7">
        <v>1774591</v>
      </c>
      <c r="L117" s="7"/>
      <c r="M117" s="7">
        <v>1076984162011</v>
      </c>
      <c r="N117" s="7"/>
      <c r="O117" s="7">
        <v>1080075465199</v>
      </c>
      <c r="P117" s="7"/>
      <c r="Q117" s="7">
        <f t="shared" si="3"/>
        <v>-3091303188</v>
      </c>
    </row>
    <row r="118" spans="1:17">
      <c r="A118" s="1" t="s">
        <v>271</v>
      </c>
      <c r="C118" s="7">
        <v>540000</v>
      </c>
      <c r="D118" s="7"/>
      <c r="E118" s="7">
        <v>375992829713</v>
      </c>
      <c r="F118" s="7"/>
      <c r="G118" s="7">
        <v>368558150247</v>
      </c>
      <c r="H118" s="7"/>
      <c r="I118" s="7">
        <f t="shared" si="2"/>
        <v>7434679466</v>
      </c>
      <c r="J118" s="7"/>
      <c r="K118" s="7">
        <v>540000</v>
      </c>
      <c r="L118" s="7"/>
      <c r="M118" s="7">
        <v>375992829713</v>
      </c>
      <c r="N118" s="7"/>
      <c r="O118" s="7">
        <v>368558150247</v>
      </c>
      <c r="P118" s="7"/>
      <c r="Q118" s="7">
        <f t="shared" si="3"/>
        <v>7434679466</v>
      </c>
    </row>
    <row r="119" spans="1:17">
      <c r="A119" s="1" t="s">
        <v>139</v>
      </c>
      <c r="C119" s="7">
        <v>1369067</v>
      </c>
      <c r="D119" s="7"/>
      <c r="E119" s="7">
        <v>866065604197</v>
      </c>
      <c r="F119" s="7"/>
      <c r="G119" s="7">
        <v>852796498082</v>
      </c>
      <c r="H119" s="7"/>
      <c r="I119" s="7">
        <f t="shared" si="2"/>
        <v>13269106115</v>
      </c>
      <c r="J119" s="7"/>
      <c r="K119" s="7">
        <v>1369067</v>
      </c>
      <c r="L119" s="7"/>
      <c r="M119" s="7">
        <v>866065604197</v>
      </c>
      <c r="N119" s="7"/>
      <c r="O119" s="7">
        <v>870715523118</v>
      </c>
      <c r="P119" s="7"/>
      <c r="Q119" s="7">
        <f t="shared" si="3"/>
        <v>-4649918921</v>
      </c>
    </row>
    <row r="120" spans="1:17">
      <c r="A120" s="1" t="s">
        <v>150</v>
      </c>
      <c r="C120" s="7">
        <v>542989</v>
      </c>
      <c r="D120" s="7"/>
      <c r="E120" s="7">
        <v>494708966964</v>
      </c>
      <c r="F120" s="7"/>
      <c r="G120" s="7">
        <v>495847426671</v>
      </c>
      <c r="H120" s="7"/>
      <c r="I120" s="7">
        <f t="shared" si="2"/>
        <v>-1138459707</v>
      </c>
      <c r="J120" s="7"/>
      <c r="K120" s="7">
        <v>542989</v>
      </c>
      <c r="L120" s="7"/>
      <c r="M120" s="7">
        <v>494708966964</v>
      </c>
      <c r="N120" s="7"/>
      <c r="O120" s="7">
        <v>479935151821</v>
      </c>
      <c r="P120" s="7"/>
      <c r="Q120" s="7">
        <f t="shared" si="3"/>
        <v>14773815143</v>
      </c>
    </row>
    <row r="121" spans="1:17">
      <c r="A121" s="1" t="s">
        <v>136</v>
      </c>
      <c r="C121" s="7">
        <v>26600</v>
      </c>
      <c r="D121" s="7"/>
      <c r="E121" s="7">
        <v>24242300574</v>
      </c>
      <c r="F121" s="7"/>
      <c r="G121" s="7">
        <v>23686382117</v>
      </c>
      <c r="H121" s="7"/>
      <c r="I121" s="7">
        <f t="shared" si="2"/>
        <v>555918457</v>
      </c>
      <c r="J121" s="7"/>
      <c r="K121" s="7">
        <v>26600</v>
      </c>
      <c r="L121" s="7"/>
      <c r="M121" s="7">
        <v>24242300574</v>
      </c>
      <c r="N121" s="7"/>
      <c r="O121" s="7">
        <v>23236474371</v>
      </c>
      <c r="P121" s="7"/>
      <c r="Q121" s="7">
        <f t="shared" si="3"/>
        <v>1005826203</v>
      </c>
    </row>
    <row r="122" spans="1:17">
      <c r="A122" s="1" t="s">
        <v>145</v>
      </c>
      <c r="C122" s="7">
        <v>1574072</v>
      </c>
      <c r="D122" s="7"/>
      <c r="E122" s="7">
        <v>992051915938</v>
      </c>
      <c r="F122" s="7"/>
      <c r="G122" s="7">
        <v>1035861959247</v>
      </c>
      <c r="H122" s="7"/>
      <c r="I122" s="7">
        <f t="shared" si="2"/>
        <v>-43810043309</v>
      </c>
      <c r="J122" s="7"/>
      <c r="K122" s="7">
        <v>1574072</v>
      </c>
      <c r="L122" s="7"/>
      <c r="M122" s="7">
        <v>992051915938</v>
      </c>
      <c r="N122" s="7"/>
      <c r="O122" s="7">
        <v>1000637329431</v>
      </c>
      <c r="P122" s="7"/>
      <c r="Q122" s="7">
        <f t="shared" si="3"/>
        <v>-8585413493</v>
      </c>
    </row>
    <row r="123" spans="1:17">
      <c r="A123" s="1" t="s">
        <v>265</v>
      </c>
      <c r="C123" s="7">
        <v>4100</v>
      </c>
      <c r="D123" s="7"/>
      <c r="E123" s="7">
        <v>2261800351</v>
      </c>
      <c r="F123" s="7"/>
      <c r="G123" s="7">
        <v>2222606120</v>
      </c>
      <c r="H123" s="7"/>
      <c r="I123" s="7">
        <f t="shared" si="2"/>
        <v>39194231</v>
      </c>
      <c r="J123" s="7"/>
      <c r="K123" s="7">
        <v>4100</v>
      </c>
      <c r="L123" s="7"/>
      <c r="M123" s="7">
        <v>2261800351</v>
      </c>
      <c r="N123" s="7"/>
      <c r="O123" s="7">
        <v>2222606120</v>
      </c>
      <c r="P123" s="7"/>
      <c r="Q123" s="7">
        <f t="shared" si="3"/>
        <v>39194231</v>
      </c>
    </row>
    <row r="124" spans="1:17">
      <c r="A124" s="1" t="s">
        <v>134</v>
      </c>
      <c r="C124" s="7">
        <v>2996923</v>
      </c>
      <c r="D124" s="7"/>
      <c r="E124" s="7">
        <v>1957484278914</v>
      </c>
      <c r="F124" s="7"/>
      <c r="G124" s="7">
        <v>1933908207761</v>
      </c>
      <c r="H124" s="7"/>
      <c r="I124" s="7">
        <f>E124-G124</f>
        <v>23576071153</v>
      </c>
      <c r="J124" s="7"/>
      <c r="K124" s="7">
        <v>2996923</v>
      </c>
      <c r="L124" s="7"/>
      <c r="M124" s="7">
        <v>1957484278914</v>
      </c>
      <c r="N124" s="7"/>
      <c r="O124" s="7">
        <v>1944401694601</v>
      </c>
      <c r="P124" s="7"/>
      <c r="Q124" s="7">
        <f t="shared" si="3"/>
        <v>13082584313</v>
      </c>
    </row>
    <row r="125" spans="1:17" ht="24.75" thickBot="1">
      <c r="C125" s="7"/>
      <c r="D125" s="7"/>
      <c r="E125" s="8">
        <f>SUM(E8:E124)</f>
        <v>197028271363075</v>
      </c>
      <c r="F125" s="7"/>
      <c r="G125" s="8">
        <f>SUM(G8:G124)</f>
        <v>195946981558542</v>
      </c>
      <c r="H125" s="7"/>
      <c r="I125" s="8">
        <f>SUM(I8:I124)</f>
        <v>1081289804533</v>
      </c>
      <c r="J125" s="7"/>
      <c r="K125" s="7"/>
      <c r="L125" s="7"/>
      <c r="M125" s="8">
        <f>SUM(M8:M124)</f>
        <v>197036179914779</v>
      </c>
      <c r="N125" s="7"/>
      <c r="O125" s="8">
        <f>SUM(O8:O124)</f>
        <v>194341354817005</v>
      </c>
      <c r="P125" s="7"/>
      <c r="Q125" s="8">
        <f>SUM(Q8:Q124)</f>
        <v>2694825097774</v>
      </c>
    </row>
    <row r="126" spans="1:17" ht="24.75" thickTop="1"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</row>
    <row r="127" spans="1:17"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7"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</row>
    <row r="129" spans="7:17"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7:17"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7:17"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</row>
    <row r="134" spans="7:17">
      <c r="I134" s="3"/>
      <c r="Q134" s="6"/>
    </row>
    <row r="135" spans="7:17">
      <c r="I135" s="3"/>
      <c r="Q135" s="6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2023-01-24T05:09:58Z</dcterms:created>
  <dcterms:modified xsi:type="dcterms:W3CDTF">2023-01-30T15:01:15Z</dcterms:modified>
</cp:coreProperties>
</file>