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A599CC60-1F70-43D9-8E66-2CD6B2649D1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8" i="12"/>
  <c r="M105" i="12"/>
  <c r="E105" i="12"/>
  <c r="O105" i="12"/>
  <c r="K105" i="12"/>
  <c r="I105" i="12"/>
  <c r="G105" i="12"/>
  <c r="C105" i="12"/>
  <c r="U6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8" i="11"/>
  <c r="U67" i="11" s="1"/>
  <c r="O14" i="8"/>
  <c r="K67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8" i="11"/>
  <c r="O67" i="11"/>
  <c r="M67" i="11"/>
  <c r="S67" i="11"/>
  <c r="Q67" i="11"/>
  <c r="G67" i="11"/>
  <c r="E67" i="11"/>
  <c r="C67" i="11"/>
  <c r="S66" i="11"/>
  <c r="Q97" i="10"/>
  <c r="O97" i="10"/>
  <c r="M97" i="10"/>
  <c r="I97" i="10"/>
  <c r="G97" i="10"/>
  <c r="E97" i="10"/>
  <c r="M10" i="9"/>
  <c r="M128" i="9" s="1"/>
  <c r="I44" i="9"/>
  <c r="I21" i="9"/>
  <c r="I25" i="9"/>
  <c r="I45" i="9"/>
  <c r="I20" i="9"/>
  <c r="Q128" i="9"/>
  <c r="O128" i="9"/>
  <c r="G128" i="9"/>
  <c r="E128" i="9"/>
  <c r="M61" i="7"/>
  <c r="M60" i="7"/>
  <c r="S14" i="8"/>
  <c r="Q14" i="8"/>
  <c r="I14" i="8"/>
  <c r="M14" i="8"/>
  <c r="S62" i="7"/>
  <c r="Q62" i="7"/>
  <c r="O62" i="7"/>
  <c r="M62" i="7"/>
  <c r="K62" i="7"/>
  <c r="I62" i="7"/>
  <c r="S13" i="6"/>
  <c r="Q13" i="6"/>
  <c r="O13" i="6"/>
  <c r="M13" i="6"/>
  <c r="K13" i="6"/>
  <c r="K65" i="4"/>
  <c r="AK90" i="3"/>
  <c r="W90" i="3"/>
  <c r="AG90" i="3"/>
  <c r="AI90" i="3"/>
  <c r="S90" i="3"/>
  <c r="Q90" i="3"/>
  <c r="AA90" i="3"/>
  <c r="Y57" i="1"/>
  <c r="Q105" i="12" l="1"/>
  <c r="I67" i="11"/>
  <c r="I128" i="9"/>
  <c r="W57" i="1" l="1"/>
  <c r="U57" i="1"/>
  <c r="O57" i="1"/>
  <c r="K57" i="1"/>
  <c r="G57" i="1"/>
  <c r="E57" i="1"/>
</calcChain>
</file>

<file path=xl/sharedStrings.xml><?xml version="1.0" encoding="utf-8"?>
<sst xmlns="http://schemas.openxmlformats.org/spreadsheetml/2006/main" count="1719" uniqueCount="445">
  <si>
    <t>صندوق سرمایه‌گذاری ثابت حامی</t>
  </si>
  <si>
    <t>صورت وضعیت سبد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</si>
  <si>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</si>
  <si>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</si>
  <si>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</si>
  <si>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</si>
  <si>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</si>
  <si>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</si>
  <si>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</si>
  <si>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</si>
  <si>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</si>
  <si>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</si>
  <si>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</si>
  <si>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</si>
  <si>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</si>
  <si>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</si>
  <si>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خاورمیانه</t>
  </si>
  <si>
    <t>0.39%</t>
  </si>
  <si>
    <t>پالایش نفت اصفهان</t>
  </si>
  <si>
    <t>پالایش نفت بندرعباس</t>
  </si>
  <si>
    <t>پالایش نفت شیراز</t>
  </si>
  <si>
    <t>0.26%</t>
  </si>
  <si>
    <t>پتروشیمی پارس</t>
  </si>
  <si>
    <t>پتروشیمی پردیس</t>
  </si>
  <si>
    <t>پتروشیمی تندگویان</t>
  </si>
  <si>
    <t>پتروشیمی جم</t>
  </si>
  <si>
    <t>0.28%</t>
  </si>
  <si>
    <t>پتروشیمی‌شیراز</t>
  </si>
  <si>
    <t>پلیمر آریا ساسول</t>
  </si>
  <si>
    <t>توسعه‌معادن‌وفلزات‌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</si>
  <si>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</si>
  <si>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</si>
  <si>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</si>
  <si>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</si>
  <si>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سبحان</t>
  </si>
  <si>
    <t>سرمایه گذاری سیمان تامین</t>
  </si>
  <si>
    <t>سرمایه گذاری صبا تامین</t>
  </si>
  <si>
    <t>سرمایه گذاری صدرتامین</t>
  </si>
  <si>
    <t>سرمایه‌ گذاری‌ البرز(هلدینگ‌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</si>
  <si>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</si>
  <si>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</si>
  <si>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</si>
  <si>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</si>
  <si>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سیمان‌ صوفیان‌</t>
  </si>
  <si>
    <t>سیمان‌هگمتان‌</t>
  </si>
  <si>
    <t>0.13%</t>
  </si>
  <si>
    <t>صنایع گلدیران</t>
  </si>
  <si>
    <t>صندوق پالایشی یکم-سهام</t>
  </si>
  <si>
    <t>صندوق س دریای آبی فیروزه-سهام</t>
  </si>
  <si>
    <t>صندوق س شاخصی آرام مفید</t>
  </si>
  <si>
    <t>صندوق س. اهرمی مفید-س -واحد عادی</t>
  </si>
  <si>
    <t>1.97%</t>
  </si>
  <si>
    <t>صندوق س. ثروت هیوا-س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</si>
  <si>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</si>
  <si>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</si>
  <si>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</si>
  <si>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0.31%</t>
  </si>
  <si>
    <t>صندوق سرمایه‌گذاری مشترک پیشتاز</t>
  </si>
  <si>
    <t>صندوق سرمایه‌گذاری مشترک پیشرو</t>
  </si>
  <si>
    <t>صندوق طلای عیار مفید</t>
  </si>
  <si>
    <t>فجر انرژی خلیج فارس</t>
  </si>
  <si>
    <t>فولاد شاهرود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</si>
  <si>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</si>
  <si>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</si>
  <si>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</si>
  <si>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</si>
  <si>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</si>
  <si>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سپاهان</t>
  </si>
  <si>
    <t>کارخانجات‌داروپخش‌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</si>
  <si>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</si>
  <si>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</si>
  <si>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</si>
  <si>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</si>
  <si>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</si>
  <si>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</si>
  <si>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اختیارف ت شستا1000-02/07/22</t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</si>
  <si>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</si>
  <si>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</si>
  <si>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</si>
  <si>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</si>
  <si>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</si>
  <si>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</si>
  <si>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</si>
  <si>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</si>
  <si>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</si>
  <si>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اقتصادی تدبیر14040606</t>
  </si>
  <si>
    <t>بله</t>
  </si>
  <si>
    <t>1400/06/06</t>
  </si>
  <si>
    <t>1404/06/05</t>
  </si>
  <si>
    <t>اجاره ت. انرژی تدبیر14051013</t>
  </si>
  <si>
    <t>1401/10/13</t>
  </si>
  <si>
    <t>1405/10/13</t>
  </si>
  <si>
    <t>اجاره تابان لوتوس14021206</t>
  </si>
  <si>
    <t>1398/12/06</t>
  </si>
  <si>
    <t>1402/12/06</t>
  </si>
  <si>
    <t>0.50%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</si>
  <si>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</si>
  <si>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</si>
  <si>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</si>
  <si>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</si>
  <si>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</si>
  <si>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</si>
  <si>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0.56%</t>
  </si>
  <si>
    <t>اسناد خزانه-م12بودجه00-030425</t>
  </si>
  <si>
    <t>1400/12/25</t>
  </si>
  <si>
    <t>1403/04/25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</si>
  <si>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</si>
  <si>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</si>
  <si>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</si>
  <si>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</si>
  <si>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</si>
  <si>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</si>
  <si>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</si>
  <si>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</si>
  <si>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</si>
  <si>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</si>
  <si>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</si>
  <si>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</si>
  <si>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</si>
  <si>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</si>
  <si>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</si>
  <si>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</si>
  <si>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</si>
  <si>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</si>
  <si>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</si>
  <si>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</si>
  <si>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</si>
  <si>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</si>
  <si>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</si>
  <si>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</si>
  <si>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</si>
  <si>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</si>
  <si>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</si>
  <si>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</si>
  <si>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</si>
  <si>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</si>
  <si>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</si>
  <si>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</si>
  <si>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</si>
  <si>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</si>
  <si>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</si>
  <si>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</si>
  <si>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</si>
  <si>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</si>
  <si>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</si>
  <si>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</si>
  <si>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</si>
  <si>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</si>
  <si>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</si>
  <si>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</si>
  <si>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</si>
  <si>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</si>
  <si>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</si>
  <si>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</si>
  <si>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</si>
  <si>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</si>
  <si>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</si>
  <si>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</si>
  <si>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</si>
  <si>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</si>
  <si>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</si>
  <si>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</si>
  <si>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</si>
  <si>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</si>
  <si>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</si>
  <si>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</si>
  <si>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</si>
  <si>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</si>
  <si>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</si>
  <si>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</si>
  <si>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</si>
  <si>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</si>
  <si>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</si>
  <si>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</si>
  <si>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</si>
  <si>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مرابحه سایپا012-3ماهه 16%</t>
  </si>
  <si>
    <t>1397/12/20</t>
  </si>
  <si>
    <t>1401/12/20</t>
  </si>
  <si>
    <t>صکوک مرابحه سایپا038-3ماهه 18%</t>
  </si>
  <si>
    <t>1399/08/21</t>
  </si>
  <si>
    <t>صکوک مرابحه سایپا308-3ماهه 18%</t>
  </si>
  <si>
    <t>1.41%</t>
  </si>
  <si>
    <t>صکوک مرابحه صایپا049-3ماهه 18%</t>
  </si>
  <si>
    <t>1400/09/24</t>
  </si>
  <si>
    <t>1404/09/23</t>
  </si>
  <si>
    <t>صکوک مرابحه صایپا409-3ماهه 18%</t>
  </si>
  <si>
    <t>صکوک مرابحه کویر606-6ماهه 18%</t>
  </si>
  <si>
    <t>1401/06/23</t>
  </si>
  <si>
    <t>1406/06/23</t>
  </si>
  <si>
    <t>صکوک منفعت نفت0312-6ماهه 18/5%</t>
  </si>
  <si>
    <t>1399/12/17</t>
  </si>
  <si>
    <t>1403/12/17</t>
  </si>
  <si>
    <t>گام بانک اقتصاد نوین0205</t>
  </si>
  <si>
    <t>1401/04/01</t>
  </si>
  <si>
    <t>1402/05/31</t>
  </si>
  <si>
    <t>گام بانک پارسیان0203</t>
  </si>
  <si>
    <t>1402/03/31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</si>
  <si>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</si>
  <si>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</si>
  <si>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</si>
  <si>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</si>
  <si>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</si>
  <si>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</si>
  <si>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</si>
  <si>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</si>
  <si>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</si>
  <si>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صادرات ایران0207</t>
  </si>
  <si>
    <t>1402/07/30</t>
  </si>
  <si>
    <t>گواهی اعتبار مولد رفاه0201</t>
  </si>
  <si>
    <t>1401/02/01</t>
  </si>
  <si>
    <t>1402/01/31</t>
  </si>
  <si>
    <t>گواهی اعتبار مولد رفاه0204</t>
  </si>
  <si>
    <t>1401/05/20</t>
  </si>
  <si>
    <t>1402/04/31</t>
  </si>
  <si>
    <t>گواهی اعتبار مولد سامان0204</t>
  </si>
  <si>
    <t>1401/05/01</t>
  </si>
  <si>
    <t>گواهی اعتبار مولد سامان0207</t>
  </si>
  <si>
    <t>1401/08/01</t>
  </si>
  <si>
    <t>گواهی اعتبار مولد سپه0208</t>
  </si>
  <si>
    <t>1401/09/01</t>
  </si>
  <si>
    <t>1402/08/30</t>
  </si>
  <si>
    <t>گواهی اعتبارمولد رفاه0208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</si>
  <si>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</si>
  <si>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</si>
  <si>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</si>
  <si>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</si>
  <si>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</si>
  <si>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</si>
  <si>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</si>
  <si>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</si>
  <si>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</si>
  <si>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</si>
  <si>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</si>
  <si>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</si>
  <si>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</si>
  <si>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</si>
  <si>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</si>
  <si>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</si>
  <si>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</si>
  <si>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</si>
  <si>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</si>
  <si>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</si>
  <si>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</si>
  <si>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</si>
  <si>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</si>
  <si>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</si>
  <si>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</si>
  <si>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</si>
  <si>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</si>
  <si>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</si>
  <si>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</si>
  <si>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</si>
  <si>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</si>
  <si>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</si>
  <si>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</si>
  <si>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</si>
  <si>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</si>
  <si>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</si>
  <si>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</si>
  <si>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</si>
  <si>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</si>
  <si>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0.77%</t>
  </si>
  <si>
    <t>مرابحه عام دولت95-ش.خ020514</t>
  </si>
  <si>
    <t>1400/10/14</t>
  </si>
  <si>
    <t>1402/05/14</t>
  </si>
  <si>
    <t>مرابحه عام دولتی65-ش.خ0210</t>
  </si>
  <si>
    <t>1399/10/16</t>
  </si>
  <si>
    <t>1402/10/16</t>
  </si>
  <si>
    <t>مرابحه عام دولتی6-ش.خ0210</t>
  </si>
  <si>
    <t>مرابحه کرمان موتور 14040413</t>
  </si>
  <si>
    <t>1401/04/13</t>
  </si>
  <si>
    <t>1404/04/12</t>
  </si>
  <si>
    <t>مرابحه عام دولت127-ش.خ040623</t>
  </si>
  <si>
    <t>1401/12/23</t>
  </si>
  <si>
    <t>1404/06/22</t>
  </si>
  <si>
    <t>گواهی اعتبارمولد صنعت020930</t>
  </si>
  <si>
    <t>1401/10/01</t>
  </si>
  <si>
    <t>1402/09/30</t>
  </si>
  <si>
    <t>گواهی اعتبار مولد سامان0208</t>
  </si>
  <si>
    <t>اسنادخزانه-م5بودجه99-020218</t>
  </si>
  <si>
    <t>1399/09/05</t>
  </si>
  <si>
    <t>1402/02/18</t>
  </si>
  <si>
    <t>گام بانک اقتصاد نوین0204</t>
  </si>
  <si>
    <t>گواهی اعتبار مولد رفاه0207</t>
  </si>
  <si>
    <t>گام بانک سینا0206</t>
  </si>
  <si>
    <t>گواهی اعتبار مولد شهر0203</t>
  </si>
  <si>
    <t>صکوک مرابحه خزامیا511-3ماهه18%</t>
  </si>
  <si>
    <t>1401/11/17</t>
  </si>
  <si>
    <t>1405/11/17</t>
  </si>
  <si>
    <t>گواهی اعتبار مولد سامان0206</t>
  </si>
  <si>
    <t>1401/07/01</t>
  </si>
  <si>
    <t>1402/06/31</t>
  </si>
  <si>
    <t>گواهی اعتبار مولد رفاه0202</t>
  </si>
  <si>
    <t>1401/03/17</t>
  </si>
  <si>
    <t>1402/02/31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</si>
  <si>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</si>
  <si>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</si>
  <si>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</si>
  <si>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</si>
  <si>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</si>
  <si>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2.11%</t>
  </si>
  <si>
    <t>-1.86%</t>
  </si>
  <si>
    <t>-2.04%</t>
  </si>
  <si>
    <t>-0.14%</t>
  </si>
  <si>
    <t>-3.45%</t>
  </si>
  <si>
    <t>-3.85%</t>
  </si>
  <si>
    <t>-2.21%</t>
  </si>
  <si>
    <t>-6.83%</t>
  </si>
  <si>
    <t>-2.77%</t>
  </si>
  <si>
    <t>-0.42%</t>
  </si>
  <si>
    <t>5.18%</t>
  </si>
  <si>
    <t>1.36%</t>
  </si>
  <si>
    <t>-4.70%</t>
  </si>
  <si>
    <t>-0.90%</t>
  </si>
  <si>
    <t>1.69%</t>
  </si>
  <si>
    <t>3.19%</t>
  </si>
  <si>
    <t>-2.17%</t>
  </si>
  <si>
    <t>4.89%</t>
  </si>
  <si>
    <t>4.15%</t>
  </si>
  <si>
    <t>-1.12%</t>
  </si>
  <si>
    <t>-3.29%</t>
  </si>
  <si>
    <t>1.57%</t>
  </si>
  <si>
    <t>-0.19%</t>
  </si>
  <si>
    <t>1.46%</t>
  </si>
  <si>
    <t>-3.60%</t>
  </si>
  <si>
    <t>0.60%</t>
  </si>
  <si>
    <t>0.72%</t>
  </si>
  <si>
    <t>-0.26%</t>
  </si>
  <si>
    <t>-0.06%</t>
  </si>
  <si>
    <t>1.00%</t>
  </si>
  <si>
    <t>1.24%</t>
  </si>
  <si>
    <t>-3.08%</t>
  </si>
  <si>
    <t>0.37%</t>
  </si>
  <si>
    <t>2.46%</t>
  </si>
  <si>
    <t>2.56%</t>
  </si>
  <si>
    <t>3.84%</t>
  </si>
  <si>
    <t>-1.73%</t>
  </si>
  <si>
    <t>1.02%</t>
  </si>
  <si>
    <t>2.36%</t>
  </si>
  <si>
    <t>-0.27%</t>
  </si>
  <si>
    <t>گواهی اعتبار مولد شهر0206</t>
  </si>
  <si>
    <t>1.37%</t>
  </si>
  <si>
    <t>-2.50%</t>
  </si>
  <si>
    <t>-6.21%</t>
  </si>
  <si>
    <t>-0.96%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</si>
  <si>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</si>
  <si>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</si>
  <si>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</si>
  <si>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</si>
  <si>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</si>
  <si>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</si>
  <si>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</si>
  <si>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</si>
  <si>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</si>
  <si>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</si>
  <si>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</si>
  <si>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</si>
  <si>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</si>
  <si>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</si>
  <si>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</si>
  <si>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</si>
  <si>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</si>
  <si>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</si>
  <si>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</si>
  <si>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</si>
  <si>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</si>
  <si>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</si>
  <si>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</si>
  <si>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</si>
  <si>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</si>
  <si>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</si>
  <si>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</si>
  <si>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</si>
  <si>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</si>
  <si>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</si>
  <si>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</si>
  <si>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</si>
  <si>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</si>
  <si>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</si>
  <si>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دولت105-ش.خ030503</t>
  </si>
  <si>
    <t>1403/05/03</t>
  </si>
  <si>
    <t>مرابحه عام دولتی64-ش.خ0111</t>
  </si>
  <si>
    <t>1401/11/09</t>
  </si>
  <si>
    <t>مرابحه عام دولت5-ش.خ 0110</t>
  </si>
  <si>
    <t>1401/10/11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</si>
  <si>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</si>
  <si>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</si>
  <si>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</si>
  <si>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</si>
  <si>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</si>
  <si>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</si>
  <si>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</si>
  <si>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</si>
  <si>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</si>
  <si>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</si>
  <si>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</si>
  <si>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</si>
  <si>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</si>
  <si>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</si>
  <si>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</si>
  <si>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</si>
  <si>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</si>
  <si>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</si>
  <si>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</si>
  <si>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</si>
  <si>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1401/10/28</t>
  </si>
  <si>
    <t>1401/08/14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</si>
  <si>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</si>
  <si>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</si>
  <si>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</si>
  <si>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</si>
  <si>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</si>
  <si>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گذاری‌البرز(هلدینگ‌</t>
  </si>
  <si>
    <t>نفت پاسارگاد</t>
  </si>
  <si>
    <t>سرمایه گذاری گروه توسعه ملی</t>
  </si>
  <si>
    <t>صنایع پتروشیمی خلیج فارس</t>
  </si>
  <si>
    <t>پالایش نفت تهران</t>
  </si>
  <si>
    <t>کالسیمین‌</t>
  </si>
  <si>
    <t>بانک سینا</t>
  </si>
  <si>
    <t>فولاد  خوزستان</t>
  </si>
  <si>
    <t>ح . کارخانجات‌داروپخش</t>
  </si>
  <si>
    <t>ح . صنایع گلدیران</t>
  </si>
  <si>
    <t>اسنادخزانه-م3بودجه99-011110</t>
  </si>
  <si>
    <t>اسنادخزانه-م2بودجه99-011019</t>
  </si>
  <si>
    <t>اسنادخزانه-م9بودجه99-020316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</si>
  <si>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</si>
  <si>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</si>
  <si>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</si>
  <si>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</si>
  <si>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</si>
  <si>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</si>
  <si>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</si>
  <si>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</si>
  <si>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</si>
  <si>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</si>
  <si>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</si>
  <si>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</si>
  <si>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</si>
  <si>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</si>
  <si>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</si>
  <si>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</si>
  <si>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</si>
  <si>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سود تقسیمی صندوق های سرمایه گذاری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</si>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</sst>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34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BC40207-A84D-2F0D-3AB7-7F9B2992C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CEBFB-22E2-47CB-AE77-1258F290CE5A}">
  <dimension ref="A1"/>
  <sheetViews>
    <sheetView rightToLeft="1" workbookViewId="0">
      <selection activeCell="A2" sqref="A2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34</xdr:row>
                <xdr:rowOff>28575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8"/>
  <sheetViews>
    <sheetView rightToLeft="1" topLeftCell="A76" workbookViewId="0">
      <selection activeCell="M91" sqref="M91"/>
    </sheetView>
  </sheetViews>
  <sheetFormatPr defaultRowHeight="21.75"/>
  <cols>
    <col min="1" max="1" width="33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>
      <c r="A3" s="15" t="s">
        <v>369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>
      <c r="A6" s="15" t="s">
        <v>3</v>
      </c>
      <c r="C6" s="17" t="s">
        <v>371</v>
      </c>
      <c r="D6" s="17" t="s">
        <v>371</v>
      </c>
      <c r="E6" s="17" t="s">
        <v>371</v>
      </c>
      <c r="F6" s="17" t="s">
        <v>371</v>
      </c>
      <c r="G6" s="17" t="s">
        <v>371</v>
      </c>
      <c r="H6" s="17" t="s">
        <v>371</v>
      </c>
      <c r="I6" s="17" t="s">
        <v>371</v>
      </c>
      <c r="K6" s="17" t="s">
        <v>372</v>
      </c>
      <c r="L6" s="17" t="s">
        <v>372</v>
      </c>
      <c r="M6" s="17" t="s">
        <v>372</v>
      </c>
      <c r="N6" s="17" t="s">
        <v>372</v>
      </c>
      <c r="O6" s="17" t="s">
        <v>372</v>
      </c>
      <c r="P6" s="17" t="s">
        <v>372</v>
      </c>
      <c r="Q6" s="17" t="s">
        <v>372</v>
      </c>
    </row>
    <row r="7" spans="1:17" ht="22.5">
      <c r="A7" s="17" t="s">
        <v>3</v>
      </c>
      <c r="C7" s="5" t="s">
        <v>7</v>
      </c>
      <c r="E7" s="5" t="s">
        <v>408</v>
      </c>
      <c r="G7" s="5" t="s">
        <v>409</v>
      </c>
      <c r="I7" s="5" t="s">
        <v>411</v>
      </c>
      <c r="K7" s="5" t="s">
        <v>7</v>
      </c>
      <c r="M7" s="5" t="s">
        <v>408</v>
      </c>
      <c r="O7" s="5" t="s">
        <v>409</v>
      </c>
      <c r="Q7" s="5" t="s">
        <v>411</v>
      </c>
    </row>
    <row r="8" spans="1:17">
      <c r="A8" s="1" t="s">
        <v>53</v>
      </c>
      <c r="C8" s="3">
        <v>500000</v>
      </c>
      <c r="E8" s="3">
        <v>200127877793</v>
      </c>
      <c r="G8" s="3">
        <v>180938166045</v>
      </c>
      <c r="I8" s="3">
        <v>19189711748</v>
      </c>
      <c r="K8" s="3">
        <v>2892735</v>
      </c>
      <c r="M8" s="3">
        <v>964874153781</v>
      </c>
      <c r="O8" s="3">
        <v>913718140973</v>
      </c>
      <c r="Q8" s="3">
        <v>51156012808</v>
      </c>
    </row>
    <row r="9" spans="1:17">
      <c r="A9" s="1" t="s">
        <v>63</v>
      </c>
      <c r="C9" s="3">
        <v>5000000</v>
      </c>
      <c r="E9" s="3">
        <v>159268468653</v>
      </c>
      <c r="G9" s="3">
        <v>175222383024</v>
      </c>
      <c r="I9" s="3">
        <v>-15953914371</v>
      </c>
      <c r="K9" s="3">
        <v>12000000</v>
      </c>
      <c r="M9" s="3">
        <v>431595335669</v>
      </c>
      <c r="O9" s="3">
        <v>443379283616</v>
      </c>
      <c r="Q9" s="3">
        <v>-11783947947</v>
      </c>
    </row>
    <row r="10" spans="1:17">
      <c r="A10" s="1" t="s">
        <v>55</v>
      </c>
      <c r="C10" s="3">
        <v>1019000</v>
      </c>
      <c r="E10" s="3">
        <v>304043176000</v>
      </c>
      <c r="G10" s="3">
        <v>303313860665</v>
      </c>
      <c r="I10" s="3">
        <v>729315335</v>
      </c>
      <c r="K10" s="3">
        <v>2110740</v>
      </c>
      <c r="M10" s="3">
        <v>0</v>
      </c>
      <c r="O10" s="3">
        <v>595163494398</v>
      </c>
      <c r="Q10" s="3">
        <v>3681579522</v>
      </c>
    </row>
    <row r="11" spans="1:17">
      <c r="A11" s="1" t="s">
        <v>48</v>
      </c>
      <c r="C11" s="3">
        <v>10000000</v>
      </c>
      <c r="E11" s="3">
        <v>122964945000</v>
      </c>
      <c r="G11" s="3">
        <v>119309006342</v>
      </c>
      <c r="I11" s="3">
        <v>3655938658</v>
      </c>
      <c r="K11" s="3">
        <v>10000000</v>
      </c>
      <c r="M11" s="3">
        <v>122964945000</v>
      </c>
      <c r="O11" s="3">
        <v>119309006342</v>
      </c>
      <c r="Q11" s="3">
        <v>3655938658</v>
      </c>
    </row>
    <row r="12" spans="1:17">
      <c r="A12" s="1" t="s">
        <v>66</v>
      </c>
      <c r="C12" s="3">
        <v>25000000</v>
      </c>
      <c r="E12" s="3">
        <v>215529325427</v>
      </c>
      <c r="G12" s="3">
        <v>199848719971</v>
      </c>
      <c r="I12" s="3">
        <v>15680605456</v>
      </c>
      <c r="K12" s="3">
        <v>61457897</v>
      </c>
      <c r="M12" s="3">
        <v>461157416592</v>
      </c>
      <c r="O12" s="3">
        <v>438551915475</v>
      </c>
      <c r="Q12" s="3">
        <v>22605501117</v>
      </c>
    </row>
    <row r="13" spans="1:17">
      <c r="A13" s="1" t="s">
        <v>18</v>
      </c>
      <c r="C13" s="3">
        <v>30000000</v>
      </c>
      <c r="E13" s="3">
        <v>243558652939</v>
      </c>
      <c r="G13" s="3">
        <v>231034967829</v>
      </c>
      <c r="I13" s="3">
        <v>12523685110</v>
      </c>
      <c r="K13" s="3">
        <v>30000000</v>
      </c>
      <c r="M13" s="3">
        <v>243558652939</v>
      </c>
      <c r="O13" s="3">
        <v>231034967829</v>
      </c>
      <c r="Q13" s="3">
        <v>12523685110</v>
      </c>
    </row>
    <row r="14" spans="1:17">
      <c r="A14" s="1" t="s">
        <v>32</v>
      </c>
      <c r="C14" s="3">
        <v>170000000</v>
      </c>
      <c r="E14" s="3">
        <v>209484423841</v>
      </c>
      <c r="G14" s="3">
        <v>198791526738</v>
      </c>
      <c r="I14" s="3">
        <v>10692897103</v>
      </c>
      <c r="K14" s="3">
        <v>239197461</v>
      </c>
      <c r="M14" s="3">
        <v>274819319110</v>
      </c>
      <c r="O14" s="3">
        <v>267405886194</v>
      </c>
      <c r="Q14" s="3">
        <v>7413432916</v>
      </c>
    </row>
    <row r="15" spans="1:17">
      <c r="A15" s="1" t="s">
        <v>60</v>
      </c>
      <c r="C15" s="3">
        <v>5000000</v>
      </c>
      <c r="E15" s="3">
        <v>107186683260</v>
      </c>
      <c r="G15" s="3">
        <v>101340450544</v>
      </c>
      <c r="I15" s="3">
        <v>5846232716</v>
      </c>
      <c r="K15" s="3">
        <v>10512953</v>
      </c>
      <c r="M15" s="3">
        <v>200767043995</v>
      </c>
      <c r="O15" s="3">
        <v>190724099021</v>
      </c>
      <c r="Q15" s="3">
        <v>10042944974</v>
      </c>
    </row>
    <row r="16" spans="1:17">
      <c r="A16" s="1" t="s">
        <v>54</v>
      </c>
      <c r="C16" s="3">
        <v>386000</v>
      </c>
      <c r="E16" s="3">
        <v>100955212000</v>
      </c>
      <c r="G16" s="3">
        <v>99110621894</v>
      </c>
      <c r="I16" s="3">
        <v>1844590106</v>
      </c>
      <c r="K16" s="3">
        <v>1006000</v>
      </c>
      <c r="M16" s="3">
        <v>250249092000</v>
      </c>
      <c r="O16" s="3">
        <v>245730029618</v>
      </c>
      <c r="Q16" s="3">
        <v>4519062382</v>
      </c>
    </row>
    <row r="17" spans="1:17">
      <c r="A17" s="1" t="s">
        <v>47</v>
      </c>
      <c r="C17" s="3">
        <v>418139</v>
      </c>
      <c r="E17" s="3">
        <v>54395406070</v>
      </c>
      <c r="G17" s="3">
        <v>50390159566</v>
      </c>
      <c r="I17" s="3">
        <v>4005246504</v>
      </c>
      <c r="K17" s="3">
        <v>12618139</v>
      </c>
      <c r="M17" s="3">
        <v>1225272283790</v>
      </c>
      <c r="O17" s="3">
        <v>1168356556421</v>
      </c>
      <c r="Q17" s="3">
        <v>56915727369</v>
      </c>
    </row>
    <row r="18" spans="1:17">
      <c r="A18" s="1" t="s">
        <v>58</v>
      </c>
      <c r="C18" s="3">
        <v>761000</v>
      </c>
      <c r="E18" s="3">
        <v>703768029000</v>
      </c>
      <c r="G18" s="3">
        <v>695716076718</v>
      </c>
      <c r="I18" s="3">
        <v>8051952282</v>
      </c>
      <c r="K18" s="3">
        <v>1126500</v>
      </c>
      <c r="M18" s="3">
        <v>999402249000</v>
      </c>
      <c r="O18" s="3">
        <v>985933789465</v>
      </c>
      <c r="Q18" s="3">
        <v>13468459535</v>
      </c>
    </row>
    <row r="19" spans="1:17">
      <c r="A19" s="1" t="s">
        <v>52</v>
      </c>
      <c r="C19" s="3">
        <v>1000000</v>
      </c>
      <c r="E19" s="3">
        <v>13648109180</v>
      </c>
      <c r="G19" s="3">
        <v>13123942935</v>
      </c>
      <c r="I19" s="3">
        <v>524166245</v>
      </c>
      <c r="K19" s="3">
        <v>1000000</v>
      </c>
      <c r="M19" s="3">
        <v>13648109180</v>
      </c>
      <c r="O19" s="3">
        <v>13123942935</v>
      </c>
      <c r="Q19" s="3">
        <v>524166245</v>
      </c>
    </row>
    <row r="20" spans="1:17">
      <c r="A20" s="1" t="s">
        <v>62</v>
      </c>
      <c r="C20" s="3">
        <v>35000000</v>
      </c>
      <c r="E20" s="3">
        <v>232675189980</v>
      </c>
      <c r="G20" s="3">
        <v>211326123555</v>
      </c>
      <c r="I20" s="3">
        <v>21349066425</v>
      </c>
      <c r="K20" s="3">
        <v>84800002</v>
      </c>
      <c r="M20" s="3">
        <v>503912926260</v>
      </c>
      <c r="O20" s="3">
        <v>474204829211</v>
      </c>
      <c r="Q20" s="3">
        <v>29708097049</v>
      </c>
    </row>
    <row r="21" spans="1:17">
      <c r="A21" s="1" t="s">
        <v>36</v>
      </c>
      <c r="C21" s="3">
        <v>10000000</v>
      </c>
      <c r="E21" s="3">
        <v>34573239151</v>
      </c>
      <c r="G21" s="3">
        <v>34917442737</v>
      </c>
      <c r="I21" s="3">
        <v>-344203586</v>
      </c>
      <c r="K21" s="3">
        <v>10000000</v>
      </c>
      <c r="M21" s="3">
        <v>34573239151</v>
      </c>
      <c r="O21" s="3">
        <v>34917442737</v>
      </c>
      <c r="Q21" s="3">
        <v>-344203586</v>
      </c>
    </row>
    <row r="22" spans="1:17">
      <c r="A22" s="1" t="s">
        <v>57</v>
      </c>
      <c r="C22" s="3">
        <v>21100</v>
      </c>
      <c r="E22" s="3">
        <v>100401543700</v>
      </c>
      <c r="G22" s="3">
        <v>99013132049</v>
      </c>
      <c r="I22" s="3">
        <v>1388411651</v>
      </c>
      <c r="K22" s="3">
        <v>90900</v>
      </c>
      <c r="M22" s="3">
        <v>396152090700</v>
      </c>
      <c r="O22" s="3">
        <v>390866133171</v>
      </c>
      <c r="Q22" s="3">
        <v>5285957529</v>
      </c>
    </row>
    <row r="23" spans="1:17">
      <c r="A23" s="1" t="s">
        <v>40</v>
      </c>
      <c r="C23" s="3">
        <v>25000000</v>
      </c>
      <c r="E23" s="3">
        <v>512498482578</v>
      </c>
      <c r="G23" s="3">
        <v>479776666144</v>
      </c>
      <c r="I23" s="3">
        <v>32721816434</v>
      </c>
      <c r="K23" s="3">
        <v>48780099</v>
      </c>
      <c r="M23" s="3">
        <v>938446164625</v>
      </c>
      <c r="O23" s="3">
        <v>899844144354</v>
      </c>
      <c r="Q23" s="3">
        <v>38602020271</v>
      </c>
    </row>
    <row r="24" spans="1:17">
      <c r="A24" s="1" t="s">
        <v>29</v>
      </c>
      <c r="C24" s="3">
        <v>0</v>
      </c>
      <c r="E24" s="3">
        <v>0</v>
      </c>
      <c r="G24" s="3">
        <v>0</v>
      </c>
      <c r="I24" s="3">
        <v>0</v>
      </c>
      <c r="K24" s="3">
        <v>1</v>
      </c>
      <c r="M24" s="3">
        <v>1</v>
      </c>
      <c r="O24" s="3">
        <v>4179</v>
      </c>
      <c r="Q24" s="3">
        <v>-4178</v>
      </c>
    </row>
    <row r="25" spans="1:17">
      <c r="A25" s="1" t="s">
        <v>412</v>
      </c>
      <c r="C25" s="3">
        <v>0</v>
      </c>
      <c r="E25" s="3">
        <v>0</v>
      </c>
      <c r="G25" s="3">
        <v>0</v>
      </c>
      <c r="I25" s="3">
        <v>0</v>
      </c>
      <c r="K25" s="3">
        <v>12069215</v>
      </c>
      <c r="M25" s="3">
        <v>34216199062</v>
      </c>
      <c r="O25" s="3">
        <v>31601688404</v>
      </c>
      <c r="Q25" s="3">
        <v>2614510658</v>
      </c>
    </row>
    <row r="26" spans="1:17">
      <c r="A26" s="1" t="s">
        <v>20</v>
      </c>
      <c r="C26" s="3">
        <v>0</v>
      </c>
      <c r="E26" s="3">
        <v>0</v>
      </c>
      <c r="G26" s="3">
        <v>0</v>
      </c>
      <c r="I26" s="3">
        <v>0</v>
      </c>
      <c r="K26" s="3">
        <v>9199478</v>
      </c>
      <c r="M26" s="3">
        <v>119424360144</v>
      </c>
      <c r="O26" s="3">
        <v>118799556212</v>
      </c>
      <c r="Q26" s="3">
        <v>624803932</v>
      </c>
    </row>
    <row r="27" spans="1:17">
      <c r="A27" s="1" t="s">
        <v>22</v>
      </c>
      <c r="C27" s="3">
        <v>0</v>
      </c>
      <c r="E27" s="3">
        <v>0</v>
      </c>
      <c r="G27" s="3">
        <v>0</v>
      </c>
      <c r="I27" s="3">
        <v>0</v>
      </c>
      <c r="K27" s="3">
        <v>1</v>
      </c>
      <c r="M27" s="3">
        <v>1</v>
      </c>
      <c r="O27" s="3">
        <v>2168</v>
      </c>
      <c r="Q27" s="3">
        <v>-2167</v>
      </c>
    </row>
    <row r="28" spans="1:17">
      <c r="A28" s="1" t="s">
        <v>413</v>
      </c>
      <c r="C28" s="3">
        <v>0</v>
      </c>
      <c r="E28" s="3">
        <v>0</v>
      </c>
      <c r="G28" s="3">
        <v>0</v>
      </c>
      <c r="I28" s="3">
        <v>0</v>
      </c>
      <c r="K28" s="3">
        <v>2518551</v>
      </c>
      <c r="M28" s="3">
        <v>36036036324</v>
      </c>
      <c r="O28" s="3">
        <v>35818927481</v>
      </c>
      <c r="Q28" s="3">
        <v>217108843</v>
      </c>
    </row>
    <row r="29" spans="1:17">
      <c r="A29" s="1" t="s">
        <v>25</v>
      </c>
      <c r="C29" s="3">
        <v>0</v>
      </c>
      <c r="E29" s="3">
        <v>0</v>
      </c>
      <c r="G29" s="3">
        <v>0</v>
      </c>
      <c r="I29" s="3">
        <v>0</v>
      </c>
      <c r="K29" s="3">
        <v>1416298</v>
      </c>
      <c r="M29" s="3">
        <v>45779764287</v>
      </c>
      <c r="O29" s="3">
        <v>54210582513</v>
      </c>
      <c r="Q29" s="3">
        <v>-8430818226</v>
      </c>
    </row>
    <row r="30" spans="1:17">
      <c r="A30" s="1" t="s">
        <v>49</v>
      </c>
      <c r="C30" s="3">
        <v>0</v>
      </c>
      <c r="E30" s="3">
        <v>0</v>
      </c>
      <c r="G30" s="3">
        <v>0</v>
      </c>
      <c r="I30" s="3">
        <v>0</v>
      </c>
      <c r="K30" s="3">
        <v>20688579</v>
      </c>
      <c r="M30" s="3">
        <v>246954456467</v>
      </c>
      <c r="O30" s="3">
        <v>238222030527</v>
      </c>
      <c r="Q30" s="3">
        <v>8732425940</v>
      </c>
    </row>
    <row r="31" spans="1:17">
      <c r="A31" s="1" t="s">
        <v>414</v>
      </c>
      <c r="C31" s="3">
        <v>0</v>
      </c>
      <c r="E31" s="3">
        <v>0</v>
      </c>
      <c r="G31" s="3">
        <v>0</v>
      </c>
      <c r="I31" s="3">
        <v>0</v>
      </c>
      <c r="K31" s="3">
        <v>35000357</v>
      </c>
      <c r="M31" s="3">
        <v>339430109807</v>
      </c>
      <c r="O31" s="3">
        <v>319853154265</v>
      </c>
      <c r="Q31" s="3">
        <v>19576955542</v>
      </c>
    </row>
    <row r="32" spans="1:17">
      <c r="A32" s="1" t="s">
        <v>415</v>
      </c>
      <c r="C32" s="3">
        <v>0</v>
      </c>
      <c r="E32" s="3">
        <v>0</v>
      </c>
      <c r="G32" s="3">
        <v>0</v>
      </c>
      <c r="I32" s="3">
        <v>0</v>
      </c>
      <c r="K32" s="3">
        <v>39325908</v>
      </c>
      <c r="M32" s="3">
        <v>324837518761</v>
      </c>
      <c r="O32" s="3">
        <v>311717026416</v>
      </c>
      <c r="Q32" s="3">
        <v>13120492345</v>
      </c>
    </row>
    <row r="33" spans="1:17">
      <c r="A33" s="1" t="s">
        <v>416</v>
      </c>
      <c r="C33" s="3">
        <v>0</v>
      </c>
      <c r="E33" s="3">
        <v>0</v>
      </c>
      <c r="G33" s="3">
        <v>0</v>
      </c>
      <c r="I33" s="3">
        <v>0</v>
      </c>
      <c r="K33" s="3">
        <v>30200000</v>
      </c>
      <c r="M33" s="3">
        <v>142023848297</v>
      </c>
      <c r="O33" s="3">
        <v>143743263338</v>
      </c>
      <c r="Q33" s="3">
        <v>-1719415041</v>
      </c>
    </row>
    <row r="34" spans="1:17">
      <c r="A34" s="1" t="s">
        <v>19</v>
      </c>
      <c r="C34" s="3">
        <v>0</v>
      </c>
      <c r="E34" s="3">
        <v>0</v>
      </c>
      <c r="G34" s="3">
        <v>0</v>
      </c>
      <c r="I34" s="3">
        <v>0</v>
      </c>
      <c r="K34" s="3">
        <v>26000000</v>
      </c>
      <c r="M34" s="3">
        <v>228765659178</v>
      </c>
      <c r="O34" s="3">
        <v>232718823983</v>
      </c>
      <c r="Q34" s="3">
        <v>-3953164805</v>
      </c>
    </row>
    <row r="35" spans="1:17">
      <c r="A35" s="1" t="s">
        <v>24</v>
      </c>
      <c r="C35" s="3">
        <v>0</v>
      </c>
      <c r="E35" s="3">
        <v>0</v>
      </c>
      <c r="G35" s="3">
        <v>0</v>
      </c>
      <c r="I35" s="3">
        <v>0</v>
      </c>
      <c r="K35" s="3">
        <v>28157920</v>
      </c>
      <c r="M35" s="3">
        <v>297300454633</v>
      </c>
      <c r="O35" s="3">
        <v>292348194402</v>
      </c>
      <c r="Q35" s="3">
        <v>4952260231</v>
      </c>
    </row>
    <row r="36" spans="1:17">
      <c r="A36" s="1" t="s">
        <v>417</v>
      </c>
      <c r="C36" s="3">
        <v>0</v>
      </c>
      <c r="E36" s="3">
        <v>0</v>
      </c>
      <c r="G36" s="3">
        <v>0</v>
      </c>
      <c r="I36" s="3">
        <v>0</v>
      </c>
      <c r="K36" s="3">
        <v>12674035</v>
      </c>
      <c r="M36" s="3">
        <v>239834911873</v>
      </c>
      <c r="O36" s="3">
        <v>236823137110</v>
      </c>
      <c r="Q36" s="3">
        <v>3011774763</v>
      </c>
    </row>
    <row r="37" spans="1:17">
      <c r="A37" s="1" t="s">
        <v>31</v>
      </c>
      <c r="C37" s="3">
        <v>0</v>
      </c>
      <c r="E37" s="3">
        <v>0</v>
      </c>
      <c r="G37" s="3">
        <v>0</v>
      </c>
      <c r="I37" s="3">
        <v>0</v>
      </c>
      <c r="K37" s="3">
        <v>2642431</v>
      </c>
      <c r="M37" s="3">
        <v>47016334097</v>
      </c>
      <c r="O37" s="3">
        <v>46378481639</v>
      </c>
      <c r="Q37" s="3">
        <v>637852458</v>
      </c>
    </row>
    <row r="38" spans="1:17">
      <c r="A38" s="1" t="s">
        <v>15</v>
      </c>
      <c r="C38" s="3">
        <v>0</v>
      </c>
      <c r="E38" s="3">
        <v>0</v>
      </c>
      <c r="G38" s="3">
        <v>0</v>
      </c>
      <c r="I38" s="3">
        <v>0</v>
      </c>
      <c r="K38" s="3">
        <v>1</v>
      </c>
      <c r="M38" s="3">
        <v>1</v>
      </c>
      <c r="O38" s="3">
        <v>9165</v>
      </c>
      <c r="Q38" s="3">
        <v>-9164</v>
      </c>
    </row>
    <row r="39" spans="1:17">
      <c r="A39" s="1" t="s">
        <v>418</v>
      </c>
      <c r="C39" s="3">
        <v>0</v>
      </c>
      <c r="E39" s="3">
        <v>0</v>
      </c>
      <c r="G39" s="3">
        <v>0</v>
      </c>
      <c r="I39" s="3">
        <v>0</v>
      </c>
      <c r="K39" s="3">
        <v>64161723</v>
      </c>
      <c r="M39" s="3">
        <v>166758019670</v>
      </c>
      <c r="O39" s="3">
        <v>160118787480</v>
      </c>
      <c r="Q39" s="3">
        <v>6639232190</v>
      </c>
    </row>
    <row r="40" spans="1:17">
      <c r="A40" s="1" t="s">
        <v>419</v>
      </c>
      <c r="C40" s="3">
        <v>0</v>
      </c>
      <c r="E40" s="3">
        <v>0</v>
      </c>
      <c r="G40" s="3">
        <v>0</v>
      </c>
      <c r="I40" s="3">
        <v>0</v>
      </c>
      <c r="K40" s="3">
        <v>176558246</v>
      </c>
      <c r="M40" s="3">
        <v>414255750663</v>
      </c>
      <c r="O40" s="3">
        <v>405924200658</v>
      </c>
      <c r="Q40" s="3">
        <v>8331550005</v>
      </c>
    </row>
    <row r="41" spans="1:17">
      <c r="A41" s="1" t="s">
        <v>420</v>
      </c>
      <c r="C41" s="3">
        <v>0</v>
      </c>
      <c r="E41" s="3">
        <v>0</v>
      </c>
      <c r="G41" s="3">
        <v>0</v>
      </c>
      <c r="I41" s="3">
        <v>0</v>
      </c>
      <c r="K41" s="3">
        <v>332059</v>
      </c>
      <c r="M41" s="3">
        <v>4085167053</v>
      </c>
      <c r="O41" s="3">
        <v>4085167053</v>
      </c>
      <c r="Q41" s="3">
        <v>0</v>
      </c>
    </row>
    <row r="42" spans="1:17">
      <c r="A42" s="1" t="s">
        <v>33</v>
      </c>
      <c r="C42" s="3">
        <v>0</v>
      </c>
      <c r="E42" s="3">
        <v>0</v>
      </c>
      <c r="G42" s="3">
        <v>0</v>
      </c>
      <c r="I42" s="3">
        <v>0</v>
      </c>
      <c r="K42" s="3">
        <v>1</v>
      </c>
      <c r="M42" s="3">
        <v>1</v>
      </c>
      <c r="O42" s="3">
        <v>15908</v>
      </c>
      <c r="Q42" s="3">
        <v>-15907</v>
      </c>
    </row>
    <row r="43" spans="1:17">
      <c r="A43" s="1" t="s">
        <v>67</v>
      </c>
      <c r="C43" s="3">
        <v>0</v>
      </c>
      <c r="E43" s="3">
        <v>0</v>
      </c>
      <c r="G43" s="3">
        <v>0</v>
      </c>
      <c r="I43" s="3">
        <v>0</v>
      </c>
      <c r="K43" s="3">
        <v>15000000</v>
      </c>
      <c r="M43" s="3">
        <v>50467163721</v>
      </c>
      <c r="O43" s="3">
        <v>48494548175</v>
      </c>
      <c r="Q43" s="3">
        <v>1972615546</v>
      </c>
    </row>
    <row r="44" spans="1:17">
      <c r="A44" s="1" t="s">
        <v>59</v>
      </c>
      <c r="C44" s="3">
        <v>0</v>
      </c>
      <c r="E44" s="3">
        <v>0</v>
      </c>
      <c r="G44" s="3">
        <v>0</v>
      </c>
      <c r="I44" s="3">
        <v>0</v>
      </c>
      <c r="K44" s="3">
        <v>1499994</v>
      </c>
      <c r="M44" s="3">
        <v>99535552974</v>
      </c>
      <c r="O44" s="3">
        <v>56111216038</v>
      </c>
      <c r="Q44" s="3">
        <v>43424336936</v>
      </c>
    </row>
    <row r="45" spans="1:17">
      <c r="A45" s="1" t="s">
        <v>421</v>
      </c>
      <c r="C45" s="3">
        <v>0</v>
      </c>
      <c r="E45" s="3">
        <v>0</v>
      </c>
      <c r="G45" s="3">
        <v>0</v>
      </c>
      <c r="I45" s="3">
        <v>0</v>
      </c>
      <c r="K45" s="3">
        <v>9127600</v>
      </c>
      <c r="M45" s="3">
        <v>19697360800</v>
      </c>
      <c r="O45" s="3">
        <v>19697360800</v>
      </c>
      <c r="Q45" s="3">
        <v>0</v>
      </c>
    </row>
    <row r="46" spans="1:17">
      <c r="A46" s="1" t="s">
        <v>142</v>
      </c>
      <c r="C46" s="3">
        <v>509500</v>
      </c>
      <c r="E46" s="3">
        <v>352014337477</v>
      </c>
      <c r="G46" s="3">
        <v>341001547443</v>
      </c>
      <c r="I46" s="3">
        <v>11012790034</v>
      </c>
      <c r="K46" s="3">
        <v>4021430</v>
      </c>
      <c r="M46" s="3">
        <v>2762946157477</v>
      </c>
      <c r="O46" s="3">
        <v>2676145588311</v>
      </c>
      <c r="Q46" s="3">
        <v>86800569166</v>
      </c>
    </row>
    <row r="47" spans="1:17">
      <c r="A47" s="1" t="s">
        <v>197</v>
      </c>
      <c r="C47" s="3">
        <v>70</v>
      </c>
      <c r="E47" s="3">
        <v>64736301</v>
      </c>
      <c r="G47" s="3">
        <v>61486419</v>
      </c>
      <c r="I47" s="3">
        <v>3249882</v>
      </c>
      <c r="K47" s="3">
        <v>70</v>
      </c>
      <c r="M47" s="3">
        <v>64736301</v>
      </c>
      <c r="O47" s="3">
        <v>61486419</v>
      </c>
      <c r="Q47" s="3">
        <v>3249882</v>
      </c>
    </row>
    <row r="48" spans="1:17">
      <c r="A48" s="1" t="s">
        <v>285</v>
      </c>
      <c r="C48" s="3">
        <v>250000</v>
      </c>
      <c r="E48" s="3">
        <v>230876813518</v>
      </c>
      <c r="G48" s="3">
        <v>229175064430</v>
      </c>
      <c r="I48" s="3">
        <v>1701749088</v>
      </c>
      <c r="K48" s="3">
        <v>250000</v>
      </c>
      <c r="M48" s="3">
        <v>230876813518</v>
      </c>
      <c r="O48" s="3">
        <v>229175064430</v>
      </c>
      <c r="Q48" s="3">
        <v>1701749088</v>
      </c>
    </row>
    <row r="49" spans="1:17">
      <c r="A49" s="1" t="s">
        <v>175</v>
      </c>
      <c r="C49" s="3">
        <v>3497458</v>
      </c>
      <c r="E49" s="3">
        <v>3497458000000</v>
      </c>
      <c r="G49" s="3">
        <v>3447016987043</v>
      </c>
      <c r="I49" s="3">
        <v>50441012957</v>
      </c>
      <c r="K49" s="3">
        <v>3497458</v>
      </c>
      <c r="M49" s="3">
        <v>3497458000000</v>
      </c>
      <c r="O49" s="3">
        <v>3447016987043</v>
      </c>
      <c r="Q49" s="3">
        <v>50441012957</v>
      </c>
    </row>
    <row r="50" spans="1:17">
      <c r="A50" s="1" t="s">
        <v>245</v>
      </c>
      <c r="C50" s="3">
        <v>35000</v>
      </c>
      <c r="E50" s="3">
        <v>34114928000</v>
      </c>
      <c r="G50" s="3">
        <v>33962283030</v>
      </c>
      <c r="I50" s="3">
        <v>152644970</v>
      </c>
      <c r="K50" s="3">
        <v>35000</v>
      </c>
      <c r="M50" s="3">
        <v>34114928000</v>
      </c>
      <c r="O50" s="3">
        <v>33962283030</v>
      </c>
      <c r="Q50" s="3">
        <v>152644970</v>
      </c>
    </row>
    <row r="51" spans="1:17">
      <c r="A51" s="1" t="s">
        <v>151</v>
      </c>
      <c r="C51" s="3">
        <v>4900</v>
      </c>
      <c r="E51" s="3">
        <v>4311881909</v>
      </c>
      <c r="G51" s="3">
        <v>4072969407</v>
      </c>
      <c r="I51" s="3">
        <v>238912502</v>
      </c>
      <c r="K51" s="3">
        <v>4900</v>
      </c>
      <c r="M51" s="3">
        <v>4311881909</v>
      </c>
      <c r="O51" s="3">
        <v>4072969407</v>
      </c>
      <c r="Q51" s="3">
        <v>238912502</v>
      </c>
    </row>
    <row r="52" spans="1:17">
      <c r="A52" s="1" t="s">
        <v>85</v>
      </c>
      <c r="C52" s="3">
        <v>3000000</v>
      </c>
      <c r="E52" s="3">
        <v>2912525238075</v>
      </c>
      <c r="G52" s="3">
        <v>2890780564457</v>
      </c>
      <c r="I52" s="3">
        <v>21744673618</v>
      </c>
      <c r="K52" s="3">
        <v>5000000</v>
      </c>
      <c r="M52" s="3">
        <v>4839858756830</v>
      </c>
      <c r="O52" s="3">
        <v>4817967607432</v>
      </c>
      <c r="Q52" s="3">
        <v>21891149398</v>
      </c>
    </row>
    <row r="53" spans="1:17">
      <c r="A53" s="1" t="s">
        <v>225</v>
      </c>
      <c r="C53" s="3">
        <v>1920000</v>
      </c>
      <c r="E53" s="3">
        <v>1894865960373</v>
      </c>
      <c r="G53" s="3">
        <v>1892375173516</v>
      </c>
      <c r="I53" s="3">
        <v>2490786857</v>
      </c>
      <c r="K53" s="3">
        <v>5109700</v>
      </c>
      <c r="M53" s="3">
        <v>5029782233271</v>
      </c>
      <c r="O53" s="3">
        <v>5037644194316</v>
      </c>
      <c r="Q53" s="3">
        <v>-7861961045</v>
      </c>
    </row>
    <row r="54" spans="1:17">
      <c r="A54" s="1" t="s">
        <v>109</v>
      </c>
      <c r="C54" s="3">
        <v>447820</v>
      </c>
      <c r="E54" s="3">
        <v>249934589465</v>
      </c>
      <c r="G54" s="3">
        <v>241765324397</v>
      </c>
      <c r="I54" s="3">
        <v>8169265068</v>
      </c>
      <c r="K54" s="3">
        <v>447820</v>
      </c>
      <c r="M54" s="3">
        <v>249934589465</v>
      </c>
      <c r="O54" s="3">
        <v>241765324397</v>
      </c>
      <c r="Q54" s="3">
        <v>8169265068</v>
      </c>
    </row>
    <row r="55" spans="1:17">
      <c r="A55" s="1" t="s">
        <v>256</v>
      </c>
      <c r="C55" s="3">
        <v>60000</v>
      </c>
      <c r="E55" s="3">
        <v>57174584416</v>
      </c>
      <c r="G55" s="3">
        <v>56837597460</v>
      </c>
      <c r="I55" s="3">
        <v>336986956</v>
      </c>
      <c r="K55" s="3">
        <v>130000</v>
      </c>
      <c r="M55" s="3">
        <v>123181426565</v>
      </c>
      <c r="O55" s="3">
        <v>123148127825</v>
      </c>
      <c r="Q55" s="3">
        <v>33298740</v>
      </c>
    </row>
    <row r="56" spans="1:17">
      <c r="A56" s="1" t="s">
        <v>231</v>
      </c>
      <c r="C56" s="3">
        <v>20000</v>
      </c>
      <c r="E56" s="3">
        <v>18846519676</v>
      </c>
      <c r="G56" s="3">
        <v>19230054996</v>
      </c>
      <c r="I56" s="3">
        <v>-383535320</v>
      </c>
      <c r="K56" s="3">
        <v>4794200</v>
      </c>
      <c r="M56" s="3">
        <v>4483684415859</v>
      </c>
      <c r="O56" s="3">
        <v>4623528821490</v>
      </c>
      <c r="Q56" s="3">
        <v>-139844405631</v>
      </c>
    </row>
    <row r="57" spans="1:17">
      <c r="A57" s="1" t="s">
        <v>103</v>
      </c>
      <c r="C57" s="3">
        <v>540000</v>
      </c>
      <c r="E57" s="3">
        <v>390665498164</v>
      </c>
      <c r="G57" s="3">
        <v>368558150247</v>
      </c>
      <c r="I57" s="3">
        <v>22107347917</v>
      </c>
      <c r="K57" s="3">
        <v>540000</v>
      </c>
      <c r="M57" s="3">
        <v>390665498164</v>
      </c>
      <c r="O57" s="3">
        <v>368558150247</v>
      </c>
      <c r="Q57" s="3">
        <v>22107347917</v>
      </c>
    </row>
    <row r="58" spans="1:17">
      <c r="A58" s="1" t="s">
        <v>130</v>
      </c>
      <c r="C58" s="3">
        <v>1200</v>
      </c>
      <c r="E58" s="3">
        <v>1013960712</v>
      </c>
      <c r="G58" s="3">
        <v>963174825</v>
      </c>
      <c r="I58" s="3">
        <v>50785887</v>
      </c>
      <c r="K58" s="3">
        <v>1200</v>
      </c>
      <c r="M58" s="3">
        <v>1013960712</v>
      </c>
      <c r="O58" s="3">
        <v>963174825</v>
      </c>
      <c r="Q58" s="3">
        <v>50785887</v>
      </c>
    </row>
    <row r="59" spans="1:17">
      <c r="A59" s="1" t="s">
        <v>253</v>
      </c>
      <c r="C59" s="3">
        <v>3900000</v>
      </c>
      <c r="E59" s="3">
        <v>3810161639382</v>
      </c>
      <c r="G59" s="3">
        <v>3793414199495</v>
      </c>
      <c r="I59" s="3">
        <v>16747439887</v>
      </c>
      <c r="K59" s="3">
        <v>5939000</v>
      </c>
      <c r="M59" s="3">
        <v>5792707535084</v>
      </c>
      <c r="O59" s="3">
        <v>5776688956617</v>
      </c>
      <c r="Q59" s="3">
        <v>16018578467</v>
      </c>
    </row>
    <row r="60" spans="1:17">
      <c r="A60" s="1" t="s">
        <v>136</v>
      </c>
      <c r="C60" s="3">
        <v>1500000</v>
      </c>
      <c r="E60" s="3">
        <v>1065291875000</v>
      </c>
      <c r="G60" s="3">
        <v>1015726224519</v>
      </c>
      <c r="I60" s="3">
        <v>49565650481</v>
      </c>
      <c r="K60" s="3">
        <v>1565100</v>
      </c>
      <c r="M60" s="3">
        <v>1110730565187</v>
      </c>
      <c r="O60" s="3">
        <v>1059771998299</v>
      </c>
      <c r="Q60" s="3">
        <v>50958566888</v>
      </c>
    </row>
    <row r="61" spans="1:17">
      <c r="A61" s="1" t="s">
        <v>172</v>
      </c>
      <c r="C61" s="3">
        <v>309279</v>
      </c>
      <c r="E61" s="3">
        <v>299993129997</v>
      </c>
      <c r="G61" s="3">
        <v>301444476974</v>
      </c>
      <c r="I61" s="3">
        <v>-1451346977</v>
      </c>
      <c r="K61" s="3">
        <v>309279</v>
      </c>
      <c r="M61" s="3">
        <v>299993129997</v>
      </c>
      <c r="O61" s="3">
        <v>301444476974</v>
      </c>
      <c r="Q61" s="3">
        <v>-1451346977</v>
      </c>
    </row>
    <row r="62" spans="1:17">
      <c r="A62" s="1" t="s">
        <v>139</v>
      </c>
      <c r="C62" s="3">
        <v>3627377</v>
      </c>
      <c r="E62" s="3">
        <v>3627377000000</v>
      </c>
      <c r="G62" s="3">
        <v>3454017550758</v>
      </c>
      <c r="I62" s="3">
        <v>173359449242</v>
      </c>
      <c r="K62" s="3">
        <v>3727377</v>
      </c>
      <c r="M62" s="3">
        <v>3724624231528</v>
      </c>
      <c r="O62" s="3">
        <v>3547330265480</v>
      </c>
      <c r="Q62" s="3">
        <v>177293966048</v>
      </c>
    </row>
    <row r="63" spans="1:17">
      <c r="A63" s="1" t="s">
        <v>145</v>
      </c>
      <c r="C63" s="3">
        <v>2100</v>
      </c>
      <c r="E63" s="3">
        <v>1954814250</v>
      </c>
      <c r="G63" s="3">
        <v>1834458503</v>
      </c>
      <c r="I63" s="3">
        <v>120355747</v>
      </c>
      <c r="K63" s="3">
        <v>12100</v>
      </c>
      <c r="M63" s="3">
        <v>11193556237</v>
      </c>
      <c r="O63" s="3">
        <v>10569975184</v>
      </c>
      <c r="Q63" s="3">
        <v>623581053</v>
      </c>
    </row>
    <row r="64" spans="1:17">
      <c r="A64" s="1" t="s">
        <v>222</v>
      </c>
      <c r="C64" s="3">
        <v>35000</v>
      </c>
      <c r="E64" s="3">
        <v>33832538945</v>
      </c>
      <c r="G64" s="3">
        <v>33598173021</v>
      </c>
      <c r="I64" s="3">
        <v>234365924</v>
      </c>
      <c r="K64" s="3">
        <v>80000</v>
      </c>
      <c r="M64" s="3">
        <v>77040864558</v>
      </c>
      <c r="O64" s="3">
        <v>76795824046</v>
      </c>
      <c r="Q64" s="3">
        <v>245040512</v>
      </c>
    </row>
    <row r="65" spans="1:17">
      <c r="A65" s="1" t="s">
        <v>115</v>
      </c>
      <c r="C65" s="3">
        <v>100000</v>
      </c>
      <c r="E65" s="3">
        <v>85892715536</v>
      </c>
      <c r="G65" s="3">
        <v>81736714099</v>
      </c>
      <c r="I65" s="3">
        <v>4156001437</v>
      </c>
      <c r="K65" s="3">
        <v>3947900</v>
      </c>
      <c r="M65" s="3">
        <v>3288756136606</v>
      </c>
      <c r="O65" s="3">
        <v>3226883735917</v>
      </c>
      <c r="Q65" s="3">
        <v>61872400689</v>
      </c>
    </row>
    <row r="66" spans="1:17">
      <c r="A66" s="1" t="s">
        <v>250</v>
      </c>
      <c r="C66" s="3">
        <v>6157306</v>
      </c>
      <c r="E66" s="3">
        <v>6157306000000</v>
      </c>
      <c r="G66" s="3">
        <v>6079392423913</v>
      </c>
      <c r="I66" s="3">
        <v>77913576087</v>
      </c>
      <c r="K66" s="3">
        <v>6157306</v>
      </c>
      <c r="M66" s="3">
        <v>6157306000000</v>
      </c>
      <c r="O66" s="3">
        <v>6079392423913</v>
      </c>
      <c r="Q66" s="3">
        <v>77913576087</v>
      </c>
    </row>
    <row r="67" spans="1:17">
      <c r="A67" s="1" t="s">
        <v>143</v>
      </c>
      <c r="C67" s="3">
        <v>6661345</v>
      </c>
      <c r="E67" s="3">
        <v>4536367820000</v>
      </c>
      <c r="G67" s="3">
        <v>4402115962119</v>
      </c>
      <c r="I67" s="3">
        <v>134251857881</v>
      </c>
      <c r="K67" s="3">
        <v>6661345</v>
      </c>
      <c r="M67" s="3">
        <v>4536367820000</v>
      </c>
      <c r="O67" s="3">
        <v>4402115962119</v>
      </c>
      <c r="Q67" s="3">
        <v>134251857881</v>
      </c>
    </row>
    <row r="68" spans="1:17">
      <c r="A68" s="1" t="s">
        <v>134</v>
      </c>
      <c r="C68" s="3">
        <v>791000</v>
      </c>
      <c r="E68" s="3">
        <v>572594867183</v>
      </c>
      <c r="G68" s="3">
        <v>548403541301</v>
      </c>
      <c r="I68" s="3">
        <v>24191325882</v>
      </c>
      <c r="K68" s="3">
        <v>1279700</v>
      </c>
      <c r="M68" s="3">
        <v>921517267177</v>
      </c>
      <c r="O68" s="3">
        <v>887019834334</v>
      </c>
      <c r="Q68" s="3">
        <v>34497432843</v>
      </c>
    </row>
    <row r="69" spans="1:17">
      <c r="A69" s="1" t="s">
        <v>182</v>
      </c>
      <c r="C69" s="3">
        <v>200000</v>
      </c>
      <c r="E69" s="3">
        <v>189961438500</v>
      </c>
      <c r="G69" s="3">
        <v>196420774880</v>
      </c>
      <c r="I69" s="3">
        <v>-6459336380</v>
      </c>
      <c r="K69" s="3">
        <v>727000</v>
      </c>
      <c r="M69" s="3">
        <v>690603313500</v>
      </c>
      <c r="O69" s="3">
        <v>713989516688</v>
      </c>
      <c r="Q69" s="3">
        <v>-23386203188</v>
      </c>
    </row>
    <row r="70" spans="1:17">
      <c r="A70" s="1" t="s">
        <v>269</v>
      </c>
      <c r="C70" s="3">
        <v>3000000</v>
      </c>
      <c r="E70" s="3">
        <v>3074056411500</v>
      </c>
      <c r="G70" s="3">
        <v>3005784521340</v>
      </c>
      <c r="I70" s="3">
        <v>68271890160</v>
      </c>
      <c r="K70" s="3">
        <v>3000000</v>
      </c>
      <c r="M70" s="3">
        <v>3074056411500</v>
      </c>
      <c r="O70" s="3">
        <v>3005784521340</v>
      </c>
      <c r="Q70" s="3">
        <v>68271890160</v>
      </c>
    </row>
    <row r="71" spans="1:17">
      <c r="A71" s="1" t="s">
        <v>265</v>
      </c>
      <c r="C71" s="3">
        <v>5000</v>
      </c>
      <c r="E71" s="3">
        <v>4800963958</v>
      </c>
      <c r="G71" s="3">
        <v>4780864431</v>
      </c>
      <c r="I71" s="3">
        <v>20099527</v>
      </c>
      <c r="K71" s="3">
        <v>10000</v>
      </c>
      <c r="M71" s="3">
        <v>9596128140</v>
      </c>
      <c r="O71" s="3">
        <v>9561728862</v>
      </c>
      <c r="Q71" s="3">
        <v>34399278</v>
      </c>
    </row>
    <row r="72" spans="1:17">
      <c r="A72" s="1" t="s">
        <v>221</v>
      </c>
      <c r="C72" s="3">
        <v>205000</v>
      </c>
      <c r="E72" s="3">
        <v>168094091125</v>
      </c>
      <c r="G72" s="3">
        <v>164159828929</v>
      </c>
      <c r="I72" s="3">
        <v>3934262196</v>
      </c>
      <c r="K72" s="3">
        <v>205000</v>
      </c>
      <c r="M72" s="3">
        <v>168094091125</v>
      </c>
      <c r="O72" s="3">
        <v>164159828929</v>
      </c>
      <c r="Q72" s="3">
        <v>3934262196</v>
      </c>
    </row>
    <row r="73" spans="1:17">
      <c r="A73" s="1" t="s">
        <v>398</v>
      </c>
      <c r="C73" s="3">
        <v>0</v>
      </c>
      <c r="E73" s="3">
        <v>0</v>
      </c>
      <c r="G73" s="3">
        <v>0</v>
      </c>
      <c r="I73" s="3">
        <v>0</v>
      </c>
      <c r="K73" s="3">
        <v>979500</v>
      </c>
      <c r="M73" s="3">
        <v>979500000000</v>
      </c>
      <c r="O73" s="3">
        <v>968929889011</v>
      </c>
      <c r="Q73" s="3">
        <v>10570110989</v>
      </c>
    </row>
    <row r="74" spans="1:17">
      <c r="A74" s="1" t="s">
        <v>387</v>
      </c>
      <c r="C74" s="3">
        <v>0</v>
      </c>
      <c r="E74" s="3">
        <v>0</v>
      </c>
      <c r="G74" s="3">
        <v>0</v>
      </c>
      <c r="I74" s="3">
        <v>0</v>
      </c>
      <c r="K74" s="3">
        <v>1000000</v>
      </c>
      <c r="M74" s="3">
        <v>1000000000000</v>
      </c>
      <c r="O74" s="3">
        <v>996489384540</v>
      </c>
      <c r="Q74" s="3">
        <v>3510615460</v>
      </c>
    </row>
    <row r="75" spans="1:17">
      <c r="A75" s="1" t="s">
        <v>422</v>
      </c>
      <c r="C75" s="3">
        <v>0</v>
      </c>
      <c r="E75" s="3">
        <v>0</v>
      </c>
      <c r="G75" s="3">
        <v>0</v>
      </c>
      <c r="I75" s="3">
        <v>0</v>
      </c>
      <c r="K75" s="3">
        <v>2989603</v>
      </c>
      <c r="M75" s="3">
        <v>2989603000000</v>
      </c>
      <c r="O75" s="3">
        <v>2839999544264</v>
      </c>
      <c r="Q75" s="3">
        <v>149603455736</v>
      </c>
    </row>
    <row r="76" spans="1:17">
      <c r="A76" s="1" t="s">
        <v>262</v>
      </c>
      <c r="C76" s="3">
        <v>0</v>
      </c>
      <c r="E76" s="3">
        <v>0</v>
      </c>
      <c r="G76" s="3">
        <v>0</v>
      </c>
      <c r="I76" s="3">
        <v>0</v>
      </c>
      <c r="K76" s="3">
        <v>50000</v>
      </c>
      <c r="M76" s="3">
        <v>48458222175</v>
      </c>
      <c r="O76" s="3">
        <v>48441372823</v>
      </c>
      <c r="Q76" s="3">
        <v>16849352</v>
      </c>
    </row>
    <row r="77" spans="1:17">
      <c r="A77" s="1" t="s">
        <v>396</v>
      </c>
      <c r="C77" s="3">
        <v>0</v>
      </c>
      <c r="E77" s="3">
        <v>0</v>
      </c>
      <c r="G77" s="3">
        <v>0</v>
      </c>
      <c r="I77" s="3">
        <v>0</v>
      </c>
      <c r="K77" s="3">
        <v>1000</v>
      </c>
      <c r="M77" s="3">
        <v>1000000000</v>
      </c>
      <c r="O77" s="3">
        <v>999961250</v>
      </c>
      <c r="Q77" s="3">
        <v>38750</v>
      </c>
    </row>
    <row r="78" spans="1:17">
      <c r="A78" s="1" t="s">
        <v>391</v>
      </c>
      <c r="C78" s="3">
        <v>0</v>
      </c>
      <c r="E78" s="3">
        <v>0</v>
      </c>
      <c r="G78" s="3">
        <v>0</v>
      </c>
      <c r="I78" s="3">
        <v>0</v>
      </c>
      <c r="K78" s="3">
        <v>3975000</v>
      </c>
      <c r="M78" s="3">
        <v>3975000000000</v>
      </c>
      <c r="O78" s="3">
        <v>3969976970156</v>
      </c>
      <c r="Q78" s="3">
        <v>5023029844</v>
      </c>
    </row>
    <row r="79" spans="1:17">
      <c r="A79" s="1" t="s">
        <v>389</v>
      </c>
      <c r="C79" s="3">
        <v>0</v>
      </c>
      <c r="E79" s="3">
        <v>0</v>
      </c>
      <c r="G79" s="3">
        <v>0</v>
      </c>
      <c r="I79" s="3">
        <v>0</v>
      </c>
      <c r="K79" s="3">
        <v>1000000</v>
      </c>
      <c r="M79" s="3">
        <v>1000000000000</v>
      </c>
      <c r="O79" s="3">
        <v>998711298437</v>
      </c>
      <c r="Q79" s="3">
        <v>1288701563</v>
      </c>
    </row>
    <row r="80" spans="1:17">
      <c r="A80" s="1" t="s">
        <v>423</v>
      </c>
      <c r="C80" s="3">
        <v>0</v>
      </c>
      <c r="E80" s="3">
        <v>0</v>
      </c>
      <c r="G80" s="3">
        <v>0</v>
      </c>
      <c r="I80" s="3">
        <v>0</v>
      </c>
      <c r="K80" s="3">
        <v>3126396</v>
      </c>
      <c r="M80" s="3">
        <v>3121979571310</v>
      </c>
      <c r="O80" s="3">
        <v>3029905143717</v>
      </c>
      <c r="Q80" s="3">
        <v>92074427593</v>
      </c>
    </row>
    <row r="81" spans="1:17">
      <c r="A81" s="1" t="s">
        <v>424</v>
      </c>
      <c r="C81" s="3">
        <v>0</v>
      </c>
      <c r="E81" s="3">
        <v>0</v>
      </c>
      <c r="G81" s="3">
        <v>0</v>
      </c>
      <c r="I81" s="3">
        <v>0</v>
      </c>
      <c r="K81" s="3">
        <v>2042989</v>
      </c>
      <c r="M81" s="3">
        <v>1834290087200</v>
      </c>
      <c r="O81" s="3">
        <v>1805749722155</v>
      </c>
      <c r="Q81" s="3">
        <v>28540365045</v>
      </c>
    </row>
    <row r="82" spans="1:17">
      <c r="A82" s="1" t="s">
        <v>379</v>
      </c>
      <c r="C82" s="3">
        <v>0</v>
      </c>
      <c r="E82" s="3">
        <v>0</v>
      </c>
      <c r="G82" s="3">
        <v>0</v>
      </c>
      <c r="I82" s="3">
        <v>0</v>
      </c>
      <c r="K82" s="3">
        <v>1011900</v>
      </c>
      <c r="M82" s="3">
        <v>952429796994</v>
      </c>
      <c r="O82" s="3">
        <v>971348918470</v>
      </c>
      <c r="Q82" s="3">
        <v>-18919121476</v>
      </c>
    </row>
    <row r="83" spans="1:17">
      <c r="A83" s="1" t="s">
        <v>385</v>
      </c>
      <c r="C83" s="3">
        <v>0</v>
      </c>
      <c r="E83" s="3">
        <v>0</v>
      </c>
      <c r="G83" s="3">
        <v>0</v>
      </c>
      <c r="I83" s="3">
        <v>0</v>
      </c>
      <c r="K83" s="3">
        <v>4721729</v>
      </c>
      <c r="M83" s="3">
        <v>4721729000000</v>
      </c>
      <c r="O83" s="3">
        <v>4705804398527</v>
      </c>
      <c r="Q83" s="3">
        <v>15924601473</v>
      </c>
    </row>
    <row r="84" spans="1:17">
      <c r="A84" s="1" t="s">
        <v>381</v>
      </c>
      <c r="C84" s="3">
        <v>0</v>
      </c>
      <c r="E84" s="3">
        <v>0</v>
      </c>
      <c r="G84" s="3">
        <v>0</v>
      </c>
      <c r="I84" s="3">
        <v>0</v>
      </c>
      <c r="K84" s="3">
        <v>7206051</v>
      </c>
      <c r="M84" s="3">
        <v>7206051000000</v>
      </c>
      <c r="O84" s="3">
        <v>7134150190859</v>
      </c>
      <c r="Q84" s="3">
        <v>71900809141</v>
      </c>
    </row>
    <row r="85" spans="1:17">
      <c r="A85" s="1" t="s">
        <v>185</v>
      </c>
      <c r="C85" s="3">
        <v>0</v>
      </c>
      <c r="E85" s="3">
        <v>0</v>
      </c>
      <c r="G85" s="3">
        <v>0</v>
      </c>
      <c r="I85" s="3">
        <v>0</v>
      </c>
      <c r="K85" s="3">
        <v>5000000</v>
      </c>
      <c r="M85" s="3">
        <v>4810241875000</v>
      </c>
      <c r="O85" s="3">
        <v>4769040192531</v>
      </c>
      <c r="Q85" s="3">
        <v>41201682469</v>
      </c>
    </row>
    <row r="86" spans="1:17">
      <c r="A86" s="1" t="s">
        <v>132</v>
      </c>
      <c r="C86" s="3">
        <v>0</v>
      </c>
      <c r="E86" s="3">
        <v>0</v>
      </c>
      <c r="G86" s="3">
        <v>0</v>
      </c>
      <c r="I86" s="3">
        <v>0</v>
      </c>
      <c r="K86" s="3">
        <v>472000</v>
      </c>
      <c r="M86" s="3">
        <v>300042899685</v>
      </c>
      <c r="O86" s="3">
        <v>293624361911</v>
      </c>
      <c r="Q86" s="3">
        <v>6418537774</v>
      </c>
    </row>
    <row r="87" spans="1:17">
      <c r="A87" s="1" t="s">
        <v>157</v>
      </c>
      <c r="C87" s="3">
        <v>0</v>
      </c>
      <c r="E87" s="3">
        <v>0</v>
      </c>
      <c r="G87" s="3">
        <v>0</v>
      </c>
      <c r="I87" s="3">
        <v>0</v>
      </c>
      <c r="K87" s="3">
        <v>455550</v>
      </c>
      <c r="M87" s="3">
        <v>399993269097</v>
      </c>
      <c r="O87" s="3">
        <v>384836105649</v>
      </c>
      <c r="Q87" s="3">
        <v>15157163448</v>
      </c>
    </row>
    <row r="88" spans="1:17">
      <c r="A88" s="1" t="s">
        <v>248</v>
      </c>
      <c r="C88" s="3">
        <v>0</v>
      </c>
      <c r="E88" s="3">
        <v>0</v>
      </c>
      <c r="G88" s="3">
        <v>0</v>
      </c>
      <c r="I88" s="3">
        <v>0</v>
      </c>
      <c r="K88" s="3">
        <v>1500</v>
      </c>
      <c r="M88" s="3">
        <v>1499941875</v>
      </c>
      <c r="O88" s="3">
        <v>1448412872</v>
      </c>
      <c r="Q88" s="3">
        <v>51529003</v>
      </c>
    </row>
    <row r="89" spans="1:17">
      <c r="A89" s="1" t="s">
        <v>392</v>
      </c>
      <c r="C89" s="3">
        <v>0</v>
      </c>
      <c r="E89" s="3">
        <v>0</v>
      </c>
      <c r="G89" s="3">
        <v>0</v>
      </c>
      <c r="I89" s="3">
        <v>0</v>
      </c>
      <c r="K89" s="3">
        <v>726612</v>
      </c>
      <c r="M89" s="3">
        <v>726612000000</v>
      </c>
      <c r="O89" s="3">
        <v>725675613980</v>
      </c>
      <c r="Q89" s="3">
        <v>936386020</v>
      </c>
    </row>
    <row r="90" spans="1:17">
      <c r="A90" s="1" t="s">
        <v>92</v>
      </c>
      <c r="C90" s="3">
        <v>0</v>
      </c>
      <c r="E90" s="3">
        <v>0</v>
      </c>
      <c r="G90" s="3">
        <v>0</v>
      </c>
      <c r="I90" s="3">
        <v>0</v>
      </c>
      <c r="K90" s="3">
        <v>6200000</v>
      </c>
      <c r="M90" s="3">
        <v>5949400642500</v>
      </c>
      <c r="O90" s="3">
        <v>5949374007742</v>
      </c>
      <c r="Q90" s="3">
        <v>26634758</v>
      </c>
    </row>
    <row r="91" spans="1:17">
      <c r="A91" s="1" t="s">
        <v>383</v>
      </c>
      <c r="C91" s="3">
        <v>0</v>
      </c>
      <c r="E91" s="3">
        <v>0</v>
      </c>
      <c r="G91" s="3">
        <v>0</v>
      </c>
      <c r="I91" s="3">
        <v>0</v>
      </c>
      <c r="K91" s="3">
        <v>1238600</v>
      </c>
      <c r="M91" s="3">
        <v>1238600000000</v>
      </c>
      <c r="O91" s="3">
        <v>1223486257670</v>
      </c>
      <c r="Q91" s="3">
        <v>15113742330</v>
      </c>
    </row>
    <row r="92" spans="1:17">
      <c r="A92" s="1" t="s">
        <v>279</v>
      </c>
      <c r="C92" s="3">
        <v>0</v>
      </c>
      <c r="E92" s="3">
        <v>0</v>
      </c>
      <c r="G92" s="3">
        <v>0</v>
      </c>
      <c r="I92" s="3">
        <v>0</v>
      </c>
      <c r="K92" s="3">
        <v>143465</v>
      </c>
      <c r="M92" s="3">
        <v>133941286436</v>
      </c>
      <c r="O92" s="3">
        <v>130265194788</v>
      </c>
      <c r="Q92" s="3">
        <v>3676091648</v>
      </c>
    </row>
    <row r="93" spans="1:17">
      <c r="A93" s="1" t="s">
        <v>228</v>
      </c>
      <c r="C93" s="3">
        <v>0</v>
      </c>
      <c r="E93" s="3">
        <v>0</v>
      </c>
      <c r="G93" s="3">
        <v>0</v>
      </c>
      <c r="I93" s="3">
        <v>0</v>
      </c>
      <c r="K93" s="3">
        <v>10000</v>
      </c>
      <c r="M93" s="3">
        <v>9784920822</v>
      </c>
      <c r="O93" s="3">
        <v>9784720827</v>
      </c>
      <c r="Q93" s="3">
        <v>199995</v>
      </c>
    </row>
    <row r="94" spans="1:17">
      <c r="A94" s="1" t="s">
        <v>195</v>
      </c>
      <c r="C94" s="3">
        <v>0</v>
      </c>
      <c r="E94" s="3">
        <v>0</v>
      </c>
      <c r="G94" s="3">
        <v>0</v>
      </c>
      <c r="I94" s="3">
        <v>0</v>
      </c>
      <c r="K94" s="3">
        <v>9</v>
      </c>
      <c r="M94" s="3">
        <v>8228294</v>
      </c>
      <c r="O94" s="3">
        <v>7745700</v>
      </c>
      <c r="Q94" s="3">
        <v>482594</v>
      </c>
    </row>
    <row r="95" spans="1:17">
      <c r="A95" s="1" t="s">
        <v>393</v>
      </c>
      <c r="C95" s="3">
        <v>0</v>
      </c>
      <c r="E95" s="3">
        <v>0</v>
      </c>
      <c r="G95" s="3">
        <v>0</v>
      </c>
      <c r="I95" s="3">
        <v>0</v>
      </c>
      <c r="K95" s="3">
        <v>1700000</v>
      </c>
      <c r="M95" s="3">
        <v>1700000000000</v>
      </c>
      <c r="O95" s="3">
        <v>1697282227765</v>
      </c>
      <c r="Q95" s="3">
        <v>2717772235</v>
      </c>
    </row>
    <row r="96" spans="1:17">
      <c r="A96" s="1" t="s">
        <v>236</v>
      </c>
      <c r="C96" s="3">
        <v>0</v>
      </c>
      <c r="E96" s="3">
        <v>0</v>
      </c>
      <c r="G96" s="3">
        <v>0</v>
      </c>
      <c r="I96" s="3">
        <v>0</v>
      </c>
      <c r="K96" s="3">
        <v>1914900</v>
      </c>
      <c r="M96" s="3">
        <v>1745762439237</v>
      </c>
      <c r="O96" s="3">
        <v>1792912668718</v>
      </c>
      <c r="Q96" s="3">
        <v>-47150229481</v>
      </c>
    </row>
    <row r="97" spans="5:17" ht="22.5" thickBot="1">
      <c r="E97" s="7">
        <f>SUM(E8:E96)</f>
        <v>36586631118034</v>
      </c>
      <c r="G97" s="7">
        <f>SUM(G8:G96)</f>
        <v>35801803338708</v>
      </c>
      <c r="I97" s="7">
        <f>SUM(I8:I96)</f>
        <v>784827779326</v>
      </c>
      <c r="M97" s="7">
        <f>SUM(M8:M96)</f>
        <v>106274220318942</v>
      </c>
      <c r="O97" s="7">
        <f>SUM(O8:O96)</f>
        <v>105482692971910</v>
      </c>
      <c r="Q97" s="7">
        <f>SUM(Q8:Q96)</f>
        <v>1390372420952</v>
      </c>
    </row>
    <row r="98" spans="5:17" ht="22.5" thickTop="1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8"/>
  <sheetViews>
    <sheetView rightToLeft="1" topLeftCell="A64" workbookViewId="0">
      <selection activeCell="K70" sqref="K70"/>
    </sheetView>
  </sheetViews>
  <sheetFormatPr defaultRowHeight="21.75"/>
  <cols>
    <col min="1" max="1" width="33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2.5">
      <c r="A3" s="15" t="s">
        <v>369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2.5">
      <c r="A6" s="15" t="s">
        <v>3</v>
      </c>
      <c r="C6" s="17" t="s">
        <v>371</v>
      </c>
      <c r="D6" s="17" t="s">
        <v>371</v>
      </c>
      <c r="E6" s="17" t="s">
        <v>371</v>
      </c>
      <c r="F6" s="17" t="s">
        <v>371</v>
      </c>
      <c r="G6" s="17" t="s">
        <v>371</v>
      </c>
      <c r="H6" s="17" t="s">
        <v>371</v>
      </c>
      <c r="I6" s="17" t="s">
        <v>371</v>
      </c>
      <c r="J6" s="17" t="s">
        <v>371</v>
      </c>
      <c r="K6" s="17" t="s">
        <v>371</v>
      </c>
      <c r="M6" s="17" t="s">
        <v>372</v>
      </c>
      <c r="N6" s="17" t="s">
        <v>372</v>
      </c>
      <c r="O6" s="17" t="s">
        <v>372</v>
      </c>
      <c r="P6" s="17" t="s">
        <v>372</v>
      </c>
      <c r="Q6" s="17" t="s">
        <v>372</v>
      </c>
      <c r="R6" s="17" t="s">
        <v>372</v>
      </c>
      <c r="S6" s="17" t="s">
        <v>372</v>
      </c>
      <c r="T6" s="17" t="s">
        <v>372</v>
      </c>
      <c r="U6" s="17" t="s">
        <v>372</v>
      </c>
    </row>
    <row r="7" spans="1:21" ht="22.5">
      <c r="A7" s="17" t="s">
        <v>3</v>
      </c>
      <c r="C7" s="5" t="s">
        <v>425</v>
      </c>
      <c r="E7" s="5" t="s">
        <v>426</v>
      </c>
      <c r="G7" s="5" t="s">
        <v>427</v>
      </c>
      <c r="I7" s="5" t="s">
        <v>351</v>
      </c>
      <c r="K7" s="5" t="s">
        <v>428</v>
      </c>
      <c r="M7" s="5" t="s">
        <v>425</v>
      </c>
      <c r="O7" s="5" t="s">
        <v>426</v>
      </c>
      <c r="Q7" s="5" t="s">
        <v>427</v>
      </c>
      <c r="S7" s="5" t="s">
        <v>351</v>
      </c>
      <c r="U7" s="5" t="s">
        <v>428</v>
      </c>
    </row>
    <row r="8" spans="1:21">
      <c r="A8" s="1" t="s">
        <v>53</v>
      </c>
      <c r="C8" s="3">
        <v>0</v>
      </c>
      <c r="E8" s="3">
        <v>6007880861</v>
      </c>
      <c r="G8" s="3">
        <v>19189711748</v>
      </c>
      <c r="I8" s="3">
        <f>C8+E8+G8</f>
        <v>25197592609</v>
      </c>
      <c r="K8" s="8">
        <v>9.2783610413550113E-2</v>
      </c>
      <c r="M8" s="3">
        <v>0</v>
      </c>
      <c r="O8" s="3">
        <v>41105166560</v>
      </c>
      <c r="Q8" s="3">
        <v>51156012808</v>
      </c>
      <c r="S8" s="3">
        <v>92261179368</v>
      </c>
      <c r="U8" s="8">
        <f>S8/$S$67</f>
        <v>0.10902275951904745</v>
      </c>
    </row>
    <row r="9" spans="1:21" ht="29.25" customHeight="1">
      <c r="A9" s="1" t="s">
        <v>63</v>
      </c>
      <c r="C9" s="3">
        <v>0</v>
      </c>
      <c r="E9" s="3">
        <v>26523515872</v>
      </c>
      <c r="G9" s="3">
        <v>-15953914371</v>
      </c>
      <c r="I9" s="3">
        <f t="shared" ref="I9:I66" si="0">C9+E9+G9</f>
        <v>10569601501</v>
      </c>
      <c r="K9" s="8">
        <v>3.8919820758788685E-2</v>
      </c>
      <c r="M9" s="3">
        <v>82692537300</v>
      </c>
      <c r="O9" s="3">
        <v>-55952517580</v>
      </c>
      <c r="Q9" s="3">
        <v>-11783947947</v>
      </c>
      <c r="S9" s="3">
        <v>14956071773</v>
      </c>
      <c r="U9" s="8">
        <f t="shared" ref="U9:U65" si="1">S9/$S$67</f>
        <v>1.7673221038652102E-2</v>
      </c>
    </row>
    <row r="10" spans="1:21">
      <c r="A10" s="1" t="s">
        <v>55</v>
      </c>
      <c r="C10" s="3">
        <v>0</v>
      </c>
      <c r="E10" s="3">
        <v>125579415</v>
      </c>
      <c r="G10" s="3">
        <v>729315335</v>
      </c>
      <c r="I10" s="3">
        <f t="shared" si="0"/>
        <v>854894750</v>
      </c>
      <c r="K10" s="8">
        <v>3.1479285604553335E-3</v>
      </c>
      <c r="M10" s="3">
        <v>0</v>
      </c>
      <c r="O10" s="3">
        <v>6758674546</v>
      </c>
      <c r="Q10" s="3">
        <v>3681579522</v>
      </c>
      <c r="S10" s="3">
        <v>10440254068</v>
      </c>
      <c r="U10" s="8">
        <f t="shared" si="1"/>
        <v>1.2336990664657649E-2</v>
      </c>
    </row>
    <row r="11" spans="1:21">
      <c r="A11" s="1" t="s">
        <v>48</v>
      </c>
      <c r="C11" s="3">
        <v>0</v>
      </c>
      <c r="E11" s="3">
        <v>0</v>
      </c>
      <c r="G11" s="3">
        <v>3655938658</v>
      </c>
      <c r="I11" s="3">
        <f t="shared" si="0"/>
        <v>3655938658</v>
      </c>
      <c r="K11" s="8">
        <v>1.346204748220871E-2</v>
      </c>
      <c r="M11" s="3">
        <v>0</v>
      </c>
      <c r="O11" s="3">
        <v>0</v>
      </c>
      <c r="Q11" s="3">
        <v>3655938658</v>
      </c>
      <c r="S11" s="3">
        <v>3655938658</v>
      </c>
      <c r="U11" s="8">
        <f t="shared" si="1"/>
        <v>4.3201325179002348E-3</v>
      </c>
    </row>
    <row r="12" spans="1:21">
      <c r="A12" s="1" t="s">
        <v>66</v>
      </c>
      <c r="C12" s="3">
        <v>0</v>
      </c>
      <c r="E12" s="3">
        <v>-293857123</v>
      </c>
      <c r="G12" s="3">
        <v>15680605456</v>
      </c>
      <c r="I12" s="3">
        <f t="shared" si="0"/>
        <v>15386748333</v>
      </c>
      <c r="K12" s="8">
        <v>5.6657716672127413E-2</v>
      </c>
      <c r="M12" s="3">
        <v>0</v>
      </c>
      <c r="O12" s="3">
        <v>5998798954</v>
      </c>
      <c r="Q12" s="3">
        <v>22605501117</v>
      </c>
      <c r="S12" s="3">
        <v>28604300071</v>
      </c>
      <c r="U12" s="8">
        <f t="shared" si="1"/>
        <v>3.3800995708200721E-2</v>
      </c>
    </row>
    <row r="13" spans="1:21">
      <c r="A13" s="1" t="s">
        <v>18</v>
      </c>
      <c r="C13" s="3">
        <v>0</v>
      </c>
      <c r="E13" s="3">
        <v>1488896751</v>
      </c>
      <c r="G13" s="3">
        <v>12523685110</v>
      </c>
      <c r="I13" s="3">
        <f t="shared" si="0"/>
        <v>14012581861</v>
      </c>
      <c r="K13" s="8">
        <v>5.1597704449536333E-2</v>
      </c>
      <c r="M13" s="3">
        <v>0</v>
      </c>
      <c r="O13" s="3">
        <v>3145419575</v>
      </c>
      <c r="Q13" s="3">
        <v>12523685110</v>
      </c>
      <c r="S13" s="3">
        <v>15669104685</v>
      </c>
      <c r="U13" s="8">
        <f t="shared" si="1"/>
        <v>1.8515794439801409E-2</v>
      </c>
    </row>
    <row r="14" spans="1:21">
      <c r="A14" s="1" t="s">
        <v>32</v>
      </c>
      <c r="C14" s="3">
        <v>0</v>
      </c>
      <c r="E14" s="3">
        <v>12012158761</v>
      </c>
      <c r="G14" s="3">
        <v>10692897103</v>
      </c>
      <c r="I14" s="3">
        <f t="shared" si="0"/>
        <v>22705055864</v>
      </c>
      <c r="K14" s="8">
        <v>8.360548923831787E-2</v>
      </c>
      <c r="M14" s="3">
        <v>244127792565</v>
      </c>
      <c r="O14" s="3">
        <v>-160652604737</v>
      </c>
      <c r="Q14" s="3">
        <v>7413432916</v>
      </c>
      <c r="S14" s="3">
        <v>90888620744</v>
      </c>
      <c r="U14" s="8">
        <f t="shared" si="1"/>
        <v>0.10740084085493326</v>
      </c>
    </row>
    <row r="15" spans="1:21">
      <c r="A15" s="1" t="s">
        <v>60</v>
      </c>
      <c r="C15" s="3">
        <v>0</v>
      </c>
      <c r="E15" s="3">
        <v>2875153346</v>
      </c>
      <c r="G15" s="3">
        <v>5846232716</v>
      </c>
      <c r="I15" s="3">
        <f t="shared" si="0"/>
        <v>8721386062</v>
      </c>
      <c r="K15" s="8">
        <v>3.211424595989959E-2</v>
      </c>
      <c r="M15" s="3">
        <v>0</v>
      </c>
      <c r="O15" s="3">
        <v>8363250930</v>
      </c>
      <c r="Q15" s="3">
        <v>10042944974</v>
      </c>
      <c r="S15" s="3">
        <v>18406195904</v>
      </c>
      <c r="U15" s="8">
        <f t="shared" si="1"/>
        <v>2.1750147607567577E-2</v>
      </c>
    </row>
    <row r="16" spans="1:21">
      <c r="A16" s="1" t="s">
        <v>54</v>
      </c>
      <c r="C16" s="3">
        <v>0</v>
      </c>
      <c r="E16" s="3">
        <v>3719374692</v>
      </c>
      <c r="G16" s="3">
        <v>1844590106</v>
      </c>
      <c r="I16" s="3">
        <f t="shared" si="0"/>
        <v>5563964798</v>
      </c>
      <c r="K16" s="8">
        <v>2.0487859700848897E-2</v>
      </c>
      <c r="M16" s="3">
        <v>0</v>
      </c>
      <c r="O16" s="3">
        <v>20595465999</v>
      </c>
      <c r="Q16" s="3">
        <v>4519062382</v>
      </c>
      <c r="S16" s="3">
        <v>25114528381</v>
      </c>
      <c r="U16" s="8">
        <f t="shared" si="1"/>
        <v>2.9677218596944645E-2</v>
      </c>
    </row>
    <row r="17" spans="1:21">
      <c r="A17" s="1" t="s">
        <v>47</v>
      </c>
      <c r="C17" s="3">
        <v>0</v>
      </c>
      <c r="E17" s="3">
        <v>0</v>
      </c>
      <c r="G17" s="3">
        <v>4005246504</v>
      </c>
      <c r="I17" s="3">
        <f t="shared" si="0"/>
        <v>4005246504</v>
      </c>
      <c r="K17" s="8">
        <v>1.4748283179427031E-2</v>
      </c>
      <c r="M17" s="3">
        <v>0</v>
      </c>
      <c r="O17" s="3">
        <v>0</v>
      </c>
      <c r="Q17" s="3">
        <v>56915727369</v>
      </c>
      <c r="S17" s="3">
        <v>56915727369</v>
      </c>
      <c r="U17" s="8">
        <f t="shared" si="1"/>
        <v>6.7255910885899037E-2</v>
      </c>
    </row>
    <row r="18" spans="1:21">
      <c r="A18" s="1" t="s">
        <v>58</v>
      </c>
      <c r="C18" s="3">
        <v>0</v>
      </c>
      <c r="E18" s="3">
        <v>-7104127693</v>
      </c>
      <c r="G18" s="3">
        <v>8051952282</v>
      </c>
      <c r="I18" s="3">
        <f t="shared" si="0"/>
        <v>947824589</v>
      </c>
      <c r="K18" s="8">
        <v>3.4901186304102795E-3</v>
      </c>
      <c r="M18" s="3">
        <v>0</v>
      </c>
      <c r="O18" s="3">
        <v>24376175020</v>
      </c>
      <c r="Q18" s="3">
        <v>13468459535</v>
      </c>
      <c r="S18" s="3">
        <v>37844634555</v>
      </c>
      <c r="U18" s="8">
        <f t="shared" si="1"/>
        <v>4.4720071003200731E-2</v>
      </c>
    </row>
    <row r="19" spans="1:21">
      <c r="A19" s="1" t="s">
        <v>52</v>
      </c>
      <c r="C19" s="3">
        <v>0</v>
      </c>
      <c r="E19" s="3">
        <v>0</v>
      </c>
      <c r="G19" s="3">
        <v>524166245</v>
      </c>
      <c r="I19" s="3">
        <f t="shared" si="0"/>
        <v>524166245</v>
      </c>
      <c r="K19" s="8">
        <v>1.9301064757528664E-3</v>
      </c>
      <c r="M19" s="3">
        <v>0</v>
      </c>
      <c r="O19" s="3">
        <v>0</v>
      </c>
      <c r="Q19" s="3">
        <v>524166245</v>
      </c>
      <c r="S19" s="3">
        <v>524166245</v>
      </c>
      <c r="U19" s="8">
        <f t="shared" si="1"/>
        <v>6.1939432021240488E-4</v>
      </c>
    </row>
    <row r="20" spans="1:21">
      <c r="A20" s="1" t="s">
        <v>62</v>
      </c>
      <c r="C20" s="3">
        <v>0</v>
      </c>
      <c r="E20" s="3">
        <v>-305020513</v>
      </c>
      <c r="G20" s="3">
        <v>21349066425</v>
      </c>
      <c r="I20" s="3">
        <f t="shared" si="0"/>
        <v>21044045912</v>
      </c>
      <c r="K20" s="8">
        <v>7.748925017251318E-2</v>
      </c>
      <c r="M20" s="3">
        <v>0</v>
      </c>
      <c r="O20" s="3">
        <v>6044432198</v>
      </c>
      <c r="Q20" s="3">
        <v>29708097049</v>
      </c>
      <c r="S20" s="3">
        <v>35752529247</v>
      </c>
      <c r="U20" s="8">
        <f t="shared" si="1"/>
        <v>4.2247881774263599E-2</v>
      </c>
    </row>
    <row r="21" spans="1:21">
      <c r="A21" s="1" t="s">
        <v>36</v>
      </c>
      <c r="C21" s="3">
        <v>0</v>
      </c>
      <c r="E21" s="3">
        <v>535519235</v>
      </c>
      <c r="G21" s="3">
        <v>-344203586</v>
      </c>
      <c r="I21" s="3">
        <f t="shared" si="0"/>
        <v>191315649</v>
      </c>
      <c r="K21" s="8">
        <v>7.0447034041225297E-4</v>
      </c>
      <c r="M21" s="3">
        <v>0</v>
      </c>
      <c r="O21" s="3">
        <v>-1171968205</v>
      </c>
      <c r="Q21" s="3">
        <v>-344203586</v>
      </c>
      <c r="S21" s="3">
        <v>-1516171791</v>
      </c>
      <c r="U21" s="8">
        <f t="shared" si="1"/>
        <v>-1.7916228005328144E-3</v>
      </c>
    </row>
    <row r="22" spans="1:21">
      <c r="A22" s="1" t="s">
        <v>57</v>
      </c>
      <c r="C22" s="3">
        <v>0</v>
      </c>
      <c r="E22" s="3">
        <v>6843805424</v>
      </c>
      <c r="G22" s="3">
        <v>1388411651</v>
      </c>
      <c r="I22" s="3">
        <v>6843785424</v>
      </c>
      <c r="K22" s="8">
        <v>2.5200467774351774E-2</v>
      </c>
      <c r="M22" s="3">
        <v>0</v>
      </c>
      <c r="O22" s="3">
        <v>29105779443</v>
      </c>
      <c r="Q22" s="3">
        <v>5285957529</v>
      </c>
      <c r="S22" s="3">
        <v>34391736972</v>
      </c>
      <c r="U22" s="8">
        <f t="shared" si="1"/>
        <v>4.0639867114479623E-2</v>
      </c>
    </row>
    <row r="23" spans="1:21">
      <c r="A23" s="1" t="s">
        <v>40</v>
      </c>
      <c r="C23" s="3">
        <v>0</v>
      </c>
      <c r="E23" s="3">
        <v>1301646653</v>
      </c>
      <c r="G23" s="3">
        <v>32721816434</v>
      </c>
      <c r="I23" s="3">
        <f t="shared" si="0"/>
        <v>34023463087</v>
      </c>
      <c r="K23" s="8">
        <v>0.1252825931814005</v>
      </c>
      <c r="M23" s="3">
        <v>0</v>
      </c>
      <c r="O23" s="3">
        <v>6876174255</v>
      </c>
      <c r="Q23" s="3">
        <v>38602020271</v>
      </c>
      <c r="S23" s="3">
        <v>45478194526</v>
      </c>
      <c r="U23" s="8">
        <f t="shared" si="1"/>
        <v>5.374046049630548E-2</v>
      </c>
    </row>
    <row r="24" spans="1:21">
      <c r="A24" s="1" t="s">
        <v>29</v>
      </c>
      <c r="C24" s="3">
        <v>0</v>
      </c>
      <c r="E24" s="3">
        <v>342087909</v>
      </c>
      <c r="G24" s="3">
        <v>0</v>
      </c>
      <c r="I24" s="3">
        <f t="shared" si="0"/>
        <v>342087909</v>
      </c>
      <c r="K24" s="8">
        <v>1.2596501486616279E-3</v>
      </c>
      <c r="M24" s="3">
        <v>0</v>
      </c>
      <c r="O24" s="3">
        <v>-3024991211</v>
      </c>
      <c r="Q24" s="3">
        <v>-4178</v>
      </c>
      <c r="S24" s="3">
        <v>-3024995389</v>
      </c>
      <c r="U24" s="8">
        <f t="shared" si="1"/>
        <v>-3.5745624226819757E-3</v>
      </c>
    </row>
    <row r="25" spans="1:21">
      <c r="A25" s="1" t="s">
        <v>412</v>
      </c>
      <c r="C25" s="3">
        <v>0</v>
      </c>
      <c r="E25" s="3">
        <v>0</v>
      </c>
      <c r="G25" s="3">
        <v>0</v>
      </c>
      <c r="I25" s="3">
        <f t="shared" si="0"/>
        <v>0</v>
      </c>
      <c r="K25" s="8">
        <v>0</v>
      </c>
      <c r="M25" s="3">
        <v>0</v>
      </c>
      <c r="O25" s="3">
        <v>0</v>
      </c>
      <c r="Q25" s="3">
        <v>2614510658</v>
      </c>
      <c r="S25" s="3">
        <v>2614510658</v>
      </c>
      <c r="U25" s="8">
        <f t="shared" si="1"/>
        <v>3.0895027429704049E-3</v>
      </c>
    </row>
    <row r="26" spans="1:21">
      <c r="A26" s="1" t="s">
        <v>20</v>
      </c>
      <c r="C26" s="3">
        <v>0</v>
      </c>
      <c r="E26" s="3">
        <v>2298010913</v>
      </c>
      <c r="G26" s="3">
        <v>0</v>
      </c>
      <c r="I26" s="3">
        <f t="shared" si="0"/>
        <v>2298010913</v>
      </c>
      <c r="K26" s="8">
        <v>8.4618301671296227E-3</v>
      </c>
      <c r="M26" s="3">
        <v>0</v>
      </c>
      <c r="O26" s="3">
        <v>3974829704</v>
      </c>
      <c r="Q26" s="3">
        <v>624803932</v>
      </c>
      <c r="S26" s="3">
        <v>4599633636</v>
      </c>
      <c r="U26" s="8">
        <f t="shared" si="1"/>
        <v>5.4352735918665115E-3</v>
      </c>
    </row>
    <row r="27" spans="1:21">
      <c r="A27" s="1" t="s">
        <v>22</v>
      </c>
      <c r="C27" s="3">
        <v>0</v>
      </c>
      <c r="E27" s="3">
        <v>259282673</v>
      </c>
      <c r="G27" s="3">
        <v>0</v>
      </c>
      <c r="I27" s="3">
        <f t="shared" si="0"/>
        <v>259282673</v>
      </c>
      <c r="K27" s="8">
        <v>9.547413077082308E-4</v>
      </c>
      <c r="M27" s="3">
        <v>0</v>
      </c>
      <c r="O27" s="3">
        <v>298047990</v>
      </c>
      <c r="Q27" s="3">
        <v>-2167</v>
      </c>
      <c r="S27" s="3">
        <v>298045823</v>
      </c>
      <c r="U27" s="8">
        <f t="shared" si="1"/>
        <v>3.5219339606508188E-4</v>
      </c>
    </row>
    <row r="28" spans="1:21">
      <c r="A28" s="1" t="s">
        <v>413</v>
      </c>
      <c r="C28" s="3">
        <v>0</v>
      </c>
      <c r="E28" s="3">
        <v>0</v>
      </c>
      <c r="G28" s="3">
        <v>0</v>
      </c>
      <c r="I28" s="3">
        <f t="shared" si="0"/>
        <v>0</v>
      </c>
      <c r="K28" s="8">
        <v>0</v>
      </c>
      <c r="M28" s="3">
        <v>0</v>
      </c>
      <c r="O28" s="3">
        <v>0</v>
      </c>
      <c r="Q28" s="3">
        <v>217108843</v>
      </c>
      <c r="S28" s="3">
        <v>217108843</v>
      </c>
      <c r="U28" s="8">
        <f t="shared" si="1"/>
        <v>2.5655216356422706E-4</v>
      </c>
    </row>
    <row r="29" spans="1:21">
      <c r="A29" s="1" t="s">
        <v>25</v>
      </c>
      <c r="C29" s="3">
        <v>0</v>
      </c>
      <c r="E29" s="3">
        <v>3710340753</v>
      </c>
      <c r="G29" s="3">
        <v>0</v>
      </c>
      <c r="I29" s="3">
        <f t="shared" si="0"/>
        <v>3710340753</v>
      </c>
      <c r="K29" s="8">
        <v>1.3662369110805803E-2</v>
      </c>
      <c r="M29" s="3">
        <v>75285522000</v>
      </c>
      <c r="O29" s="3">
        <v>-62501726519</v>
      </c>
      <c r="Q29" s="3">
        <v>-8430818226</v>
      </c>
      <c r="S29" s="3">
        <v>4352977255</v>
      </c>
      <c r="U29" s="8">
        <f t="shared" si="1"/>
        <v>5.1438058316036449E-3</v>
      </c>
    </row>
    <row r="30" spans="1:21">
      <c r="A30" s="1" t="s">
        <v>49</v>
      </c>
      <c r="C30" s="3">
        <v>0</v>
      </c>
      <c r="E30" s="3">
        <v>4314874268</v>
      </c>
      <c r="G30" s="3">
        <v>0</v>
      </c>
      <c r="I30" s="3">
        <f t="shared" si="0"/>
        <v>4314874268</v>
      </c>
      <c r="K30" s="8">
        <v>1.5888407248975386E-2</v>
      </c>
      <c r="M30" s="3">
        <v>0</v>
      </c>
      <c r="O30" s="3">
        <v>8084845982</v>
      </c>
      <c r="Q30" s="3">
        <v>8732425940</v>
      </c>
      <c r="S30" s="3">
        <v>16817271922</v>
      </c>
      <c r="U30" s="8">
        <f t="shared" si="1"/>
        <v>1.9872555337771422E-2</v>
      </c>
    </row>
    <row r="31" spans="1:21">
      <c r="A31" s="1" t="s">
        <v>414</v>
      </c>
      <c r="C31" s="3">
        <v>0</v>
      </c>
      <c r="E31" s="3">
        <v>0</v>
      </c>
      <c r="G31" s="3">
        <v>0</v>
      </c>
      <c r="I31" s="3">
        <f t="shared" si="0"/>
        <v>0</v>
      </c>
      <c r="K31" s="8">
        <v>0</v>
      </c>
      <c r="M31" s="3">
        <v>0</v>
      </c>
      <c r="O31" s="3">
        <v>0</v>
      </c>
      <c r="Q31" s="3">
        <v>19576955542</v>
      </c>
      <c r="S31" s="3">
        <v>19576955542</v>
      </c>
      <c r="U31" s="8">
        <f t="shared" si="1"/>
        <v>2.3133605388430841E-2</v>
      </c>
    </row>
    <row r="32" spans="1:21">
      <c r="A32" s="1" t="s">
        <v>415</v>
      </c>
      <c r="C32" s="3">
        <v>0</v>
      </c>
      <c r="E32" s="3">
        <v>0</v>
      </c>
      <c r="G32" s="3">
        <v>0</v>
      </c>
      <c r="I32" s="3">
        <f t="shared" si="0"/>
        <v>0</v>
      </c>
      <c r="K32" s="8">
        <v>0</v>
      </c>
      <c r="M32" s="3">
        <v>0</v>
      </c>
      <c r="O32" s="3">
        <v>0</v>
      </c>
      <c r="Q32" s="3">
        <v>13120492345</v>
      </c>
      <c r="S32" s="3">
        <v>13120492345</v>
      </c>
      <c r="U32" s="8">
        <f t="shared" si="1"/>
        <v>1.5504162113459511E-2</v>
      </c>
    </row>
    <row r="33" spans="1:21">
      <c r="A33" s="1" t="s">
        <v>416</v>
      </c>
      <c r="C33" s="3">
        <v>0</v>
      </c>
      <c r="E33" s="3">
        <v>0</v>
      </c>
      <c r="G33" s="3">
        <v>0</v>
      </c>
      <c r="I33" s="3">
        <f t="shared" si="0"/>
        <v>0</v>
      </c>
      <c r="K33" s="8">
        <v>0</v>
      </c>
      <c r="M33" s="3">
        <v>0</v>
      </c>
      <c r="O33" s="3">
        <v>0</v>
      </c>
      <c r="Q33" s="3">
        <v>-1719415041</v>
      </c>
      <c r="S33" s="3">
        <v>-1719415041</v>
      </c>
      <c r="U33" s="8">
        <f t="shared" si="1"/>
        <v>-2.0317903349216606E-3</v>
      </c>
    </row>
    <row r="34" spans="1:21">
      <c r="A34" s="1" t="s">
        <v>19</v>
      </c>
      <c r="C34" s="3">
        <v>0</v>
      </c>
      <c r="E34" s="3">
        <v>16926085344</v>
      </c>
      <c r="G34" s="3">
        <v>0</v>
      </c>
      <c r="I34" s="3">
        <f t="shared" si="0"/>
        <v>16926085344</v>
      </c>
      <c r="K34" s="8">
        <v>6.2325926637263877E-2</v>
      </c>
      <c r="M34" s="3">
        <v>0</v>
      </c>
      <c r="O34" s="3">
        <v>85947207467</v>
      </c>
      <c r="Q34" s="3">
        <v>-3953164805</v>
      </c>
      <c r="S34" s="3">
        <v>81994042662</v>
      </c>
      <c r="U34" s="8">
        <f t="shared" si="1"/>
        <v>9.6890337370153262E-2</v>
      </c>
    </row>
    <row r="35" spans="1:21">
      <c r="A35" s="1" t="s">
        <v>24</v>
      </c>
      <c r="C35" s="3">
        <v>0</v>
      </c>
      <c r="E35" s="3">
        <v>1007903538</v>
      </c>
      <c r="G35" s="3">
        <v>0</v>
      </c>
      <c r="I35" s="3">
        <f t="shared" si="0"/>
        <v>1007903538</v>
      </c>
      <c r="K35" s="8">
        <v>3.7113438039643801E-3</v>
      </c>
      <c r="M35" s="3">
        <v>0</v>
      </c>
      <c r="O35" s="3">
        <v>2587858469</v>
      </c>
      <c r="Q35" s="3">
        <v>4952260231</v>
      </c>
      <c r="S35" s="3">
        <v>7540118700</v>
      </c>
      <c r="U35" s="8">
        <f t="shared" si="1"/>
        <v>8.9099722484177538E-3</v>
      </c>
    </row>
    <row r="36" spans="1:21">
      <c r="A36" s="1" t="s">
        <v>417</v>
      </c>
      <c r="C36" s="3">
        <v>0</v>
      </c>
      <c r="E36" s="3">
        <v>0</v>
      </c>
      <c r="G36" s="3">
        <v>0</v>
      </c>
      <c r="I36" s="3">
        <f t="shared" si="0"/>
        <v>0</v>
      </c>
      <c r="K36" s="8">
        <v>0</v>
      </c>
      <c r="M36" s="3">
        <v>0</v>
      </c>
      <c r="O36" s="3">
        <v>0</v>
      </c>
      <c r="Q36" s="3">
        <v>3011774763</v>
      </c>
      <c r="S36" s="3">
        <v>3011774763</v>
      </c>
      <c r="U36" s="8">
        <f t="shared" si="1"/>
        <v>3.5589399350987616E-3</v>
      </c>
    </row>
    <row r="37" spans="1:21">
      <c r="A37" s="1" t="s">
        <v>31</v>
      </c>
      <c r="C37" s="3">
        <v>0</v>
      </c>
      <c r="E37" s="3">
        <v>8309</v>
      </c>
      <c r="G37" s="3">
        <v>0</v>
      </c>
      <c r="I37" s="3">
        <f t="shared" si="0"/>
        <v>8309</v>
      </c>
      <c r="K37" s="8">
        <v>3.0595741064994689E-8</v>
      </c>
      <c r="M37" s="3">
        <v>0</v>
      </c>
      <c r="O37" s="3">
        <v>25123</v>
      </c>
      <c r="Q37" s="3">
        <v>637852458</v>
      </c>
      <c r="S37" s="3">
        <v>637877581</v>
      </c>
      <c r="U37" s="8">
        <f t="shared" si="1"/>
        <v>7.5376420063491155E-4</v>
      </c>
    </row>
    <row r="38" spans="1:21">
      <c r="A38" s="1" t="s">
        <v>15</v>
      </c>
      <c r="C38" s="3">
        <v>0</v>
      </c>
      <c r="E38" s="3">
        <v>2725171221</v>
      </c>
      <c r="G38" s="3">
        <v>0</v>
      </c>
      <c r="I38" s="3">
        <f t="shared" si="0"/>
        <v>2725171221</v>
      </c>
      <c r="K38" s="8">
        <v>1.0034737397459552E-2</v>
      </c>
      <c r="M38" s="3">
        <v>0</v>
      </c>
      <c r="O38" s="3">
        <v>8693949090</v>
      </c>
      <c r="Q38" s="3">
        <v>-9164</v>
      </c>
      <c r="S38" s="3">
        <v>8693939926</v>
      </c>
      <c r="U38" s="8">
        <f t="shared" si="1"/>
        <v>1.0273414325701677E-2</v>
      </c>
    </row>
    <row r="39" spans="1:21">
      <c r="A39" s="1" t="s">
        <v>418</v>
      </c>
      <c r="C39" s="3">
        <v>0</v>
      </c>
      <c r="E39" s="3">
        <v>0</v>
      </c>
      <c r="G39" s="3">
        <v>0</v>
      </c>
      <c r="I39" s="3">
        <f t="shared" si="0"/>
        <v>0</v>
      </c>
      <c r="K39" s="8">
        <v>0</v>
      </c>
      <c r="M39" s="3">
        <v>0</v>
      </c>
      <c r="O39" s="3">
        <v>0</v>
      </c>
      <c r="Q39" s="3">
        <v>6639232190</v>
      </c>
      <c r="S39" s="3">
        <v>6639232190</v>
      </c>
      <c r="U39" s="8">
        <f t="shared" si="1"/>
        <v>7.8454168849758071E-3</v>
      </c>
    </row>
    <row r="40" spans="1:21">
      <c r="A40" s="1" t="s">
        <v>419</v>
      </c>
      <c r="C40" s="3">
        <v>0</v>
      </c>
      <c r="E40" s="3">
        <v>0</v>
      </c>
      <c r="G40" s="3">
        <v>0</v>
      </c>
      <c r="I40" s="3">
        <f t="shared" si="0"/>
        <v>0</v>
      </c>
      <c r="K40" s="8">
        <v>0</v>
      </c>
      <c r="M40" s="3">
        <v>0</v>
      </c>
      <c r="O40" s="3">
        <v>0</v>
      </c>
      <c r="Q40" s="3">
        <v>8331550005</v>
      </c>
      <c r="S40" s="3">
        <v>8331550005</v>
      </c>
      <c r="U40" s="8">
        <f t="shared" si="1"/>
        <v>9.8451870964385221E-3</v>
      </c>
    </row>
    <row r="41" spans="1:21">
      <c r="A41" s="1" t="s">
        <v>420</v>
      </c>
      <c r="C41" s="3">
        <v>0</v>
      </c>
      <c r="E41" s="3">
        <v>0</v>
      </c>
      <c r="G41" s="3">
        <v>0</v>
      </c>
      <c r="I41" s="3">
        <f t="shared" si="0"/>
        <v>0</v>
      </c>
      <c r="K41" s="8">
        <v>0</v>
      </c>
      <c r="M41" s="3">
        <v>0</v>
      </c>
      <c r="O41" s="3">
        <v>0</v>
      </c>
      <c r="Q41" s="3">
        <v>0</v>
      </c>
      <c r="S41" s="3">
        <v>0</v>
      </c>
      <c r="U41" s="8">
        <f t="shared" si="1"/>
        <v>0</v>
      </c>
    </row>
    <row r="42" spans="1:21">
      <c r="A42" s="1" t="s">
        <v>33</v>
      </c>
      <c r="C42" s="3">
        <v>0</v>
      </c>
      <c r="E42" s="3">
        <v>244468886</v>
      </c>
      <c r="G42" s="3">
        <v>0</v>
      </c>
      <c r="I42" s="3">
        <f t="shared" si="0"/>
        <v>244468886</v>
      </c>
      <c r="K42" s="8">
        <v>9.0019337278898846E-4</v>
      </c>
      <c r="M42" s="3">
        <v>0</v>
      </c>
      <c r="O42" s="3">
        <v>3387696835</v>
      </c>
      <c r="Q42" s="3">
        <v>-15907</v>
      </c>
      <c r="S42" s="3">
        <v>3387680928</v>
      </c>
      <c r="U42" s="8">
        <f t="shared" si="1"/>
        <v>4.0031389764426531E-3</v>
      </c>
    </row>
    <row r="43" spans="1:21">
      <c r="A43" s="1" t="s">
        <v>67</v>
      </c>
      <c r="C43" s="3">
        <v>0</v>
      </c>
      <c r="E43" s="3">
        <v>820286273</v>
      </c>
      <c r="G43" s="3">
        <v>0</v>
      </c>
      <c r="I43" s="3">
        <f t="shared" si="0"/>
        <v>820286273</v>
      </c>
      <c r="K43" s="8">
        <v>3.0204918050159516E-3</v>
      </c>
      <c r="M43" s="3">
        <v>0</v>
      </c>
      <c r="O43" s="3">
        <v>2616383251</v>
      </c>
      <c r="Q43" s="3">
        <v>1972615546</v>
      </c>
      <c r="S43" s="3">
        <v>4588998797</v>
      </c>
      <c r="U43" s="8">
        <f t="shared" si="1"/>
        <v>5.4227066649882392E-3</v>
      </c>
    </row>
    <row r="44" spans="1:21">
      <c r="A44" s="1" t="s">
        <v>59</v>
      </c>
      <c r="C44" s="3">
        <v>0</v>
      </c>
      <c r="E44" s="3">
        <v>-682</v>
      </c>
      <c r="G44" s="3">
        <v>0</v>
      </c>
      <c r="I44" s="3">
        <f t="shared" si="0"/>
        <v>-682</v>
      </c>
      <c r="K44" s="8">
        <v>-2.511288410919049E-9</v>
      </c>
      <c r="M44" s="3">
        <v>0</v>
      </c>
      <c r="O44" s="3">
        <v>225005</v>
      </c>
      <c r="Q44" s="3">
        <v>43424336936</v>
      </c>
      <c r="S44" s="3">
        <v>43424561941</v>
      </c>
      <c r="U44" s="8">
        <f t="shared" si="1"/>
        <v>5.1313733534991676E-2</v>
      </c>
    </row>
    <row r="45" spans="1:21">
      <c r="A45" s="1" t="s">
        <v>421</v>
      </c>
      <c r="C45" s="3">
        <v>0</v>
      </c>
      <c r="E45" s="3">
        <v>0</v>
      </c>
      <c r="G45" s="3">
        <v>0</v>
      </c>
      <c r="I45" s="3">
        <f t="shared" si="0"/>
        <v>0</v>
      </c>
      <c r="K45" s="8">
        <v>0</v>
      </c>
      <c r="M45" s="3">
        <v>0</v>
      </c>
      <c r="O45" s="3">
        <v>0</v>
      </c>
      <c r="Q45" s="3">
        <v>0</v>
      </c>
      <c r="S45" s="3">
        <v>0</v>
      </c>
      <c r="U45" s="8">
        <f t="shared" si="1"/>
        <v>0</v>
      </c>
    </row>
    <row r="46" spans="1:21">
      <c r="A46" s="1" t="s">
        <v>23</v>
      </c>
      <c r="C46" s="3">
        <v>0</v>
      </c>
      <c r="E46" s="3">
        <v>-95979372</v>
      </c>
      <c r="G46" s="3">
        <v>0</v>
      </c>
      <c r="I46" s="3">
        <f t="shared" si="0"/>
        <v>-95979372</v>
      </c>
      <c r="K46" s="8">
        <v>-3.5341918561713819E-4</v>
      </c>
      <c r="M46" s="3">
        <v>24638081500</v>
      </c>
      <c r="O46" s="3">
        <v>-23381737012</v>
      </c>
      <c r="Q46" s="3">
        <v>0</v>
      </c>
      <c r="S46" s="3">
        <v>1256344488</v>
      </c>
      <c r="U46" s="8">
        <f t="shared" si="1"/>
        <v>1.4845912866773055E-3</v>
      </c>
    </row>
    <row r="47" spans="1:21">
      <c r="A47" s="1" t="s">
        <v>30</v>
      </c>
      <c r="C47" s="3">
        <v>0</v>
      </c>
      <c r="E47" s="3">
        <v>135676467</v>
      </c>
      <c r="G47" s="3">
        <v>0</v>
      </c>
      <c r="I47" s="3">
        <f t="shared" si="0"/>
        <v>135676467</v>
      </c>
      <c r="K47" s="8">
        <v>4.9959345925445857E-4</v>
      </c>
      <c r="M47" s="3">
        <v>11572449620</v>
      </c>
      <c r="O47" s="3">
        <v>-11647413454</v>
      </c>
      <c r="Q47" s="3">
        <v>0</v>
      </c>
      <c r="S47" s="3">
        <v>-74963834</v>
      </c>
      <c r="U47" s="8">
        <f t="shared" si="1"/>
        <v>-8.8582913233845425E-5</v>
      </c>
    </row>
    <row r="48" spans="1:21">
      <c r="A48" s="1" t="s">
        <v>39</v>
      </c>
      <c r="C48" s="3">
        <v>0</v>
      </c>
      <c r="E48" s="3">
        <v>219911336</v>
      </c>
      <c r="G48" s="3">
        <v>0</v>
      </c>
      <c r="I48" s="3">
        <f t="shared" si="0"/>
        <v>219911336</v>
      </c>
      <c r="K48" s="8">
        <v>8.0976655355795453E-4</v>
      </c>
      <c r="M48" s="3">
        <v>0</v>
      </c>
      <c r="O48" s="3">
        <v>-2121550607</v>
      </c>
      <c r="Q48" s="3">
        <v>0</v>
      </c>
      <c r="S48" s="3">
        <v>-2121550607</v>
      </c>
      <c r="U48" s="8">
        <f t="shared" si="1"/>
        <v>-2.5069840123317744E-3</v>
      </c>
    </row>
    <row r="49" spans="1:21">
      <c r="A49" s="1" t="s">
        <v>28</v>
      </c>
      <c r="C49" s="3">
        <v>0</v>
      </c>
      <c r="E49" s="3">
        <v>695653245</v>
      </c>
      <c r="G49" s="3">
        <v>0</v>
      </c>
      <c r="I49" s="3">
        <f t="shared" si="0"/>
        <v>695653245</v>
      </c>
      <c r="K49" s="8">
        <v>2.561562950420425E-3</v>
      </c>
      <c r="M49" s="3">
        <v>0</v>
      </c>
      <c r="O49" s="3">
        <v>1889965923</v>
      </c>
      <c r="Q49" s="3">
        <v>0</v>
      </c>
      <c r="S49" s="3">
        <v>1889965923</v>
      </c>
      <c r="U49" s="8">
        <f t="shared" si="1"/>
        <v>2.2333261045857601E-3</v>
      </c>
    </row>
    <row r="50" spans="1:21">
      <c r="A50" s="1" t="s">
        <v>38</v>
      </c>
      <c r="C50" s="3">
        <v>0</v>
      </c>
      <c r="E50" s="3">
        <v>48259115</v>
      </c>
      <c r="G50" s="3">
        <v>0</v>
      </c>
      <c r="I50" s="3">
        <f t="shared" si="0"/>
        <v>48259115</v>
      </c>
      <c r="K50" s="8">
        <v>1.7770169533828391E-4</v>
      </c>
      <c r="M50" s="3">
        <v>0</v>
      </c>
      <c r="O50" s="3">
        <v>3798459835</v>
      </c>
      <c r="Q50" s="3">
        <v>0</v>
      </c>
      <c r="S50" s="3">
        <v>3798459835</v>
      </c>
      <c r="U50" s="8">
        <f t="shared" si="1"/>
        <v>4.4885462766759204E-3</v>
      </c>
    </row>
    <row r="51" spans="1:21">
      <c r="A51" s="1" t="s">
        <v>61</v>
      </c>
      <c r="C51" s="3">
        <v>0</v>
      </c>
      <c r="E51" s="3">
        <v>0</v>
      </c>
      <c r="G51" s="3">
        <v>0</v>
      </c>
      <c r="I51" s="3">
        <f t="shared" si="0"/>
        <v>0</v>
      </c>
      <c r="K51" s="8">
        <v>0</v>
      </c>
      <c r="M51" s="3">
        <v>0</v>
      </c>
      <c r="O51" s="3">
        <v>0</v>
      </c>
      <c r="Q51" s="3">
        <v>0</v>
      </c>
      <c r="S51" s="3">
        <v>0</v>
      </c>
      <c r="U51" s="8">
        <f t="shared" si="1"/>
        <v>0</v>
      </c>
    </row>
    <row r="52" spans="1:21">
      <c r="A52" s="1" t="s">
        <v>43</v>
      </c>
      <c r="C52" s="3">
        <v>0</v>
      </c>
      <c r="E52" s="3">
        <v>326555722</v>
      </c>
      <c r="G52" s="3">
        <v>0</v>
      </c>
      <c r="I52" s="3">
        <f t="shared" si="0"/>
        <v>326555722</v>
      </c>
      <c r="K52" s="8">
        <v>1.2024568917564555E-3</v>
      </c>
      <c r="M52" s="3">
        <v>0</v>
      </c>
      <c r="O52" s="3">
        <v>-43682937</v>
      </c>
      <c r="Q52" s="3">
        <v>0</v>
      </c>
      <c r="S52" s="3">
        <v>-43682937</v>
      </c>
      <c r="U52" s="8">
        <f t="shared" si="1"/>
        <v>-5.1619048967940137E-5</v>
      </c>
    </row>
    <row r="53" spans="1:21">
      <c r="A53" s="1" t="s">
        <v>42</v>
      </c>
      <c r="C53" s="3">
        <v>0</v>
      </c>
      <c r="E53" s="3">
        <v>521950678</v>
      </c>
      <c r="G53" s="3">
        <v>0</v>
      </c>
      <c r="I53" s="3">
        <f t="shared" si="0"/>
        <v>521950678</v>
      </c>
      <c r="K53" s="8">
        <v>1.9219482239482993E-3</v>
      </c>
      <c r="M53" s="3">
        <v>0</v>
      </c>
      <c r="O53" s="3">
        <v>1142066015</v>
      </c>
      <c r="Q53" s="3">
        <v>0</v>
      </c>
      <c r="S53" s="3">
        <v>1142066015</v>
      </c>
      <c r="U53" s="8">
        <f t="shared" si="1"/>
        <v>1.3495512344535178E-3</v>
      </c>
    </row>
    <row r="54" spans="1:21">
      <c r="A54" s="1" t="s">
        <v>68</v>
      </c>
      <c r="C54" s="3">
        <v>0</v>
      </c>
      <c r="E54" s="3">
        <v>7093925</v>
      </c>
      <c r="G54" s="3">
        <v>0</v>
      </c>
      <c r="I54" s="3">
        <f t="shared" si="0"/>
        <v>7093925</v>
      </c>
      <c r="K54" s="8">
        <v>2.6121541994763804E-5</v>
      </c>
      <c r="M54" s="3">
        <v>0</v>
      </c>
      <c r="O54" s="3">
        <v>76048456</v>
      </c>
      <c r="Q54" s="3">
        <v>0</v>
      </c>
      <c r="S54" s="3">
        <v>76048456</v>
      </c>
      <c r="U54" s="8">
        <f t="shared" si="1"/>
        <v>8.9864584292952663E-5</v>
      </c>
    </row>
    <row r="55" spans="1:21">
      <c r="A55" s="1" t="s">
        <v>34</v>
      </c>
      <c r="C55" s="3">
        <v>0</v>
      </c>
      <c r="E55" s="3">
        <v>261653923</v>
      </c>
      <c r="G55" s="3">
        <v>0</v>
      </c>
      <c r="I55" s="3">
        <f t="shared" si="0"/>
        <v>261653923</v>
      </c>
      <c r="K55" s="8">
        <v>9.6347282184956772E-4</v>
      </c>
      <c r="M55" s="3">
        <v>0</v>
      </c>
      <c r="O55" s="3">
        <v>-944035957</v>
      </c>
      <c r="Q55" s="3">
        <v>0</v>
      </c>
      <c r="S55" s="3">
        <v>-944035957</v>
      </c>
      <c r="U55" s="8">
        <f t="shared" si="1"/>
        <v>-1.1155440004384145E-3</v>
      </c>
    </row>
    <row r="56" spans="1:21">
      <c r="A56" s="1" t="s">
        <v>41</v>
      </c>
      <c r="C56" s="3">
        <v>0</v>
      </c>
      <c r="E56" s="3">
        <v>132841660</v>
      </c>
      <c r="G56" s="3">
        <v>0</v>
      </c>
      <c r="I56" s="3">
        <f t="shared" si="0"/>
        <v>132841660</v>
      </c>
      <c r="K56" s="8">
        <v>4.8915501648863426E-4</v>
      </c>
      <c r="M56" s="3">
        <v>0</v>
      </c>
      <c r="O56" s="3">
        <v>-98256518</v>
      </c>
      <c r="Q56" s="3">
        <v>0</v>
      </c>
      <c r="S56" s="3">
        <v>-98256518</v>
      </c>
      <c r="U56" s="8">
        <f t="shared" si="1"/>
        <v>-1.1610730327178531E-4</v>
      </c>
    </row>
    <row r="57" spans="1:21">
      <c r="A57" s="1" t="s">
        <v>16</v>
      </c>
      <c r="C57" s="3">
        <v>0</v>
      </c>
      <c r="E57" s="3">
        <v>2785111846</v>
      </c>
      <c r="G57" s="3">
        <v>0</v>
      </c>
      <c r="I57" s="3">
        <f t="shared" si="0"/>
        <v>2785111846</v>
      </c>
      <c r="K57" s="8">
        <v>1.0255453228699645E-2</v>
      </c>
      <c r="M57" s="3">
        <v>0</v>
      </c>
      <c r="O57" s="3">
        <v>-3818519078</v>
      </c>
      <c r="Q57" s="3">
        <v>0</v>
      </c>
      <c r="S57" s="3">
        <v>-3818519078</v>
      </c>
      <c r="U57" s="8">
        <f t="shared" si="1"/>
        <v>-4.5122497892551416E-3</v>
      </c>
    </row>
    <row r="58" spans="1:21">
      <c r="A58" s="1" t="s">
        <v>65</v>
      </c>
      <c r="C58" s="3">
        <v>0</v>
      </c>
      <c r="E58" s="3">
        <v>468575289</v>
      </c>
      <c r="G58" s="3">
        <v>0</v>
      </c>
      <c r="I58" s="3">
        <f t="shared" si="0"/>
        <v>468575289</v>
      </c>
      <c r="K58" s="8">
        <v>1.7254071743529971E-3</v>
      </c>
      <c r="M58" s="3">
        <v>0</v>
      </c>
      <c r="O58" s="3">
        <v>782142668</v>
      </c>
      <c r="Q58" s="3">
        <v>0</v>
      </c>
      <c r="S58" s="3">
        <v>782142668</v>
      </c>
      <c r="U58" s="8">
        <f t="shared" si="1"/>
        <v>9.2423869483426323E-4</v>
      </c>
    </row>
    <row r="59" spans="1:21">
      <c r="A59" s="1" t="s">
        <v>46</v>
      </c>
      <c r="C59" s="3">
        <v>0</v>
      </c>
      <c r="E59" s="3">
        <v>122768466</v>
      </c>
      <c r="G59" s="3">
        <v>0</v>
      </c>
      <c r="I59" s="3">
        <f t="shared" si="0"/>
        <v>122768466</v>
      </c>
      <c r="K59" s="8">
        <v>4.5206308781834206E-4</v>
      </c>
      <c r="M59" s="3">
        <v>0</v>
      </c>
      <c r="O59" s="3">
        <v>126322626</v>
      </c>
      <c r="Q59" s="3">
        <v>0</v>
      </c>
      <c r="S59" s="3">
        <v>126322626</v>
      </c>
      <c r="U59" s="8">
        <f t="shared" si="1"/>
        <v>1.4927233068721518E-4</v>
      </c>
    </row>
    <row r="60" spans="1:21">
      <c r="A60" s="1" t="s">
        <v>35</v>
      </c>
      <c r="C60" s="3">
        <v>0</v>
      </c>
      <c r="E60" s="3">
        <v>2383506067</v>
      </c>
      <c r="G60" s="3">
        <v>0</v>
      </c>
      <c r="I60" s="3">
        <f t="shared" si="0"/>
        <v>2383506067</v>
      </c>
      <c r="K60" s="8">
        <v>8.7766439346222032E-3</v>
      </c>
      <c r="M60" s="3">
        <v>0</v>
      </c>
      <c r="O60" s="3">
        <v>5224612257</v>
      </c>
      <c r="Q60" s="3">
        <v>0</v>
      </c>
      <c r="S60" s="3">
        <v>5224612257</v>
      </c>
      <c r="U60" s="8">
        <f t="shared" si="1"/>
        <v>6.1737954096947106E-3</v>
      </c>
    </row>
    <row r="61" spans="1:21">
      <c r="A61" s="1" t="s">
        <v>37</v>
      </c>
      <c r="C61" s="3">
        <v>0</v>
      </c>
      <c r="E61" s="3">
        <v>571006555</v>
      </c>
      <c r="G61" s="3">
        <v>0</v>
      </c>
      <c r="I61" s="3">
        <f t="shared" si="0"/>
        <v>571006555</v>
      </c>
      <c r="K61" s="8">
        <v>2.1025837890473759E-3</v>
      </c>
      <c r="M61" s="3">
        <v>0</v>
      </c>
      <c r="O61" s="3">
        <v>209722856</v>
      </c>
      <c r="Q61" s="3">
        <v>0</v>
      </c>
      <c r="S61" s="3">
        <v>209722856</v>
      </c>
      <c r="U61" s="8">
        <f t="shared" si="1"/>
        <v>2.4782432494317534E-4</v>
      </c>
    </row>
    <row r="62" spans="1:21">
      <c r="A62" s="1" t="s">
        <v>50</v>
      </c>
      <c r="C62" s="3">
        <v>0</v>
      </c>
      <c r="E62" s="3">
        <v>52721592586</v>
      </c>
      <c r="G62" s="3">
        <v>0</v>
      </c>
      <c r="I62" s="3">
        <f t="shared" si="0"/>
        <v>52721592586</v>
      </c>
      <c r="K62" s="8">
        <v>0.19413361358712236</v>
      </c>
      <c r="M62" s="3">
        <v>0</v>
      </c>
      <c r="O62" s="3">
        <v>76012840507</v>
      </c>
      <c r="Q62" s="3">
        <v>0</v>
      </c>
      <c r="S62" s="3">
        <v>76012840507</v>
      </c>
      <c r="U62" s="8">
        <f t="shared" si="1"/>
        <v>8.9822498343530718E-2</v>
      </c>
    </row>
    <row r="63" spans="1:21">
      <c r="A63" s="1" t="s">
        <v>27</v>
      </c>
      <c r="C63" s="3">
        <v>0</v>
      </c>
      <c r="E63" s="3">
        <v>201718573</v>
      </c>
      <c r="G63" s="3">
        <v>0</v>
      </c>
      <c r="I63" s="3">
        <f t="shared" si="0"/>
        <v>201718573</v>
      </c>
      <c r="K63" s="8">
        <v>7.4277641443112636E-4</v>
      </c>
      <c r="M63" s="3">
        <v>0</v>
      </c>
      <c r="O63" s="3">
        <v>740512253</v>
      </c>
      <c r="Q63" s="3">
        <v>0</v>
      </c>
      <c r="S63" s="3">
        <v>740512253</v>
      </c>
      <c r="U63" s="8">
        <f t="shared" si="1"/>
        <v>8.750450604767412E-4</v>
      </c>
    </row>
    <row r="64" spans="1:21">
      <c r="A64" s="1" t="s">
        <v>44</v>
      </c>
      <c r="C64" s="3">
        <v>0</v>
      </c>
      <c r="E64" s="3">
        <v>1121294126</v>
      </c>
      <c r="G64" s="3">
        <v>0</v>
      </c>
      <c r="I64" s="3">
        <f t="shared" si="0"/>
        <v>1121294126</v>
      </c>
      <c r="K64" s="8">
        <v>4.1288752842454602E-3</v>
      </c>
      <c r="M64" s="3">
        <v>0</v>
      </c>
      <c r="O64" s="3">
        <v>4759804152</v>
      </c>
      <c r="Q64" s="3">
        <v>0</v>
      </c>
      <c r="S64" s="3">
        <v>4759804152</v>
      </c>
      <c r="U64" s="8">
        <f t="shared" si="1"/>
        <v>5.6245431391184339E-3</v>
      </c>
    </row>
    <row r="65" spans="1:21">
      <c r="A65" s="1" t="s">
        <v>64</v>
      </c>
      <c r="C65" s="3">
        <v>0</v>
      </c>
      <c r="E65" s="3">
        <v>-282949872</v>
      </c>
      <c r="G65" s="3">
        <v>0</v>
      </c>
      <c r="I65" s="3">
        <f t="shared" si="0"/>
        <v>-282949872</v>
      </c>
      <c r="K65" s="8">
        <v>-1.0418896399188098E-3</v>
      </c>
      <c r="M65" s="3">
        <v>0</v>
      </c>
      <c r="O65" s="3">
        <v>5204840513</v>
      </c>
      <c r="Q65" s="3">
        <v>0</v>
      </c>
      <c r="S65" s="3">
        <v>5204840513</v>
      </c>
      <c r="U65" s="8">
        <f t="shared" si="1"/>
        <v>6.1504316275910126E-3</v>
      </c>
    </row>
    <row r="66" spans="1:21">
      <c r="A66" s="1" t="s">
        <v>442</v>
      </c>
      <c r="C66" s="3">
        <v>2331374000</v>
      </c>
      <c r="E66" s="1">
        <v>0</v>
      </c>
      <c r="G66" s="1">
        <v>0</v>
      </c>
      <c r="I66" s="3">
        <f t="shared" si="0"/>
        <v>2331374000</v>
      </c>
      <c r="K66" s="8">
        <v>8.5846810963606836E-3</v>
      </c>
      <c r="M66" s="3">
        <v>17644090000</v>
      </c>
      <c r="O66" s="1">
        <v>0</v>
      </c>
      <c r="Q66" s="1">
        <v>0</v>
      </c>
      <c r="S66" s="3">
        <f>M66+O66+Q66</f>
        <v>17644090000</v>
      </c>
      <c r="U66" s="8">
        <f>S66/$S$67</f>
        <v>2.0849585862432806E-2</v>
      </c>
    </row>
    <row r="67" spans="1:21" ht="22.5" thickBot="1">
      <c r="C67" s="7">
        <f>SUM(C8:C66)</f>
        <v>2331374000</v>
      </c>
      <c r="E67" s="7">
        <f>SUM(E8:E66)</f>
        <v>148725285421</v>
      </c>
      <c r="G67" s="7">
        <f>SUM(G8:G66)</f>
        <v>121905517816</v>
      </c>
      <c r="I67" s="7">
        <f>SUM(I8:I66)</f>
        <v>271573745586</v>
      </c>
      <c r="K67" s="10">
        <f>SUM(K8:K66)</f>
        <v>0.99999999999999978</v>
      </c>
      <c r="M67" s="7">
        <f>SUM(M8:M66)</f>
        <v>455960472985</v>
      </c>
      <c r="O67" s="7">
        <f>SUM(O8:O66)</f>
        <v>42568740642</v>
      </c>
      <c r="Q67" s="7">
        <f>SUM(Q8:Q66)</f>
        <v>347726923853</v>
      </c>
      <c r="S67" s="7">
        <f>SUM(S8:S66)</f>
        <v>846256137480</v>
      </c>
      <c r="U67" s="10">
        <f>SUM(U8:U66)</f>
        <v>1.0000000000000002</v>
      </c>
    </row>
    <row r="68" spans="1:21" ht="22.5" thickTop="1">
      <c r="M68" s="13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8"/>
  <sheetViews>
    <sheetView rightToLeft="1" topLeftCell="A91" workbookViewId="0">
      <selection activeCell="M109" sqref="M109"/>
    </sheetView>
  </sheetViews>
  <sheetFormatPr defaultRowHeight="21.75"/>
  <cols>
    <col min="1" max="1" width="34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>
      <c r="A3" s="15" t="s">
        <v>369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>
      <c r="A6" s="15" t="s">
        <v>373</v>
      </c>
      <c r="C6" s="17" t="s">
        <v>371</v>
      </c>
      <c r="D6" s="17" t="s">
        <v>371</v>
      </c>
      <c r="E6" s="17" t="s">
        <v>371</v>
      </c>
      <c r="F6" s="17" t="s">
        <v>371</v>
      </c>
      <c r="G6" s="17" t="s">
        <v>371</v>
      </c>
      <c r="H6" s="17" t="s">
        <v>371</v>
      </c>
      <c r="I6" s="17" t="s">
        <v>371</v>
      </c>
      <c r="K6" s="17" t="s">
        <v>372</v>
      </c>
      <c r="L6" s="17" t="s">
        <v>372</v>
      </c>
      <c r="M6" s="17" t="s">
        <v>372</v>
      </c>
      <c r="N6" s="17" t="s">
        <v>372</v>
      </c>
      <c r="O6" s="17" t="s">
        <v>372</v>
      </c>
      <c r="P6" s="17" t="s">
        <v>372</v>
      </c>
      <c r="Q6" s="17" t="s">
        <v>372</v>
      </c>
    </row>
    <row r="7" spans="1:17" ht="22.5">
      <c r="A7" s="17" t="s">
        <v>373</v>
      </c>
      <c r="C7" s="5" t="s">
        <v>429</v>
      </c>
      <c r="E7" s="5" t="s">
        <v>426</v>
      </c>
      <c r="G7" s="5" t="s">
        <v>427</v>
      </c>
      <c r="I7" s="5" t="s">
        <v>430</v>
      </c>
      <c r="K7" s="5" t="s">
        <v>429</v>
      </c>
      <c r="M7" s="5" t="s">
        <v>426</v>
      </c>
      <c r="O7" s="5" t="s">
        <v>427</v>
      </c>
      <c r="Q7" s="5" t="s">
        <v>430</v>
      </c>
    </row>
    <row r="8" spans="1:17">
      <c r="A8" s="1" t="s">
        <v>142</v>
      </c>
      <c r="C8" s="3">
        <v>0</v>
      </c>
      <c r="E8" s="3">
        <v>-25198028144</v>
      </c>
      <c r="G8" s="3">
        <v>11012790034</v>
      </c>
      <c r="I8" s="3">
        <v>-14185238110</v>
      </c>
      <c r="K8" s="3">
        <v>0</v>
      </c>
      <c r="M8" s="3">
        <v>47916472656</v>
      </c>
      <c r="O8" s="3">
        <v>86800569166</v>
      </c>
      <c r="Q8" s="3">
        <f>K8+M8+O8</f>
        <v>134717041822</v>
      </c>
    </row>
    <row r="9" spans="1:17">
      <c r="A9" s="1" t="s">
        <v>197</v>
      </c>
      <c r="C9" s="3">
        <v>0</v>
      </c>
      <c r="E9" s="3">
        <v>69093482940</v>
      </c>
      <c r="G9" s="3">
        <v>3249882</v>
      </c>
      <c r="I9" s="3">
        <v>69096732822</v>
      </c>
      <c r="K9" s="3">
        <v>0</v>
      </c>
      <c r="M9" s="3">
        <v>314632235959</v>
      </c>
      <c r="O9" s="3">
        <v>3249882</v>
      </c>
      <c r="Q9" s="3">
        <f t="shared" ref="Q9:Q72" si="0">K9+M9+O9</f>
        <v>314635485841</v>
      </c>
    </row>
    <row r="10" spans="1:17">
      <c r="A10" s="1" t="s">
        <v>285</v>
      </c>
      <c r="C10" s="3">
        <v>0</v>
      </c>
      <c r="E10" s="3">
        <v>8024885642</v>
      </c>
      <c r="G10" s="3">
        <v>1701749088</v>
      </c>
      <c r="I10" s="3">
        <v>9726634730</v>
      </c>
      <c r="K10" s="3">
        <v>0</v>
      </c>
      <c r="M10" s="3">
        <v>0</v>
      </c>
      <c r="O10" s="3">
        <v>1701749088</v>
      </c>
      <c r="Q10" s="3">
        <f t="shared" si="0"/>
        <v>1701749088</v>
      </c>
    </row>
    <row r="11" spans="1:17">
      <c r="A11" s="1" t="s">
        <v>175</v>
      </c>
      <c r="C11" s="3">
        <v>31627312978</v>
      </c>
      <c r="E11" s="3">
        <v>0</v>
      </c>
      <c r="G11" s="3">
        <v>50441012957</v>
      </c>
      <c r="I11" s="3">
        <v>82068325935</v>
      </c>
      <c r="K11" s="3">
        <v>216035372204</v>
      </c>
      <c r="M11" s="3">
        <v>0</v>
      </c>
      <c r="O11" s="3">
        <v>50441012957</v>
      </c>
      <c r="Q11" s="3">
        <f t="shared" si="0"/>
        <v>266476385161</v>
      </c>
    </row>
    <row r="12" spans="1:17">
      <c r="A12" s="1" t="s">
        <v>245</v>
      </c>
      <c r="C12" s="3">
        <v>1844067079</v>
      </c>
      <c r="E12" s="3">
        <v>-136055328</v>
      </c>
      <c r="G12" s="3">
        <v>152644970</v>
      </c>
      <c r="I12" s="3">
        <v>1860656721</v>
      </c>
      <c r="K12" s="3">
        <v>9414535961</v>
      </c>
      <c r="M12" s="3">
        <v>293520788</v>
      </c>
      <c r="O12" s="3">
        <v>152644970</v>
      </c>
      <c r="Q12" s="3">
        <f t="shared" si="0"/>
        <v>9860701719</v>
      </c>
    </row>
    <row r="13" spans="1:17">
      <c r="A13" s="1" t="s">
        <v>151</v>
      </c>
      <c r="C13" s="3">
        <v>0</v>
      </c>
      <c r="E13" s="3">
        <v>5028109934</v>
      </c>
      <c r="G13" s="3">
        <v>238912502</v>
      </c>
      <c r="I13" s="3">
        <v>5267022436</v>
      </c>
      <c r="K13" s="3">
        <v>0</v>
      </c>
      <c r="M13" s="3">
        <v>18023736313</v>
      </c>
      <c r="O13" s="3">
        <v>238912502</v>
      </c>
      <c r="Q13" s="3">
        <f t="shared" si="0"/>
        <v>18262648815</v>
      </c>
    </row>
    <row r="14" spans="1:17">
      <c r="A14" s="1" t="s">
        <v>85</v>
      </c>
      <c r="C14" s="3">
        <v>11775269202</v>
      </c>
      <c r="E14" s="3">
        <v>0</v>
      </c>
      <c r="G14" s="3">
        <v>21744673618</v>
      </c>
      <c r="I14" s="3">
        <v>33519942820</v>
      </c>
      <c r="K14" s="3">
        <v>261480788672</v>
      </c>
      <c r="M14" s="3">
        <v>0</v>
      </c>
      <c r="O14" s="3">
        <v>21891149398</v>
      </c>
      <c r="Q14" s="3">
        <f t="shared" si="0"/>
        <v>283371938070</v>
      </c>
    </row>
    <row r="15" spans="1:17">
      <c r="A15" s="1" t="s">
        <v>225</v>
      </c>
      <c r="C15" s="3">
        <v>30315217908</v>
      </c>
      <c r="E15" s="3">
        <v>-14305951151</v>
      </c>
      <c r="G15" s="3">
        <v>2490786857</v>
      </c>
      <c r="I15" s="3">
        <v>18500053614</v>
      </c>
      <c r="K15" s="3">
        <v>236637718775</v>
      </c>
      <c r="M15" s="3">
        <v>4342063737</v>
      </c>
      <c r="O15" s="3">
        <v>-7861961045</v>
      </c>
      <c r="Q15" s="3">
        <f t="shared" si="0"/>
        <v>233117821467</v>
      </c>
    </row>
    <row r="16" spans="1:17">
      <c r="A16" s="1" t="s">
        <v>109</v>
      </c>
      <c r="C16" s="3">
        <v>0</v>
      </c>
      <c r="E16" s="3">
        <v>0</v>
      </c>
      <c r="G16" s="3">
        <v>8169265068</v>
      </c>
      <c r="I16" s="3">
        <v>8169265068</v>
      </c>
      <c r="K16" s="3">
        <v>0</v>
      </c>
      <c r="M16" s="3">
        <v>0</v>
      </c>
      <c r="O16" s="3">
        <v>8169265068</v>
      </c>
      <c r="Q16" s="3">
        <f t="shared" si="0"/>
        <v>8169265068</v>
      </c>
    </row>
    <row r="17" spans="1:17">
      <c r="A17" s="1" t="s">
        <v>256</v>
      </c>
      <c r="C17" s="3">
        <v>4787713753</v>
      </c>
      <c r="E17" s="3">
        <v>-243808049</v>
      </c>
      <c r="G17" s="3">
        <v>336986956</v>
      </c>
      <c r="I17" s="3">
        <v>4880892660</v>
      </c>
      <c r="K17" s="3">
        <v>29847090205</v>
      </c>
      <c r="M17" s="3">
        <v>600051747</v>
      </c>
      <c r="O17" s="3">
        <v>33298740</v>
      </c>
      <c r="Q17" s="3">
        <f t="shared" si="0"/>
        <v>30480440692</v>
      </c>
    </row>
    <row r="18" spans="1:17">
      <c r="A18" s="1" t="s">
        <v>231</v>
      </c>
      <c r="C18" s="3">
        <v>40280768876</v>
      </c>
      <c r="E18" s="3">
        <v>-57824303827</v>
      </c>
      <c r="G18" s="3">
        <v>-383535320</v>
      </c>
      <c r="I18" s="3">
        <v>-17927070271</v>
      </c>
      <c r="K18" s="3">
        <v>329333921138</v>
      </c>
      <c r="M18" s="3">
        <v>-120147305732</v>
      </c>
      <c r="O18" s="3">
        <v>-139844405631</v>
      </c>
      <c r="Q18" s="3">
        <f t="shared" si="0"/>
        <v>69342209775</v>
      </c>
    </row>
    <row r="19" spans="1:17">
      <c r="A19" s="1" t="s">
        <v>103</v>
      </c>
      <c r="C19" s="3">
        <v>0</v>
      </c>
      <c r="E19" s="3">
        <v>0</v>
      </c>
      <c r="G19" s="3">
        <v>22107347917</v>
      </c>
      <c r="I19" s="3">
        <v>22107347917</v>
      </c>
      <c r="K19" s="3">
        <v>0</v>
      </c>
      <c r="M19" s="3">
        <v>0</v>
      </c>
      <c r="O19" s="3">
        <v>22107347917</v>
      </c>
      <c r="Q19" s="3">
        <f t="shared" si="0"/>
        <v>22107347917</v>
      </c>
    </row>
    <row r="20" spans="1:17">
      <c r="A20" s="1" t="s">
        <v>130</v>
      </c>
      <c r="C20" s="3">
        <v>0</v>
      </c>
      <c r="E20" s="3">
        <v>16841323273</v>
      </c>
      <c r="G20" s="3">
        <v>50785887</v>
      </c>
      <c r="I20" s="3">
        <v>16892109160</v>
      </c>
      <c r="K20" s="3">
        <v>0</v>
      </c>
      <c r="M20" s="3">
        <v>38053232132</v>
      </c>
      <c r="O20" s="3">
        <v>50785887</v>
      </c>
      <c r="Q20" s="3">
        <f t="shared" si="0"/>
        <v>38104018019</v>
      </c>
    </row>
    <row r="21" spans="1:17">
      <c r="A21" s="1" t="s">
        <v>253</v>
      </c>
      <c r="C21" s="3">
        <v>37862364348</v>
      </c>
      <c r="E21" s="3">
        <v>-30715397840</v>
      </c>
      <c r="G21" s="3">
        <v>16747439887</v>
      </c>
      <c r="I21" s="3">
        <v>23894406395</v>
      </c>
      <c r="K21" s="3">
        <v>373793278531</v>
      </c>
      <c r="M21" s="3">
        <v>16156553997</v>
      </c>
      <c r="O21" s="3">
        <v>16018578467</v>
      </c>
      <c r="Q21" s="3">
        <f t="shared" si="0"/>
        <v>405968410995</v>
      </c>
    </row>
    <row r="22" spans="1:17">
      <c r="A22" s="1" t="s">
        <v>136</v>
      </c>
      <c r="C22" s="3">
        <v>0</v>
      </c>
      <c r="E22" s="3">
        <v>76993470527</v>
      </c>
      <c r="G22" s="3">
        <v>49565650481</v>
      </c>
      <c r="I22" s="3">
        <v>126559121008</v>
      </c>
      <c r="K22" s="3">
        <v>0</v>
      </c>
      <c r="M22" s="3">
        <v>202676795677</v>
      </c>
      <c r="O22" s="3">
        <v>50958566888</v>
      </c>
      <c r="Q22" s="3">
        <f t="shared" si="0"/>
        <v>253635362565</v>
      </c>
    </row>
    <row r="23" spans="1:17">
      <c r="A23" s="1" t="s">
        <v>172</v>
      </c>
      <c r="C23" s="3">
        <v>31011465269</v>
      </c>
      <c r="E23" s="3">
        <v>10753656925</v>
      </c>
      <c r="G23" s="3">
        <v>-1451346977</v>
      </c>
      <c r="I23" s="3">
        <v>40313775217</v>
      </c>
      <c r="K23" s="3">
        <v>86092349336</v>
      </c>
      <c r="M23" s="3">
        <v>18955155328</v>
      </c>
      <c r="O23" s="3">
        <v>-1451346977</v>
      </c>
      <c r="Q23" s="3">
        <f t="shared" si="0"/>
        <v>103596157687</v>
      </c>
    </row>
    <row r="24" spans="1:17">
      <c r="A24" s="1" t="s">
        <v>139</v>
      </c>
      <c r="C24" s="3">
        <v>0</v>
      </c>
      <c r="E24" s="3">
        <v>0</v>
      </c>
      <c r="G24" s="3">
        <v>173359449242</v>
      </c>
      <c r="I24" s="3">
        <v>173359449242</v>
      </c>
      <c r="K24" s="3">
        <v>0</v>
      </c>
      <c r="M24" s="3">
        <v>0</v>
      </c>
      <c r="O24" s="3">
        <v>177293966048</v>
      </c>
      <c r="Q24" s="3">
        <f t="shared" si="0"/>
        <v>177293966048</v>
      </c>
    </row>
    <row r="25" spans="1:17">
      <c r="A25" s="1" t="s">
        <v>145</v>
      </c>
      <c r="C25" s="3">
        <v>0</v>
      </c>
      <c r="E25" s="3">
        <v>80347477</v>
      </c>
      <c r="G25" s="3">
        <v>120355747</v>
      </c>
      <c r="I25" s="3">
        <v>200703224</v>
      </c>
      <c r="K25" s="3">
        <v>0</v>
      </c>
      <c r="M25" s="3">
        <v>1049824284</v>
      </c>
      <c r="O25" s="3">
        <v>623581053</v>
      </c>
      <c r="Q25" s="3">
        <f t="shared" si="0"/>
        <v>1673405337</v>
      </c>
    </row>
    <row r="26" spans="1:17">
      <c r="A26" s="1" t="s">
        <v>222</v>
      </c>
      <c r="C26" s="3">
        <v>11668681629</v>
      </c>
      <c r="E26" s="3">
        <v>776759900</v>
      </c>
      <c r="G26" s="3">
        <v>234365924</v>
      </c>
      <c r="I26" s="3">
        <v>12679807453</v>
      </c>
      <c r="K26" s="3">
        <v>63783764731</v>
      </c>
      <c r="M26" s="3">
        <v>3655018362</v>
      </c>
      <c r="O26" s="3">
        <v>245040512</v>
      </c>
      <c r="Q26" s="3">
        <f t="shared" si="0"/>
        <v>67683823605</v>
      </c>
    </row>
    <row r="27" spans="1:17">
      <c r="A27" s="1" t="s">
        <v>115</v>
      </c>
      <c r="C27" s="3">
        <v>0</v>
      </c>
      <c r="E27" s="3">
        <v>6960010194</v>
      </c>
      <c r="G27" s="3">
        <v>4156001437</v>
      </c>
      <c r="I27" s="3">
        <v>11116011631</v>
      </c>
      <c r="K27" s="3">
        <v>0</v>
      </c>
      <c r="M27" s="3">
        <v>127609052673</v>
      </c>
      <c r="O27" s="3">
        <v>61872400689</v>
      </c>
      <c r="Q27" s="3">
        <f t="shared" si="0"/>
        <v>189481453362</v>
      </c>
    </row>
    <row r="28" spans="1:17">
      <c r="A28" s="1" t="s">
        <v>250</v>
      </c>
      <c r="C28" s="3">
        <v>19093446220</v>
      </c>
      <c r="E28" s="3">
        <v>0</v>
      </c>
      <c r="G28" s="3">
        <v>77913576087</v>
      </c>
      <c r="I28" s="3">
        <v>97007022307</v>
      </c>
      <c r="K28" s="3">
        <v>346979650166</v>
      </c>
      <c r="M28" s="3">
        <v>0</v>
      </c>
      <c r="O28" s="3">
        <v>77913576087</v>
      </c>
      <c r="Q28" s="3">
        <f t="shared" si="0"/>
        <v>424893226253</v>
      </c>
    </row>
    <row r="29" spans="1:17">
      <c r="A29" s="1" t="s">
        <v>143</v>
      </c>
      <c r="C29" s="3">
        <v>0</v>
      </c>
      <c r="E29" s="3">
        <v>-72177880533</v>
      </c>
      <c r="G29" s="3">
        <v>134251857881</v>
      </c>
      <c r="I29" s="3">
        <v>62073977348</v>
      </c>
      <c r="K29" s="3">
        <v>0</v>
      </c>
      <c r="M29" s="3">
        <v>2613874</v>
      </c>
      <c r="O29" s="3">
        <v>134251857881</v>
      </c>
      <c r="Q29" s="3">
        <f t="shared" si="0"/>
        <v>134254471755</v>
      </c>
    </row>
    <row r="30" spans="1:17">
      <c r="A30" s="1" t="s">
        <v>134</v>
      </c>
      <c r="C30" s="3">
        <v>0</v>
      </c>
      <c r="E30" s="3">
        <v>-8961863495</v>
      </c>
      <c r="G30" s="3">
        <v>24191325882</v>
      </c>
      <c r="I30" s="3">
        <v>15229462387</v>
      </c>
      <c r="K30" s="3">
        <v>0</v>
      </c>
      <c r="M30" s="3">
        <v>18102942436</v>
      </c>
      <c r="O30" s="3">
        <v>34497432843</v>
      </c>
      <c r="Q30" s="3">
        <f t="shared" si="0"/>
        <v>52600375279</v>
      </c>
    </row>
    <row r="31" spans="1:17">
      <c r="A31" s="1" t="s">
        <v>182</v>
      </c>
      <c r="C31" s="3">
        <v>27757150508</v>
      </c>
      <c r="E31" s="3">
        <v>10057107115</v>
      </c>
      <c r="G31" s="3">
        <v>-6459336380</v>
      </c>
      <c r="I31" s="3">
        <v>31354921243</v>
      </c>
      <c r="K31" s="3">
        <v>233437449418</v>
      </c>
      <c r="M31" s="3">
        <v>-43649275112</v>
      </c>
      <c r="O31" s="3">
        <v>-23386203188</v>
      </c>
      <c r="Q31" s="3">
        <f t="shared" si="0"/>
        <v>166401971118</v>
      </c>
    </row>
    <row r="32" spans="1:17">
      <c r="A32" s="1" t="s">
        <v>269</v>
      </c>
      <c r="C32" s="3">
        <v>55199623098</v>
      </c>
      <c r="E32" s="3">
        <v>-56441312809</v>
      </c>
      <c r="G32" s="3">
        <v>68271890160</v>
      </c>
      <c r="I32" s="3">
        <v>67030200449</v>
      </c>
      <c r="K32" s="3">
        <v>323311635328</v>
      </c>
      <c r="M32" s="3">
        <v>-3779853520</v>
      </c>
      <c r="O32" s="3">
        <v>68271890160</v>
      </c>
      <c r="Q32" s="3">
        <f t="shared" si="0"/>
        <v>387803671968</v>
      </c>
    </row>
    <row r="33" spans="1:17">
      <c r="A33" s="1" t="s">
        <v>265</v>
      </c>
      <c r="C33" s="3">
        <v>13373468060</v>
      </c>
      <c r="E33" s="3">
        <v>961327256</v>
      </c>
      <c r="G33" s="3">
        <v>20099527</v>
      </c>
      <c r="I33" s="3">
        <v>14354894843</v>
      </c>
      <c r="K33" s="3">
        <v>57540416505</v>
      </c>
      <c r="M33" s="3">
        <v>3836154728</v>
      </c>
      <c r="O33" s="3">
        <v>34399278</v>
      </c>
      <c r="Q33" s="3">
        <f t="shared" si="0"/>
        <v>61410970511</v>
      </c>
    </row>
    <row r="34" spans="1:17">
      <c r="A34" s="1" t="s">
        <v>221</v>
      </c>
      <c r="C34" s="3">
        <v>0</v>
      </c>
      <c r="E34" s="3">
        <v>215743601085</v>
      </c>
      <c r="G34" s="3">
        <v>3934262196</v>
      </c>
      <c r="I34" s="3">
        <v>219677863281</v>
      </c>
      <c r="K34" s="3">
        <v>0</v>
      </c>
      <c r="M34" s="3">
        <v>333538621091</v>
      </c>
      <c r="O34" s="3">
        <v>3934262196</v>
      </c>
      <c r="Q34" s="3">
        <f t="shared" si="0"/>
        <v>337472883287</v>
      </c>
    </row>
    <row r="35" spans="1:17">
      <c r="A35" s="1" t="s">
        <v>398</v>
      </c>
      <c r="C35" s="3">
        <v>0</v>
      </c>
      <c r="E35" s="3">
        <v>0</v>
      </c>
      <c r="G35" s="3">
        <v>0</v>
      </c>
      <c r="I35" s="3">
        <v>0</v>
      </c>
      <c r="K35" s="3">
        <v>35470857771</v>
      </c>
      <c r="M35" s="3">
        <v>0</v>
      </c>
      <c r="O35" s="3">
        <v>10570110989</v>
      </c>
      <c r="Q35" s="3">
        <f t="shared" si="0"/>
        <v>46040968760</v>
      </c>
    </row>
    <row r="36" spans="1:17">
      <c r="A36" s="1" t="s">
        <v>387</v>
      </c>
      <c r="C36" s="3">
        <v>0</v>
      </c>
      <c r="E36" s="3">
        <v>0</v>
      </c>
      <c r="G36" s="3">
        <v>0</v>
      </c>
      <c r="I36" s="3">
        <v>0</v>
      </c>
      <c r="K36" s="3">
        <v>27593682154</v>
      </c>
      <c r="M36" s="3">
        <v>0</v>
      </c>
      <c r="O36" s="3">
        <v>3510615460</v>
      </c>
      <c r="Q36" s="3">
        <f t="shared" si="0"/>
        <v>31104297614</v>
      </c>
    </row>
    <row r="37" spans="1:17">
      <c r="A37" s="1" t="s">
        <v>422</v>
      </c>
      <c r="C37" s="3">
        <v>0</v>
      </c>
      <c r="E37" s="3">
        <v>0</v>
      </c>
      <c r="G37" s="3">
        <v>0</v>
      </c>
      <c r="I37" s="3">
        <v>0</v>
      </c>
      <c r="K37" s="3">
        <v>0</v>
      </c>
      <c r="M37" s="3">
        <v>0</v>
      </c>
      <c r="O37" s="3">
        <v>149603455736</v>
      </c>
      <c r="Q37" s="3">
        <f t="shared" si="0"/>
        <v>149603455736</v>
      </c>
    </row>
    <row r="38" spans="1:17">
      <c r="A38" s="1" t="s">
        <v>262</v>
      </c>
      <c r="C38" s="3">
        <v>73599045788</v>
      </c>
      <c r="E38" s="3">
        <v>-65203523265</v>
      </c>
      <c r="G38" s="3">
        <v>0</v>
      </c>
      <c r="I38" s="3">
        <v>8395522523</v>
      </c>
      <c r="K38" s="3">
        <v>390145431621</v>
      </c>
      <c r="M38" s="3">
        <v>-28094811284</v>
      </c>
      <c r="O38" s="3">
        <v>16849352</v>
      </c>
      <c r="Q38" s="3">
        <f t="shared" si="0"/>
        <v>362067469689</v>
      </c>
    </row>
    <row r="39" spans="1:17">
      <c r="A39" s="1" t="s">
        <v>396</v>
      </c>
      <c r="C39" s="3">
        <v>0</v>
      </c>
      <c r="E39" s="3">
        <v>0</v>
      </c>
      <c r="G39" s="3">
        <v>0</v>
      </c>
      <c r="I39" s="3">
        <v>0</v>
      </c>
      <c r="K39" s="3">
        <v>35739805</v>
      </c>
      <c r="M39" s="3">
        <v>0</v>
      </c>
      <c r="O39" s="3">
        <v>38750</v>
      </c>
      <c r="Q39" s="3">
        <f t="shared" si="0"/>
        <v>35778555</v>
      </c>
    </row>
    <row r="40" spans="1:17">
      <c r="A40" s="1" t="s">
        <v>391</v>
      </c>
      <c r="C40" s="3">
        <v>0</v>
      </c>
      <c r="E40" s="3">
        <v>0</v>
      </c>
      <c r="G40" s="3">
        <v>0</v>
      </c>
      <c r="I40" s="3">
        <v>0</v>
      </c>
      <c r="K40" s="3">
        <v>49467955730</v>
      </c>
      <c r="M40" s="3">
        <v>0</v>
      </c>
      <c r="O40" s="3">
        <v>5023029844</v>
      </c>
      <c r="Q40" s="3">
        <f t="shared" si="0"/>
        <v>54490985574</v>
      </c>
    </row>
    <row r="41" spans="1:17">
      <c r="A41" s="1" t="s">
        <v>389</v>
      </c>
      <c r="C41" s="3">
        <v>0</v>
      </c>
      <c r="E41" s="3">
        <v>0</v>
      </c>
      <c r="G41" s="3">
        <v>0</v>
      </c>
      <c r="I41" s="3">
        <v>0</v>
      </c>
      <c r="K41" s="3">
        <v>12544455374</v>
      </c>
      <c r="M41" s="3">
        <v>0</v>
      </c>
      <c r="O41" s="3">
        <v>1288701563</v>
      </c>
      <c r="Q41" s="3">
        <f t="shared" si="0"/>
        <v>13833156937</v>
      </c>
    </row>
    <row r="42" spans="1:17">
      <c r="A42" s="1" t="s">
        <v>423</v>
      </c>
      <c r="C42" s="3">
        <v>0</v>
      </c>
      <c r="E42" s="3">
        <v>0</v>
      </c>
      <c r="G42" s="3">
        <v>0</v>
      </c>
      <c r="I42" s="3">
        <v>0</v>
      </c>
      <c r="K42" s="3">
        <v>0</v>
      </c>
      <c r="M42" s="3">
        <v>0</v>
      </c>
      <c r="O42" s="3">
        <v>92074427593</v>
      </c>
      <c r="Q42" s="3">
        <f t="shared" si="0"/>
        <v>92074427593</v>
      </c>
    </row>
    <row r="43" spans="1:17">
      <c r="A43" s="1" t="s">
        <v>424</v>
      </c>
      <c r="C43" s="3">
        <v>0</v>
      </c>
      <c r="E43" s="3">
        <v>0</v>
      </c>
      <c r="G43" s="3">
        <v>0</v>
      </c>
      <c r="I43" s="3">
        <v>0</v>
      </c>
      <c r="K43" s="3">
        <v>0</v>
      </c>
      <c r="M43" s="3">
        <v>0</v>
      </c>
      <c r="O43" s="3">
        <v>28540365045</v>
      </c>
      <c r="Q43" s="3">
        <f t="shared" si="0"/>
        <v>28540365045</v>
      </c>
    </row>
    <row r="44" spans="1:17">
      <c r="A44" s="1" t="s">
        <v>379</v>
      </c>
      <c r="C44" s="3">
        <v>0</v>
      </c>
      <c r="E44" s="3">
        <v>0</v>
      </c>
      <c r="G44" s="3">
        <v>0</v>
      </c>
      <c r="I44" s="3">
        <v>0</v>
      </c>
      <c r="K44" s="3">
        <v>22719496362</v>
      </c>
      <c r="M44" s="3">
        <v>0</v>
      </c>
      <c r="O44" s="3">
        <v>-18919121476</v>
      </c>
      <c r="Q44" s="3">
        <f t="shared" si="0"/>
        <v>3800374886</v>
      </c>
    </row>
    <row r="45" spans="1:17">
      <c r="A45" s="1" t="s">
        <v>385</v>
      </c>
      <c r="C45" s="3">
        <v>0</v>
      </c>
      <c r="E45" s="3">
        <v>0</v>
      </c>
      <c r="G45" s="3">
        <v>0</v>
      </c>
      <c r="I45" s="3">
        <v>0</v>
      </c>
      <c r="K45" s="3">
        <v>52572894948</v>
      </c>
      <c r="M45" s="3">
        <v>0</v>
      </c>
      <c r="O45" s="3">
        <v>15924601473</v>
      </c>
      <c r="Q45" s="3">
        <f t="shared" si="0"/>
        <v>68497496421</v>
      </c>
    </row>
    <row r="46" spans="1:17">
      <c r="A46" s="1" t="s">
        <v>381</v>
      </c>
      <c r="C46" s="3">
        <v>0</v>
      </c>
      <c r="E46" s="3">
        <v>0</v>
      </c>
      <c r="G46" s="3">
        <v>0</v>
      </c>
      <c r="I46" s="3">
        <v>0</v>
      </c>
      <c r="K46" s="3">
        <v>317761056377</v>
      </c>
      <c r="M46" s="3">
        <v>0</v>
      </c>
      <c r="O46" s="3">
        <v>71900809141</v>
      </c>
      <c r="Q46" s="3">
        <f t="shared" si="0"/>
        <v>389661865518</v>
      </c>
    </row>
    <row r="47" spans="1:17">
      <c r="A47" s="1" t="s">
        <v>185</v>
      </c>
      <c r="C47" s="3">
        <v>55202539633</v>
      </c>
      <c r="E47" s="3">
        <v>9466999608</v>
      </c>
      <c r="G47" s="3">
        <v>0</v>
      </c>
      <c r="I47" s="3">
        <v>64669539241</v>
      </c>
      <c r="K47" s="3">
        <v>376981879329</v>
      </c>
      <c r="M47" s="3">
        <v>28456263746</v>
      </c>
      <c r="O47" s="3">
        <v>41201682469</v>
      </c>
      <c r="Q47" s="3">
        <f t="shared" si="0"/>
        <v>446639825544</v>
      </c>
    </row>
    <row r="48" spans="1:17">
      <c r="A48" s="1" t="s">
        <v>132</v>
      </c>
      <c r="C48" s="3">
        <v>0</v>
      </c>
      <c r="E48" s="3">
        <v>45838160787</v>
      </c>
      <c r="G48" s="3">
        <v>0</v>
      </c>
      <c r="I48" s="3">
        <v>45838160787</v>
      </c>
      <c r="K48" s="3">
        <v>0</v>
      </c>
      <c r="M48" s="3">
        <v>247459105251</v>
      </c>
      <c r="O48" s="3">
        <v>6418537774</v>
      </c>
      <c r="Q48" s="3">
        <f t="shared" si="0"/>
        <v>253877643025</v>
      </c>
    </row>
    <row r="49" spans="1:17">
      <c r="A49" s="1" t="s">
        <v>157</v>
      </c>
      <c r="C49" s="3">
        <v>0</v>
      </c>
      <c r="E49" s="3">
        <v>6649396286</v>
      </c>
      <c r="G49" s="3">
        <v>0</v>
      </c>
      <c r="I49" s="3">
        <v>6649396286</v>
      </c>
      <c r="K49" s="3">
        <v>0</v>
      </c>
      <c r="M49" s="3">
        <v>16918664152</v>
      </c>
      <c r="O49" s="3">
        <v>15157163448</v>
      </c>
      <c r="Q49" s="3">
        <f t="shared" si="0"/>
        <v>32075827600</v>
      </c>
    </row>
    <row r="50" spans="1:17">
      <c r="A50" s="1" t="s">
        <v>248</v>
      </c>
      <c r="C50" s="3">
        <v>92027265459</v>
      </c>
      <c r="E50" s="3">
        <v>-100440427622</v>
      </c>
      <c r="G50" s="3">
        <v>0</v>
      </c>
      <c r="I50" s="3">
        <v>-8413162163</v>
      </c>
      <c r="K50" s="3">
        <v>454237450952</v>
      </c>
      <c r="M50" s="3">
        <v>9614996282</v>
      </c>
      <c r="O50" s="3">
        <v>51529003</v>
      </c>
      <c r="Q50" s="3">
        <f t="shared" si="0"/>
        <v>463903976237</v>
      </c>
    </row>
    <row r="51" spans="1:17">
      <c r="A51" s="1" t="s">
        <v>392</v>
      </c>
      <c r="C51" s="3">
        <v>0</v>
      </c>
      <c r="E51" s="3">
        <v>0</v>
      </c>
      <c r="G51" s="3">
        <v>0</v>
      </c>
      <c r="I51" s="3">
        <v>0</v>
      </c>
      <c r="K51" s="3">
        <v>9114951808</v>
      </c>
      <c r="M51" s="3">
        <v>0</v>
      </c>
      <c r="O51" s="3">
        <v>936386020</v>
      </c>
      <c r="Q51" s="3">
        <f t="shared" si="0"/>
        <v>10051337828</v>
      </c>
    </row>
    <row r="52" spans="1:17">
      <c r="A52" s="1" t="s">
        <v>92</v>
      </c>
      <c r="C52" s="3">
        <v>14778373063</v>
      </c>
      <c r="E52" s="3">
        <v>2646427802</v>
      </c>
      <c r="G52" s="3">
        <v>0</v>
      </c>
      <c r="I52" s="3">
        <v>17424800865</v>
      </c>
      <c r="K52" s="3">
        <v>158385893338</v>
      </c>
      <c r="M52" s="3">
        <v>15585166171</v>
      </c>
      <c r="O52" s="3">
        <v>26634758</v>
      </c>
      <c r="Q52" s="3">
        <f t="shared" si="0"/>
        <v>173997694267</v>
      </c>
    </row>
    <row r="53" spans="1:17">
      <c r="A53" s="1" t="s">
        <v>383</v>
      </c>
      <c r="C53" s="3">
        <v>0</v>
      </c>
      <c r="E53" s="3">
        <v>0</v>
      </c>
      <c r="G53" s="3">
        <v>0</v>
      </c>
      <c r="I53" s="3">
        <v>0</v>
      </c>
      <c r="K53" s="3">
        <v>39940912329</v>
      </c>
      <c r="M53" s="3">
        <v>0</v>
      </c>
      <c r="O53" s="3">
        <v>15113742330</v>
      </c>
      <c r="Q53" s="3">
        <f t="shared" si="0"/>
        <v>55054654659</v>
      </c>
    </row>
    <row r="54" spans="1:17">
      <c r="A54" s="1" t="s">
        <v>279</v>
      </c>
      <c r="C54" s="3">
        <v>0</v>
      </c>
      <c r="E54" s="3">
        <v>17721791</v>
      </c>
      <c r="G54" s="3">
        <v>0</v>
      </c>
      <c r="I54" s="3">
        <v>17721791</v>
      </c>
      <c r="K54" s="3">
        <v>0</v>
      </c>
      <c r="M54" s="3">
        <v>17721791</v>
      </c>
      <c r="O54" s="3">
        <v>3676091648</v>
      </c>
      <c r="Q54" s="3">
        <f t="shared" si="0"/>
        <v>3693813439</v>
      </c>
    </row>
    <row r="55" spans="1:17">
      <c r="A55" s="1" t="s">
        <v>228</v>
      </c>
      <c r="C55" s="3">
        <v>4105923288</v>
      </c>
      <c r="E55" s="3">
        <v>-103525988</v>
      </c>
      <c r="G55" s="3">
        <v>0</v>
      </c>
      <c r="I55" s="3">
        <v>4002397300</v>
      </c>
      <c r="K55" s="3">
        <v>21652603249</v>
      </c>
      <c r="M55" s="3">
        <v>632465490</v>
      </c>
      <c r="O55" s="3">
        <v>199995</v>
      </c>
      <c r="Q55" s="3">
        <f t="shared" si="0"/>
        <v>22285268734</v>
      </c>
    </row>
    <row r="56" spans="1:17">
      <c r="A56" s="1" t="s">
        <v>195</v>
      </c>
      <c r="C56" s="3">
        <v>0</v>
      </c>
      <c r="E56" s="3">
        <v>1501784819</v>
      </c>
      <c r="G56" s="3">
        <v>0</v>
      </c>
      <c r="I56" s="3">
        <v>1501784819</v>
      </c>
      <c r="K56" s="3">
        <v>0</v>
      </c>
      <c r="M56" s="3">
        <v>7293866676</v>
      </c>
      <c r="O56" s="3">
        <v>482594</v>
      </c>
      <c r="Q56" s="3">
        <f t="shared" si="0"/>
        <v>7294349270</v>
      </c>
    </row>
    <row r="57" spans="1:17">
      <c r="A57" s="1" t="s">
        <v>393</v>
      </c>
      <c r="C57" s="3">
        <v>0</v>
      </c>
      <c r="E57" s="3">
        <v>0</v>
      </c>
      <c r="G57" s="3">
        <v>0</v>
      </c>
      <c r="I57" s="3">
        <v>0</v>
      </c>
      <c r="K57" s="3">
        <v>21325574138</v>
      </c>
      <c r="M57" s="3">
        <v>0</v>
      </c>
      <c r="O57" s="3">
        <v>2717772235</v>
      </c>
      <c r="Q57" s="3">
        <f t="shared" si="0"/>
        <v>24043346373</v>
      </c>
    </row>
    <row r="58" spans="1:17">
      <c r="A58" s="1" t="s">
        <v>236</v>
      </c>
      <c r="C58" s="3">
        <v>2694806897</v>
      </c>
      <c r="E58" s="3">
        <v>-65551059</v>
      </c>
      <c r="G58" s="3">
        <v>0</v>
      </c>
      <c r="I58" s="3">
        <v>2629255838</v>
      </c>
      <c r="K58" s="3">
        <v>51666979089</v>
      </c>
      <c r="M58" s="3">
        <v>136193600</v>
      </c>
      <c r="O58" s="3">
        <v>-47150229481</v>
      </c>
      <c r="Q58" s="3">
        <f t="shared" si="0"/>
        <v>4652943208</v>
      </c>
    </row>
    <row r="59" spans="1:17">
      <c r="A59" s="1" t="s">
        <v>272</v>
      </c>
      <c r="C59" s="3">
        <v>2705699529</v>
      </c>
      <c r="E59" s="3">
        <v>-25460403363</v>
      </c>
      <c r="G59" s="3">
        <v>0</v>
      </c>
      <c r="I59" s="3">
        <v>-22754703834</v>
      </c>
      <c r="K59" s="3">
        <v>2705699529</v>
      </c>
      <c r="M59" s="3">
        <v>-25460403363</v>
      </c>
      <c r="O59" s="3">
        <v>0</v>
      </c>
      <c r="Q59" s="3">
        <f t="shared" si="0"/>
        <v>-22754703834</v>
      </c>
    </row>
    <row r="60" spans="1:17">
      <c r="A60" s="1" t="s">
        <v>286</v>
      </c>
      <c r="C60" s="3">
        <v>132412562721</v>
      </c>
      <c r="E60" s="3">
        <v>-111805235736</v>
      </c>
      <c r="G60" s="3">
        <v>0</v>
      </c>
      <c r="I60" s="3">
        <v>20607326985</v>
      </c>
      <c r="K60" s="3">
        <v>132412562721</v>
      </c>
      <c r="M60" s="3">
        <v>-111805235736</v>
      </c>
      <c r="O60" s="3">
        <v>0</v>
      </c>
      <c r="Q60" s="3">
        <f t="shared" si="0"/>
        <v>20607326985</v>
      </c>
    </row>
    <row r="61" spans="1:17">
      <c r="A61" s="1" t="s">
        <v>89</v>
      </c>
      <c r="C61" s="3">
        <v>43650056040</v>
      </c>
      <c r="E61" s="3">
        <v>0</v>
      </c>
      <c r="G61" s="3">
        <v>0</v>
      </c>
      <c r="I61" s="3">
        <v>43650056040</v>
      </c>
      <c r="K61" s="3">
        <v>111690896638</v>
      </c>
      <c r="M61" s="3">
        <v>-113343750</v>
      </c>
      <c r="O61" s="3">
        <v>0</v>
      </c>
      <c r="Q61" s="3">
        <f t="shared" si="0"/>
        <v>111577552888</v>
      </c>
    </row>
    <row r="62" spans="1:17">
      <c r="A62" s="1" t="s">
        <v>186</v>
      </c>
      <c r="C62" s="3">
        <v>29876798562</v>
      </c>
      <c r="E62" s="3">
        <v>4293975002</v>
      </c>
      <c r="G62" s="3">
        <v>0</v>
      </c>
      <c r="I62" s="3">
        <v>34170773564</v>
      </c>
      <c r="K62" s="3">
        <v>149120634179</v>
      </c>
      <c r="M62" s="3">
        <v>24182337698</v>
      </c>
      <c r="O62" s="3">
        <v>0</v>
      </c>
      <c r="Q62" s="3">
        <f t="shared" si="0"/>
        <v>173302971877</v>
      </c>
    </row>
    <row r="63" spans="1:17">
      <c r="A63" s="1" t="s">
        <v>233</v>
      </c>
      <c r="C63" s="3">
        <v>67732231876</v>
      </c>
      <c r="E63" s="3">
        <v>-62501622767</v>
      </c>
      <c r="G63" s="3">
        <v>0</v>
      </c>
      <c r="I63" s="3">
        <v>5230609109</v>
      </c>
      <c r="K63" s="3">
        <v>375124086474</v>
      </c>
      <c r="M63" s="3">
        <v>-49546317204</v>
      </c>
      <c r="O63" s="3">
        <v>0</v>
      </c>
      <c r="Q63" s="3">
        <f t="shared" si="0"/>
        <v>325577769270</v>
      </c>
    </row>
    <row r="64" spans="1:17">
      <c r="A64" s="1" t="s">
        <v>162</v>
      </c>
      <c r="C64" s="3">
        <v>29435525519</v>
      </c>
      <c r="E64" s="3">
        <v>1496117773</v>
      </c>
      <c r="G64" s="3">
        <v>0</v>
      </c>
      <c r="I64" s="3">
        <v>30931643292</v>
      </c>
      <c r="K64" s="3">
        <v>164201196025</v>
      </c>
      <c r="M64" s="3">
        <v>6732529979</v>
      </c>
      <c r="O64" s="3">
        <v>0</v>
      </c>
      <c r="Q64" s="3">
        <f t="shared" si="0"/>
        <v>170933726004</v>
      </c>
    </row>
    <row r="65" spans="1:17">
      <c r="A65" s="1" t="s">
        <v>258</v>
      </c>
      <c r="C65" s="3">
        <v>22890985617</v>
      </c>
      <c r="E65" s="3">
        <v>-577289468</v>
      </c>
      <c r="G65" s="3">
        <v>0</v>
      </c>
      <c r="I65" s="3">
        <v>22313696149</v>
      </c>
      <c r="K65" s="3">
        <v>117166380018</v>
      </c>
      <c r="M65" s="3">
        <v>-536539624</v>
      </c>
      <c r="O65" s="3">
        <v>0</v>
      </c>
      <c r="Q65" s="3">
        <f t="shared" si="0"/>
        <v>116629840394</v>
      </c>
    </row>
    <row r="66" spans="1:17">
      <c r="A66" s="1" t="s">
        <v>242</v>
      </c>
      <c r="C66" s="3">
        <v>4771095891</v>
      </c>
      <c r="E66" s="3">
        <v>-134794776</v>
      </c>
      <c r="G66" s="3">
        <v>0</v>
      </c>
      <c r="I66" s="3">
        <v>4636301115</v>
      </c>
      <c r="K66" s="3">
        <v>12607019239</v>
      </c>
      <c r="M66" s="3">
        <v>4527504772</v>
      </c>
      <c r="O66" s="3">
        <v>0</v>
      </c>
      <c r="Q66" s="3">
        <f t="shared" si="0"/>
        <v>17134524011</v>
      </c>
    </row>
    <row r="67" spans="1:17">
      <c r="A67" s="1" t="s">
        <v>159</v>
      </c>
      <c r="C67" s="3">
        <v>6373589163</v>
      </c>
      <c r="E67" s="3">
        <v>794219223</v>
      </c>
      <c r="G67" s="3">
        <v>0</v>
      </c>
      <c r="I67" s="3">
        <v>7167808386</v>
      </c>
      <c r="K67" s="3">
        <v>33140317808</v>
      </c>
      <c r="M67" s="3">
        <v>4030493812</v>
      </c>
      <c r="O67" s="3">
        <v>0</v>
      </c>
      <c r="Q67" s="3">
        <f t="shared" si="0"/>
        <v>37170811620</v>
      </c>
    </row>
    <row r="68" spans="1:17">
      <c r="A68" s="1" t="s">
        <v>96</v>
      </c>
      <c r="C68" s="3">
        <v>59924346621</v>
      </c>
      <c r="E68" s="3">
        <v>8101019274</v>
      </c>
      <c r="G68" s="3">
        <v>0</v>
      </c>
      <c r="I68" s="3">
        <v>68025365895</v>
      </c>
      <c r="K68" s="3">
        <v>290053944897</v>
      </c>
      <c r="M68" s="3">
        <v>49670075210</v>
      </c>
      <c r="O68" s="3">
        <v>0</v>
      </c>
      <c r="Q68" s="3">
        <f t="shared" si="0"/>
        <v>339724020107</v>
      </c>
    </row>
    <row r="69" spans="1:17">
      <c r="A69" s="1" t="s">
        <v>189</v>
      </c>
      <c r="C69" s="3">
        <v>81172803628</v>
      </c>
      <c r="E69" s="3">
        <v>7987637630</v>
      </c>
      <c r="G69" s="3">
        <v>0</v>
      </c>
      <c r="I69" s="3">
        <v>89160441258</v>
      </c>
      <c r="K69" s="3">
        <v>417208058675</v>
      </c>
      <c r="M69" s="3">
        <v>40561619467</v>
      </c>
      <c r="O69" s="3">
        <v>0</v>
      </c>
      <c r="Q69" s="3">
        <f t="shared" si="0"/>
        <v>457769678142</v>
      </c>
    </row>
    <row r="70" spans="1:17">
      <c r="A70" s="1" t="s">
        <v>268</v>
      </c>
      <c r="C70" s="3">
        <v>95287920796</v>
      </c>
      <c r="E70" s="3">
        <v>-68534069644</v>
      </c>
      <c r="G70" s="3">
        <v>0</v>
      </c>
      <c r="I70" s="3">
        <v>26753851152</v>
      </c>
      <c r="K70" s="3">
        <v>489818868334</v>
      </c>
      <c r="M70" s="3">
        <v>-28260805741</v>
      </c>
      <c r="O70" s="3">
        <v>0</v>
      </c>
      <c r="Q70" s="3">
        <f t="shared" si="0"/>
        <v>461558062593</v>
      </c>
    </row>
    <row r="71" spans="1:17">
      <c r="A71" s="1" t="s">
        <v>171</v>
      </c>
      <c r="C71" s="3">
        <v>31440480223</v>
      </c>
      <c r="E71" s="3">
        <v>0</v>
      </c>
      <c r="G71" s="3">
        <v>0</v>
      </c>
      <c r="I71" s="3">
        <v>31440480223</v>
      </c>
      <c r="K71" s="3">
        <v>163696803647</v>
      </c>
      <c r="M71" s="3">
        <v>-13349482687</v>
      </c>
      <c r="O71" s="3">
        <v>0</v>
      </c>
      <c r="Q71" s="3">
        <f t="shared" si="0"/>
        <v>150347320960</v>
      </c>
    </row>
    <row r="72" spans="1:17">
      <c r="A72" s="1" t="s">
        <v>168</v>
      </c>
      <c r="C72" s="3">
        <v>71743791493</v>
      </c>
      <c r="E72" s="3">
        <v>3543116170</v>
      </c>
      <c r="G72" s="3">
        <v>0</v>
      </c>
      <c r="I72" s="3">
        <v>75286907663</v>
      </c>
      <c r="K72" s="3">
        <v>336256438354</v>
      </c>
      <c r="M72" s="3">
        <v>12874754555</v>
      </c>
      <c r="O72" s="3">
        <v>0</v>
      </c>
      <c r="Q72" s="3">
        <f t="shared" si="0"/>
        <v>349131192909</v>
      </c>
    </row>
    <row r="73" spans="1:17">
      <c r="A73" s="1" t="s">
        <v>180</v>
      </c>
      <c r="C73" s="3">
        <v>41971306756</v>
      </c>
      <c r="E73" s="3">
        <v>4525558028</v>
      </c>
      <c r="G73" s="3">
        <v>0</v>
      </c>
      <c r="I73" s="3">
        <v>46496864784</v>
      </c>
      <c r="K73" s="3">
        <v>384901045333</v>
      </c>
      <c r="M73" s="3">
        <v>-62066161442</v>
      </c>
      <c r="O73" s="3">
        <v>0</v>
      </c>
      <c r="Q73" s="3">
        <f t="shared" ref="Q73:Q104" si="1">K73+M73+O73</f>
        <v>322834883891</v>
      </c>
    </row>
    <row r="74" spans="1:17">
      <c r="A74" s="1" t="s">
        <v>178</v>
      </c>
      <c r="C74" s="3">
        <v>55821837986</v>
      </c>
      <c r="E74" s="3">
        <v>15985271258</v>
      </c>
      <c r="G74" s="3">
        <v>0</v>
      </c>
      <c r="I74" s="3">
        <v>71807109244</v>
      </c>
      <c r="K74" s="3">
        <v>93278228596</v>
      </c>
      <c r="M74" s="3">
        <v>26156277867</v>
      </c>
      <c r="O74" s="3">
        <v>0</v>
      </c>
      <c r="Q74" s="3">
        <f t="shared" si="1"/>
        <v>119434506463</v>
      </c>
    </row>
    <row r="75" spans="1:17">
      <c r="A75" s="1" t="s">
        <v>165</v>
      </c>
      <c r="C75" s="3">
        <v>17744257030</v>
      </c>
      <c r="E75" s="3">
        <v>2225565131</v>
      </c>
      <c r="G75" s="3">
        <v>0</v>
      </c>
      <c r="I75" s="3">
        <v>19969822161</v>
      </c>
      <c r="K75" s="3">
        <v>89684283259</v>
      </c>
      <c r="M75" s="3">
        <v>11393673983</v>
      </c>
      <c r="O75" s="3">
        <v>0</v>
      </c>
      <c r="Q75" s="3">
        <f t="shared" si="1"/>
        <v>101077957242</v>
      </c>
    </row>
    <row r="76" spans="1:17">
      <c r="A76" s="1" t="s">
        <v>239</v>
      </c>
      <c r="C76" s="3">
        <v>30158673630</v>
      </c>
      <c r="E76" s="3">
        <v>-8624487787</v>
      </c>
      <c r="G76" s="3">
        <v>0</v>
      </c>
      <c r="I76" s="3">
        <v>21534185843</v>
      </c>
      <c r="K76" s="3">
        <v>149094392643</v>
      </c>
      <c r="M76" s="3">
        <v>4339226648</v>
      </c>
      <c r="O76" s="3">
        <v>0</v>
      </c>
      <c r="Q76" s="3">
        <f t="shared" si="1"/>
        <v>153433619291</v>
      </c>
    </row>
    <row r="77" spans="1:17">
      <c r="A77" s="1" t="s">
        <v>394</v>
      </c>
      <c r="C77" s="3">
        <v>0</v>
      </c>
      <c r="E77" s="3">
        <v>0</v>
      </c>
      <c r="G77" s="3">
        <v>0</v>
      </c>
      <c r="I77" s="3">
        <v>0</v>
      </c>
      <c r="K77" s="3">
        <v>13658551942</v>
      </c>
      <c r="M77" s="3">
        <v>0</v>
      </c>
      <c r="O77" s="3">
        <v>0</v>
      </c>
      <c r="Q77" s="3">
        <f t="shared" si="1"/>
        <v>13658551942</v>
      </c>
    </row>
    <row r="78" spans="1:17">
      <c r="A78" s="1" t="s">
        <v>118</v>
      </c>
      <c r="C78" s="3">
        <v>0</v>
      </c>
      <c r="E78" s="3">
        <v>50863637013</v>
      </c>
      <c r="G78" s="3">
        <v>0</v>
      </c>
      <c r="I78" s="3">
        <v>50863637013</v>
      </c>
      <c r="K78" s="3">
        <v>0</v>
      </c>
      <c r="M78" s="3">
        <v>419966755093</v>
      </c>
      <c r="O78" s="3">
        <v>0</v>
      </c>
      <c r="Q78" s="3">
        <f t="shared" si="1"/>
        <v>419966755093</v>
      </c>
    </row>
    <row r="79" spans="1:17">
      <c r="A79" s="1" t="s">
        <v>124</v>
      </c>
      <c r="C79" s="3">
        <v>0</v>
      </c>
      <c r="E79" s="3">
        <v>43980856291</v>
      </c>
      <c r="G79" s="3">
        <v>0</v>
      </c>
      <c r="I79" s="3">
        <v>43980856291</v>
      </c>
      <c r="K79" s="3">
        <v>0</v>
      </c>
      <c r="M79" s="3">
        <v>226635983199</v>
      </c>
      <c r="O79" s="3">
        <v>0</v>
      </c>
      <c r="Q79" s="3">
        <f t="shared" si="1"/>
        <v>226635983199</v>
      </c>
    </row>
    <row r="80" spans="1:17">
      <c r="A80" s="1" t="s">
        <v>208</v>
      </c>
      <c r="C80" s="3">
        <v>0</v>
      </c>
      <c r="E80" s="3">
        <v>40444294723</v>
      </c>
      <c r="G80" s="3">
        <v>0</v>
      </c>
      <c r="I80" s="3">
        <v>40444294723</v>
      </c>
      <c r="K80" s="3">
        <v>0</v>
      </c>
      <c r="M80" s="3">
        <v>206359698002</v>
      </c>
      <c r="O80" s="3">
        <v>0</v>
      </c>
      <c r="Q80" s="3">
        <f t="shared" si="1"/>
        <v>206359698002</v>
      </c>
    </row>
    <row r="81" spans="1:17">
      <c r="A81" s="1" t="s">
        <v>200</v>
      </c>
      <c r="C81" s="3">
        <v>0</v>
      </c>
      <c r="E81" s="3">
        <v>33234547954</v>
      </c>
      <c r="G81" s="3">
        <v>0</v>
      </c>
      <c r="I81" s="3">
        <v>33234547954</v>
      </c>
      <c r="K81" s="3">
        <v>0</v>
      </c>
      <c r="M81" s="3">
        <v>120031613568</v>
      </c>
      <c r="O81" s="3">
        <v>0</v>
      </c>
      <c r="Q81" s="3">
        <f t="shared" si="1"/>
        <v>120031613568</v>
      </c>
    </row>
    <row r="82" spans="1:17">
      <c r="A82" s="1" t="s">
        <v>214</v>
      </c>
      <c r="C82" s="3">
        <v>0</v>
      </c>
      <c r="E82" s="3">
        <v>22744762004</v>
      </c>
      <c r="G82" s="3">
        <v>0</v>
      </c>
      <c r="I82" s="3">
        <v>22744762004</v>
      </c>
      <c r="K82" s="3">
        <v>0</v>
      </c>
      <c r="M82" s="3">
        <v>92609670354</v>
      </c>
      <c r="O82" s="3">
        <v>0</v>
      </c>
      <c r="Q82" s="3">
        <f t="shared" si="1"/>
        <v>92609670354</v>
      </c>
    </row>
    <row r="83" spans="1:17">
      <c r="A83" s="1" t="s">
        <v>203</v>
      </c>
      <c r="C83" s="3">
        <v>0</v>
      </c>
      <c r="E83" s="3">
        <v>51740341263</v>
      </c>
      <c r="G83" s="3">
        <v>0</v>
      </c>
      <c r="I83" s="3">
        <v>51740341263</v>
      </c>
      <c r="K83" s="3">
        <v>0</v>
      </c>
      <c r="M83" s="3">
        <v>111254918395</v>
      </c>
      <c r="O83" s="3">
        <v>0</v>
      </c>
      <c r="Q83" s="3">
        <f t="shared" si="1"/>
        <v>111254918395</v>
      </c>
    </row>
    <row r="84" spans="1:17">
      <c r="A84" s="1" t="s">
        <v>206</v>
      </c>
      <c r="C84" s="3">
        <v>0</v>
      </c>
      <c r="E84" s="3">
        <v>154087200562</v>
      </c>
      <c r="G84" s="3">
        <v>0</v>
      </c>
      <c r="I84" s="3">
        <v>154087200562</v>
      </c>
      <c r="K84" s="3">
        <v>0</v>
      </c>
      <c r="M84" s="3">
        <v>515796248433</v>
      </c>
      <c r="O84" s="3">
        <v>0</v>
      </c>
      <c r="Q84" s="3">
        <f t="shared" si="1"/>
        <v>515796248433</v>
      </c>
    </row>
    <row r="85" spans="1:17">
      <c r="A85" s="1" t="s">
        <v>192</v>
      </c>
      <c r="C85" s="3">
        <v>0</v>
      </c>
      <c r="E85" s="3">
        <v>73376026742</v>
      </c>
      <c r="G85" s="3">
        <v>0</v>
      </c>
      <c r="I85" s="3">
        <v>73376026742</v>
      </c>
      <c r="K85" s="3">
        <v>0</v>
      </c>
      <c r="M85" s="3">
        <v>392311152610</v>
      </c>
      <c r="O85" s="3">
        <v>0</v>
      </c>
      <c r="Q85" s="3">
        <f t="shared" si="1"/>
        <v>392311152610</v>
      </c>
    </row>
    <row r="86" spans="1:17">
      <c r="A86" s="1" t="s">
        <v>340</v>
      </c>
      <c r="C86" s="3">
        <v>0</v>
      </c>
      <c r="E86" s="3">
        <v>10832677017</v>
      </c>
      <c r="G86" s="3">
        <v>0</v>
      </c>
      <c r="I86" s="3">
        <v>10832677017</v>
      </c>
      <c r="K86" s="3">
        <v>0</v>
      </c>
      <c r="M86" s="3">
        <v>33784273101</v>
      </c>
      <c r="O86" s="3">
        <v>0</v>
      </c>
      <c r="Q86" s="3">
        <f t="shared" si="1"/>
        <v>33784273101</v>
      </c>
    </row>
    <row r="87" spans="1:17">
      <c r="A87" s="1" t="s">
        <v>218</v>
      </c>
      <c r="C87" s="3">
        <v>0</v>
      </c>
      <c r="E87" s="3">
        <v>12053298124</v>
      </c>
      <c r="G87" s="3">
        <v>0</v>
      </c>
      <c r="I87" s="3">
        <v>12053298124</v>
      </c>
      <c r="K87" s="3">
        <v>0</v>
      </c>
      <c r="M87" s="3">
        <v>27990578120</v>
      </c>
      <c r="O87" s="3">
        <v>0</v>
      </c>
      <c r="Q87" s="3">
        <f t="shared" si="1"/>
        <v>27990578120</v>
      </c>
    </row>
    <row r="88" spans="1:17">
      <c r="A88" s="1" t="s">
        <v>216</v>
      </c>
      <c r="C88" s="3">
        <v>0</v>
      </c>
      <c r="E88" s="3">
        <v>9429577661</v>
      </c>
      <c r="G88" s="3">
        <v>0</v>
      </c>
      <c r="I88" s="3">
        <v>9429577661</v>
      </c>
      <c r="K88" s="3">
        <v>0</v>
      </c>
      <c r="M88" s="3">
        <v>14995361082</v>
      </c>
      <c r="O88" s="3">
        <v>0</v>
      </c>
      <c r="Q88" s="3">
        <f t="shared" si="1"/>
        <v>14995361082</v>
      </c>
    </row>
    <row r="89" spans="1:17">
      <c r="A89" s="1" t="s">
        <v>121</v>
      </c>
      <c r="C89" s="3">
        <v>0</v>
      </c>
      <c r="E89" s="3">
        <v>122722747903</v>
      </c>
      <c r="G89" s="3">
        <v>0</v>
      </c>
      <c r="I89" s="3">
        <v>122722747903</v>
      </c>
      <c r="K89" s="3">
        <v>0</v>
      </c>
      <c r="M89" s="3">
        <v>295511468148</v>
      </c>
      <c r="O89" s="3">
        <v>0</v>
      </c>
      <c r="Q89" s="3">
        <f t="shared" si="1"/>
        <v>295511468148</v>
      </c>
    </row>
    <row r="90" spans="1:17">
      <c r="A90" s="1" t="s">
        <v>282</v>
      </c>
      <c r="C90" s="3">
        <v>0</v>
      </c>
      <c r="E90" s="3">
        <v>31915886642</v>
      </c>
      <c r="G90" s="3">
        <v>0</v>
      </c>
      <c r="I90" s="3">
        <v>31915886642</v>
      </c>
      <c r="K90" s="3">
        <v>0</v>
      </c>
      <c r="M90" s="3">
        <v>31915886642</v>
      </c>
      <c r="O90" s="3">
        <v>0</v>
      </c>
      <c r="Q90" s="3">
        <f t="shared" si="1"/>
        <v>31915886642</v>
      </c>
    </row>
    <row r="91" spans="1:17">
      <c r="A91" s="1" t="s">
        <v>292</v>
      </c>
      <c r="C91" s="3">
        <v>0</v>
      </c>
      <c r="E91" s="3">
        <v>4848763422</v>
      </c>
      <c r="G91" s="3">
        <v>0</v>
      </c>
      <c r="I91" s="3">
        <v>4848763422</v>
      </c>
      <c r="K91" s="3">
        <v>0</v>
      </c>
      <c r="M91" s="3">
        <v>4848763422</v>
      </c>
      <c r="O91" s="3">
        <v>0</v>
      </c>
      <c r="Q91" s="3">
        <f t="shared" si="1"/>
        <v>4848763422</v>
      </c>
    </row>
    <row r="92" spans="1:17">
      <c r="A92" s="1" t="s">
        <v>211</v>
      </c>
      <c r="C92" s="3">
        <v>0</v>
      </c>
      <c r="E92" s="3">
        <v>1720579001</v>
      </c>
      <c r="G92" s="3">
        <v>0</v>
      </c>
      <c r="I92" s="3">
        <v>1720579001</v>
      </c>
      <c r="K92" s="3">
        <v>0</v>
      </c>
      <c r="M92" s="3">
        <v>3149507312</v>
      </c>
      <c r="O92" s="3">
        <v>0</v>
      </c>
      <c r="Q92" s="3">
        <f t="shared" si="1"/>
        <v>3149507312</v>
      </c>
    </row>
    <row r="93" spans="1:17">
      <c r="A93" s="1" t="s">
        <v>289</v>
      </c>
      <c r="C93" s="3">
        <v>0</v>
      </c>
      <c r="E93" s="3">
        <v>3479795063</v>
      </c>
      <c r="G93" s="3">
        <v>0</v>
      </c>
      <c r="I93" s="3">
        <v>3479795063</v>
      </c>
      <c r="K93" s="3">
        <v>0</v>
      </c>
      <c r="M93" s="3">
        <v>3479795063</v>
      </c>
      <c r="O93" s="3">
        <v>0</v>
      </c>
      <c r="Q93" s="3">
        <f t="shared" si="1"/>
        <v>3479795063</v>
      </c>
    </row>
    <row r="94" spans="1:17">
      <c r="A94" s="1" t="s">
        <v>278</v>
      </c>
      <c r="C94" s="3">
        <v>0</v>
      </c>
      <c r="E94" s="3">
        <v>17675327067</v>
      </c>
      <c r="G94" s="3">
        <v>0</v>
      </c>
      <c r="I94" s="3">
        <v>17675327067</v>
      </c>
      <c r="K94" s="3">
        <v>0</v>
      </c>
      <c r="M94" s="3">
        <v>17675327067</v>
      </c>
      <c r="O94" s="3">
        <v>0</v>
      </c>
      <c r="Q94" s="3">
        <f t="shared" si="1"/>
        <v>17675327067</v>
      </c>
    </row>
    <row r="95" spans="1:17">
      <c r="A95" s="1" t="s">
        <v>275</v>
      </c>
      <c r="C95" s="3">
        <v>0</v>
      </c>
      <c r="E95" s="3">
        <v>6185731852</v>
      </c>
      <c r="G95" s="3">
        <v>0</v>
      </c>
      <c r="I95" s="3">
        <v>6185731852</v>
      </c>
      <c r="K95" s="3">
        <v>0</v>
      </c>
      <c r="M95" s="3">
        <v>6185731852</v>
      </c>
      <c r="O95" s="3">
        <v>0</v>
      </c>
      <c r="Q95" s="3">
        <f t="shared" si="1"/>
        <v>6185731852</v>
      </c>
    </row>
    <row r="96" spans="1:17">
      <c r="A96" s="1" t="s">
        <v>112</v>
      </c>
      <c r="C96" s="3">
        <v>0</v>
      </c>
      <c r="E96" s="3">
        <v>30185879334</v>
      </c>
      <c r="G96" s="3">
        <v>0</v>
      </c>
      <c r="I96" s="3">
        <v>30185879334</v>
      </c>
      <c r="K96" s="3">
        <v>0</v>
      </c>
      <c r="M96" s="3">
        <v>48495691027</v>
      </c>
      <c r="O96" s="3">
        <v>0</v>
      </c>
      <c r="Q96" s="3">
        <f t="shared" si="1"/>
        <v>48495691027</v>
      </c>
    </row>
    <row r="97" spans="1:17">
      <c r="A97" s="1" t="s">
        <v>283</v>
      </c>
      <c r="C97" s="3">
        <v>0</v>
      </c>
      <c r="E97" s="3">
        <v>2680962190</v>
      </c>
      <c r="G97" s="3">
        <v>0</v>
      </c>
      <c r="I97" s="3">
        <v>2680962190</v>
      </c>
      <c r="K97" s="3">
        <v>0</v>
      </c>
      <c r="M97" s="3">
        <v>2680962190</v>
      </c>
      <c r="O97" s="3">
        <v>0</v>
      </c>
      <c r="Q97" s="3">
        <f t="shared" si="1"/>
        <v>2680962190</v>
      </c>
    </row>
    <row r="98" spans="1:17">
      <c r="A98" s="1" t="s">
        <v>99</v>
      </c>
      <c r="C98" s="3">
        <v>0</v>
      </c>
      <c r="E98" s="3">
        <v>35500309630</v>
      </c>
      <c r="G98" s="3">
        <v>0</v>
      </c>
      <c r="I98" s="3">
        <v>35500309630</v>
      </c>
      <c r="K98" s="3">
        <v>0</v>
      </c>
      <c r="M98" s="3">
        <v>63436527714</v>
      </c>
      <c r="O98" s="3">
        <v>0</v>
      </c>
      <c r="Q98" s="3">
        <f t="shared" si="1"/>
        <v>63436527714</v>
      </c>
    </row>
    <row r="99" spans="1:17">
      <c r="A99" s="1" t="s">
        <v>148</v>
      </c>
      <c r="C99" s="3">
        <v>0</v>
      </c>
      <c r="E99" s="3">
        <v>36934265756</v>
      </c>
      <c r="G99" s="3">
        <v>0</v>
      </c>
      <c r="I99" s="3">
        <v>36934265756</v>
      </c>
      <c r="K99" s="3">
        <v>0</v>
      </c>
      <c r="M99" s="3">
        <v>58006132096</v>
      </c>
      <c r="O99" s="3">
        <v>0</v>
      </c>
      <c r="Q99" s="3">
        <f t="shared" si="1"/>
        <v>58006132096</v>
      </c>
    </row>
    <row r="100" spans="1:17">
      <c r="A100" s="1" t="s">
        <v>285</v>
      </c>
      <c r="C100" s="3">
        <v>0</v>
      </c>
      <c r="E100" s="3">
        <v>0</v>
      </c>
      <c r="G100" s="3">
        <v>0</v>
      </c>
      <c r="I100" s="3">
        <v>0</v>
      </c>
      <c r="K100" s="3">
        <v>0</v>
      </c>
      <c r="M100" s="3">
        <v>8024885642</v>
      </c>
      <c r="O100" s="3">
        <v>0</v>
      </c>
      <c r="Q100" s="3">
        <f t="shared" si="1"/>
        <v>8024885642</v>
      </c>
    </row>
    <row r="101" spans="1:17">
      <c r="A101" s="1" t="s">
        <v>284</v>
      </c>
      <c r="C101" s="3">
        <v>0</v>
      </c>
      <c r="E101" s="3">
        <v>-86902</v>
      </c>
      <c r="G101" s="3">
        <v>0</v>
      </c>
      <c r="I101" s="3">
        <v>-86902</v>
      </c>
      <c r="K101" s="3">
        <v>0</v>
      </c>
      <c r="M101" s="3">
        <v>-86902</v>
      </c>
      <c r="O101" s="3">
        <v>0</v>
      </c>
      <c r="Q101" s="3">
        <f t="shared" si="1"/>
        <v>-86902</v>
      </c>
    </row>
    <row r="102" spans="1:17">
      <c r="A102" s="1" t="s">
        <v>127</v>
      </c>
      <c r="C102" s="3">
        <v>0</v>
      </c>
      <c r="E102" s="3">
        <v>19205950469</v>
      </c>
      <c r="G102" s="3">
        <v>0</v>
      </c>
      <c r="I102" s="3">
        <v>19205950469</v>
      </c>
      <c r="K102" s="3">
        <v>0</v>
      </c>
      <c r="M102" s="3">
        <v>49866127999</v>
      </c>
      <c r="O102" s="3">
        <v>0</v>
      </c>
      <c r="Q102" s="3">
        <f t="shared" si="1"/>
        <v>49866127999</v>
      </c>
    </row>
    <row r="103" spans="1:17">
      <c r="A103" s="1" t="s">
        <v>154</v>
      </c>
      <c r="C103" s="3">
        <v>0</v>
      </c>
      <c r="E103" s="3">
        <v>30177126227</v>
      </c>
      <c r="G103" s="3">
        <v>0</v>
      </c>
      <c r="I103" s="3">
        <v>30177126227</v>
      </c>
      <c r="K103" s="3">
        <v>0</v>
      </c>
      <c r="M103" s="3">
        <v>49687809168</v>
      </c>
      <c r="O103" s="3">
        <v>0</v>
      </c>
      <c r="Q103" s="3">
        <f t="shared" si="1"/>
        <v>49687809168</v>
      </c>
    </row>
    <row r="104" spans="1:17">
      <c r="A104" s="1" t="s">
        <v>106</v>
      </c>
      <c r="C104" s="3">
        <v>0</v>
      </c>
      <c r="E104" s="3">
        <v>2185847295</v>
      </c>
      <c r="G104" s="3">
        <v>0</v>
      </c>
      <c r="I104" s="3">
        <v>2185847295</v>
      </c>
      <c r="K104" s="3">
        <v>0</v>
      </c>
      <c r="M104" s="3">
        <v>2580524571</v>
      </c>
      <c r="O104" s="3">
        <v>0</v>
      </c>
      <c r="Q104" s="3">
        <f t="shared" si="1"/>
        <v>2580524571</v>
      </c>
    </row>
    <row r="105" spans="1:17" ht="22.5" thickBot="1">
      <c r="C105" s="7">
        <f>SUM(C8:C104)</f>
        <v>1384118466137</v>
      </c>
      <c r="E105" s="7">
        <f>SUM(E8:E104)</f>
        <v>675137824502</v>
      </c>
      <c r="G105" s="7">
        <f>SUM(G8:G104)</f>
        <v>662922261510</v>
      </c>
      <c r="I105" s="7">
        <f>SUM(I8:I104)</f>
        <v>2722178552149</v>
      </c>
      <c r="K105" s="7">
        <f>SUM(K8:K104)</f>
        <v>8135125193655</v>
      </c>
      <c r="M105" s="7">
        <f>SUM(M8:M104)</f>
        <v>3980498752705</v>
      </c>
      <c r="O105" s="7">
        <f>SUM(O8:O104)</f>
        <v>1042645497099</v>
      </c>
      <c r="Q105" s="7">
        <f>SUM(Q8:Q104)</f>
        <v>13158269443459</v>
      </c>
    </row>
    <row r="106" spans="1:17" ht="22.5" thickTop="1"/>
    <row r="108" spans="1:17">
      <c r="G108" s="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4"/>
  <sheetViews>
    <sheetView rightToLeft="1" workbookViewId="0">
      <selection activeCell="K15" sqref="K15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3" ht="22.5">
      <c r="A3" s="15" t="s">
        <v>369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3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3" ht="22.5">
      <c r="A6" s="17" t="s">
        <v>431</v>
      </c>
      <c r="B6" s="17" t="s">
        <v>431</v>
      </c>
      <c r="C6" s="17" t="s">
        <v>431</v>
      </c>
      <c r="E6" s="17" t="s">
        <v>371</v>
      </c>
      <c r="F6" s="17" t="s">
        <v>371</v>
      </c>
      <c r="G6" s="17" t="s">
        <v>371</v>
      </c>
      <c r="I6" s="17" t="s">
        <v>372</v>
      </c>
      <c r="J6" s="17" t="s">
        <v>372</v>
      </c>
      <c r="K6" s="17" t="s">
        <v>372</v>
      </c>
    </row>
    <row r="7" spans="1:13" ht="22.5">
      <c r="A7" s="5" t="s">
        <v>432</v>
      </c>
      <c r="C7" s="5" t="s">
        <v>348</v>
      </c>
      <c r="E7" s="5" t="s">
        <v>433</v>
      </c>
      <c r="G7" s="5" t="s">
        <v>434</v>
      </c>
      <c r="I7" s="5" t="s">
        <v>433</v>
      </c>
      <c r="K7" s="5" t="s">
        <v>434</v>
      </c>
    </row>
    <row r="8" spans="1:13">
      <c r="A8" s="1" t="s">
        <v>354</v>
      </c>
      <c r="C8" s="1" t="s">
        <v>355</v>
      </c>
      <c r="E8" s="3">
        <v>42465</v>
      </c>
      <c r="G8" s="8">
        <f>E8/$E$13</f>
        <v>5.5260557572415717E-7</v>
      </c>
      <c r="I8" s="3">
        <v>10129452122</v>
      </c>
      <c r="K8" s="8">
        <f>I8/$I$13</f>
        <v>2.3249502561168946E-2</v>
      </c>
    </row>
    <row r="9" spans="1:13">
      <c r="A9" s="1" t="s">
        <v>358</v>
      </c>
      <c r="C9" s="1" t="s">
        <v>359</v>
      </c>
      <c r="E9" s="3">
        <v>402521</v>
      </c>
      <c r="G9" s="8">
        <f t="shared" ref="G9:G12" si="0">E9/$E$13</f>
        <v>5.2380866347830797E-6</v>
      </c>
      <c r="I9" s="3">
        <v>15053886526</v>
      </c>
      <c r="K9" s="8">
        <f t="shared" ref="K9:K12" si="1">I9/$I$13</f>
        <v>3.4552251111551649E-2</v>
      </c>
    </row>
    <row r="10" spans="1:13">
      <c r="A10" s="1" t="s">
        <v>361</v>
      </c>
      <c r="C10" s="1" t="s">
        <v>362</v>
      </c>
      <c r="E10" s="3">
        <v>5074314</v>
      </c>
      <c r="G10" s="8">
        <f t="shared" si="0"/>
        <v>6.603306745261158E-5</v>
      </c>
      <c r="I10" s="3">
        <v>22218858015</v>
      </c>
      <c r="K10" s="8">
        <f t="shared" si="1"/>
        <v>5.0997565327748108E-2</v>
      </c>
      <c r="M10" s="1">
        <v>0</v>
      </c>
    </row>
    <row r="11" spans="1:13">
      <c r="A11" s="1" t="s">
        <v>361</v>
      </c>
      <c r="C11" s="1" t="s">
        <v>364</v>
      </c>
      <c r="E11" s="3">
        <v>19634045623</v>
      </c>
      <c r="G11" s="8">
        <f t="shared" si="0"/>
        <v>0.25550177994330114</v>
      </c>
      <c r="I11" s="3">
        <v>99213991852</v>
      </c>
      <c r="K11" s="8">
        <f t="shared" si="1"/>
        <v>0.22771971572450947</v>
      </c>
    </row>
    <row r="12" spans="1:13">
      <c r="A12" s="1" t="s">
        <v>361</v>
      </c>
      <c r="C12" s="1" t="s">
        <v>367</v>
      </c>
      <c r="E12" s="3">
        <v>57205479473</v>
      </c>
      <c r="G12" s="8">
        <f t="shared" si="0"/>
        <v>0.74442639629703578</v>
      </c>
      <c r="I12" s="3">
        <v>289068493140</v>
      </c>
      <c r="K12" s="8">
        <f t="shared" si="1"/>
        <v>0.66348096527502187</v>
      </c>
    </row>
    <row r="13" spans="1:13" ht="22.5" thickBot="1">
      <c r="E13" s="7">
        <f>SUM(E8:E12)</f>
        <v>76845044396</v>
      </c>
      <c r="G13" s="9">
        <f>SUM(G8:G12)</f>
        <v>1</v>
      </c>
      <c r="I13" s="7">
        <f>SUM(I8:I12)</f>
        <v>435684681655</v>
      </c>
      <c r="K13" s="9">
        <f>SUM(K8:K12)</f>
        <v>1</v>
      </c>
    </row>
    <row r="14" spans="1:13" ht="22.5" thickTop="1"/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L13" sqref="L13"/>
    </sheetView>
  </sheetViews>
  <sheetFormatPr defaultRowHeight="21.7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5" t="s">
        <v>0</v>
      </c>
      <c r="B2" s="15"/>
      <c r="C2" s="15"/>
      <c r="D2" s="15"/>
      <c r="E2" s="15"/>
    </row>
    <row r="3" spans="1:5" ht="22.5">
      <c r="A3" s="15" t="s">
        <v>369</v>
      </c>
      <c r="B3" s="15"/>
      <c r="C3" s="15"/>
      <c r="D3" s="15"/>
      <c r="E3" s="15"/>
    </row>
    <row r="4" spans="1:5" ht="22.5">
      <c r="A4" s="15" t="s">
        <v>2</v>
      </c>
      <c r="B4" s="15"/>
      <c r="C4" s="15"/>
      <c r="D4" s="15"/>
    </row>
    <row r="5" spans="1:5">
      <c r="E5" s="1" t="s">
        <v>443</v>
      </c>
    </row>
    <row r="6" spans="1:5">
      <c r="A6" s="15" t="s">
        <v>435</v>
      </c>
      <c r="C6" s="14" t="s">
        <v>371</v>
      </c>
      <c r="E6" s="14" t="s">
        <v>444</v>
      </c>
    </row>
    <row r="7" spans="1:5" ht="22.5">
      <c r="A7" s="17" t="s">
        <v>435</v>
      </c>
      <c r="C7" s="4" t="s">
        <v>351</v>
      </c>
      <c r="E7" s="4" t="s">
        <v>351</v>
      </c>
    </row>
    <row r="8" spans="1:5">
      <c r="A8" s="1" t="s">
        <v>436</v>
      </c>
      <c r="C8" s="3">
        <v>454500270</v>
      </c>
      <c r="E8" s="3">
        <v>8380328160</v>
      </c>
    </row>
    <row r="9" spans="1:5">
      <c r="A9" s="1" t="s">
        <v>437</v>
      </c>
      <c r="C9" s="3">
        <v>0</v>
      </c>
      <c r="E9" s="3">
        <v>360609078</v>
      </c>
    </row>
    <row r="10" spans="1:5" ht="23.25" thickBot="1">
      <c r="A10" s="2" t="s">
        <v>378</v>
      </c>
      <c r="C10" s="7">
        <v>454500270</v>
      </c>
      <c r="E10" s="7">
        <v>8740937238</v>
      </c>
    </row>
    <row r="11" spans="1:5" ht="22.5" thickTop="1"/>
  </sheetData>
  <mergeCells count="4">
    <mergeCell ref="A4:D4"/>
    <mergeCell ref="A2:E2"/>
    <mergeCell ref="A3:E3"/>
    <mergeCell ref="A6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13"/>
  <sheetViews>
    <sheetView rightToLeft="1" workbookViewId="0">
      <selection activeCell="E15" sqref="E15"/>
    </sheetView>
  </sheetViews>
  <sheetFormatPr defaultRowHeight="21.7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3" ht="22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</row>
    <row r="3" spans="1:13" ht="22.5">
      <c r="A3" s="15" t="s">
        <v>369</v>
      </c>
      <c r="B3" s="15" t="s">
        <v>369</v>
      </c>
      <c r="C3" s="15" t="s">
        <v>369</v>
      </c>
      <c r="D3" s="15" t="s">
        <v>369</v>
      </c>
      <c r="E3" s="15" t="s">
        <v>369</v>
      </c>
    </row>
    <row r="4" spans="1:13" ht="22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</row>
    <row r="6" spans="1:13" ht="22.5">
      <c r="A6" s="4" t="s">
        <v>373</v>
      </c>
      <c r="C6" s="4" t="s">
        <v>351</v>
      </c>
      <c r="E6" s="4" t="s">
        <v>428</v>
      </c>
      <c r="G6" s="4" t="s">
        <v>13</v>
      </c>
    </row>
    <row r="7" spans="1:13">
      <c r="A7" s="1" t="s">
        <v>438</v>
      </c>
      <c r="C7" s="3">
        <f>'سرمایه‌گذاری در سهام'!I67</f>
        <v>271573745586</v>
      </c>
      <c r="E7" s="8">
        <f>C7/$C$11</f>
        <v>8.8430205519969038E-2</v>
      </c>
      <c r="G7" s="8">
        <v>1.3241879106858003E-3</v>
      </c>
    </row>
    <row r="8" spans="1:13">
      <c r="A8" s="1" t="s">
        <v>439</v>
      </c>
      <c r="C8" s="3">
        <f>'سرمایه‌گذاری در اوراق بهادار'!I105</f>
        <v>2722178552149</v>
      </c>
      <c r="E8" s="8">
        <f t="shared" ref="E8:E10" si="0">C8/$C$11</f>
        <v>0.88639941357054886</v>
      </c>
      <c r="G8" s="8">
        <v>1.3273285757817775E-2</v>
      </c>
    </row>
    <row r="9" spans="1:13">
      <c r="A9" s="1" t="s">
        <v>440</v>
      </c>
      <c r="C9" s="3">
        <f>'درآمد سپرده بانکی'!E13</f>
        <v>76845044396</v>
      </c>
      <c r="E9" s="8">
        <f t="shared" si="0"/>
        <v>2.5022385924921817E-2</v>
      </c>
      <c r="G9" s="8">
        <v>3.7469483129057871E-4</v>
      </c>
    </row>
    <row r="10" spans="1:13">
      <c r="A10" s="1" t="s">
        <v>435</v>
      </c>
      <c r="C10" s="3">
        <f>'سایر درآمدها'!C10</f>
        <v>454500270</v>
      </c>
      <c r="E10" s="8">
        <f t="shared" si="0"/>
        <v>1.4799498456029452E-4</v>
      </c>
      <c r="G10" s="8">
        <v>2.2161338226520306E-6</v>
      </c>
      <c r="M10" s="1">
        <v>0</v>
      </c>
    </row>
    <row r="11" spans="1:13" ht="22.5" thickBot="1">
      <c r="C11" s="7">
        <f>SUM(C7:C10)</f>
        <v>3071051842401</v>
      </c>
      <c r="E11" s="9">
        <f>SUM(E7:E10)</f>
        <v>1</v>
      </c>
      <c r="G11" s="9">
        <f>SUM(G7:G10)</f>
        <v>1.4974384633616805E-2</v>
      </c>
    </row>
    <row r="12" spans="1:13" ht="22.5" thickTop="1"/>
    <row r="13" spans="1:13">
      <c r="G13" s="3"/>
    </row>
  </sheetData>
  <mergeCells count="3"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9"/>
  <sheetViews>
    <sheetView rightToLeft="1" topLeftCell="B1" workbookViewId="0">
      <selection activeCell="Y58" sqref="Y58"/>
    </sheetView>
  </sheetViews>
  <sheetFormatPr defaultRowHeight="21.75"/>
  <cols>
    <col min="1" max="1" width="33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8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5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2.5">
      <c r="A7" s="15" t="s">
        <v>3</v>
      </c>
      <c r="C7" s="16" t="s">
        <v>7</v>
      </c>
      <c r="E7" s="16" t="s">
        <v>8</v>
      </c>
      <c r="G7" s="16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2.5">
      <c r="A8" s="17" t="s">
        <v>3</v>
      </c>
      <c r="C8" s="17" t="s">
        <v>7</v>
      </c>
      <c r="E8" s="17" t="s">
        <v>8</v>
      </c>
      <c r="G8" s="17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3">
        <v>27874666</v>
      </c>
      <c r="E9" s="3">
        <v>285234915751</v>
      </c>
      <c r="G9" s="3">
        <v>299472522258.44202</v>
      </c>
      <c r="I9" s="3">
        <v>0</v>
      </c>
      <c r="K9" s="3">
        <v>0</v>
      </c>
      <c r="M9" s="3">
        <v>0</v>
      </c>
      <c r="O9" s="3">
        <v>0</v>
      </c>
      <c r="Q9" s="3">
        <v>27874666</v>
      </c>
      <c r="S9" s="3">
        <v>14110</v>
      </c>
      <c r="U9" s="3">
        <v>285234915751</v>
      </c>
      <c r="W9" s="3">
        <v>391255304543.20502</v>
      </c>
      <c r="Y9" s="8">
        <v>1.907752692182597E-3</v>
      </c>
    </row>
    <row r="10" spans="1:25">
      <c r="A10" s="1" t="s">
        <v>16</v>
      </c>
      <c r="C10" s="3">
        <v>176670710</v>
      </c>
      <c r="E10" s="3">
        <v>736551620417</v>
      </c>
      <c r="G10" s="3">
        <v>689983018523.39905</v>
      </c>
      <c r="I10" s="3">
        <v>0</v>
      </c>
      <c r="K10" s="3">
        <v>0</v>
      </c>
      <c r="M10" s="3">
        <v>0</v>
      </c>
      <c r="O10" s="3">
        <v>0</v>
      </c>
      <c r="Q10" s="3">
        <v>176670710</v>
      </c>
      <c r="S10" s="3">
        <v>4600</v>
      </c>
      <c r="U10" s="3">
        <v>736551620417</v>
      </c>
      <c r="W10" s="3">
        <v>808436547429.35205</v>
      </c>
      <c r="Y10" s="8">
        <v>3.9419197181691868E-3</v>
      </c>
    </row>
    <row r="11" spans="1:25">
      <c r="A11" s="1" t="s">
        <v>18</v>
      </c>
      <c r="C11" s="3">
        <v>131898195</v>
      </c>
      <c r="E11" s="3">
        <v>756892714740</v>
      </c>
      <c r="G11" s="3">
        <v>888282433471.37598</v>
      </c>
      <c r="I11" s="3">
        <v>21790701</v>
      </c>
      <c r="K11" s="3">
        <v>0</v>
      </c>
      <c r="M11" s="3">
        <v>-30000000</v>
      </c>
      <c r="O11" s="3">
        <v>243558652939</v>
      </c>
      <c r="Q11" s="3">
        <v>123688896</v>
      </c>
      <c r="S11" s="3">
        <v>8220</v>
      </c>
      <c r="U11" s="3">
        <v>594092308955</v>
      </c>
      <c r="W11" s="3">
        <v>1011407298713.0699</v>
      </c>
      <c r="Y11" s="8">
        <v>4.931600861656605E-3</v>
      </c>
    </row>
    <row r="12" spans="1:25">
      <c r="A12" s="1" t="s">
        <v>19</v>
      </c>
      <c r="C12" s="3">
        <v>138430177</v>
      </c>
      <c r="E12" s="3">
        <v>1132164896873</v>
      </c>
      <c r="G12" s="3">
        <v>1301050672199.3201</v>
      </c>
      <c r="I12" s="3">
        <v>0</v>
      </c>
      <c r="K12" s="3">
        <v>0</v>
      </c>
      <c r="M12" s="3">
        <v>0</v>
      </c>
      <c r="O12" s="3">
        <v>0</v>
      </c>
      <c r="Q12" s="3">
        <v>138430177</v>
      </c>
      <c r="S12" s="3">
        <v>10446</v>
      </c>
      <c r="U12" s="3">
        <v>1132164896873</v>
      </c>
      <c r="W12" s="3">
        <v>1438481723305.8899</v>
      </c>
      <c r="Y12" s="8">
        <v>7.0140068349903561E-3</v>
      </c>
    </row>
    <row r="13" spans="1:25">
      <c r="A13" s="1" t="s">
        <v>20</v>
      </c>
      <c r="C13" s="3">
        <v>33620881</v>
      </c>
      <c r="E13" s="3">
        <v>353575648530</v>
      </c>
      <c r="G13" s="3">
        <v>430104127898.93799</v>
      </c>
      <c r="I13" s="3">
        <v>0</v>
      </c>
      <c r="K13" s="3">
        <v>0</v>
      </c>
      <c r="M13" s="3">
        <v>0</v>
      </c>
      <c r="O13" s="3">
        <v>0</v>
      </c>
      <c r="Q13" s="3">
        <v>33620881</v>
      </c>
      <c r="S13" s="3">
        <v>15760</v>
      </c>
      <c r="U13" s="3">
        <v>353575648530</v>
      </c>
      <c r="W13" s="3">
        <v>527094949897.91998</v>
      </c>
      <c r="Y13" s="8">
        <v>2.5701039654340754E-3</v>
      </c>
    </row>
    <row r="14" spans="1:25">
      <c r="A14" s="1" t="s">
        <v>22</v>
      </c>
      <c r="C14" s="3">
        <v>11661853</v>
      </c>
      <c r="E14" s="3">
        <v>27939139222</v>
      </c>
      <c r="G14" s="3">
        <v>26705236884.451801</v>
      </c>
      <c r="I14" s="3">
        <v>0</v>
      </c>
      <c r="K14" s="3">
        <v>0</v>
      </c>
      <c r="M14" s="3">
        <v>0</v>
      </c>
      <c r="O14" s="3">
        <v>0</v>
      </c>
      <c r="Q14" s="3">
        <v>11661853</v>
      </c>
      <c r="S14" s="3">
        <v>3378</v>
      </c>
      <c r="U14" s="3">
        <v>27939139222</v>
      </c>
      <c r="W14" s="3">
        <v>39187788964.238998</v>
      </c>
      <c r="Y14" s="8">
        <v>1.9107884041213007E-4</v>
      </c>
    </row>
    <row r="15" spans="1:25">
      <c r="A15" s="1" t="s">
        <v>23</v>
      </c>
      <c r="C15" s="3">
        <v>1048429</v>
      </c>
      <c r="E15" s="3">
        <v>97752551579</v>
      </c>
      <c r="G15" s="3">
        <v>146440302449.72699</v>
      </c>
      <c r="I15" s="3">
        <v>0</v>
      </c>
      <c r="K15" s="3">
        <v>0</v>
      </c>
      <c r="M15" s="3">
        <v>0</v>
      </c>
      <c r="O15" s="3">
        <v>0</v>
      </c>
      <c r="Q15" s="3">
        <v>1048429</v>
      </c>
      <c r="S15" s="3">
        <v>169590</v>
      </c>
      <c r="U15" s="3">
        <v>97752551579</v>
      </c>
      <c r="W15" s="3">
        <v>176873519638.55301</v>
      </c>
      <c r="Y15" s="8">
        <v>8.6243158711986128E-4</v>
      </c>
    </row>
    <row r="16" spans="1:25">
      <c r="A16" s="1" t="s">
        <v>24</v>
      </c>
      <c r="C16" s="3">
        <v>44775114</v>
      </c>
      <c r="E16" s="3">
        <v>484200167021</v>
      </c>
      <c r="G16" s="3">
        <v>470353273674.32397</v>
      </c>
      <c r="I16" s="3">
        <v>0</v>
      </c>
      <c r="K16" s="3">
        <v>0</v>
      </c>
      <c r="M16" s="3">
        <v>0</v>
      </c>
      <c r="O16" s="3">
        <v>0</v>
      </c>
      <c r="Q16" s="3">
        <v>44775114</v>
      </c>
      <c r="S16" s="3">
        <v>14730</v>
      </c>
      <c r="U16" s="3">
        <v>484200167021</v>
      </c>
      <c r="W16" s="3">
        <v>656089367540.03796</v>
      </c>
      <c r="Y16" s="8">
        <v>3.1990780513460582E-3</v>
      </c>
    </row>
    <row r="17" spans="1:25">
      <c r="A17" s="1" t="s">
        <v>25</v>
      </c>
      <c r="C17" s="3">
        <v>11131289</v>
      </c>
      <c r="E17" s="3">
        <v>385749233789</v>
      </c>
      <c r="G17" s="3">
        <v>412694236528.69501</v>
      </c>
      <c r="I17" s="3">
        <v>0</v>
      </c>
      <c r="K17" s="3">
        <v>0</v>
      </c>
      <c r="M17" s="3">
        <v>0</v>
      </c>
      <c r="O17" s="3">
        <v>0</v>
      </c>
      <c r="Q17" s="3">
        <v>11131289</v>
      </c>
      <c r="S17" s="3">
        <v>51180</v>
      </c>
      <c r="U17" s="3">
        <v>385749233789</v>
      </c>
      <c r="W17" s="3">
        <v>566720982708.30701</v>
      </c>
      <c r="Y17" s="8">
        <v>2.7633196736857289E-3</v>
      </c>
    </row>
    <row r="18" spans="1:25">
      <c r="A18" s="1" t="s">
        <v>27</v>
      </c>
      <c r="C18" s="3">
        <v>6032331</v>
      </c>
      <c r="E18" s="3">
        <v>105004293245</v>
      </c>
      <c r="G18" s="3">
        <v>160683260229.26599</v>
      </c>
      <c r="I18" s="3">
        <v>0</v>
      </c>
      <c r="K18" s="3">
        <v>0</v>
      </c>
      <c r="M18" s="3">
        <v>0</v>
      </c>
      <c r="O18" s="3">
        <v>0</v>
      </c>
      <c r="Q18" s="3">
        <v>6032331</v>
      </c>
      <c r="S18" s="3">
        <v>32230</v>
      </c>
      <c r="U18" s="3">
        <v>105004293245</v>
      </c>
      <c r="W18" s="3">
        <v>193405589766.936</v>
      </c>
      <c r="Y18" s="8">
        <v>9.4304161573428836E-4</v>
      </c>
    </row>
    <row r="19" spans="1:25">
      <c r="A19" s="1" t="s">
        <v>28</v>
      </c>
      <c r="C19" s="3">
        <v>2002500</v>
      </c>
      <c r="E19" s="3">
        <v>99511931457</v>
      </c>
      <c r="G19" s="3">
        <v>152888373877.5</v>
      </c>
      <c r="I19" s="3">
        <v>0</v>
      </c>
      <c r="K19" s="3">
        <v>0</v>
      </c>
      <c r="M19" s="3">
        <v>0</v>
      </c>
      <c r="O19" s="3">
        <v>0</v>
      </c>
      <c r="Q19" s="3">
        <v>2002500</v>
      </c>
      <c r="S19" s="3">
        <v>96750</v>
      </c>
      <c r="U19" s="3">
        <v>99511931457</v>
      </c>
      <c r="W19" s="3">
        <v>192728992477.5</v>
      </c>
      <c r="Y19" s="8">
        <v>9.3974254148415908E-4</v>
      </c>
    </row>
    <row r="20" spans="1:25">
      <c r="A20" s="1" t="s">
        <v>29</v>
      </c>
      <c r="C20" s="3">
        <v>48535846</v>
      </c>
      <c r="E20" s="3">
        <v>180819245674</v>
      </c>
      <c r="G20" s="3">
        <v>226346487599.26099</v>
      </c>
      <c r="I20" s="3">
        <v>0</v>
      </c>
      <c r="K20" s="3">
        <v>0</v>
      </c>
      <c r="M20" s="3">
        <v>0</v>
      </c>
      <c r="O20" s="3">
        <v>0</v>
      </c>
      <c r="Q20" s="3">
        <v>48535846</v>
      </c>
      <c r="S20" s="3">
        <v>6250</v>
      </c>
      <c r="U20" s="3">
        <v>180819245674</v>
      </c>
      <c r="W20" s="3">
        <v>301763128731.95001</v>
      </c>
      <c r="Y20" s="8">
        <v>1.471390712291927E-3</v>
      </c>
    </row>
    <row r="21" spans="1:25">
      <c r="A21" s="1" t="s">
        <v>30</v>
      </c>
      <c r="C21" s="3">
        <v>30040811</v>
      </c>
      <c r="E21" s="3">
        <v>80466078453</v>
      </c>
      <c r="G21" s="3">
        <v>77697769864.239197</v>
      </c>
      <c r="I21" s="3">
        <v>188034</v>
      </c>
      <c r="K21" s="3">
        <v>547291564</v>
      </c>
      <c r="M21" s="3">
        <v>0</v>
      </c>
      <c r="O21" s="3">
        <v>0</v>
      </c>
      <c r="Q21" s="3">
        <v>30228845</v>
      </c>
      <c r="S21" s="3">
        <v>3221</v>
      </c>
      <c r="U21" s="3">
        <v>81013370017</v>
      </c>
      <c r="W21" s="3">
        <v>96858074495.253098</v>
      </c>
      <c r="Y21" s="8">
        <v>4.7227794801063679E-4</v>
      </c>
    </row>
    <row r="22" spans="1:25">
      <c r="A22" s="1" t="s">
        <v>31</v>
      </c>
      <c r="C22" s="3">
        <v>175</v>
      </c>
      <c r="E22" s="3">
        <v>1231446</v>
      </c>
      <c r="G22" s="3">
        <v>3286726.6880000001</v>
      </c>
      <c r="I22" s="3">
        <v>0</v>
      </c>
      <c r="K22" s="3">
        <v>0</v>
      </c>
      <c r="M22" s="3">
        <v>0</v>
      </c>
      <c r="O22" s="3">
        <v>0</v>
      </c>
      <c r="Q22" s="3">
        <v>175</v>
      </c>
      <c r="S22" s="3">
        <v>20740</v>
      </c>
      <c r="U22" s="3">
        <v>1231446</v>
      </c>
      <c r="W22" s="3">
        <v>3610524.9739999999</v>
      </c>
      <c r="Y22" s="8">
        <v>1.7604844354462633E-8</v>
      </c>
    </row>
    <row r="23" spans="1:25">
      <c r="A23" s="1" t="s">
        <v>32</v>
      </c>
      <c r="C23" s="3">
        <v>1741831198</v>
      </c>
      <c r="E23" s="3">
        <v>1652922474621</v>
      </c>
      <c r="G23" s="3">
        <v>1575046938187.6399</v>
      </c>
      <c r="I23" s="3">
        <v>0</v>
      </c>
      <c r="K23" s="3">
        <v>0</v>
      </c>
      <c r="M23" s="3">
        <v>-170000000</v>
      </c>
      <c r="O23" s="3">
        <v>209484423841</v>
      </c>
      <c r="Q23" s="3">
        <v>1571831198</v>
      </c>
      <c r="S23" s="3">
        <v>1129</v>
      </c>
      <c r="U23" s="3">
        <v>1491599826854</v>
      </c>
      <c r="W23" s="3">
        <v>1765319827216.95</v>
      </c>
      <c r="Y23" s="8">
        <v>8.6076626024748481E-3</v>
      </c>
    </row>
    <row r="24" spans="1:25">
      <c r="A24" s="1" t="s">
        <v>33</v>
      </c>
      <c r="C24" s="3">
        <v>10853574</v>
      </c>
      <c r="E24" s="3">
        <v>193335580845</v>
      </c>
      <c r="G24" s="3">
        <v>249946649575.21301</v>
      </c>
      <c r="I24" s="3">
        <v>0</v>
      </c>
      <c r="K24" s="3">
        <v>0</v>
      </c>
      <c r="M24" s="3">
        <v>0</v>
      </c>
      <c r="O24" s="3">
        <v>0</v>
      </c>
      <c r="Q24" s="3">
        <v>10853574</v>
      </c>
      <c r="S24" s="3">
        <v>27520</v>
      </c>
      <c r="U24" s="3">
        <v>193335580845</v>
      </c>
      <c r="W24" s="3">
        <v>297128803296.323</v>
      </c>
      <c r="Y24" s="8">
        <v>1.4487938382723149E-3</v>
      </c>
    </row>
    <row r="25" spans="1:25">
      <c r="A25" s="1" t="s">
        <v>34</v>
      </c>
      <c r="C25" s="3">
        <v>113095655</v>
      </c>
      <c r="E25" s="3">
        <v>238157642234</v>
      </c>
      <c r="G25" s="3">
        <v>226246330131.392</v>
      </c>
      <c r="I25" s="3">
        <v>0</v>
      </c>
      <c r="K25" s="3">
        <v>0</v>
      </c>
      <c r="M25" s="3">
        <v>0</v>
      </c>
      <c r="O25" s="3">
        <v>0</v>
      </c>
      <c r="Q25" s="3">
        <v>113095655</v>
      </c>
      <c r="S25" s="3">
        <v>2474</v>
      </c>
      <c r="U25" s="3">
        <v>238157642234</v>
      </c>
      <c r="W25" s="3">
        <v>278335863125.34302</v>
      </c>
      <c r="Y25" s="8">
        <v>1.3571598545565632E-3</v>
      </c>
    </row>
    <row r="26" spans="1:25">
      <c r="A26" s="1" t="s">
        <v>35</v>
      </c>
      <c r="C26" s="3">
        <v>33798763</v>
      </c>
      <c r="E26" s="3">
        <v>289497806562</v>
      </c>
      <c r="G26" s="3">
        <v>350005676527.84497</v>
      </c>
      <c r="I26" s="3">
        <v>0</v>
      </c>
      <c r="K26" s="3">
        <v>0</v>
      </c>
      <c r="M26" s="3">
        <v>0</v>
      </c>
      <c r="O26" s="3">
        <v>0</v>
      </c>
      <c r="Q26" s="3">
        <v>33798763</v>
      </c>
      <c r="S26" s="3">
        <v>14250</v>
      </c>
      <c r="U26" s="3">
        <v>289497806562</v>
      </c>
      <c r="W26" s="3">
        <v>479114398705.263</v>
      </c>
      <c r="Y26" s="8">
        <v>2.3361518000645488E-3</v>
      </c>
    </row>
    <row r="27" spans="1:25">
      <c r="A27" s="1" t="s">
        <v>36</v>
      </c>
      <c r="C27" s="3">
        <v>118219663</v>
      </c>
      <c r="E27" s="3">
        <v>350606794763</v>
      </c>
      <c r="G27" s="3">
        <v>341162272355.92603</v>
      </c>
      <c r="I27" s="3">
        <v>0</v>
      </c>
      <c r="K27" s="3">
        <v>0</v>
      </c>
      <c r="M27" s="3">
        <v>-10000000</v>
      </c>
      <c r="O27" s="3">
        <v>34573239151</v>
      </c>
      <c r="Q27" s="3">
        <v>108219663</v>
      </c>
      <c r="S27" s="3">
        <v>3908</v>
      </c>
      <c r="U27" s="3">
        <v>320949562963</v>
      </c>
      <c r="W27" s="3">
        <v>420711404471.97498</v>
      </c>
      <c r="Y27" s="8">
        <v>2.0513800201390031E-3</v>
      </c>
    </row>
    <row r="28" spans="1:25">
      <c r="A28" s="1" t="s">
        <v>37</v>
      </c>
      <c r="C28" s="3">
        <v>13079222</v>
      </c>
      <c r="E28" s="3">
        <v>151653687551</v>
      </c>
      <c r="G28" s="3">
        <v>153137631848.31</v>
      </c>
      <c r="I28" s="3">
        <v>0</v>
      </c>
      <c r="K28" s="3">
        <v>0</v>
      </c>
      <c r="M28" s="3">
        <v>0</v>
      </c>
      <c r="O28" s="3">
        <v>0</v>
      </c>
      <c r="Q28" s="3">
        <v>13079222</v>
      </c>
      <c r="S28" s="3">
        <v>16840</v>
      </c>
      <c r="U28" s="3">
        <v>151653687551</v>
      </c>
      <c r="W28" s="3">
        <v>219102610053.147</v>
      </c>
      <c r="Y28" s="8">
        <v>1.0683397498754354E-3</v>
      </c>
    </row>
    <row r="29" spans="1:25">
      <c r="A29" s="1" t="s">
        <v>38</v>
      </c>
      <c r="C29" s="3">
        <v>44457712</v>
      </c>
      <c r="E29" s="3">
        <v>180094537874</v>
      </c>
      <c r="G29" s="3">
        <v>234394021532.819</v>
      </c>
      <c r="I29" s="3">
        <v>0</v>
      </c>
      <c r="K29" s="3">
        <v>0</v>
      </c>
      <c r="M29" s="3">
        <v>0</v>
      </c>
      <c r="O29" s="3">
        <v>0</v>
      </c>
      <c r="Q29" s="3">
        <v>44457712</v>
      </c>
      <c r="S29" s="3">
        <v>6380</v>
      </c>
      <c r="U29" s="3">
        <v>180094537874</v>
      </c>
      <c r="W29" s="3">
        <v>282157331581.01599</v>
      </c>
      <c r="Y29" s="8">
        <v>1.3757932549213522E-3</v>
      </c>
    </row>
    <row r="30" spans="1:25">
      <c r="A30" s="1" t="s">
        <v>39</v>
      </c>
      <c r="C30" s="3">
        <v>26413139</v>
      </c>
      <c r="E30" s="3">
        <v>232643999494</v>
      </c>
      <c r="G30" s="3">
        <v>360230950708.61298</v>
      </c>
      <c r="I30" s="3">
        <v>0</v>
      </c>
      <c r="K30" s="3">
        <v>0</v>
      </c>
      <c r="M30" s="3">
        <v>0</v>
      </c>
      <c r="O30" s="3">
        <v>0</v>
      </c>
      <c r="Q30" s="3">
        <v>26413139</v>
      </c>
      <c r="S30" s="3">
        <v>18470</v>
      </c>
      <c r="U30" s="3">
        <v>232643999494</v>
      </c>
      <c r="W30" s="3">
        <v>485300193988.91901</v>
      </c>
      <c r="Y30" s="8">
        <v>2.366313608655139E-3</v>
      </c>
    </row>
    <row r="31" spans="1:25">
      <c r="A31" s="1" t="s">
        <v>40</v>
      </c>
      <c r="C31" s="3">
        <v>67633978</v>
      </c>
      <c r="E31" s="3">
        <v>880168736415</v>
      </c>
      <c r="G31" s="3">
        <v>1174715566850.26</v>
      </c>
      <c r="I31" s="3">
        <v>0</v>
      </c>
      <c r="K31" s="3">
        <v>0</v>
      </c>
      <c r="M31" s="3">
        <v>-25000000</v>
      </c>
      <c r="O31" s="3">
        <v>512498482578</v>
      </c>
      <c r="Q31" s="3">
        <v>42633978</v>
      </c>
      <c r="S31" s="3">
        <v>25400</v>
      </c>
      <c r="U31" s="3">
        <v>554826074921</v>
      </c>
      <c r="W31" s="3">
        <v>1077241624100.61</v>
      </c>
      <c r="Y31" s="8">
        <v>5.2526076570602841E-3</v>
      </c>
    </row>
    <row r="32" spans="1:25">
      <c r="A32" s="1" t="s">
        <v>41</v>
      </c>
      <c r="C32" s="3">
        <v>3015259</v>
      </c>
      <c r="E32" s="3">
        <v>40272488051</v>
      </c>
      <c r="G32" s="3">
        <v>40103251170.924797</v>
      </c>
      <c r="I32" s="3">
        <v>0</v>
      </c>
      <c r="K32" s="3">
        <v>0</v>
      </c>
      <c r="M32" s="3">
        <v>0</v>
      </c>
      <c r="O32" s="3">
        <v>0</v>
      </c>
      <c r="Q32" s="3">
        <v>3015259</v>
      </c>
      <c r="S32" s="3">
        <v>18020</v>
      </c>
      <c r="U32" s="3">
        <v>40272488051</v>
      </c>
      <c r="W32" s="3">
        <v>54050903971.583</v>
      </c>
      <c r="Y32" s="8">
        <v>2.6355107871848361E-4</v>
      </c>
    </row>
    <row r="33" spans="1:25">
      <c r="A33" s="1" t="s">
        <v>42</v>
      </c>
      <c r="C33" s="3">
        <v>3000000</v>
      </c>
      <c r="E33" s="3">
        <v>63102996540</v>
      </c>
      <c r="G33" s="3">
        <v>94453601400</v>
      </c>
      <c r="I33" s="3">
        <v>0</v>
      </c>
      <c r="K33" s="3">
        <v>0</v>
      </c>
      <c r="M33" s="3">
        <v>0</v>
      </c>
      <c r="O33" s="3">
        <v>0</v>
      </c>
      <c r="Q33" s="3">
        <v>3000000</v>
      </c>
      <c r="S33" s="3">
        <v>49990</v>
      </c>
      <c r="U33" s="3">
        <v>63102996540</v>
      </c>
      <c r="W33" s="3">
        <v>149185956840</v>
      </c>
      <c r="Y33" s="8">
        <v>7.2742760926815296E-4</v>
      </c>
    </row>
    <row r="34" spans="1:25">
      <c r="A34" s="1" t="s">
        <v>43</v>
      </c>
      <c r="C34" s="3">
        <v>2400000</v>
      </c>
      <c r="E34" s="3">
        <v>45609045907</v>
      </c>
      <c r="G34" s="3">
        <v>54195178560</v>
      </c>
      <c r="I34" s="3">
        <v>0</v>
      </c>
      <c r="K34" s="3">
        <v>0</v>
      </c>
      <c r="M34" s="3">
        <v>0</v>
      </c>
      <c r="O34" s="3">
        <v>0</v>
      </c>
      <c r="Q34" s="3">
        <v>2400000</v>
      </c>
      <c r="S34" s="3">
        <v>31800</v>
      </c>
      <c r="U34" s="3">
        <v>45609045907</v>
      </c>
      <c r="W34" s="3">
        <v>75920999040</v>
      </c>
      <c r="Y34" s="8">
        <v>3.7018920543672356E-4</v>
      </c>
    </row>
    <row r="35" spans="1:25">
      <c r="A35" s="1" t="s">
        <v>44</v>
      </c>
      <c r="C35" s="3">
        <v>5000000</v>
      </c>
      <c r="E35" s="3">
        <v>145325402368</v>
      </c>
      <c r="G35" s="3">
        <v>195970084000</v>
      </c>
      <c r="I35" s="3">
        <v>0</v>
      </c>
      <c r="K35" s="3">
        <v>0</v>
      </c>
      <c r="M35" s="3">
        <v>0</v>
      </c>
      <c r="O35" s="3">
        <v>0</v>
      </c>
      <c r="Q35" s="3">
        <v>5000000</v>
      </c>
      <c r="S35" s="3">
        <v>53010</v>
      </c>
      <c r="U35" s="3">
        <v>145325402368</v>
      </c>
      <c r="W35" s="3">
        <v>263664318600</v>
      </c>
      <c r="Y35" s="8">
        <v>1.28562170991881E-3</v>
      </c>
    </row>
    <row r="36" spans="1:25">
      <c r="A36" s="1" t="s">
        <v>46</v>
      </c>
      <c r="C36" s="3">
        <v>14097168</v>
      </c>
      <c r="E36" s="3">
        <v>43708128320</v>
      </c>
      <c r="G36" s="3">
        <v>48661433979.765099</v>
      </c>
      <c r="I36" s="3">
        <v>0</v>
      </c>
      <c r="K36" s="3">
        <v>0</v>
      </c>
      <c r="M36" s="3">
        <v>0</v>
      </c>
      <c r="O36" s="3">
        <v>0</v>
      </c>
      <c r="Q36" s="3">
        <v>14097168</v>
      </c>
      <c r="S36" s="3">
        <v>5074</v>
      </c>
      <c r="U36" s="3">
        <v>43708128320</v>
      </c>
      <c r="W36" s="3">
        <v>71155076660.901505</v>
      </c>
      <c r="Y36" s="8">
        <v>3.469506674696187E-4</v>
      </c>
    </row>
    <row r="37" spans="1:25">
      <c r="A37" s="1" t="s">
        <v>47</v>
      </c>
      <c r="C37" s="3">
        <v>418139</v>
      </c>
      <c r="E37" s="3">
        <v>31537942666</v>
      </c>
      <c r="G37" s="3">
        <v>47888351768.905602</v>
      </c>
      <c r="I37" s="3">
        <v>0</v>
      </c>
      <c r="K37" s="3">
        <v>0</v>
      </c>
      <c r="M37" s="3">
        <v>-418139</v>
      </c>
      <c r="O37" s="3">
        <v>54395406070</v>
      </c>
      <c r="Q37" s="3">
        <v>0</v>
      </c>
      <c r="S37" s="3">
        <v>0</v>
      </c>
      <c r="U37" s="3">
        <v>0</v>
      </c>
      <c r="W37" s="3">
        <v>0</v>
      </c>
      <c r="Y37" s="8">
        <v>0</v>
      </c>
    </row>
    <row r="38" spans="1:25">
      <c r="A38" s="1" t="s">
        <v>48</v>
      </c>
      <c r="C38" s="3">
        <v>10000000</v>
      </c>
      <c r="E38" s="3">
        <v>100025750000</v>
      </c>
      <c r="G38" s="3">
        <v>106869533500</v>
      </c>
      <c r="I38" s="3">
        <v>0</v>
      </c>
      <c r="K38" s="3">
        <v>0</v>
      </c>
      <c r="M38" s="3">
        <v>-10000000</v>
      </c>
      <c r="O38" s="3">
        <v>122964945000</v>
      </c>
      <c r="Q38" s="3">
        <v>0</v>
      </c>
      <c r="S38" s="3">
        <v>0</v>
      </c>
      <c r="U38" s="3">
        <v>0</v>
      </c>
      <c r="W38" s="3">
        <v>0</v>
      </c>
      <c r="Y38" s="8">
        <v>0</v>
      </c>
    </row>
    <row r="39" spans="1:25">
      <c r="A39" s="1" t="s">
        <v>49</v>
      </c>
      <c r="C39" s="3">
        <v>63916300</v>
      </c>
      <c r="E39" s="3">
        <v>705160579785</v>
      </c>
      <c r="G39" s="3">
        <v>699684018206.77502</v>
      </c>
      <c r="I39" s="3">
        <v>0</v>
      </c>
      <c r="K39" s="3">
        <v>0</v>
      </c>
      <c r="M39" s="3">
        <v>0</v>
      </c>
      <c r="O39" s="3">
        <v>0</v>
      </c>
      <c r="Q39" s="3">
        <v>63916300</v>
      </c>
      <c r="S39" s="3">
        <v>14650</v>
      </c>
      <c r="U39" s="3">
        <v>705160579785</v>
      </c>
      <c r="W39" s="3">
        <v>936106928468.42505</v>
      </c>
      <c r="Y39" s="8">
        <v>4.5644378292619752E-3</v>
      </c>
    </row>
    <row r="40" spans="1:25">
      <c r="A40" s="1" t="s">
        <v>50</v>
      </c>
      <c r="C40" s="3">
        <v>173350549</v>
      </c>
      <c r="E40" s="3">
        <v>1799999981433</v>
      </c>
      <c r="G40" s="3">
        <v>1844449841360</v>
      </c>
      <c r="I40" s="3">
        <v>200833196</v>
      </c>
      <c r="K40" s="3">
        <v>2149999951974</v>
      </c>
      <c r="M40" s="3">
        <v>0</v>
      </c>
      <c r="O40" s="3">
        <v>0</v>
      </c>
      <c r="Q40" s="3">
        <v>374183745</v>
      </c>
      <c r="S40" s="3">
        <v>10816</v>
      </c>
      <c r="U40" s="3">
        <v>3949999933407</v>
      </c>
      <c r="W40" s="3">
        <v>4047171385920</v>
      </c>
      <c r="Y40" s="8">
        <v>1.9733923138058433E-2</v>
      </c>
    </row>
    <row r="41" spans="1:25">
      <c r="A41" s="1" t="s">
        <v>52</v>
      </c>
      <c r="C41" s="3">
        <v>1000000</v>
      </c>
      <c r="E41" s="3">
        <v>10002574995</v>
      </c>
      <c r="G41" s="3">
        <v>10820915160</v>
      </c>
      <c r="I41" s="3">
        <v>0</v>
      </c>
      <c r="K41" s="3">
        <v>0</v>
      </c>
      <c r="M41" s="3">
        <v>-1000000</v>
      </c>
      <c r="O41" s="3">
        <v>13648109180</v>
      </c>
      <c r="Q41" s="3">
        <v>0</v>
      </c>
      <c r="S41" s="3">
        <v>0</v>
      </c>
      <c r="U41" s="3">
        <v>0</v>
      </c>
      <c r="W41" s="3">
        <v>0</v>
      </c>
      <c r="Y41" s="8">
        <v>0</v>
      </c>
    </row>
    <row r="42" spans="1:25">
      <c r="A42" s="1" t="s">
        <v>53</v>
      </c>
      <c r="C42" s="3">
        <v>6349564</v>
      </c>
      <c r="E42" s="3">
        <v>1473283458642</v>
      </c>
      <c r="G42" s="3">
        <v>1941206765192.45</v>
      </c>
      <c r="I42" s="3">
        <v>0</v>
      </c>
      <c r="K42" s="3">
        <v>0</v>
      </c>
      <c r="M42" s="3">
        <v>-500000</v>
      </c>
      <c r="O42" s="3">
        <v>200127877793</v>
      </c>
      <c r="Q42" s="3">
        <v>5849564</v>
      </c>
      <c r="S42" s="3">
        <v>401012</v>
      </c>
      <c r="U42" s="3">
        <v>1357268921381</v>
      </c>
      <c r="W42" s="3">
        <v>2345076821340.75</v>
      </c>
      <c r="Y42" s="8">
        <v>1.1434545595518675E-2</v>
      </c>
    </row>
    <row r="43" spans="1:25">
      <c r="A43" s="1" t="s">
        <v>54</v>
      </c>
      <c r="C43" s="3">
        <v>4260000</v>
      </c>
      <c r="E43" s="3">
        <v>694677588319</v>
      </c>
      <c r="G43" s="3">
        <v>1004239600000</v>
      </c>
      <c r="I43" s="3">
        <v>0</v>
      </c>
      <c r="K43" s="3">
        <v>0</v>
      </c>
      <c r="M43" s="3">
        <v>-386000</v>
      </c>
      <c r="O43" s="3">
        <v>100955212000</v>
      </c>
      <c r="Q43" s="3">
        <v>3874000</v>
      </c>
      <c r="S43" s="3">
        <v>275023</v>
      </c>
      <c r="U43" s="3">
        <v>631732623744</v>
      </c>
      <c r="W43" s="3">
        <v>1065439082000</v>
      </c>
      <c r="Y43" s="8">
        <v>5.1950587083161252E-3</v>
      </c>
    </row>
    <row r="44" spans="1:25">
      <c r="A44" s="1" t="s">
        <v>55</v>
      </c>
      <c r="C44" s="3">
        <v>3009374</v>
      </c>
      <c r="E44" s="3">
        <v>660414734099</v>
      </c>
      <c r="G44" s="3">
        <v>766827567062</v>
      </c>
      <c r="I44" s="3">
        <v>0</v>
      </c>
      <c r="K44" s="3">
        <v>0</v>
      </c>
      <c r="M44" s="3">
        <v>-1019000</v>
      </c>
      <c r="O44" s="3">
        <v>304043176000</v>
      </c>
      <c r="Q44" s="3">
        <v>1990374</v>
      </c>
      <c r="S44" s="3">
        <v>315326</v>
      </c>
      <c r="U44" s="3">
        <v>436792607356</v>
      </c>
      <c r="W44" s="3">
        <v>627616621924</v>
      </c>
      <c r="Y44" s="8">
        <v>3.0602455384776519E-3</v>
      </c>
    </row>
    <row r="45" spans="1:25">
      <c r="A45" s="1" t="s">
        <v>57</v>
      </c>
      <c r="C45" s="3">
        <v>413811</v>
      </c>
      <c r="E45" s="3">
        <v>1112366847698</v>
      </c>
      <c r="G45" s="3">
        <v>1678649130160</v>
      </c>
      <c r="I45" s="3">
        <v>0</v>
      </c>
      <c r="K45" s="3">
        <v>0</v>
      </c>
      <c r="M45" s="3">
        <v>-21100</v>
      </c>
      <c r="O45" s="3">
        <v>100401543700</v>
      </c>
      <c r="Q45" s="3">
        <v>392711</v>
      </c>
      <c r="S45" s="3">
        <v>5146041</v>
      </c>
      <c r="U45" s="3">
        <v>1055647861285</v>
      </c>
      <c r="W45" s="3">
        <v>2020906887151</v>
      </c>
      <c r="Y45" s="8">
        <v>9.853899767860998E-3</v>
      </c>
    </row>
    <row r="46" spans="1:25">
      <c r="A46" s="1" t="s">
        <v>58</v>
      </c>
      <c r="C46" s="3">
        <v>2021520</v>
      </c>
      <c r="E46" s="3">
        <v>1185629382799</v>
      </c>
      <c r="G46" s="3">
        <v>1604979719440</v>
      </c>
      <c r="I46" s="3">
        <v>0</v>
      </c>
      <c r="K46" s="3">
        <v>0</v>
      </c>
      <c r="M46" s="3">
        <v>-761000</v>
      </c>
      <c r="O46" s="3">
        <v>703768029000</v>
      </c>
      <c r="Q46" s="3">
        <v>1260520</v>
      </c>
      <c r="S46" s="3">
        <v>987591</v>
      </c>
      <c r="U46" s="3">
        <v>739299907795</v>
      </c>
      <c r="W46" s="3">
        <v>1244878187320</v>
      </c>
      <c r="Y46" s="8">
        <v>6.0700000376272649E-3</v>
      </c>
    </row>
    <row r="47" spans="1:25">
      <c r="A47" s="1" t="s">
        <v>59</v>
      </c>
      <c r="C47" s="3">
        <v>6</v>
      </c>
      <c r="E47" s="3">
        <v>199555</v>
      </c>
      <c r="G47" s="3">
        <v>450150.97275000002</v>
      </c>
      <c r="I47" s="3">
        <v>0</v>
      </c>
      <c r="K47" s="3">
        <v>0</v>
      </c>
      <c r="M47" s="3">
        <v>0</v>
      </c>
      <c r="O47" s="3">
        <v>0</v>
      </c>
      <c r="Q47" s="3">
        <v>6</v>
      </c>
      <c r="S47" s="3">
        <v>74944</v>
      </c>
      <c r="U47" s="3">
        <v>199555</v>
      </c>
      <c r="W47" s="3">
        <v>449467.272</v>
      </c>
      <c r="Y47" s="8">
        <v>2.1915930295362419E-9</v>
      </c>
    </row>
    <row r="48" spans="1:25">
      <c r="A48" s="1" t="s">
        <v>60</v>
      </c>
      <c r="C48" s="3">
        <v>42945039</v>
      </c>
      <c r="E48" s="3">
        <v>417189858128</v>
      </c>
      <c r="G48" s="3">
        <v>800582588578.66394</v>
      </c>
      <c r="I48" s="3">
        <v>0</v>
      </c>
      <c r="K48" s="3">
        <v>0</v>
      </c>
      <c r="M48" s="3">
        <v>-5000000</v>
      </c>
      <c r="O48" s="3">
        <v>107186683260</v>
      </c>
      <c r="Q48" s="3">
        <v>37945039</v>
      </c>
      <c r="S48" s="3">
        <v>22720</v>
      </c>
      <c r="U48" s="3">
        <v>368617325921</v>
      </c>
      <c r="W48" s="3">
        <v>857604168276.37402</v>
      </c>
      <c r="Y48" s="8">
        <v>4.1816600103771907E-3</v>
      </c>
    </row>
    <row r="49" spans="1:25">
      <c r="A49" s="1" t="s">
        <v>61</v>
      </c>
      <c r="C49" s="3">
        <v>1675000</v>
      </c>
      <c r="E49" s="3">
        <v>6382937005</v>
      </c>
      <c r="G49" s="3">
        <v>6859922842.6999998</v>
      </c>
      <c r="I49" s="3">
        <v>0</v>
      </c>
      <c r="K49" s="3">
        <v>0</v>
      </c>
      <c r="M49" s="3">
        <v>0</v>
      </c>
      <c r="O49" s="3">
        <v>0</v>
      </c>
      <c r="Q49" s="3">
        <v>1675000</v>
      </c>
      <c r="S49" s="3">
        <v>4117</v>
      </c>
      <c r="U49" s="3">
        <v>6382937005</v>
      </c>
      <c r="W49" s="3">
        <v>6859922842.6999998</v>
      </c>
      <c r="Y49" s="8">
        <v>3.3448840486917059E-5</v>
      </c>
    </row>
    <row r="50" spans="1:25">
      <c r="A50" s="1" t="s">
        <v>62</v>
      </c>
      <c r="C50" s="3">
        <v>178306365</v>
      </c>
      <c r="E50" s="3">
        <v>929601913999</v>
      </c>
      <c r="G50" s="3">
        <v>1138742231258.6699</v>
      </c>
      <c r="I50" s="3">
        <v>83193809</v>
      </c>
      <c r="K50" s="3">
        <v>0</v>
      </c>
      <c r="M50" s="3">
        <v>-35000000</v>
      </c>
      <c r="O50" s="3">
        <v>232675189980</v>
      </c>
      <c r="Q50" s="3">
        <v>226500174</v>
      </c>
      <c r="S50" s="3">
        <v>5890</v>
      </c>
      <c r="U50" s="3">
        <v>782320272939</v>
      </c>
      <c r="W50" s="3">
        <v>1327111423122.03</v>
      </c>
      <c r="Y50" s="8">
        <v>6.4709675776619463E-3</v>
      </c>
    </row>
    <row r="51" spans="1:25">
      <c r="A51" s="1" t="s">
        <v>63</v>
      </c>
      <c r="C51" s="3">
        <v>16214223</v>
      </c>
      <c r="E51" s="3">
        <v>465936605309</v>
      </c>
      <c r="G51" s="3">
        <v>455173221289.64203</v>
      </c>
      <c r="I51" s="3">
        <v>0</v>
      </c>
      <c r="K51" s="3">
        <v>0</v>
      </c>
      <c r="M51" s="3">
        <v>-5000000</v>
      </c>
      <c r="O51" s="3">
        <v>159268468653</v>
      </c>
      <c r="Q51" s="3">
        <v>11214223</v>
      </c>
      <c r="S51" s="3">
        <v>37330</v>
      </c>
      <c r="U51" s="3">
        <v>322255158070</v>
      </c>
      <c r="W51" s="3">
        <v>416438362923.68298</v>
      </c>
      <c r="Y51" s="8">
        <v>2.0305447588073273E-3</v>
      </c>
    </row>
    <row r="52" spans="1:25">
      <c r="A52" s="1" t="s">
        <v>64</v>
      </c>
      <c r="C52" s="3">
        <v>18034478</v>
      </c>
      <c r="E52" s="3">
        <v>365800243078</v>
      </c>
      <c r="G52" s="3">
        <v>513268943159.34802</v>
      </c>
      <c r="I52" s="3">
        <v>9000000</v>
      </c>
      <c r="K52" s="3">
        <v>280850924400</v>
      </c>
      <c r="M52" s="3">
        <v>0</v>
      </c>
      <c r="O52" s="3">
        <v>0</v>
      </c>
      <c r="Q52" s="3">
        <v>27034478</v>
      </c>
      <c r="S52" s="3">
        <v>32860</v>
      </c>
      <c r="U52" s="3">
        <v>646651167478</v>
      </c>
      <c r="W52" s="3">
        <v>883708637872.66602</v>
      </c>
      <c r="Y52" s="8">
        <v>4.3089448588432529E-3</v>
      </c>
    </row>
    <row r="53" spans="1:25">
      <c r="A53" s="1" t="s">
        <v>65</v>
      </c>
      <c r="C53" s="3">
        <v>5759048</v>
      </c>
      <c r="E53" s="3">
        <v>68183125103</v>
      </c>
      <c r="G53" s="3">
        <v>64679729179.762199</v>
      </c>
      <c r="I53" s="3">
        <v>3557059</v>
      </c>
      <c r="K53" s="3">
        <v>0</v>
      </c>
      <c r="M53" s="3">
        <v>0</v>
      </c>
      <c r="O53" s="3">
        <v>0</v>
      </c>
      <c r="Q53" s="3">
        <v>9316107</v>
      </c>
      <c r="S53" s="3">
        <v>9890</v>
      </c>
      <c r="U53" s="3">
        <v>68183125103</v>
      </c>
      <c r="W53" s="3">
        <v>91654609662.853607</v>
      </c>
      <c r="Y53" s="8">
        <v>4.4690596218087945E-4</v>
      </c>
    </row>
    <row r="54" spans="1:25">
      <c r="A54" s="1" t="s">
        <v>66</v>
      </c>
      <c r="C54" s="3">
        <v>87542103</v>
      </c>
      <c r="E54" s="3">
        <v>536441705934</v>
      </c>
      <c r="G54" s="3">
        <v>685354486809.01099</v>
      </c>
      <c r="I54" s="3">
        <v>36271052</v>
      </c>
      <c r="K54" s="3">
        <v>0</v>
      </c>
      <c r="M54" s="3">
        <v>-25000000</v>
      </c>
      <c r="O54" s="3">
        <v>215529325427</v>
      </c>
      <c r="Q54" s="3">
        <v>98813155</v>
      </c>
      <c r="S54" s="3">
        <v>7490</v>
      </c>
      <c r="U54" s="3">
        <v>403672407346</v>
      </c>
      <c r="W54" s="3">
        <v>736241233094.19299</v>
      </c>
      <c r="Y54" s="8">
        <v>3.5898968735289826E-3</v>
      </c>
    </row>
    <row r="55" spans="1:25">
      <c r="A55" s="1" t="s">
        <v>67</v>
      </c>
      <c r="C55" s="3">
        <v>36054669</v>
      </c>
      <c r="E55" s="3">
        <v>103639528939</v>
      </c>
      <c r="G55" s="3">
        <v>138694499461.54001</v>
      </c>
      <c r="I55" s="3">
        <v>0</v>
      </c>
      <c r="K55" s="3">
        <v>0</v>
      </c>
      <c r="M55" s="3">
        <v>0</v>
      </c>
      <c r="O55" s="3">
        <v>0</v>
      </c>
      <c r="Q55" s="3">
        <v>36054669</v>
      </c>
      <c r="S55" s="3">
        <v>5399</v>
      </c>
      <c r="U55" s="3">
        <v>103639528939</v>
      </c>
      <c r="W55" s="3">
        <v>193641479853.33701</v>
      </c>
      <c r="Y55" s="8">
        <v>9.4419181086816931E-4</v>
      </c>
    </row>
    <row r="56" spans="1:25">
      <c r="A56" s="1" t="s">
        <v>68</v>
      </c>
      <c r="C56" s="3">
        <v>853724</v>
      </c>
      <c r="E56" s="3">
        <v>14637257899</v>
      </c>
      <c r="G56" s="3">
        <v>17792012312.941601</v>
      </c>
      <c r="I56" s="3">
        <v>0</v>
      </c>
      <c r="K56" s="3">
        <v>0</v>
      </c>
      <c r="M56" s="3">
        <v>0</v>
      </c>
      <c r="O56" s="3">
        <v>0</v>
      </c>
      <c r="Q56" s="3">
        <v>853724</v>
      </c>
      <c r="S56" s="3">
        <v>24710</v>
      </c>
      <c r="U56" s="3">
        <v>14637257899</v>
      </c>
      <c r="W56" s="3">
        <v>20985232661.2309</v>
      </c>
      <c r="Y56" s="8">
        <v>1.0232355610432503E-4</v>
      </c>
    </row>
    <row r="57" spans="1:25" ht="22.5" thickBot="1">
      <c r="E57" s="7">
        <f>SUM(E9:E56)</f>
        <v>19913875205127</v>
      </c>
      <c r="G57" s="7">
        <f>SUM(G9:G56)</f>
        <v>23907738115907.711</v>
      </c>
      <c r="K57" s="7">
        <f>SUM(K9:K56)</f>
        <v>2431398167938</v>
      </c>
      <c r="O57" s="7">
        <f>SUM(O9:O56)</f>
        <v>3315078764572</v>
      </c>
      <c r="U57" s="7">
        <f>SUM(U9:U56)</f>
        <v>20146649149468</v>
      </c>
      <c r="W57" s="7">
        <f>SUM(W9:W56)</f>
        <v>29140137624289.73</v>
      </c>
      <c r="Y57" s="9">
        <f>SUM(Y9:Y56)</f>
        <v>0.14208670235976639</v>
      </c>
    </row>
    <row r="58" spans="1:25" ht="22.5" thickTop="1"/>
    <row r="59" spans="1:25">
      <c r="W59" s="3"/>
    </row>
  </sheetData>
  <mergeCells count="17"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G16" sqref="G16"/>
    </sheetView>
  </sheetViews>
  <sheetFormatPr defaultRowHeight="21.75"/>
  <cols>
    <col min="1" max="1" width="31.71093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>
      <c r="A6" s="15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H6" s="17" t="s">
        <v>4</v>
      </c>
      <c r="I6" s="17" t="s">
        <v>4</v>
      </c>
      <c r="K6" s="17" t="s">
        <v>6</v>
      </c>
      <c r="L6" s="17"/>
      <c r="M6" s="17"/>
      <c r="N6" s="17"/>
      <c r="O6" s="17"/>
      <c r="P6" s="17"/>
      <c r="Q6" s="17"/>
    </row>
    <row r="7" spans="1:17" ht="22.5">
      <c r="A7" s="15" t="s">
        <v>3</v>
      </c>
      <c r="C7" s="5" t="s">
        <v>69</v>
      </c>
      <c r="E7" s="5" t="s">
        <v>70</v>
      </c>
      <c r="G7" s="5" t="s">
        <v>71</v>
      </c>
      <c r="I7" s="5" t="s">
        <v>72</v>
      </c>
      <c r="K7" s="5" t="s">
        <v>69</v>
      </c>
      <c r="M7" s="5" t="s">
        <v>70</v>
      </c>
      <c r="O7" s="5" t="s">
        <v>71</v>
      </c>
      <c r="Q7" s="5" t="s">
        <v>72</v>
      </c>
    </row>
    <row r="8" spans="1:17">
      <c r="A8" s="1" t="s">
        <v>73</v>
      </c>
      <c r="C8" s="3">
        <v>90000000</v>
      </c>
      <c r="E8" s="3">
        <v>10335</v>
      </c>
      <c r="G8" s="1" t="s">
        <v>74</v>
      </c>
      <c r="I8" s="3">
        <v>1</v>
      </c>
      <c r="K8" s="3">
        <v>90000000</v>
      </c>
      <c r="M8" s="3">
        <v>10335</v>
      </c>
      <c r="O8" s="1" t="s">
        <v>74</v>
      </c>
      <c r="Q8" s="3">
        <v>1</v>
      </c>
    </row>
    <row r="9" spans="1:17">
      <c r="A9" s="1" t="s">
        <v>75</v>
      </c>
      <c r="C9" s="3">
        <v>600000000</v>
      </c>
      <c r="E9" s="3">
        <v>1000</v>
      </c>
      <c r="G9" s="1" t="s">
        <v>76</v>
      </c>
      <c r="I9" s="3">
        <v>1</v>
      </c>
      <c r="K9" s="3">
        <v>600000000</v>
      </c>
      <c r="M9" s="3">
        <v>1000</v>
      </c>
      <c r="O9" s="1" t="s">
        <v>76</v>
      </c>
      <c r="Q9" s="3">
        <v>1</v>
      </c>
    </row>
  </sheetData>
  <mergeCells count="6">
    <mergeCell ref="A3:Q3"/>
    <mergeCell ref="A4:Q4"/>
    <mergeCell ref="A2:Q2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94"/>
  <sheetViews>
    <sheetView rightToLeft="1" topLeftCell="L76" workbookViewId="0">
      <selection activeCell="L94" sqref="A94:XFD94"/>
    </sheetView>
  </sheetViews>
  <sheetFormatPr defaultRowHeight="21.75"/>
  <cols>
    <col min="1" max="1" width="34.42578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2.71093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2.5">
      <c r="A6" s="17" t="s">
        <v>77</v>
      </c>
      <c r="B6" s="20" t="s">
        <v>77</v>
      </c>
      <c r="C6" s="17" t="s">
        <v>77</v>
      </c>
      <c r="D6" s="17" t="s">
        <v>77</v>
      </c>
      <c r="E6" s="17" t="s">
        <v>77</v>
      </c>
      <c r="F6" s="17" t="s">
        <v>77</v>
      </c>
      <c r="G6" s="17" t="s">
        <v>77</v>
      </c>
      <c r="H6" s="20" t="s">
        <v>77</v>
      </c>
      <c r="I6" s="17" t="s">
        <v>77</v>
      </c>
      <c r="J6" s="17" t="s">
        <v>77</v>
      </c>
      <c r="K6" s="17" t="s">
        <v>77</v>
      </c>
      <c r="L6" s="17" t="s">
        <v>77</v>
      </c>
      <c r="M6" s="17" t="s">
        <v>77</v>
      </c>
      <c r="O6" s="17" t="s">
        <v>4</v>
      </c>
      <c r="P6" s="20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20" t="s">
        <v>5</v>
      </c>
      <c r="AA6" s="20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2.5">
      <c r="A7" s="16" t="s">
        <v>78</v>
      </c>
      <c r="C7" s="16" t="s">
        <v>79</v>
      </c>
      <c r="E7" s="16" t="s">
        <v>80</v>
      </c>
      <c r="G7" s="16" t="s">
        <v>81</v>
      </c>
      <c r="I7" s="16" t="s">
        <v>82</v>
      </c>
      <c r="K7" s="16" t="s">
        <v>83</v>
      </c>
      <c r="M7" s="16" t="s">
        <v>72</v>
      </c>
      <c r="O7" s="16" t="s">
        <v>7</v>
      </c>
      <c r="Q7" s="16" t="s">
        <v>8</v>
      </c>
      <c r="S7" s="16" t="s">
        <v>9</v>
      </c>
      <c r="U7" s="18" t="s">
        <v>10</v>
      </c>
      <c r="V7" s="19" t="s">
        <v>10</v>
      </c>
      <c r="W7" s="18" t="s">
        <v>10</v>
      </c>
      <c r="Y7" s="18" t="s">
        <v>11</v>
      </c>
      <c r="Z7" s="19" t="s">
        <v>11</v>
      </c>
      <c r="AA7" s="19" t="s">
        <v>11</v>
      </c>
      <c r="AC7" s="16" t="s">
        <v>7</v>
      </c>
      <c r="AE7" s="16" t="s">
        <v>84</v>
      </c>
      <c r="AG7" s="16" t="s">
        <v>8</v>
      </c>
      <c r="AI7" s="16" t="s">
        <v>9</v>
      </c>
      <c r="AK7" s="16" t="s">
        <v>13</v>
      </c>
    </row>
    <row r="8" spans="1:37" ht="22.5">
      <c r="A8" s="17" t="s">
        <v>78</v>
      </c>
      <c r="C8" s="17" t="s">
        <v>79</v>
      </c>
      <c r="E8" s="17" t="s">
        <v>80</v>
      </c>
      <c r="G8" s="17" t="s">
        <v>81</v>
      </c>
      <c r="I8" s="17" t="s">
        <v>82</v>
      </c>
      <c r="K8" s="17" t="s">
        <v>83</v>
      </c>
      <c r="M8" s="17" t="s">
        <v>72</v>
      </c>
      <c r="O8" s="17" t="s">
        <v>7</v>
      </c>
      <c r="Q8" s="17" t="s">
        <v>8</v>
      </c>
      <c r="S8" s="17" t="s">
        <v>9</v>
      </c>
      <c r="U8" s="5" t="s">
        <v>7</v>
      </c>
      <c r="W8" s="5" t="s">
        <v>8</v>
      </c>
      <c r="Y8" s="5" t="s">
        <v>7</v>
      </c>
      <c r="AA8" s="5" t="s">
        <v>14</v>
      </c>
      <c r="AC8" s="17" t="s">
        <v>7</v>
      </c>
      <c r="AE8" s="17" t="s">
        <v>84</v>
      </c>
      <c r="AG8" s="17" t="s">
        <v>8</v>
      </c>
      <c r="AI8" s="17" t="s">
        <v>9</v>
      </c>
      <c r="AK8" s="17" t="s">
        <v>13</v>
      </c>
    </row>
    <row r="9" spans="1:37">
      <c r="A9" s="1" t="s">
        <v>85</v>
      </c>
      <c r="C9" s="1" t="s">
        <v>86</v>
      </c>
      <c r="E9" s="1" t="s">
        <v>86</v>
      </c>
      <c r="G9" s="1" t="s">
        <v>87</v>
      </c>
      <c r="I9" s="1" t="s">
        <v>88</v>
      </c>
      <c r="K9" s="3">
        <v>18</v>
      </c>
      <c r="M9" s="3">
        <v>18</v>
      </c>
      <c r="O9" s="3">
        <v>3000000</v>
      </c>
      <c r="Q9" s="3">
        <v>2889009750000</v>
      </c>
      <c r="S9" s="3">
        <v>2905188099598</v>
      </c>
      <c r="U9" s="3">
        <v>0</v>
      </c>
      <c r="W9" s="3">
        <v>0</v>
      </c>
      <c r="Y9" s="3">
        <v>3000000</v>
      </c>
      <c r="AA9" s="3">
        <v>2912525238075</v>
      </c>
      <c r="AC9" s="3">
        <v>0</v>
      </c>
      <c r="AE9" s="3">
        <v>0</v>
      </c>
      <c r="AG9" s="3">
        <v>0</v>
      </c>
      <c r="AI9" s="3">
        <v>0</v>
      </c>
      <c r="AK9" s="8">
        <v>0</v>
      </c>
    </row>
    <row r="10" spans="1:37">
      <c r="A10" s="1" t="s">
        <v>89</v>
      </c>
      <c r="C10" s="1" t="s">
        <v>86</v>
      </c>
      <c r="E10" s="1" t="s">
        <v>86</v>
      </c>
      <c r="G10" s="1" t="s">
        <v>90</v>
      </c>
      <c r="I10" s="1" t="s">
        <v>91</v>
      </c>
      <c r="K10" s="3">
        <v>18</v>
      </c>
      <c r="M10" s="3">
        <v>0</v>
      </c>
      <c r="O10" s="3">
        <v>3000000</v>
      </c>
      <c r="Q10" s="3">
        <v>2925000000000</v>
      </c>
      <c r="S10" s="3">
        <v>2924886656250</v>
      </c>
      <c r="U10" s="3">
        <v>0</v>
      </c>
      <c r="W10" s="3">
        <v>0</v>
      </c>
      <c r="Y10" s="3">
        <v>0</v>
      </c>
      <c r="AA10" s="3">
        <v>0</v>
      </c>
      <c r="AC10" s="3">
        <v>3000000</v>
      </c>
      <c r="AE10" s="3">
        <v>975000</v>
      </c>
      <c r="AG10" s="3">
        <v>2925000000000</v>
      </c>
      <c r="AI10" s="3">
        <v>2924886656250</v>
      </c>
      <c r="AK10" s="8">
        <v>1.4261686239128588E-2</v>
      </c>
    </row>
    <row r="11" spans="1:37">
      <c r="A11" s="1" t="s">
        <v>92</v>
      </c>
      <c r="C11" s="1" t="s">
        <v>86</v>
      </c>
      <c r="E11" s="1" t="s">
        <v>86</v>
      </c>
      <c r="G11" s="1" t="s">
        <v>93</v>
      </c>
      <c r="I11" s="1" t="s">
        <v>94</v>
      </c>
      <c r="K11" s="3">
        <v>18</v>
      </c>
      <c r="M11" s="3">
        <v>18</v>
      </c>
      <c r="O11" s="3">
        <v>1052486</v>
      </c>
      <c r="Q11" s="3">
        <v>1001083597357</v>
      </c>
      <c r="S11" s="3">
        <v>1014022335726</v>
      </c>
      <c r="U11" s="3">
        <v>0</v>
      </c>
      <c r="W11" s="3">
        <v>0</v>
      </c>
      <c r="Y11" s="3">
        <v>0</v>
      </c>
      <c r="AA11" s="3">
        <v>0</v>
      </c>
      <c r="AC11" s="3">
        <v>1052486</v>
      </c>
      <c r="AE11" s="3">
        <v>966006</v>
      </c>
      <c r="AG11" s="3">
        <v>1001083597357</v>
      </c>
      <c r="AI11" s="3">
        <v>1016668763528</v>
      </c>
      <c r="AK11" s="8">
        <v>4.9572556541896441E-3</v>
      </c>
    </row>
    <row r="12" spans="1:37">
      <c r="A12" s="1" t="s">
        <v>96</v>
      </c>
      <c r="C12" s="1" t="s">
        <v>86</v>
      </c>
      <c r="E12" s="1" t="s">
        <v>86</v>
      </c>
      <c r="G12" s="1" t="s">
        <v>97</v>
      </c>
      <c r="I12" s="1" t="s">
        <v>98</v>
      </c>
      <c r="K12" s="3">
        <v>18</v>
      </c>
      <c r="M12" s="3">
        <v>18</v>
      </c>
      <c r="O12" s="3">
        <v>4000000</v>
      </c>
      <c r="Q12" s="3">
        <v>4000008125000</v>
      </c>
      <c r="S12" s="3">
        <v>4059497355181</v>
      </c>
      <c r="U12" s="3">
        <v>0</v>
      </c>
      <c r="W12" s="3">
        <v>0</v>
      </c>
      <c r="Y12" s="3">
        <v>0</v>
      </c>
      <c r="AA12" s="3">
        <v>0</v>
      </c>
      <c r="AC12" s="3">
        <v>4000000</v>
      </c>
      <c r="AE12" s="3">
        <v>1016939</v>
      </c>
      <c r="AG12" s="3">
        <v>4000008125000</v>
      </c>
      <c r="AI12" s="3">
        <v>4067598374455</v>
      </c>
      <c r="AK12" s="8">
        <v>1.9833524707464186E-2</v>
      </c>
    </row>
    <row r="13" spans="1:37">
      <c r="A13" s="1" t="s">
        <v>99</v>
      </c>
      <c r="C13" s="1" t="s">
        <v>86</v>
      </c>
      <c r="E13" s="1" t="s">
        <v>86</v>
      </c>
      <c r="G13" s="1" t="s">
        <v>100</v>
      </c>
      <c r="I13" s="1" t="s">
        <v>101</v>
      </c>
      <c r="K13" s="3">
        <v>0</v>
      </c>
      <c r="M13" s="3">
        <v>0</v>
      </c>
      <c r="O13" s="3">
        <v>1774591</v>
      </c>
      <c r="Q13" s="3">
        <v>1059840351068</v>
      </c>
      <c r="S13" s="3">
        <v>1108011683283</v>
      </c>
      <c r="U13" s="3">
        <v>22400</v>
      </c>
      <c r="W13" s="3">
        <v>14082720663</v>
      </c>
      <c r="Y13" s="3">
        <v>0</v>
      </c>
      <c r="AA13" s="3">
        <v>0</v>
      </c>
      <c r="AC13" s="3">
        <v>1796991</v>
      </c>
      <c r="AE13" s="3">
        <v>644210</v>
      </c>
      <c r="AG13" s="3">
        <v>1073923071731</v>
      </c>
      <c r="AI13" s="3">
        <v>1157594713576</v>
      </c>
      <c r="AK13" s="8">
        <v>5.6444076428798671E-3</v>
      </c>
    </row>
    <row r="14" spans="1:37">
      <c r="A14" s="1" t="s">
        <v>103</v>
      </c>
      <c r="C14" s="1" t="s">
        <v>86</v>
      </c>
      <c r="E14" s="1" t="s">
        <v>86</v>
      </c>
      <c r="G14" s="1" t="s">
        <v>104</v>
      </c>
      <c r="I14" s="1" t="s">
        <v>105</v>
      </c>
      <c r="K14" s="3">
        <v>0</v>
      </c>
      <c r="M14" s="3">
        <v>0</v>
      </c>
      <c r="O14" s="3">
        <v>540000</v>
      </c>
      <c r="Q14" s="3">
        <v>368558150247</v>
      </c>
      <c r="S14" s="3">
        <v>382845164175</v>
      </c>
      <c r="U14" s="3">
        <v>0</v>
      </c>
      <c r="W14" s="3">
        <v>0</v>
      </c>
      <c r="Y14" s="3">
        <v>540000</v>
      </c>
      <c r="AA14" s="3">
        <v>390665498164</v>
      </c>
      <c r="AC14" s="3">
        <v>0</v>
      </c>
      <c r="AE14" s="3">
        <v>0</v>
      </c>
      <c r="AG14" s="3">
        <v>0</v>
      </c>
      <c r="AI14" s="3">
        <v>0</v>
      </c>
      <c r="AK14" s="8">
        <v>0</v>
      </c>
    </row>
    <row r="15" spans="1:37">
      <c r="A15" s="1" t="s">
        <v>106</v>
      </c>
      <c r="C15" s="1" t="s">
        <v>86</v>
      </c>
      <c r="E15" s="1" t="s">
        <v>86</v>
      </c>
      <c r="G15" s="1" t="s">
        <v>107</v>
      </c>
      <c r="I15" s="1" t="s">
        <v>108</v>
      </c>
      <c r="K15" s="3">
        <v>0</v>
      </c>
      <c r="M15" s="3">
        <v>0</v>
      </c>
      <c r="O15" s="3">
        <v>98200</v>
      </c>
      <c r="Q15" s="3">
        <v>54780782592</v>
      </c>
      <c r="S15" s="3">
        <v>55175459868</v>
      </c>
      <c r="U15" s="3">
        <v>0</v>
      </c>
      <c r="W15" s="3">
        <v>0</v>
      </c>
      <c r="Y15" s="3">
        <v>0</v>
      </c>
      <c r="AA15" s="3">
        <v>0</v>
      </c>
      <c r="AC15" s="3">
        <v>98200</v>
      </c>
      <c r="AE15" s="3">
        <v>584150</v>
      </c>
      <c r="AG15" s="3">
        <v>54780782592</v>
      </c>
      <c r="AI15" s="3">
        <v>57361307163</v>
      </c>
      <c r="AK15" s="8">
        <v>2.7969253553019116E-4</v>
      </c>
    </row>
    <row r="16" spans="1:37">
      <c r="A16" s="1" t="s">
        <v>109</v>
      </c>
      <c r="C16" s="1" t="s">
        <v>86</v>
      </c>
      <c r="E16" s="1" t="s">
        <v>86</v>
      </c>
      <c r="G16" s="1" t="s">
        <v>110</v>
      </c>
      <c r="I16" s="1" t="s">
        <v>111</v>
      </c>
      <c r="K16" s="3">
        <v>0</v>
      </c>
      <c r="M16" s="3">
        <v>0</v>
      </c>
      <c r="O16" s="3">
        <v>447820</v>
      </c>
      <c r="Q16" s="3">
        <v>241765324397</v>
      </c>
      <c r="S16" s="3">
        <v>240604362219</v>
      </c>
      <c r="U16" s="3">
        <v>0</v>
      </c>
      <c r="W16" s="3">
        <v>0</v>
      </c>
      <c r="Y16" s="3">
        <v>447820</v>
      </c>
      <c r="AA16" s="3">
        <v>249934589465</v>
      </c>
      <c r="AC16" s="3">
        <v>0</v>
      </c>
      <c r="AE16" s="3">
        <v>0</v>
      </c>
      <c r="AG16" s="3">
        <v>0</v>
      </c>
      <c r="AI16" s="3">
        <v>0</v>
      </c>
      <c r="AK16" s="8">
        <v>0</v>
      </c>
    </row>
    <row r="17" spans="1:37">
      <c r="A17" s="1" t="s">
        <v>112</v>
      </c>
      <c r="C17" s="1" t="s">
        <v>86</v>
      </c>
      <c r="E17" s="1" t="s">
        <v>86</v>
      </c>
      <c r="G17" s="1" t="s">
        <v>113</v>
      </c>
      <c r="I17" s="1" t="s">
        <v>114</v>
      </c>
      <c r="K17" s="3">
        <v>0</v>
      </c>
      <c r="M17" s="3">
        <v>0</v>
      </c>
      <c r="O17" s="3">
        <v>1510161</v>
      </c>
      <c r="Q17" s="3">
        <v>902941809946</v>
      </c>
      <c r="S17" s="3">
        <v>951621280616</v>
      </c>
      <c r="U17" s="3">
        <v>2400</v>
      </c>
      <c r="W17" s="3">
        <v>1516017730</v>
      </c>
      <c r="Y17" s="3">
        <v>0</v>
      </c>
      <c r="AA17" s="3">
        <v>0</v>
      </c>
      <c r="AC17" s="3">
        <v>1512561</v>
      </c>
      <c r="AE17" s="3">
        <v>650130</v>
      </c>
      <c r="AG17" s="3">
        <v>904457827676</v>
      </c>
      <c r="AI17" s="3">
        <v>983323177680</v>
      </c>
      <c r="AK17" s="8">
        <v>4.794663274136933E-3</v>
      </c>
    </row>
    <row r="18" spans="1:37">
      <c r="A18" s="1" t="s">
        <v>115</v>
      </c>
      <c r="C18" s="1" t="s">
        <v>86</v>
      </c>
      <c r="E18" s="1" t="s">
        <v>86</v>
      </c>
      <c r="G18" s="1" t="s">
        <v>116</v>
      </c>
      <c r="I18" s="1" t="s">
        <v>117</v>
      </c>
      <c r="K18" s="3">
        <v>0</v>
      </c>
      <c r="M18" s="3">
        <v>0</v>
      </c>
      <c r="O18" s="3">
        <v>2474225</v>
      </c>
      <c r="Q18" s="3">
        <v>1862907142195</v>
      </c>
      <c r="S18" s="3">
        <v>2142999256895</v>
      </c>
      <c r="U18" s="3">
        <v>40400</v>
      </c>
      <c r="W18" s="3">
        <v>34858470712</v>
      </c>
      <c r="Y18" s="3">
        <v>100000</v>
      </c>
      <c r="AA18" s="3">
        <v>85892715536</v>
      </c>
      <c r="AC18" s="3">
        <v>2414625</v>
      </c>
      <c r="AE18" s="3">
        <v>871010</v>
      </c>
      <c r="AG18" s="3">
        <v>1822473061009</v>
      </c>
      <c r="AI18" s="3">
        <v>2103081023702</v>
      </c>
      <c r="AK18" s="8">
        <v>1.0254579141182158E-2</v>
      </c>
    </row>
    <row r="19" spans="1:37">
      <c r="A19" s="1" t="s">
        <v>118</v>
      </c>
      <c r="C19" s="1" t="s">
        <v>86</v>
      </c>
      <c r="E19" s="1" t="s">
        <v>86</v>
      </c>
      <c r="G19" s="1" t="s">
        <v>119</v>
      </c>
      <c r="I19" s="1" t="s">
        <v>120</v>
      </c>
      <c r="K19" s="3">
        <v>0</v>
      </c>
      <c r="M19" s="3">
        <v>0</v>
      </c>
      <c r="O19" s="3">
        <v>6658454</v>
      </c>
      <c r="Q19" s="3">
        <v>4769236678544</v>
      </c>
      <c r="S19" s="3">
        <v>5713788279429</v>
      </c>
      <c r="U19" s="3">
        <v>529316</v>
      </c>
      <c r="W19" s="3">
        <v>443565406624</v>
      </c>
      <c r="Y19" s="3">
        <v>0</v>
      </c>
      <c r="AA19" s="3">
        <v>0</v>
      </c>
      <c r="AC19" s="3">
        <v>7187770</v>
      </c>
      <c r="AE19" s="3">
        <v>863753</v>
      </c>
      <c r="AG19" s="3">
        <v>5212802085168</v>
      </c>
      <c r="AI19" s="3">
        <v>6208217323066</v>
      </c>
      <c r="AK19" s="8">
        <v>3.0271137986388457E-2</v>
      </c>
    </row>
    <row r="20" spans="1:37">
      <c r="A20" s="1" t="s">
        <v>121</v>
      </c>
      <c r="C20" s="1" t="s">
        <v>86</v>
      </c>
      <c r="E20" s="1" t="s">
        <v>86</v>
      </c>
      <c r="G20" s="1" t="s">
        <v>122</v>
      </c>
      <c r="I20" s="1" t="s">
        <v>123</v>
      </c>
      <c r="K20" s="3">
        <v>0</v>
      </c>
      <c r="M20" s="3">
        <v>0</v>
      </c>
      <c r="O20" s="3">
        <v>6754349</v>
      </c>
      <c r="Q20" s="3">
        <v>4836180767319</v>
      </c>
      <c r="S20" s="3">
        <v>5452497299709</v>
      </c>
      <c r="U20" s="3">
        <v>3187471</v>
      </c>
      <c r="W20" s="3">
        <v>2597494383369</v>
      </c>
      <c r="Y20" s="3">
        <v>0</v>
      </c>
      <c r="AA20" s="3">
        <v>0</v>
      </c>
      <c r="AC20" s="3">
        <v>9941820</v>
      </c>
      <c r="AE20" s="3">
        <v>822086</v>
      </c>
      <c r="AG20" s="3">
        <v>7433675150688</v>
      </c>
      <c r="AI20" s="3">
        <v>8172714430981</v>
      </c>
      <c r="AK20" s="8">
        <v>3.9849984849015245E-2</v>
      </c>
    </row>
    <row r="21" spans="1:37">
      <c r="A21" s="1" t="s">
        <v>124</v>
      </c>
      <c r="C21" s="1" t="s">
        <v>86</v>
      </c>
      <c r="E21" s="1" t="s">
        <v>86</v>
      </c>
      <c r="G21" s="1" t="s">
        <v>125</v>
      </c>
      <c r="I21" s="1" t="s">
        <v>126</v>
      </c>
      <c r="K21" s="3">
        <v>0</v>
      </c>
      <c r="M21" s="3">
        <v>0</v>
      </c>
      <c r="O21" s="3">
        <v>3784863</v>
      </c>
      <c r="Q21" s="3">
        <v>2322904467768</v>
      </c>
      <c r="S21" s="3">
        <v>2621779415526</v>
      </c>
      <c r="U21" s="3">
        <v>22700</v>
      </c>
      <c r="W21" s="3">
        <v>15061552573</v>
      </c>
      <c r="Y21" s="3">
        <v>0</v>
      </c>
      <c r="AA21" s="3">
        <v>0</v>
      </c>
      <c r="AC21" s="3">
        <v>3807563</v>
      </c>
      <c r="AE21" s="3">
        <v>704105</v>
      </c>
      <c r="AG21" s="3">
        <v>2337966020341</v>
      </c>
      <c r="AI21" s="3">
        <v>2680821824390</v>
      </c>
      <c r="AK21" s="8">
        <v>1.3071631217148454E-2</v>
      </c>
    </row>
    <row r="22" spans="1:37">
      <c r="A22" s="1" t="s">
        <v>127</v>
      </c>
      <c r="C22" s="1" t="s">
        <v>86</v>
      </c>
      <c r="E22" s="1" t="s">
        <v>86</v>
      </c>
      <c r="G22" s="1" t="s">
        <v>128</v>
      </c>
      <c r="I22" s="1" t="s">
        <v>129</v>
      </c>
      <c r="K22" s="3">
        <v>0</v>
      </c>
      <c r="M22" s="3">
        <v>0</v>
      </c>
      <c r="O22" s="3">
        <v>963675</v>
      </c>
      <c r="Q22" s="3">
        <v>721078184731</v>
      </c>
      <c r="S22" s="3">
        <v>817145460886</v>
      </c>
      <c r="U22" s="3">
        <v>142786</v>
      </c>
      <c r="W22" s="3">
        <v>122249251829</v>
      </c>
      <c r="Y22" s="3">
        <v>0</v>
      </c>
      <c r="AA22" s="3">
        <v>0</v>
      </c>
      <c r="AC22" s="3">
        <v>1106461</v>
      </c>
      <c r="AE22" s="3">
        <v>866400</v>
      </c>
      <c r="AG22" s="3">
        <v>843327436560</v>
      </c>
      <c r="AI22" s="3">
        <v>958600663184</v>
      </c>
      <c r="AK22" s="8">
        <v>4.6741168098728067E-3</v>
      </c>
    </row>
    <row r="23" spans="1:37">
      <c r="A23" s="1" t="s">
        <v>130</v>
      </c>
      <c r="C23" s="1" t="s">
        <v>86</v>
      </c>
      <c r="E23" s="1" t="s">
        <v>86</v>
      </c>
      <c r="G23" s="1" t="s">
        <v>131</v>
      </c>
      <c r="I23" s="1" t="s">
        <v>120</v>
      </c>
      <c r="K23" s="3">
        <v>0</v>
      </c>
      <c r="M23" s="3">
        <v>0</v>
      </c>
      <c r="O23" s="3">
        <v>810475</v>
      </c>
      <c r="Q23" s="3">
        <v>587303019800</v>
      </c>
      <c r="S23" s="3">
        <v>671736172964</v>
      </c>
      <c r="U23" s="3">
        <v>0</v>
      </c>
      <c r="W23" s="3">
        <v>0</v>
      </c>
      <c r="Y23" s="3">
        <v>1200</v>
      </c>
      <c r="AA23" s="3">
        <v>1013960712</v>
      </c>
      <c r="AC23" s="3">
        <v>809275</v>
      </c>
      <c r="AE23" s="3">
        <v>849700</v>
      </c>
      <c r="AG23" s="3">
        <v>586433451185</v>
      </c>
      <c r="AI23" s="3">
        <v>687614321412</v>
      </c>
      <c r="AK23" s="8">
        <v>3.3527930679140357E-3</v>
      </c>
    </row>
    <row r="24" spans="1:37">
      <c r="A24" s="1" t="s">
        <v>132</v>
      </c>
      <c r="C24" s="1" t="s">
        <v>86</v>
      </c>
      <c r="E24" s="1" t="s">
        <v>86</v>
      </c>
      <c r="G24" s="1" t="s">
        <v>125</v>
      </c>
      <c r="I24" s="1" t="s">
        <v>133</v>
      </c>
      <c r="K24" s="3">
        <v>0</v>
      </c>
      <c r="M24" s="3">
        <v>0</v>
      </c>
      <c r="O24" s="3">
        <v>4117972</v>
      </c>
      <c r="Q24" s="3">
        <v>2450622283699</v>
      </c>
      <c r="S24" s="3">
        <v>2763373884031</v>
      </c>
      <c r="U24" s="3">
        <v>23600</v>
      </c>
      <c r="W24" s="3">
        <v>15020161961</v>
      </c>
      <c r="Y24" s="3">
        <v>0</v>
      </c>
      <c r="AA24" s="3">
        <v>0</v>
      </c>
      <c r="AC24" s="3">
        <v>4141572</v>
      </c>
      <c r="AE24" s="3">
        <v>681949</v>
      </c>
      <c r="AG24" s="3">
        <v>2465642445660</v>
      </c>
      <c r="AI24" s="3">
        <v>2824232206779</v>
      </c>
      <c r="AK24" s="8">
        <v>1.3770897246037115E-2</v>
      </c>
    </row>
    <row r="25" spans="1:37">
      <c r="A25" s="1" t="s">
        <v>134</v>
      </c>
      <c r="C25" s="1" t="s">
        <v>86</v>
      </c>
      <c r="E25" s="1" t="s">
        <v>86</v>
      </c>
      <c r="G25" s="1" t="s">
        <v>125</v>
      </c>
      <c r="I25" s="1" t="s">
        <v>135</v>
      </c>
      <c r="K25" s="3">
        <v>0</v>
      </c>
      <c r="M25" s="3">
        <v>0</v>
      </c>
      <c r="O25" s="3">
        <v>1188600</v>
      </c>
      <c r="Q25" s="3">
        <v>823455529899</v>
      </c>
      <c r="S25" s="3">
        <v>850636170571</v>
      </c>
      <c r="U25" s="3">
        <v>27900</v>
      </c>
      <c r="W25" s="3">
        <v>20097840721</v>
      </c>
      <c r="Y25" s="3">
        <v>791000</v>
      </c>
      <c r="AA25" s="3">
        <v>572594867183</v>
      </c>
      <c r="AC25" s="3">
        <v>425500</v>
      </c>
      <c r="AE25" s="3">
        <v>736500</v>
      </c>
      <c r="AG25" s="3">
        <v>295225671782</v>
      </c>
      <c r="AI25" s="3">
        <v>313368606495</v>
      </c>
      <c r="AK25" s="8">
        <v>1.5279787794425387E-3</v>
      </c>
    </row>
    <row r="26" spans="1:37">
      <c r="A26" s="1" t="s">
        <v>136</v>
      </c>
      <c r="C26" s="1" t="s">
        <v>86</v>
      </c>
      <c r="E26" s="1" t="s">
        <v>86</v>
      </c>
      <c r="G26" s="1" t="s">
        <v>137</v>
      </c>
      <c r="I26" s="1" t="s">
        <v>138</v>
      </c>
      <c r="K26" s="3">
        <v>0</v>
      </c>
      <c r="M26" s="3">
        <v>0</v>
      </c>
      <c r="O26" s="3">
        <v>5320779</v>
      </c>
      <c r="Q26" s="3">
        <v>3474911314451</v>
      </c>
      <c r="S26" s="3">
        <v>3725731117074</v>
      </c>
      <c r="U26" s="3">
        <v>117427</v>
      </c>
      <c r="W26" s="3">
        <v>82503623367</v>
      </c>
      <c r="Y26" s="3">
        <v>1500000</v>
      </c>
      <c r="AA26" s="3">
        <v>1065291875000</v>
      </c>
      <c r="AC26" s="3">
        <v>3938206</v>
      </c>
      <c r="AE26" s="3">
        <v>728660</v>
      </c>
      <c r="AG26" s="3">
        <v>2576217973068</v>
      </c>
      <c r="AI26" s="3">
        <v>2869501986449</v>
      </c>
      <c r="AK26" s="8">
        <v>1.399163174608635E-2</v>
      </c>
    </row>
    <row r="27" spans="1:37">
      <c r="A27" s="1" t="s">
        <v>139</v>
      </c>
      <c r="C27" s="1" t="s">
        <v>86</v>
      </c>
      <c r="E27" s="1" t="s">
        <v>86</v>
      </c>
      <c r="G27" s="1" t="s">
        <v>140</v>
      </c>
      <c r="I27" s="1" t="s">
        <v>141</v>
      </c>
      <c r="K27" s="3">
        <v>0</v>
      </c>
      <c r="M27" s="3">
        <v>0</v>
      </c>
      <c r="O27" s="3">
        <v>3113513</v>
      </c>
      <c r="Q27" s="3">
        <v>2729733110420</v>
      </c>
      <c r="S27" s="3">
        <v>3085797396658</v>
      </c>
      <c r="U27" s="3">
        <v>513864</v>
      </c>
      <c r="W27" s="3">
        <v>509618855257</v>
      </c>
      <c r="Y27" s="3">
        <v>3627377</v>
      </c>
      <c r="AA27" s="3">
        <v>3627377000000</v>
      </c>
      <c r="AC27" s="3">
        <v>0</v>
      </c>
      <c r="AE27" s="3">
        <v>0</v>
      </c>
      <c r="AG27" s="3">
        <v>0</v>
      </c>
      <c r="AI27" s="3">
        <v>0</v>
      </c>
      <c r="AK27" s="8">
        <v>0</v>
      </c>
    </row>
    <row r="28" spans="1:37">
      <c r="A28" s="1" t="s">
        <v>142</v>
      </c>
      <c r="C28" s="1" t="s">
        <v>86</v>
      </c>
      <c r="E28" s="1" t="s">
        <v>86</v>
      </c>
      <c r="G28" s="1" t="s">
        <v>125</v>
      </c>
      <c r="I28" s="1" t="s">
        <v>133</v>
      </c>
      <c r="K28" s="3">
        <v>0</v>
      </c>
      <c r="M28" s="3">
        <v>0</v>
      </c>
      <c r="O28" s="3">
        <v>1460648</v>
      </c>
      <c r="Q28" s="3">
        <v>925542454014</v>
      </c>
      <c r="S28" s="3">
        <v>1044825029411</v>
      </c>
      <c r="U28" s="3">
        <v>378500</v>
      </c>
      <c r="W28" s="3">
        <v>260588200957</v>
      </c>
      <c r="Y28" s="3">
        <v>509500</v>
      </c>
      <c r="AA28" s="3">
        <v>352014337477</v>
      </c>
      <c r="AC28" s="3">
        <v>1329648</v>
      </c>
      <c r="AE28" s="3">
        <v>706390</v>
      </c>
      <c r="AG28" s="3">
        <v>858290478533</v>
      </c>
      <c r="AI28" s="3">
        <v>939213654780</v>
      </c>
      <c r="AK28" s="8">
        <v>4.579586161862095E-3</v>
      </c>
    </row>
    <row r="29" spans="1:37">
      <c r="A29" s="1" t="s">
        <v>143</v>
      </c>
      <c r="C29" s="1" t="s">
        <v>86</v>
      </c>
      <c r="E29" s="1" t="s">
        <v>86</v>
      </c>
      <c r="G29" s="1" t="s">
        <v>125</v>
      </c>
      <c r="I29" s="1" t="s">
        <v>144</v>
      </c>
      <c r="K29" s="3">
        <v>0</v>
      </c>
      <c r="M29" s="3">
        <v>0</v>
      </c>
      <c r="O29" s="3">
        <v>6602945</v>
      </c>
      <c r="Q29" s="3">
        <v>4354343257692</v>
      </c>
      <c r="S29" s="3">
        <v>4435092319462</v>
      </c>
      <c r="U29" s="3">
        <v>60400</v>
      </c>
      <c r="W29" s="3">
        <v>40572210074</v>
      </c>
      <c r="Y29" s="3">
        <v>6661345</v>
      </c>
      <c r="AA29" s="3">
        <v>4536367820000</v>
      </c>
      <c r="AC29" s="3">
        <v>2000</v>
      </c>
      <c r="AE29" s="3">
        <v>685370</v>
      </c>
      <c r="AG29" s="3">
        <v>1368073009</v>
      </c>
      <c r="AI29" s="3">
        <v>1370686883</v>
      </c>
      <c r="AK29" s="8">
        <v>6.6834406097971872E-6</v>
      </c>
    </row>
    <row r="30" spans="1:37">
      <c r="A30" s="1" t="s">
        <v>145</v>
      </c>
      <c r="C30" s="1" t="s">
        <v>86</v>
      </c>
      <c r="E30" s="1" t="s">
        <v>86</v>
      </c>
      <c r="G30" s="1" t="s">
        <v>146</v>
      </c>
      <c r="I30" s="1" t="s">
        <v>147</v>
      </c>
      <c r="K30" s="3">
        <v>0</v>
      </c>
      <c r="M30" s="3">
        <v>0</v>
      </c>
      <c r="O30" s="3">
        <v>16600</v>
      </c>
      <c r="Q30" s="3">
        <v>14500957690</v>
      </c>
      <c r="S30" s="3">
        <v>15470434497</v>
      </c>
      <c r="U30" s="3">
        <v>0</v>
      </c>
      <c r="W30" s="3">
        <v>0</v>
      </c>
      <c r="Y30" s="3">
        <v>2100</v>
      </c>
      <c r="AA30" s="3">
        <v>1954814250</v>
      </c>
      <c r="AC30" s="3">
        <v>14500</v>
      </c>
      <c r="AE30" s="3">
        <v>945990</v>
      </c>
      <c r="AG30" s="3">
        <v>12666499187</v>
      </c>
      <c r="AI30" s="3">
        <v>13716323471</v>
      </c>
      <c r="AK30" s="8">
        <v>6.6880506729993791E-5</v>
      </c>
    </row>
    <row r="31" spans="1:37">
      <c r="A31" s="1" t="s">
        <v>148</v>
      </c>
      <c r="C31" s="1" t="s">
        <v>86</v>
      </c>
      <c r="E31" s="1" t="s">
        <v>86</v>
      </c>
      <c r="G31" s="1" t="s">
        <v>149</v>
      </c>
      <c r="I31" s="1" t="s">
        <v>150</v>
      </c>
      <c r="K31" s="3">
        <v>0</v>
      </c>
      <c r="M31" s="3">
        <v>0</v>
      </c>
      <c r="O31" s="3">
        <v>1387367</v>
      </c>
      <c r="Q31" s="3">
        <v>844357259703</v>
      </c>
      <c r="S31" s="3">
        <v>903570986037</v>
      </c>
      <c r="U31" s="3">
        <v>298900</v>
      </c>
      <c r="W31" s="3">
        <v>194679427836</v>
      </c>
      <c r="Y31" s="3">
        <v>0</v>
      </c>
      <c r="AA31" s="3">
        <v>0</v>
      </c>
      <c r="AC31" s="3">
        <v>1686267</v>
      </c>
      <c r="AE31" s="3">
        <v>673220</v>
      </c>
      <c r="AG31" s="3">
        <v>1039036687539</v>
      </c>
      <c r="AI31" s="3">
        <v>1135184679629</v>
      </c>
      <c r="AK31" s="8">
        <v>5.535136785468216E-3</v>
      </c>
    </row>
    <row r="32" spans="1:37">
      <c r="A32" s="1" t="s">
        <v>151</v>
      </c>
      <c r="C32" s="1" t="s">
        <v>86</v>
      </c>
      <c r="E32" s="1" t="s">
        <v>86</v>
      </c>
      <c r="G32" s="1" t="s">
        <v>152</v>
      </c>
      <c r="I32" s="1" t="s">
        <v>153</v>
      </c>
      <c r="K32" s="3">
        <v>0</v>
      </c>
      <c r="M32" s="3">
        <v>0</v>
      </c>
      <c r="O32" s="3">
        <v>396229</v>
      </c>
      <c r="Q32" s="3">
        <v>293771496526</v>
      </c>
      <c r="S32" s="3">
        <v>342348400935</v>
      </c>
      <c r="U32" s="3">
        <v>0</v>
      </c>
      <c r="W32" s="3">
        <v>0</v>
      </c>
      <c r="Y32" s="3">
        <v>4900</v>
      </c>
      <c r="AA32" s="3">
        <v>4311881909</v>
      </c>
      <c r="AC32" s="3">
        <v>391329</v>
      </c>
      <c r="AE32" s="3">
        <v>877310</v>
      </c>
      <c r="AG32" s="3">
        <v>290138546053</v>
      </c>
      <c r="AI32" s="3">
        <v>343303541462</v>
      </c>
      <c r="AK32" s="8">
        <v>1.6739408970431677E-3</v>
      </c>
    </row>
    <row r="33" spans="1:37">
      <c r="A33" s="1" t="s">
        <v>154</v>
      </c>
      <c r="C33" s="1" t="s">
        <v>86</v>
      </c>
      <c r="E33" s="1" t="s">
        <v>86</v>
      </c>
      <c r="G33" s="1" t="s">
        <v>155</v>
      </c>
      <c r="I33" s="1" t="s">
        <v>156</v>
      </c>
      <c r="K33" s="3">
        <v>0</v>
      </c>
      <c r="M33" s="3">
        <v>0</v>
      </c>
      <c r="O33" s="3">
        <v>1574072</v>
      </c>
      <c r="Q33" s="3">
        <v>943606206303</v>
      </c>
      <c r="S33" s="3">
        <v>1020148012372</v>
      </c>
      <c r="U33" s="3">
        <v>22700</v>
      </c>
      <c r="W33" s="3">
        <v>14680514832</v>
      </c>
      <c r="Y33" s="3">
        <v>0</v>
      </c>
      <c r="AA33" s="3">
        <v>0</v>
      </c>
      <c r="AC33" s="3">
        <v>1596772</v>
      </c>
      <c r="AE33" s="3">
        <v>667000</v>
      </c>
      <c r="AG33" s="3">
        <v>958286721135</v>
      </c>
      <c r="AI33" s="3">
        <v>1065005653431</v>
      </c>
      <c r="AK33" s="8">
        <v>5.1929453196673907E-3</v>
      </c>
    </row>
    <row r="34" spans="1:37">
      <c r="A34" s="1" t="s">
        <v>157</v>
      </c>
      <c r="C34" s="1" t="s">
        <v>86</v>
      </c>
      <c r="E34" s="1" t="s">
        <v>86</v>
      </c>
      <c r="G34" s="1" t="s">
        <v>152</v>
      </c>
      <c r="I34" s="1" t="s">
        <v>158</v>
      </c>
      <c r="K34" s="3">
        <v>0</v>
      </c>
      <c r="M34" s="3">
        <v>0</v>
      </c>
      <c r="O34" s="3">
        <v>290886</v>
      </c>
      <c r="Q34" s="3">
        <v>222340684748</v>
      </c>
      <c r="S34" s="3">
        <v>256001757007</v>
      </c>
      <c r="U34" s="3">
        <v>0</v>
      </c>
      <c r="W34" s="3">
        <v>0</v>
      </c>
      <c r="Y34" s="3">
        <v>0</v>
      </c>
      <c r="AA34" s="3">
        <v>0</v>
      </c>
      <c r="AC34" s="3">
        <v>290886</v>
      </c>
      <c r="AE34" s="3">
        <v>902970</v>
      </c>
      <c r="AG34" s="3">
        <v>222340684748</v>
      </c>
      <c r="AI34" s="3">
        <v>262651153293</v>
      </c>
      <c r="AK34" s="8">
        <v>1.2806815370454687E-3</v>
      </c>
    </row>
    <row r="35" spans="1:37">
      <c r="A35" s="1" t="s">
        <v>159</v>
      </c>
      <c r="C35" s="1" t="s">
        <v>86</v>
      </c>
      <c r="E35" s="1" t="s">
        <v>86</v>
      </c>
      <c r="G35" s="1" t="s">
        <v>160</v>
      </c>
      <c r="I35" s="1" t="s">
        <v>161</v>
      </c>
      <c r="K35" s="3">
        <v>18</v>
      </c>
      <c r="M35" s="3">
        <v>18</v>
      </c>
      <c r="O35" s="3">
        <v>450000</v>
      </c>
      <c r="Q35" s="3">
        <v>434843125000</v>
      </c>
      <c r="S35" s="3">
        <v>439443520903</v>
      </c>
      <c r="U35" s="3">
        <v>0</v>
      </c>
      <c r="W35" s="3">
        <v>0</v>
      </c>
      <c r="Y35" s="3">
        <v>0</v>
      </c>
      <c r="AA35" s="3">
        <v>0</v>
      </c>
      <c r="AC35" s="3">
        <v>450000</v>
      </c>
      <c r="AE35" s="3">
        <v>978344</v>
      </c>
      <c r="AG35" s="3">
        <v>434843125000</v>
      </c>
      <c r="AI35" s="3">
        <v>440237740126</v>
      </c>
      <c r="AK35" s="8">
        <v>2.146590024910488E-3</v>
      </c>
    </row>
    <row r="36" spans="1:37">
      <c r="A36" s="1" t="s">
        <v>162</v>
      </c>
      <c r="C36" s="1" t="s">
        <v>86</v>
      </c>
      <c r="E36" s="1" t="s">
        <v>86</v>
      </c>
      <c r="G36" s="1" t="s">
        <v>163</v>
      </c>
      <c r="I36" s="1" t="s">
        <v>164</v>
      </c>
      <c r="K36" s="3">
        <v>20</v>
      </c>
      <c r="M36" s="3">
        <v>20</v>
      </c>
      <c r="O36" s="3">
        <v>1994901</v>
      </c>
      <c r="Q36" s="3">
        <v>1994909125000</v>
      </c>
      <c r="S36" s="3">
        <v>2002230477975</v>
      </c>
      <c r="U36" s="3">
        <v>0</v>
      </c>
      <c r="W36" s="3">
        <v>0</v>
      </c>
      <c r="Y36" s="3">
        <v>0</v>
      </c>
      <c r="AA36" s="3">
        <v>0</v>
      </c>
      <c r="AC36" s="3">
        <v>1994901</v>
      </c>
      <c r="AE36" s="3">
        <v>1004463</v>
      </c>
      <c r="AG36" s="3">
        <v>1994909125000</v>
      </c>
      <c r="AI36" s="3">
        <v>2003726595748</v>
      </c>
      <c r="AK36" s="8">
        <v>9.7701290258519653E-3</v>
      </c>
    </row>
    <row r="37" spans="1:37">
      <c r="A37" s="1" t="s">
        <v>165</v>
      </c>
      <c r="C37" s="1" t="s">
        <v>86</v>
      </c>
      <c r="E37" s="1" t="s">
        <v>86</v>
      </c>
      <c r="G37" s="1" t="s">
        <v>166</v>
      </c>
      <c r="I37" s="1" t="s">
        <v>167</v>
      </c>
      <c r="K37" s="3">
        <v>18</v>
      </c>
      <c r="M37" s="3">
        <v>18</v>
      </c>
      <c r="O37" s="3">
        <v>1219535</v>
      </c>
      <c r="Q37" s="3">
        <v>1150224755600</v>
      </c>
      <c r="S37" s="3">
        <v>1163458378665</v>
      </c>
      <c r="U37" s="3">
        <v>0</v>
      </c>
      <c r="W37" s="3">
        <v>0</v>
      </c>
      <c r="Y37" s="3">
        <v>0</v>
      </c>
      <c r="AA37" s="3">
        <v>0</v>
      </c>
      <c r="AC37" s="3">
        <v>1219535</v>
      </c>
      <c r="AE37" s="3">
        <v>955880</v>
      </c>
      <c r="AG37" s="3">
        <v>1150224755600</v>
      </c>
      <c r="AI37" s="3">
        <v>1165683943796</v>
      </c>
      <c r="AK37" s="8">
        <v>5.6838505604600064E-3</v>
      </c>
    </row>
    <row r="38" spans="1:37">
      <c r="A38" s="1" t="s">
        <v>168</v>
      </c>
      <c r="C38" s="1" t="s">
        <v>86</v>
      </c>
      <c r="E38" s="1" t="s">
        <v>86</v>
      </c>
      <c r="G38" s="1" t="s">
        <v>169</v>
      </c>
      <c r="I38" s="1" t="s">
        <v>170</v>
      </c>
      <c r="K38" s="3">
        <v>20</v>
      </c>
      <c r="M38" s="3">
        <v>20</v>
      </c>
      <c r="O38" s="3">
        <v>4000000</v>
      </c>
      <c r="Q38" s="3">
        <v>3928008125000</v>
      </c>
      <c r="S38" s="3">
        <v>3941967242850</v>
      </c>
      <c r="U38" s="3">
        <v>1200000</v>
      </c>
      <c r="W38" s="3">
        <v>1110149725000</v>
      </c>
      <c r="Y38" s="3">
        <v>0</v>
      </c>
      <c r="AA38" s="3">
        <v>0</v>
      </c>
      <c r="AC38" s="3">
        <v>5200000</v>
      </c>
      <c r="AE38" s="3">
        <v>972279</v>
      </c>
      <c r="AG38" s="3">
        <v>5038157850000</v>
      </c>
      <c r="AI38" s="3">
        <v>5055660084020</v>
      </c>
      <c r="AK38" s="8">
        <v>2.4651292964091149E-2</v>
      </c>
    </row>
    <row r="39" spans="1:37">
      <c r="A39" s="1" t="s">
        <v>171</v>
      </c>
      <c r="C39" s="1" t="s">
        <v>86</v>
      </c>
      <c r="E39" s="1" t="s">
        <v>86</v>
      </c>
      <c r="G39" s="1" t="s">
        <v>169</v>
      </c>
      <c r="I39" s="1" t="s">
        <v>170</v>
      </c>
      <c r="K39" s="3">
        <v>20</v>
      </c>
      <c r="M39" s="3">
        <v>20</v>
      </c>
      <c r="O39" s="3">
        <v>2000000</v>
      </c>
      <c r="Q39" s="3">
        <v>2000008125000</v>
      </c>
      <c r="S39" s="3">
        <v>1956574179812</v>
      </c>
      <c r="U39" s="3">
        <v>0</v>
      </c>
      <c r="W39" s="3">
        <v>0</v>
      </c>
      <c r="Y39" s="3">
        <v>0</v>
      </c>
      <c r="AA39" s="3">
        <v>0</v>
      </c>
      <c r="AC39" s="3">
        <v>2000000</v>
      </c>
      <c r="AE39" s="3">
        <v>978325</v>
      </c>
      <c r="AG39" s="3">
        <v>2000008125000</v>
      </c>
      <c r="AI39" s="3">
        <v>1956574179812</v>
      </c>
      <c r="AK39" s="8">
        <v>9.5402148306953233E-3</v>
      </c>
    </row>
    <row r="40" spans="1:37">
      <c r="A40" s="1" t="s">
        <v>172</v>
      </c>
      <c r="C40" s="1" t="s">
        <v>86</v>
      </c>
      <c r="E40" s="1" t="s">
        <v>86</v>
      </c>
      <c r="G40" s="1" t="s">
        <v>173</v>
      </c>
      <c r="I40" s="1" t="s">
        <v>174</v>
      </c>
      <c r="K40" s="3">
        <v>21</v>
      </c>
      <c r="M40" s="3">
        <v>21</v>
      </c>
      <c r="O40" s="3">
        <v>1487339</v>
      </c>
      <c r="Q40" s="3">
        <v>1449069207060</v>
      </c>
      <c r="S40" s="3">
        <v>1457863864547</v>
      </c>
      <c r="U40" s="3">
        <v>997950</v>
      </c>
      <c r="W40" s="3">
        <v>968304035623</v>
      </c>
      <c r="Y40" s="3">
        <v>309279</v>
      </c>
      <c r="AA40" s="3">
        <v>299993129997</v>
      </c>
      <c r="AC40" s="3">
        <v>2176010</v>
      </c>
      <c r="AE40" s="3">
        <v>981410</v>
      </c>
      <c r="AG40" s="3">
        <v>2116052107898</v>
      </c>
      <c r="AI40" s="3">
        <v>2135477080121</v>
      </c>
      <c r="AK40" s="8">
        <v>1.0412541635573392E-2</v>
      </c>
    </row>
    <row r="41" spans="1:37">
      <c r="A41" s="1" t="s">
        <v>175</v>
      </c>
      <c r="C41" s="1" t="s">
        <v>86</v>
      </c>
      <c r="E41" s="1" t="s">
        <v>86</v>
      </c>
      <c r="G41" s="1" t="s">
        <v>176</v>
      </c>
      <c r="I41" s="1" t="s">
        <v>177</v>
      </c>
      <c r="K41" s="3">
        <v>16</v>
      </c>
      <c r="M41" s="3">
        <v>16</v>
      </c>
      <c r="O41" s="3">
        <v>3497458</v>
      </c>
      <c r="Q41" s="3">
        <v>3349000051726</v>
      </c>
      <c r="S41" s="3">
        <v>3490313839265</v>
      </c>
      <c r="U41" s="3">
        <v>0</v>
      </c>
      <c r="W41" s="3">
        <v>0</v>
      </c>
      <c r="Y41" s="3">
        <v>3497458</v>
      </c>
      <c r="AA41" s="3">
        <v>3497458000000</v>
      </c>
      <c r="AC41" s="3">
        <v>0</v>
      </c>
      <c r="AE41" s="3">
        <v>0</v>
      </c>
      <c r="AG41" s="3">
        <v>0</v>
      </c>
      <c r="AI41" s="3">
        <v>0</v>
      </c>
      <c r="AK41" s="8">
        <v>0</v>
      </c>
    </row>
    <row r="42" spans="1:37">
      <c r="A42" s="1" t="s">
        <v>178</v>
      </c>
      <c r="C42" s="1" t="s">
        <v>86</v>
      </c>
      <c r="E42" s="1" t="s">
        <v>86</v>
      </c>
      <c r="G42" s="1" t="s">
        <v>179</v>
      </c>
      <c r="I42" s="1" t="s">
        <v>126</v>
      </c>
      <c r="K42" s="3">
        <v>18</v>
      </c>
      <c r="M42" s="3">
        <v>18</v>
      </c>
      <c r="O42" s="3">
        <v>3990000</v>
      </c>
      <c r="Q42" s="3">
        <v>3758596250000</v>
      </c>
      <c r="S42" s="3">
        <v>3768767256609</v>
      </c>
      <c r="U42" s="3">
        <v>0</v>
      </c>
      <c r="W42" s="3">
        <v>0</v>
      </c>
      <c r="Y42" s="3">
        <v>0</v>
      </c>
      <c r="AA42" s="3">
        <v>0</v>
      </c>
      <c r="AC42" s="3">
        <v>3990000</v>
      </c>
      <c r="AE42" s="3">
        <v>948596</v>
      </c>
      <c r="AG42" s="3">
        <v>3758596250000</v>
      </c>
      <c r="AI42" s="3">
        <v>3784752527867</v>
      </c>
      <c r="AK42" s="8">
        <v>1.8454374267750887E-2</v>
      </c>
    </row>
    <row r="43" spans="1:37">
      <c r="A43" s="1" t="s">
        <v>180</v>
      </c>
      <c r="C43" s="1" t="s">
        <v>86</v>
      </c>
      <c r="E43" s="1" t="s">
        <v>86</v>
      </c>
      <c r="G43" s="1" t="s">
        <v>179</v>
      </c>
      <c r="I43" s="1" t="s">
        <v>126</v>
      </c>
      <c r="K43" s="3">
        <v>18</v>
      </c>
      <c r="M43" s="3">
        <v>18</v>
      </c>
      <c r="O43" s="3">
        <v>3000000</v>
      </c>
      <c r="Q43" s="3">
        <v>2946428125000</v>
      </c>
      <c r="S43" s="3">
        <v>2879723106405</v>
      </c>
      <c r="U43" s="3">
        <v>0</v>
      </c>
      <c r="W43" s="3">
        <v>0</v>
      </c>
      <c r="Y43" s="3">
        <v>0</v>
      </c>
      <c r="AA43" s="3">
        <v>0</v>
      </c>
      <c r="AC43" s="3">
        <v>3000000</v>
      </c>
      <c r="AE43" s="3">
        <v>961453</v>
      </c>
      <c r="AG43" s="3">
        <v>2946428125000</v>
      </c>
      <c r="AI43" s="3">
        <v>2884248664433</v>
      </c>
      <c r="AK43" s="8">
        <v>1.4063536239899083E-2</v>
      </c>
    </row>
    <row r="44" spans="1:37">
      <c r="A44" s="1" t="s">
        <v>182</v>
      </c>
      <c r="C44" s="1" t="s">
        <v>86</v>
      </c>
      <c r="E44" s="1" t="s">
        <v>86</v>
      </c>
      <c r="G44" s="1" t="s">
        <v>183</v>
      </c>
      <c r="I44" s="1" t="s">
        <v>184</v>
      </c>
      <c r="K44" s="3">
        <v>18</v>
      </c>
      <c r="M44" s="3">
        <v>18</v>
      </c>
      <c r="O44" s="3">
        <v>1963000</v>
      </c>
      <c r="Q44" s="3">
        <v>1927869905445</v>
      </c>
      <c r="S44" s="3">
        <v>1874163523217</v>
      </c>
      <c r="U44" s="3">
        <v>0</v>
      </c>
      <c r="W44" s="3">
        <v>0</v>
      </c>
      <c r="Y44" s="3">
        <v>200000</v>
      </c>
      <c r="AA44" s="3">
        <v>189961438500</v>
      </c>
      <c r="AC44" s="3">
        <v>1763000</v>
      </c>
      <c r="AE44" s="3">
        <v>957382</v>
      </c>
      <c r="AG44" s="3">
        <v>1731449130565</v>
      </c>
      <c r="AI44" s="3">
        <v>1687799855452</v>
      </c>
      <c r="AK44" s="8">
        <v>8.2296768394315486E-3</v>
      </c>
    </row>
    <row r="45" spans="1:37">
      <c r="A45" s="1" t="s">
        <v>185</v>
      </c>
      <c r="C45" s="1" t="s">
        <v>86</v>
      </c>
      <c r="E45" s="1" t="s">
        <v>86</v>
      </c>
      <c r="G45" s="1" t="s">
        <v>183</v>
      </c>
      <c r="I45" s="1" t="s">
        <v>184</v>
      </c>
      <c r="K45" s="3">
        <v>18</v>
      </c>
      <c r="M45" s="3">
        <v>18</v>
      </c>
      <c r="O45" s="3">
        <v>2500000</v>
      </c>
      <c r="Q45" s="3">
        <v>2359422083333</v>
      </c>
      <c r="S45" s="3">
        <v>2403509360403</v>
      </c>
      <c r="U45" s="3">
        <v>2500000</v>
      </c>
      <c r="W45" s="3">
        <v>2340026248000</v>
      </c>
      <c r="Y45" s="3">
        <v>0</v>
      </c>
      <c r="AA45" s="3">
        <v>0</v>
      </c>
      <c r="AC45" s="3">
        <v>5000000</v>
      </c>
      <c r="AE45" s="3">
        <v>950637</v>
      </c>
      <c r="AG45" s="3">
        <v>4699448331333</v>
      </c>
      <c r="AI45" s="3">
        <v>4753002608011</v>
      </c>
      <c r="AK45" s="8">
        <v>2.3175541433157976E-2</v>
      </c>
    </row>
    <row r="46" spans="1:37">
      <c r="A46" s="1" t="s">
        <v>186</v>
      </c>
      <c r="C46" s="1" t="s">
        <v>86</v>
      </c>
      <c r="E46" s="1" t="s">
        <v>86</v>
      </c>
      <c r="G46" s="1" t="s">
        <v>187</v>
      </c>
      <c r="I46" s="1" t="s">
        <v>188</v>
      </c>
      <c r="K46" s="3">
        <v>18</v>
      </c>
      <c r="M46" s="3">
        <v>18</v>
      </c>
      <c r="O46" s="3">
        <v>2000000</v>
      </c>
      <c r="Q46" s="3">
        <v>2000000000000</v>
      </c>
      <c r="S46" s="3">
        <v>1961075138793</v>
      </c>
      <c r="U46" s="3">
        <v>0</v>
      </c>
      <c r="W46" s="3">
        <v>0</v>
      </c>
      <c r="Y46" s="3">
        <v>0</v>
      </c>
      <c r="AA46" s="3">
        <v>0</v>
      </c>
      <c r="AC46" s="3">
        <v>2000000</v>
      </c>
      <c r="AE46" s="3">
        <v>982722</v>
      </c>
      <c r="AG46" s="3">
        <v>2000000000000</v>
      </c>
      <c r="AI46" s="3">
        <v>1965369113795</v>
      </c>
      <c r="AK46" s="8">
        <v>9.5830987450826969E-3</v>
      </c>
    </row>
    <row r="47" spans="1:37">
      <c r="A47" s="1" t="s">
        <v>189</v>
      </c>
      <c r="C47" s="1" t="s">
        <v>86</v>
      </c>
      <c r="E47" s="1" t="s">
        <v>86</v>
      </c>
      <c r="G47" s="1" t="s">
        <v>190</v>
      </c>
      <c r="I47" s="1" t="s">
        <v>191</v>
      </c>
      <c r="K47" s="3">
        <v>18.5</v>
      </c>
      <c r="M47" s="3">
        <v>18.5</v>
      </c>
      <c r="O47" s="3">
        <v>5449295</v>
      </c>
      <c r="Q47" s="3">
        <v>5176846500000</v>
      </c>
      <c r="S47" s="3">
        <v>5182693836784</v>
      </c>
      <c r="U47" s="3">
        <v>0</v>
      </c>
      <c r="W47" s="3">
        <v>0</v>
      </c>
      <c r="Y47" s="3">
        <v>0</v>
      </c>
      <c r="AA47" s="3">
        <v>0</v>
      </c>
      <c r="AC47" s="3">
        <v>5449295</v>
      </c>
      <c r="AE47" s="3">
        <v>952578</v>
      </c>
      <c r="AG47" s="3">
        <v>5176846500000</v>
      </c>
      <c r="AI47" s="3">
        <v>5190681474414</v>
      </c>
      <c r="AK47" s="8">
        <v>2.5309654443246371E-2</v>
      </c>
    </row>
    <row r="48" spans="1:37">
      <c r="A48" s="1" t="s">
        <v>192</v>
      </c>
      <c r="C48" s="1" t="s">
        <v>86</v>
      </c>
      <c r="E48" s="1" t="s">
        <v>86</v>
      </c>
      <c r="G48" s="1" t="s">
        <v>193</v>
      </c>
      <c r="I48" s="1" t="s">
        <v>194</v>
      </c>
      <c r="K48" s="3">
        <v>0</v>
      </c>
      <c r="M48" s="3">
        <v>0</v>
      </c>
      <c r="O48" s="3">
        <v>6013255</v>
      </c>
      <c r="Q48" s="3">
        <v>4986022324435</v>
      </c>
      <c r="S48" s="3">
        <v>5387081881720</v>
      </c>
      <c r="U48" s="3">
        <v>2284357</v>
      </c>
      <c r="W48" s="3">
        <v>1991077812702</v>
      </c>
      <c r="Y48" s="3">
        <v>0</v>
      </c>
      <c r="AA48" s="3">
        <v>0</v>
      </c>
      <c r="AC48" s="3">
        <v>8297612</v>
      </c>
      <c r="AE48" s="3">
        <v>898068</v>
      </c>
      <c r="AG48" s="3">
        <v>6977100137137</v>
      </c>
      <c r="AI48" s="3">
        <v>7451535721164</v>
      </c>
      <c r="AK48" s="8">
        <v>3.6333532524351043E-2</v>
      </c>
    </row>
    <row r="49" spans="1:37">
      <c r="A49" s="1" t="s">
        <v>195</v>
      </c>
      <c r="C49" s="1" t="s">
        <v>86</v>
      </c>
      <c r="E49" s="1" t="s">
        <v>86</v>
      </c>
      <c r="G49" s="1" t="s">
        <v>193</v>
      </c>
      <c r="I49" s="1" t="s">
        <v>196</v>
      </c>
      <c r="K49" s="3">
        <v>0</v>
      </c>
      <c r="M49" s="3">
        <v>0</v>
      </c>
      <c r="O49" s="3">
        <v>89979</v>
      </c>
      <c r="Q49" s="3">
        <v>77438928036</v>
      </c>
      <c r="S49" s="3">
        <v>83231009893</v>
      </c>
      <c r="U49" s="3">
        <v>0</v>
      </c>
      <c r="W49" s="3">
        <v>0</v>
      </c>
      <c r="Y49" s="3">
        <v>0</v>
      </c>
      <c r="AA49" s="3">
        <v>0</v>
      </c>
      <c r="AC49" s="3">
        <v>89979</v>
      </c>
      <c r="AE49" s="3">
        <v>941731</v>
      </c>
      <c r="AG49" s="3">
        <v>77438928036</v>
      </c>
      <c r="AI49" s="3">
        <v>84732794712</v>
      </c>
      <c r="AK49" s="8">
        <v>4.1315533706744401E-4</v>
      </c>
    </row>
    <row r="50" spans="1:37">
      <c r="A50" s="1" t="s">
        <v>197</v>
      </c>
      <c r="C50" s="1" t="s">
        <v>86</v>
      </c>
      <c r="E50" s="1" t="s">
        <v>86</v>
      </c>
      <c r="G50" s="1" t="s">
        <v>198</v>
      </c>
      <c r="I50" s="1" t="s">
        <v>199</v>
      </c>
      <c r="K50" s="3">
        <v>0</v>
      </c>
      <c r="M50" s="3">
        <v>0</v>
      </c>
      <c r="O50" s="3">
        <v>4177021</v>
      </c>
      <c r="Q50" s="3">
        <v>3461141525130</v>
      </c>
      <c r="S50" s="3">
        <v>3905095773492</v>
      </c>
      <c r="U50" s="3">
        <v>242600</v>
      </c>
      <c r="W50" s="3">
        <v>222538199117</v>
      </c>
      <c r="Y50" s="3">
        <v>70</v>
      </c>
      <c r="AA50" s="3">
        <v>64736301</v>
      </c>
      <c r="AC50" s="3">
        <v>4419551</v>
      </c>
      <c r="AE50" s="3">
        <v>949605</v>
      </c>
      <c r="AG50" s="3">
        <v>3683621380425</v>
      </c>
      <c r="AI50" s="3">
        <v>4196665969130</v>
      </c>
      <c r="AK50" s="8">
        <v>2.0462855603059937E-2</v>
      </c>
    </row>
    <row r="51" spans="1:37">
      <c r="A51" s="1" t="s">
        <v>200</v>
      </c>
      <c r="C51" s="1" t="s">
        <v>86</v>
      </c>
      <c r="E51" s="1" t="s">
        <v>86</v>
      </c>
      <c r="G51" s="1" t="s">
        <v>201</v>
      </c>
      <c r="I51" s="1" t="s">
        <v>202</v>
      </c>
      <c r="K51" s="3">
        <v>0</v>
      </c>
      <c r="M51" s="3">
        <v>0</v>
      </c>
      <c r="O51" s="3">
        <v>1511655</v>
      </c>
      <c r="Q51" s="3">
        <v>1272283522810</v>
      </c>
      <c r="S51" s="3">
        <v>1392981309029</v>
      </c>
      <c r="U51" s="3">
        <v>500000</v>
      </c>
      <c r="W51" s="3">
        <v>449262163900</v>
      </c>
      <c r="Y51" s="3">
        <v>0</v>
      </c>
      <c r="AA51" s="3">
        <v>0</v>
      </c>
      <c r="AC51" s="3">
        <v>2011655</v>
      </c>
      <c r="AE51" s="3">
        <v>932342</v>
      </c>
      <c r="AG51" s="3">
        <v>1721545686710</v>
      </c>
      <c r="AI51" s="3">
        <v>1875478020883</v>
      </c>
      <c r="AK51" s="8">
        <v>9.1447916537416088E-3</v>
      </c>
    </row>
    <row r="52" spans="1:37">
      <c r="A52" s="1" t="s">
        <v>203</v>
      </c>
      <c r="C52" s="1" t="s">
        <v>86</v>
      </c>
      <c r="E52" s="1" t="s">
        <v>86</v>
      </c>
      <c r="G52" s="1" t="s">
        <v>204</v>
      </c>
      <c r="I52" s="1" t="s">
        <v>205</v>
      </c>
      <c r="K52" s="3">
        <v>0</v>
      </c>
      <c r="M52" s="3">
        <v>0</v>
      </c>
      <c r="O52" s="3">
        <v>1490000</v>
      </c>
      <c r="Q52" s="3">
        <v>1214183656579</v>
      </c>
      <c r="S52" s="3">
        <v>1273666591476</v>
      </c>
      <c r="U52" s="3">
        <v>1212265</v>
      </c>
      <c r="W52" s="3">
        <v>1032863314378</v>
      </c>
      <c r="Y52" s="3">
        <v>0</v>
      </c>
      <c r="AA52" s="3">
        <v>0</v>
      </c>
      <c r="AC52" s="3">
        <v>2702265</v>
      </c>
      <c r="AE52" s="3">
        <v>872735</v>
      </c>
      <c r="AG52" s="3">
        <v>2247046970957</v>
      </c>
      <c r="AI52" s="3">
        <v>2358270247117</v>
      </c>
      <c r="AK52" s="8">
        <v>1.1498876464011662E-2</v>
      </c>
    </row>
    <row r="53" spans="1:37">
      <c r="A53" s="1" t="s">
        <v>206</v>
      </c>
      <c r="C53" s="1" t="s">
        <v>86</v>
      </c>
      <c r="E53" s="1" t="s">
        <v>86</v>
      </c>
      <c r="G53" s="1" t="s">
        <v>193</v>
      </c>
      <c r="I53" s="1" t="s">
        <v>207</v>
      </c>
      <c r="K53" s="3">
        <v>0</v>
      </c>
      <c r="M53" s="3">
        <v>0</v>
      </c>
      <c r="O53" s="3">
        <v>8716091</v>
      </c>
      <c r="Q53" s="3">
        <v>6965608528975</v>
      </c>
      <c r="S53" s="3">
        <v>7327317576846</v>
      </c>
      <c r="U53" s="3">
        <v>311403</v>
      </c>
      <c r="W53" s="3">
        <v>259701480847</v>
      </c>
      <c r="Y53" s="3">
        <v>0</v>
      </c>
      <c r="AA53" s="3">
        <v>0</v>
      </c>
      <c r="AC53" s="3">
        <v>9027494</v>
      </c>
      <c r="AE53" s="3">
        <v>857536</v>
      </c>
      <c r="AG53" s="3">
        <v>7225310009822</v>
      </c>
      <c r="AI53" s="3">
        <v>7741106258255</v>
      </c>
      <c r="AK53" s="8">
        <v>3.7745472414487696E-2</v>
      </c>
    </row>
    <row r="54" spans="1:37">
      <c r="A54" s="1" t="s">
        <v>208</v>
      </c>
      <c r="C54" s="1" t="s">
        <v>86</v>
      </c>
      <c r="E54" s="1" t="s">
        <v>86</v>
      </c>
      <c r="G54" s="1" t="s">
        <v>209</v>
      </c>
      <c r="I54" s="1" t="s">
        <v>210</v>
      </c>
      <c r="K54" s="3">
        <v>0</v>
      </c>
      <c r="M54" s="3">
        <v>0</v>
      </c>
      <c r="O54" s="3">
        <v>2500000</v>
      </c>
      <c r="Q54" s="3">
        <v>2150008125000</v>
      </c>
      <c r="S54" s="3">
        <v>2412405848400</v>
      </c>
      <c r="U54" s="3">
        <v>0</v>
      </c>
      <c r="W54" s="3">
        <v>0</v>
      </c>
      <c r="Y54" s="3">
        <v>0</v>
      </c>
      <c r="AA54" s="3">
        <v>0</v>
      </c>
      <c r="AC54" s="3">
        <v>2500000</v>
      </c>
      <c r="AE54" s="3">
        <v>981178</v>
      </c>
      <c r="AG54" s="3">
        <v>2150008125000</v>
      </c>
      <c r="AI54" s="3">
        <v>2452850143123</v>
      </c>
      <c r="AK54" s="8">
        <v>1.1960046061296628E-2</v>
      </c>
    </row>
    <row r="55" spans="1:37">
      <c r="A55" s="1" t="s">
        <v>211</v>
      </c>
      <c r="C55" s="1" t="s">
        <v>86</v>
      </c>
      <c r="E55" s="1" t="s">
        <v>86</v>
      </c>
      <c r="G55" s="1" t="s">
        <v>212</v>
      </c>
      <c r="I55" s="1" t="s">
        <v>213</v>
      </c>
      <c r="K55" s="3">
        <v>0</v>
      </c>
      <c r="M55" s="3">
        <v>0</v>
      </c>
      <c r="O55" s="3">
        <v>40000</v>
      </c>
      <c r="Q55" s="3">
        <v>33758908107</v>
      </c>
      <c r="S55" s="3">
        <v>35187836418</v>
      </c>
      <c r="U55" s="3">
        <v>121500</v>
      </c>
      <c r="W55" s="3">
        <v>108740713536</v>
      </c>
      <c r="Y55" s="3">
        <v>0</v>
      </c>
      <c r="AA55" s="3">
        <v>0</v>
      </c>
      <c r="AC55" s="3">
        <v>161500</v>
      </c>
      <c r="AE55" s="3">
        <v>901887</v>
      </c>
      <c r="AG55" s="3">
        <v>142499621643</v>
      </c>
      <c r="AI55" s="3">
        <v>145649128955</v>
      </c>
      <c r="AK55" s="8">
        <v>7.101821103802264E-4</v>
      </c>
    </row>
    <row r="56" spans="1:37">
      <c r="A56" s="1" t="s">
        <v>214</v>
      </c>
      <c r="C56" s="1" t="s">
        <v>86</v>
      </c>
      <c r="E56" s="1" t="s">
        <v>86</v>
      </c>
      <c r="G56" s="1" t="s">
        <v>215</v>
      </c>
      <c r="I56" s="1" t="s">
        <v>213</v>
      </c>
      <c r="K56" s="3">
        <v>0</v>
      </c>
      <c r="M56" s="3">
        <v>0</v>
      </c>
      <c r="O56" s="3">
        <v>1200000</v>
      </c>
      <c r="Q56" s="3">
        <v>996278604288</v>
      </c>
      <c r="S56" s="3">
        <v>1103988434510</v>
      </c>
      <c r="U56" s="3">
        <v>285300</v>
      </c>
      <c r="W56" s="3">
        <v>255747123778</v>
      </c>
      <c r="Y56" s="3">
        <v>0</v>
      </c>
      <c r="AA56" s="3">
        <v>0</v>
      </c>
      <c r="AC56" s="3">
        <v>1485300</v>
      </c>
      <c r="AE56" s="3">
        <v>930811</v>
      </c>
      <c r="AG56" s="3">
        <v>1252025728066</v>
      </c>
      <c r="AI56" s="3">
        <v>1382480320292</v>
      </c>
      <c r="AK56" s="8">
        <v>6.7409451636847506E-3</v>
      </c>
    </row>
    <row r="57" spans="1:37">
      <c r="A57" s="1" t="s">
        <v>216</v>
      </c>
      <c r="C57" s="1" t="s">
        <v>86</v>
      </c>
      <c r="E57" s="1" t="s">
        <v>86</v>
      </c>
      <c r="G57" s="1" t="s">
        <v>217</v>
      </c>
      <c r="I57" s="1" t="s">
        <v>207</v>
      </c>
      <c r="K57" s="3">
        <v>0</v>
      </c>
      <c r="M57" s="3">
        <v>0</v>
      </c>
      <c r="O57" s="3">
        <v>230000</v>
      </c>
      <c r="Q57" s="3">
        <v>186034242764</v>
      </c>
      <c r="S57" s="3">
        <v>191600026185</v>
      </c>
      <c r="U57" s="3">
        <v>265000</v>
      </c>
      <c r="W57" s="3">
        <v>220024155252</v>
      </c>
      <c r="Y57" s="3">
        <v>0</v>
      </c>
      <c r="AA57" s="3">
        <v>0</v>
      </c>
      <c r="AC57" s="3">
        <v>495000</v>
      </c>
      <c r="AE57" s="3">
        <v>850646</v>
      </c>
      <c r="AG57" s="3">
        <v>406058398016</v>
      </c>
      <c r="AI57" s="3">
        <v>421053759098</v>
      </c>
      <c r="AK57" s="8">
        <v>2.0530493341441975E-3</v>
      </c>
    </row>
    <row r="58" spans="1:37">
      <c r="A58" s="1" t="s">
        <v>218</v>
      </c>
      <c r="C58" s="1" t="s">
        <v>86</v>
      </c>
      <c r="E58" s="1" t="s">
        <v>86</v>
      </c>
      <c r="G58" s="1" t="s">
        <v>219</v>
      </c>
      <c r="I58" s="1" t="s">
        <v>220</v>
      </c>
      <c r="K58" s="3">
        <v>0</v>
      </c>
      <c r="M58" s="3">
        <v>0</v>
      </c>
      <c r="O58" s="3">
        <v>714000</v>
      </c>
      <c r="Q58" s="3">
        <v>568281529123</v>
      </c>
      <c r="S58" s="3">
        <v>584218809119</v>
      </c>
      <c r="U58" s="3">
        <v>0</v>
      </c>
      <c r="W58" s="3">
        <v>0</v>
      </c>
      <c r="Y58" s="3">
        <v>0</v>
      </c>
      <c r="AA58" s="3">
        <v>0</v>
      </c>
      <c r="AC58" s="3">
        <v>714000</v>
      </c>
      <c r="AE58" s="3">
        <v>835147</v>
      </c>
      <c r="AG58" s="3">
        <v>568281529123</v>
      </c>
      <c r="AI58" s="3">
        <v>596272107243</v>
      </c>
      <c r="AK58" s="8">
        <v>2.9074103396356859E-3</v>
      </c>
    </row>
    <row r="59" spans="1:37">
      <c r="A59" s="1" t="s">
        <v>221</v>
      </c>
      <c r="C59" s="1" t="s">
        <v>86</v>
      </c>
      <c r="E59" s="1" t="s">
        <v>86</v>
      </c>
      <c r="G59" s="1" t="s">
        <v>219</v>
      </c>
      <c r="I59" s="1" t="s">
        <v>220</v>
      </c>
      <c r="K59" s="3">
        <v>0</v>
      </c>
      <c r="M59" s="3">
        <v>0</v>
      </c>
      <c r="O59" s="3">
        <v>10000000</v>
      </c>
      <c r="Q59" s="3">
        <v>7977562084750</v>
      </c>
      <c r="S59" s="3">
        <v>8095357104756</v>
      </c>
      <c r="U59" s="3">
        <v>2859400</v>
      </c>
      <c r="W59" s="3">
        <v>2319983789046</v>
      </c>
      <c r="Y59" s="3">
        <v>205000</v>
      </c>
      <c r="AA59" s="3">
        <v>168094091125</v>
      </c>
      <c r="AC59" s="3">
        <v>12654400</v>
      </c>
      <c r="AE59" s="3">
        <v>827169</v>
      </c>
      <c r="AG59" s="3">
        <v>10133386044867</v>
      </c>
      <c r="AI59" s="3">
        <v>10466924665958</v>
      </c>
      <c r="AK59" s="8">
        <v>5.1036506031955337E-2</v>
      </c>
    </row>
    <row r="60" spans="1:37">
      <c r="A60" s="1" t="s">
        <v>222</v>
      </c>
      <c r="C60" s="1" t="s">
        <v>86</v>
      </c>
      <c r="E60" s="1" t="s">
        <v>86</v>
      </c>
      <c r="G60" s="1" t="s">
        <v>223</v>
      </c>
      <c r="I60" s="1" t="s">
        <v>224</v>
      </c>
      <c r="K60" s="3">
        <v>16</v>
      </c>
      <c r="M60" s="3">
        <v>16</v>
      </c>
      <c r="O60" s="3">
        <v>955000</v>
      </c>
      <c r="Q60" s="3">
        <v>904566449995</v>
      </c>
      <c r="S60" s="3">
        <v>919628408018</v>
      </c>
      <c r="U60" s="3">
        <v>0</v>
      </c>
      <c r="W60" s="3">
        <v>0</v>
      </c>
      <c r="Y60" s="3">
        <v>35000</v>
      </c>
      <c r="AA60" s="3">
        <v>33832538945</v>
      </c>
      <c r="AC60" s="3">
        <v>920000</v>
      </c>
      <c r="AE60" s="3">
        <v>963958</v>
      </c>
      <c r="AG60" s="3">
        <v>871414799995</v>
      </c>
      <c r="AI60" s="3">
        <v>886806994897</v>
      </c>
      <c r="AK60" s="8">
        <v>4.3240523829736078E-3</v>
      </c>
    </row>
    <row r="61" spans="1:37">
      <c r="A61" s="1" t="s">
        <v>225</v>
      </c>
      <c r="C61" s="1" t="s">
        <v>86</v>
      </c>
      <c r="E61" s="1" t="s">
        <v>86</v>
      </c>
      <c r="G61" s="1" t="s">
        <v>226</v>
      </c>
      <c r="I61" s="1" t="s">
        <v>227</v>
      </c>
      <c r="K61" s="3">
        <v>18</v>
      </c>
      <c r="M61" s="3">
        <v>18</v>
      </c>
      <c r="O61" s="3">
        <v>2550521</v>
      </c>
      <c r="Q61" s="3">
        <v>2502693142409</v>
      </c>
      <c r="S61" s="3">
        <v>2532472296097</v>
      </c>
      <c r="U61" s="3">
        <v>0</v>
      </c>
      <c r="W61" s="3">
        <v>0</v>
      </c>
      <c r="Y61" s="3">
        <v>1920000</v>
      </c>
      <c r="AA61" s="3">
        <v>1894865960373</v>
      </c>
      <c r="AC61" s="3">
        <v>630521</v>
      </c>
      <c r="AE61" s="3">
        <v>992537</v>
      </c>
      <c r="AG61" s="3">
        <v>618697349617</v>
      </c>
      <c r="AI61" s="3">
        <v>625791171429</v>
      </c>
      <c r="AK61" s="8">
        <v>3.0513446799951115E-3</v>
      </c>
    </row>
    <row r="62" spans="1:37">
      <c r="A62" s="1" t="s">
        <v>228</v>
      </c>
      <c r="C62" s="1" t="s">
        <v>86</v>
      </c>
      <c r="E62" s="1" t="s">
        <v>86</v>
      </c>
      <c r="G62" s="1" t="s">
        <v>229</v>
      </c>
      <c r="I62" s="1" t="s">
        <v>230</v>
      </c>
      <c r="K62" s="3">
        <v>18</v>
      </c>
      <c r="M62" s="3">
        <v>18</v>
      </c>
      <c r="O62" s="3">
        <v>290000</v>
      </c>
      <c r="Q62" s="3">
        <v>283080600000</v>
      </c>
      <c r="S62" s="3">
        <v>284492895473</v>
      </c>
      <c r="U62" s="3">
        <v>0</v>
      </c>
      <c r="W62" s="3">
        <v>0</v>
      </c>
      <c r="Y62" s="3">
        <v>0</v>
      </c>
      <c r="AA62" s="3">
        <v>0</v>
      </c>
      <c r="AC62" s="3">
        <v>290000</v>
      </c>
      <c r="AE62" s="3">
        <v>980691</v>
      </c>
      <c r="AG62" s="3">
        <v>283080600000</v>
      </c>
      <c r="AI62" s="3">
        <v>284389369484</v>
      </c>
      <c r="AK62" s="8">
        <v>1.3866766251121867E-3</v>
      </c>
    </row>
    <row r="63" spans="1:37">
      <c r="A63" s="1" t="s">
        <v>231</v>
      </c>
      <c r="C63" s="1" t="s">
        <v>86</v>
      </c>
      <c r="E63" s="1" t="s">
        <v>86</v>
      </c>
      <c r="G63" s="1" t="s">
        <v>229</v>
      </c>
      <c r="I63" s="1" t="s">
        <v>232</v>
      </c>
      <c r="K63" s="3">
        <v>18</v>
      </c>
      <c r="M63" s="3">
        <v>18</v>
      </c>
      <c r="O63" s="3">
        <v>2725800</v>
      </c>
      <c r="Q63" s="3">
        <v>2589210162000</v>
      </c>
      <c r="S63" s="3">
        <v>2566472938319</v>
      </c>
      <c r="U63" s="3">
        <v>200000</v>
      </c>
      <c r="W63" s="3">
        <v>181550298250</v>
      </c>
      <c r="Y63" s="3">
        <v>20000</v>
      </c>
      <c r="AA63" s="3">
        <v>18846519676</v>
      </c>
      <c r="AC63" s="3">
        <v>2905800</v>
      </c>
      <c r="AE63" s="3">
        <v>919221</v>
      </c>
      <c r="AG63" s="3">
        <v>2751805941382</v>
      </c>
      <c r="AI63" s="3">
        <v>2670968877745</v>
      </c>
      <c r="AK63" s="8">
        <v>1.3023588455121558E-2</v>
      </c>
    </row>
    <row r="64" spans="1:37">
      <c r="A64" s="1" t="s">
        <v>233</v>
      </c>
      <c r="C64" s="1" t="s">
        <v>86</v>
      </c>
      <c r="E64" s="1" t="s">
        <v>86</v>
      </c>
      <c r="G64" s="1" t="s">
        <v>234</v>
      </c>
      <c r="I64" s="1" t="s">
        <v>235</v>
      </c>
      <c r="K64" s="3">
        <v>18</v>
      </c>
      <c r="M64" s="3">
        <v>18</v>
      </c>
      <c r="O64" s="3">
        <v>5066800</v>
      </c>
      <c r="Q64" s="3">
        <v>4945196800000</v>
      </c>
      <c r="S64" s="3">
        <v>4972856293951</v>
      </c>
      <c r="U64" s="3">
        <v>0</v>
      </c>
      <c r="W64" s="3">
        <v>0</v>
      </c>
      <c r="Y64" s="3">
        <v>0</v>
      </c>
      <c r="AA64" s="3">
        <v>0</v>
      </c>
      <c r="AC64" s="3">
        <v>5066800</v>
      </c>
      <c r="AE64" s="3">
        <v>969161</v>
      </c>
      <c r="AG64" s="3">
        <v>4945196800000</v>
      </c>
      <c r="AI64" s="3">
        <v>4910354671183</v>
      </c>
      <c r="AK64" s="8">
        <v>2.3942786806322548E-2</v>
      </c>
    </row>
    <row r="65" spans="1:37">
      <c r="A65" s="1" t="s">
        <v>236</v>
      </c>
      <c r="C65" s="1" t="s">
        <v>86</v>
      </c>
      <c r="E65" s="1" t="s">
        <v>86</v>
      </c>
      <c r="G65" s="1" t="s">
        <v>237</v>
      </c>
      <c r="I65" s="1" t="s">
        <v>238</v>
      </c>
      <c r="K65" s="3">
        <v>18</v>
      </c>
      <c r="M65" s="3">
        <v>18</v>
      </c>
      <c r="O65" s="3">
        <v>195100</v>
      </c>
      <c r="Q65" s="3">
        <v>180357803750</v>
      </c>
      <c r="S65" s="3">
        <v>180644283962</v>
      </c>
      <c r="U65" s="3">
        <v>0</v>
      </c>
      <c r="W65" s="3">
        <v>0</v>
      </c>
      <c r="Y65" s="3">
        <v>0</v>
      </c>
      <c r="AA65" s="3">
        <v>0</v>
      </c>
      <c r="AC65" s="3">
        <v>195100</v>
      </c>
      <c r="AE65" s="3">
        <v>925606</v>
      </c>
      <c r="AG65" s="3">
        <v>180357803750</v>
      </c>
      <c r="AI65" s="3">
        <v>180578732902</v>
      </c>
      <c r="AK65" s="8">
        <v>8.804981295957629E-4</v>
      </c>
    </row>
    <row r="66" spans="1:37">
      <c r="A66" s="1" t="s">
        <v>239</v>
      </c>
      <c r="C66" s="1" t="s">
        <v>86</v>
      </c>
      <c r="E66" s="1" t="s">
        <v>86</v>
      </c>
      <c r="G66" s="1" t="s">
        <v>240</v>
      </c>
      <c r="I66" s="1" t="s">
        <v>241</v>
      </c>
      <c r="K66" s="3">
        <v>18</v>
      </c>
      <c r="M66" s="3">
        <v>18</v>
      </c>
      <c r="O66" s="3">
        <v>1998800</v>
      </c>
      <c r="Q66" s="3">
        <v>1998800000000</v>
      </c>
      <c r="S66" s="3">
        <v>1966633056015</v>
      </c>
      <c r="U66" s="3">
        <v>0</v>
      </c>
      <c r="W66" s="3">
        <v>0</v>
      </c>
      <c r="Y66" s="3">
        <v>0</v>
      </c>
      <c r="AA66" s="3">
        <v>0</v>
      </c>
      <c r="AC66" s="3">
        <v>1998800</v>
      </c>
      <c r="AE66" s="3">
        <v>979630</v>
      </c>
      <c r="AG66" s="3">
        <v>1998800000000</v>
      </c>
      <c r="AI66" s="3">
        <v>1958008568227</v>
      </c>
      <c r="AK66" s="8">
        <v>9.547208878644518E-3</v>
      </c>
    </row>
    <row r="67" spans="1:37">
      <c r="A67" s="1" t="s">
        <v>242</v>
      </c>
      <c r="C67" s="1" t="s">
        <v>86</v>
      </c>
      <c r="E67" s="1" t="s">
        <v>86</v>
      </c>
      <c r="G67" s="1" t="s">
        <v>243</v>
      </c>
      <c r="I67" s="1" t="s">
        <v>244</v>
      </c>
      <c r="K67" s="3">
        <v>15</v>
      </c>
      <c r="M67" s="3">
        <v>15</v>
      </c>
      <c r="O67" s="3">
        <v>400000</v>
      </c>
      <c r="Q67" s="3">
        <v>366806905462</v>
      </c>
      <c r="S67" s="3">
        <v>371469205010</v>
      </c>
      <c r="U67" s="3">
        <v>0</v>
      </c>
      <c r="W67" s="3">
        <v>0</v>
      </c>
      <c r="Y67" s="3">
        <v>0</v>
      </c>
      <c r="AA67" s="3">
        <v>0</v>
      </c>
      <c r="AC67" s="3">
        <v>400000</v>
      </c>
      <c r="AE67" s="3">
        <v>928372</v>
      </c>
      <c r="AG67" s="3">
        <v>366806905462</v>
      </c>
      <c r="AI67" s="3">
        <v>371334410234</v>
      </c>
      <c r="AK67" s="8">
        <v>1.8106188276502272E-3</v>
      </c>
    </row>
    <row r="68" spans="1:37">
      <c r="A68" s="1" t="s">
        <v>245</v>
      </c>
      <c r="C68" s="1" t="s">
        <v>86</v>
      </c>
      <c r="E68" s="1" t="s">
        <v>86</v>
      </c>
      <c r="G68" s="1" t="s">
        <v>246</v>
      </c>
      <c r="I68" s="1" t="s">
        <v>247</v>
      </c>
      <c r="K68" s="3">
        <v>17</v>
      </c>
      <c r="M68" s="3">
        <v>17</v>
      </c>
      <c r="O68" s="3">
        <v>170240</v>
      </c>
      <c r="Q68" s="3">
        <v>161660028079</v>
      </c>
      <c r="S68" s="3">
        <v>165622120774</v>
      </c>
      <c r="U68" s="3">
        <v>0</v>
      </c>
      <c r="W68" s="3">
        <v>0</v>
      </c>
      <c r="Y68" s="3">
        <v>35000</v>
      </c>
      <c r="AA68" s="3">
        <v>34114928000</v>
      </c>
      <c r="AC68" s="3">
        <v>135240</v>
      </c>
      <c r="AE68" s="3">
        <v>972559</v>
      </c>
      <c r="AG68" s="3">
        <v>128424002570</v>
      </c>
      <c r="AI68" s="3">
        <v>131523782415</v>
      </c>
      <c r="AK68" s="8">
        <v>6.4130721570970209E-4</v>
      </c>
    </row>
    <row r="69" spans="1:37">
      <c r="A69" s="1" t="s">
        <v>248</v>
      </c>
      <c r="C69" s="1" t="s">
        <v>86</v>
      </c>
      <c r="E69" s="1" t="s">
        <v>86</v>
      </c>
      <c r="G69" s="1" t="s">
        <v>146</v>
      </c>
      <c r="I69" s="1" t="s">
        <v>249</v>
      </c>
      <c r="K69" s="3">
        <v>17</v>
      </c>
      <c r="M69" s="3">
        <v>17</v>
      </c>
      <c r="O69" s="3">
        <v>6607720</v>
      </c>
      <c r="Q69" s="3">
        <v>6124637556467</v>
      </c>
      <c r="S69" s="3">
        <v>6490340044857</v>
      </c>
      <c r="U69" s="3">
        <v>105000</v>
      </c>
      <c r="W69" s="3">
        <v>99585772502</v>
      </c>
      <c r="Y69" s="3">
        <v>0</v>
      </c>
      <c r="AA69" s="3">
        <v>0</v>
      </c>
      <c r="AC69" s="3">
        <v>6712720</v>
      </c>
      <c r="AE69" s="3">
        <v>966782</v>
      </c>
      <c r="AG69" s="3">
        <v>6224223328969</v>
      </c>
      <c r="AI69" s="3">
        <v>6489485389736</v>
      </c>
      <c r="AK69" s="8">
        <v>3.1642595204179183E-2</v>
      </c>
    </row>
    <row r="70" spans="1:37">
      <c r="A70" s="1" t="s">
        <v>250</v>
      </c>
      <c r="C70" s="1" t="s">
        <v>86</v>
      </c>
      <c r="E70" s="1" t="s">
        <v>86</v>
      </c>
      <c r="G70" s="1" t="s">
        <v>251</v>
      </c>
      <c r="I70" s="1" t="s">
        <v>252</v>
      </c>
      <c r="K70" s="3">
        <v>16</v>
      </c>
      <c r="M70" s="3">
        <v>16</v>
      </c>
      <c r="O70" s="3">
        <v>6157306</v>
      </c>
      <c r="Q70" s="3">
        <v>5806606794709</v>
      </c>
      <c r="S70" s="3">
        <v>6152991425770</v>
      </c>
      <c r="U70" s="3">
        <v>0</v>
      </c>
      <c r="W70" s="3">
        <v>0</v>
      </c>
      <c r="Y70" s="3">
        <v>6157306</v>
      </c>
      <c r="AA70" s="3">
        <v>6157306000000</v>
      </c>
      <c r="AC70" s="3">
        <v>0</v>
      </c>
      <c r="AE70" s="3">
        <v>0</v>
      </c>
      <c r="AG70" s="3">
        <v>0</v>
      </c>
      <c r="AI70" s="3">
        <v>0</v>
      </c>
      <c r="AK70" s="8">
        <v>0</v>
      </c>
    </row>
    <row r="71" spans="1:37">
      <c r="A71" s="1" t="s">
        <v>253</v>
      </c>
      <c r="C71" s="1" t="s">
        <v>86</v>
      </c>
      <c r="E71" s="1" t="s">
        <v>86</v>
      </c>
      <c r="G71" s="1" t="s">
        <v>254</v>
      </c>
      <c r="I71" s="1" t="s">
        <v>255</v>
      </c>
      <c r="K71" s="3">
        <v>16</v>
      </c>
      <c r="M71" s="3">
        <v>16</v>
      </c>
      <c r="O71" s="3">
        <v>5919900</v>
      </c>
      <c r="Q71" s="3">
        <v>5534262914250</v>
      </c>
      <c r="S71" s="3">
        <v>5804982905595</v>
      </c>
      <c r="U71" s="3">
        <v>0</v>
      </c>
      <c r="W71" s="3">
        <v>0</v>
      </c>
      <c r="Y71" s="3">
        <v>3900000</v>
      </c>
      <c r="AA71" s="3">
        <v>3810161639382</v>
      </c>
      <c r="AC71" s="3">
        <v>2019900</v>
      </c>
      <c r="AE71" s="3">
        <v>980707</v>
      </c>
      <c r="AG71" s="3">
        <v>1888318664250</v>
      </c>
      <c r="AI71" s="3">
        <v>1980853308259</v>
      </c>
      <c r="AK71" s="8">
        <v>9.6585993538462339E-3</v>
      </c>
    </row>
    <row r="72" spans="1:37">
      <c r="A72" s="1" t="s">
        <v>256</v>
      </c>
      <c r="C72" s="1" t="s">
        <v>86</v>
      </c>
      <c r="E72" s="1" t="s">
        <v>86</v>
      </c>
      <c r="G72" s="1" t="s">
        <v>254</v>
      </c>
      <c r="I72" s="1" t="s">
        <v>257</v>
      </c>
      <c r="K72" s="3">
        <v>17</v>
      </c>
      <c r="M72" s="3">
        <v>17</v>
      </c>
      <c r="O72" s="3">
        <v>397500</v>
      </c>
      <c r="Q72" s="3">
        <v>368092950000</v>
      </c>
      <c r="S72" s="3">
        <v>377392942956</v>
      </c>
      <c r="U72" s="3">
        <v>0</v>
      </c>
      <c r="W72" s="3">
        <v>0</v>
      </c>
      <c r="Y72" s="3">
        <v>60000</v>
      </c>
      <c r="AA72" s="3">
        <v>57174584416</v>
      </c>
      <c r="AC72" s="3">
        <v>337500</v>
      </c>
      <c r="AE72" s="3">
        <v>949108</v>
      </c>
      <c r="AG72" s="3">
        <v>312531750000</v>
      </c>
      <c r="AI72" s="3">
        <v>320311537446</v>
      </c>
      <c r="AK72" s="8">
        <v>1.5618323657316045E-3</v>
      </c>
    </row>
    <row r="73" spans="1:37">
      <c r="A73" s="1" t="s">
        <v>258</v>
      </c>
      <c r="C73" s="1" t="s">
        <v>86</v>
      </c>
      <c r="E73" s="1" t="s">
        <v>86</v>
      </c>
      <c r="G73" s="1" t="s">
        <v>259</v>
      </c>
      <c r="I73" s="1" t="s">
        <v>260</v>
      </c>
      <c r="K73" s="3">
        <v>17</v>
      </c>
      <c r="M73" s="3">
        <v>17</v>
      </c>
      <c r="O73" s="3">
        <v>1697976</v>
      </c>
      <c r="Q73" s="3">
        <v>1566977151600</v>
      </c>
      <c r="S73" s="3">
        <v>1587068927439</v>
      </c>
      <c r="U73" s="3">
        <v>0</v>
      </c>
      <c r="W73" s="3">
        <v>0</v>
      </c>
      <c r="Y73" s="3">
        <v>0</v>
      </c>
      <c r="AA73" s="3">
        <v>0</v>
      </c>
      <c r="AC73" s="3">
        <v>1697976</v>
      </c>
      <c r="AE73" s="3">
        <v>934379</v>
      </c>
      <c r="AG73" s="3">
        <v>1566977151600</v>
      </c>
      <c r="AI73" s="3">
        <v>1586491637970</v>
      </c>
      <c r="AK73" s="8">
        <v>7.7357000871747274E-3</v>
      </c>
    </row>
    <row r="74" spans="1:37">
      <c r="A74" s="1" t="s">
        <v>262</v>
      </c>
      <c r="C74" s="1" t="s">
        <v>86</v>
      </c>
      <c r="E74" s="1" t="s">
        <v>86</v>
      </c>
      <c r="G74" s="1" t="s">
        <v>263</v>
      </c>
      <c r="I74" s="1" t="s">
        <v>264</v>
      </c>
      <c r="K74" s="3">
        <v>16</v>
      </c>
      <c r="M74" s="3">
        <v>16</v>
      </c>
      <c r="O74" s="3">
        <v>5950000</v>
      </c>
      <c r="Q74" s="3">
        <v>5600735000000</v>
      </c>
      <c r="S74" s="3">
        <v>5801632078045</v>
      </c>
      <c r="U74" s="3">
        <v>0</v>
      </c>
      <c r="W74" s="3">
        <v>0</v>
      </c>
      <c r="Y74" s="3">
        <v>0</v>
      </c>
      <c r="AA74" s="3">
        <v>0</v>
      </c>
      <c r="AC74" s="3">
        <v>5950000</v>
      </c>
      <c r="AE74" s="3">
        <v>964143</v>
      </c>
      <c r="AG74" s="3">
        <v>5600735000000</v>
      </c>
      <c r="AI74" s="3">
        <v>5736428554779</v>
      </c>
      <c r="AK74" s="8">
        <v>2.7970705807221299E-2</v>
      </c>
    </row>
    <row r="75" spans="1:37">
      <c r="A75" s="1" t="s">
        <v>265</v>
      </c>
      <c r="C75" s="1" t="s">
        <v>86</v>
      </c>
      <c r="E75" s="1" t="s">
        <v>86</v>
      </c>
      <c r="G75" s="1" t="s">
        <v>266</v>
      </c>
      <c r="I75" s="1" t="s">
        <v>267</v>
      </c>
      <c r="K75" s="3">
        <v>17</v>
      </c>
      <c r="M75" s="3">
        <v>17</v>
      </c>
      <c r="O75" s="3">
        <v>1025277</v>
      </c>
      <c r="Q75" s="3">
        <v>980342068274</v>
      </c>
      <c r="S75" s="3">
        <v>983216895746</v>
      </c>
      <c r="U75" s="3">
        <v>0</v>
      </c>
      <c r="W75" s="3">
        <v>0</v>
      </c>
      <c r="Y75" s="3">
        <v>5000</v>
      </c>
      <c r="AA75" s="3">
        <v>4800963958</v>
      </c>
      <c r="AC75" s="3">
        <v>1020277</v>
      </c>
      <c r="AE75" s="3">
        <v>959970</v>
      </c>
      <c r="AG75" s="3">
        <v>975561203843</v>
      </c>
      <c r="AI75" s="3">
        <v>979397358571</v>
      </c>
      <c r="AK75" s="8">
        <v>4.7755210621662596E-3</v>
      </c>
    </row>
    <row r="76" spans="1:37">
      <c r="A76" s="1" t="s">
        <v>268</v>
      </c>
      <c r="C76" s="1" t="s">
        <v>86</v>
      </c>
      <c r="E76" s="1" t="s">
        <v>86</v>
      </c>
      <c r="G76" s="1" t="s">
        <v>152</v>
      </c>
      <c r="I76" s="1" t="s">
        <v>123</v>
      </c>
      <c r="K76" s="3">
        <v>17</v>
      </c>
      <c r="M76" s="3">
        <v>17</v>
      </c>
      <c r="O76" s="3">
        <v>7128846</v>
      </c>
      <c r="Q76" s="3">
        <v>6605841855186</v>
      </c>
      <c r="S76" s="3">
        <v>6882120843570</v>
      </c>
      <c r="U76" s="3">
        <v>0</v>
      </c>
      <c r="W76" s="3">
        <v>0</v>
      </c>
      <c r="Y76" s="3">
        <v>0</v>
      </c>
      <c r="AA76" s="3">
        <v>0</v>
      </c>
      <c r="AC76" s="3">
        <v>7128846</v>
      </c>
      <c r="AE76" s="3">
        <v>955814</v>
      </c>
      <c r="AG76" s="3">
        <v>6605841855186</v>
      </c>
      <c r="AI76" s="3">
        <v>6813586773925</v>
      </c>
      <c r="AK76" s="8">
        <v>3.3222906783465116E-2</v>
      </c>
    </row>
    <row r="77" spans="1:37">
      <c r="A77" s="1" t="s">
        <v>269</v>
      </c>
      <c r="C77" s="1" t="s">
        <v>86</v>
      </c>
      <c r="E77" s="1" t="s">
        <v>86</v>
      </c>
      <c r="G77" s="1" t="s">
        <v>270</v>
      </c>
      <c r="I77" s="1" t="s">
        <v>271</v>
      </c>
      <c r="K77" s="3">
        <v>18</v>
      </c>
      <c r="M77" s="3">
        <v>18</v>
      </c>
      <c r="O77" s="3">
        <v>4500000</v>
      </c>
      <c r="Q77" s="3">
        <v>4470008125000</v>
      </c>
      <c r="S77" s="3">
        <v>4561338241293</v>
      </c>
      <c r="U77" s="3">
        <v>0</v>
      </c>
      <c r="W77" s="3">
        <v>0</v>
      </c>
      <c r="Y77" s="3">
        <v>3000000</v>
      </c>
      <c r="AA77" s="3">
        <v>3074056411500</v>
      </c>
      <c r="AC77" s="3">
        <v>1500000</v>
      </c>
      <c r="AE77" s="3">
        <v>999447</v>
      </c>
      <c r="AG77" s="3">
        <v>1490002708330</v>
      </c>
      <c r="AI77" s="3">
        <v>1499112407143</v>
      </c>
      <c r="AK77" s="8">
        <v>7.309640782890852E-3</v>
      </c>
    </row>
    <row r="78" spans="1:37">
      <c r="A78" s="1" t="s">
        <v>272</v>
      </c>
      <c r="C78" s="1" t="s">
        <v>86</v>
      </c>
      <c r="E78" s="1" t="s">
        <v>86</v>
      </c>
      <c r="G78" s="1" t="s">
        <v>273</v>
      </c>
      <c r="I78" s="1" t="s">
        <v>274</v>
      </c>
      <c r="K78" s="3">
        <v>18</v>
      </c>
      <c r="M78" s="3">
        <v>18</v>
      </c>
      <c r="O78" s="3">
        <v>0</v>
      </c>
      <c r="Q78" s="3">
        <v>0</v>
      </c>
      <c r="S78" s="3">
        <v>0</v>
      </c>
      <c r="U78" s="3">
        <v>3000000</v>
      </c>
      <c r="W78" s="3">
        <v>2642220000000</v>
      </c>
      <c r="Y78" s="3">
        <v>0</v>
      </c>
      <c r="AA78" s="3">
        <v>0</v>
      </c>
      <c r="AC78" s="3">
        <v>3000000</v>
      </c>
      <c r="AE78" s="3">
        <v>872287</v>
      </c>
      <c r="AG78" s="3">
        <v>2642220000000</v>
      </c>
      <c r="AI78" s="3">
        <v>2616759596636</v>
      </c>
      <c r="AK78" s="8">
        <v>1.2759265132789303E-2</v>
      </c>
    </row>
    <row r="79" spans="1:37">
      <c r="A79" s="1" t="s">
        <v>275</v>
      </c>
      <c r="C79" s="1" t="s">
        <v>86</v>
      </c>
      <c r="E79" s="1" t="s">
        <v>86</v>
      </c>
      <c r="G79" s="1" t="s">
        <v>276</v>
      </c>
      <c r="I79" s="1" t="s">
        <v>277</v>
      </c>
      <c r="K79" s="3">
        <v>0</v>
      </c>
      <c r="M79" s="3">
        <v>0</v>
      </c>
      <c r="O79" s="3">
        <v>0</v>
      </c>
      <c r="Q79" s="3">
        <v>0</v>
      </c>
      <c r="S79" s="3">
        <v>0</v>
      </c>
      <c r="U79" s="3">
        <v>2500000</v>
      </c>
      <c r="W79" s="3">
        <v>2002621040869</v>
      </c>
      <c r="Y79" s="3">
        <v>0</v>
      </c>
      <c r="AA79" s="3">
        <v>0</v>
      </c>
      <c r="AC79" s="3">
        <v>2500000</v>
      </c>
      <c r="AE79" s="3">
        <v>803553</v>
      </c>
      <c r="AG79" s="3">
        <v>2002621040869</v>
      </c>
      <c r="AI79" s="3">
        <v>2008806772721</v>
      </c>
      <c r="AK79" s="8">
        <v>9.7948998626545998E-3</v>
      </c>
    </row>
    <row r="80" spans="1:37">
      <c r="A80" s="1" t="s">
        <v>278</v>
      </c>
      <c r="C80" s="1" t="s">
        <v>86</v>
      </c>
      <c r="E80" s="1" t="s">
        <v>86</v>
      </c>
      <c r="G80" s="1" t="s">
        <v>219</v>
      </c>
      <c r="I80" s="1" t="s">
        <v>220</v>
      </c>
      <c r="K80" s="3">
        <v>0</v>
      </c>
      <c r="M80" s="3">
        <v>0</v>
      </c>
      <c r="O80" s="3">
        <v>0</v>
      </c>
      <c r="Q80" s="3">
        <v>0</v>
      </c>
      <c r="S80" s="3">
        <v>0</v>
      </c>
      <c r="U80" s="3">
        <v>1660000</v>
      </c>
      <c r="W80" s="3">
        <v>1347911189514</v>
      </c>
      <c r="Y80" s="3">
        <v>0</v>
      </c>
      <c r="AA80" s="3">
        <v>0</v>
      </c>
      <c r="AC80" s="3">
        <v>1660000</v>
      </c>
      <c r="AE80" s="3">
        <v>822674</v>
      </c>
      <c r="AG80" s="3">
        <v>1347911189514</v>
      </c>
      <c r="AI80" s="3">
        <v>1365586516581</v>
      </c>
      <c r="AK80" s="8">
        <v>6.6585713296775859E-3</v>
      </c>
    </row>
    <row r="81" spans="1:37">
      <c r="A81" s="1" t="s">
        <v>279</v>
      </c>
      <c r="C81" s="1" t="s">
        <v>86</v>
      </c>
      <c r="E81" s="1" t="s">
        <v>86</v>
      </c>
      <c r="G81" s="1" t="s">
        <v>280</v>
      </c>
      <c r="I81" s="1" t="s">
        <v>281</v>
      </c>
      <c r="K81" s="3">
        <v>0</v>
      </c>
      <c r="M81" s="3">
        <v>0</v>
      </c>
      <c r="O81" s="3">
        <v>0</v>
      </c>
      <c r="Q81" s="3">
        <v>0</v>
      </c>
      <c r="S81" s="3">
        <v>0</v>
      </c>
      <c r="U81" s="3">
        <v>2200</v>
      </c>
      <c r="W81" s="3">
        <v>2109969757</v>
      </c>
      <c r="Y81" s="3">
        <v>0</v>
      </c>
      <c r="AA81" s="3">
        <v>0</v>
      </c>
      <c r="AC81" s="3">
        <v>2200</v>
      </c>
      <c r="AE81" s="3">
        <v>967170</v>
      </c>
      <c r="AG81" s="3">
        <v>2109969757</v>
      </c>
      <c r="AI81" s="3">
        <v>2127691548</v>
      </c>
      <c r="AK81" s="8">
        <v>1.0374579543580153E-5</v>
      </c>
    </row>
    <row r="82" spans="1:37">
      <c r="A82" s="1" t="s">
        <v>282</v>
      </c>
      <c r="C82" s="1" t="s">
        <v>86</v>
      </c>
      <c r="E82" s="1" t="s">
        <v>86</v>
      </c>
      <c r="G82" s="1" t="s">
        <v>193</v>
      </c>
      <c r="I82" s="1" t="s">
        <v>202</v>
      </c>
      <c r="K82" s="3">
        <v>0</v>
      </c>
      <c r="M82" s="3">
        <v>0</v>
      </c>
      <c r="O82" s="3">
        <v>0</v>
      </c>
      <c r="Q82" s="3">
        <v>0</v>
      </c>
      <c r="S82" s="3">
        <v>0</v>
      </c>
      <c r="U82" s="3">
        <v>2684000</v>
      </c>
      <c r="W82" s="3">
        <v>2407947258740</v>
      </c>
      <c r="Y82" s="3">
        <v>0</v>
      </c>
      <c r="AA82" s="3">
        <v>0</v>
      </c>
      <c r="AC82" s="3">
        <v>2684000</v>
      </c>
      <c r="AE82" s="3">
        <v>909075</v>
      </c>
      <c r="AG82" s="3">
        <v>2407947258740</v>
      </c>
      <c r="AI82" s="3">
        <v>2439863145382</v>
      </c>
      <c r="AK82" s="8">
        <v>1.1896721731591531E-2</v>
      </c>
    </row>
    <row r="83" spans="1:37">
      <c r="A83" s="1" t="s">
        <v>283</v>
      </c>
      <c r="C83" s="1" t="s">
        <v>86</v>
      </c>
      <c r="E83" s="1" t="s">
        <v>86</v>
      </c>
      <c r="G83" s="1" t="s">
        <v>217</v>
      </c>
      <c r="I83" s="1" t="s">
        <v>207</v>
      </c>
      <c r="K83" s="3">
        <v>0</v>
      </c>
      <c r="M83" s="3">
        <v>0</v>
      </c>
      <c r="O83" s="3">
        <v>0</v>
      </c>
      <c r="Q83" s="3">
        <v>0</v>
      </c>
      <c r="S83" s="3">
        <v>0</v>
      </c>
      <c r="U83" s="3">
        <v>200000</v>
      </c>
      <c r="W83" s="3">
        <v>166912465810</v>
      </c>
      <c r="Y83" s="3">
        <v>0</v>
      </c>
      <c r="AA83" s="3">
        <v>0</v>
      </c>
      <c r="AC83" s="3">
        <v>200000</v>
      </c>
      <c r="AE83" s="3">
        <v>848000</v>
      </c>
      <c r="AG83" s="3">
        <v>166912465810</v>
      </c>
      <c r="AI83" s="3">
        <v>169593428000</v>
      </c>
      <c r="AK83" s="8">
        <v>8.2693401236109694E-4</v>
      </c>
    </row>
    <row r="84" spans="1:37">
      <c r="A84" s="1" t="s">
        <v>284</v>
      </c>
      <c r="C84" s="1" t="s">
        <v>86</v>
      </c>
      <c r="E84" s="1" t="s">
        <v>86</v>
      </c>
      <c r="G84" s="1" t="s">
        <v>193</v>
      </c>
      <c r="I84" s="1" t="s">
        <v>205</v>
      </c>
      <c r="K84" s="3">
        <v>0</v>
      </c>
      <c r="M84" s="3">
        <v>0</v>
      </c>
      <c r="O84" s="3">
        <v>0</v>
      </c>
      <c r="Q84" s="3">
        <v>0</v>
      </c>
      <c r="S84" s="3">
        <v>0</v>
      </c>
      <c r="U84" s="3">
        <v>1309</v>
      </c>
      <c r="W84" s="3">
        <v>1121385211</v>
      </c>
      <c r="Y84" s="3">
        <v>0</v>
      </c>
      <c r="AA84" s="3">
        <v>0</v>
      </c>
      <c r="AC84" s="3">
        <v>1309</v>
      </c>
      <c r="AE84" s="3">
        <v>856640</v>
      </c>
      <c r="AG84" s="3">
        <v>1121385211</v>
      </c>
      <c r="AI84" s="3">
        <v>1121298308</v>
      </c>
      <c r="AK84" s="8">
        <v>5.4674271274718797E-6</v>
      </c>
    </row>
    <row r="85" spans="1:37">
      <c r="A85" s="1" t="s">
        <v>285</v>
      </c>
      <c r="C85" s="1" t="s">
        <v>86</v>
      </c>
      <c r="E85" s="1" t="s">
        <v>86</v>
      </c>
      <c r="G85" s="1" t="s">
        <v>215</v>
      </c>
      <c r="I85" s="1" t="s">
        <v>196</v>
      </c>
      <c r="K85" s="3">
        <v>0</v>
      </c>
      <c r="M85" s="3">
        <v>0</v>
      </c>
      <c r="O85" s="3">
        <v>0</v>
      </c>
      <c r="Q85" s="3">
        <v>0</v>
      </c>
      <c r="S85" s="3">
        <v>0</v>
      </c>
      <c r="U85" s="3">
        <v>979420</v>
      </c>
      <c r="W85" s="3">
        <v>897834566416</v>
      </c>
      <c r="Y85" s="3">
        <v>250000</v>
      </c>
      <c r="AA85" s="3">
        <v>230876813518</v>
      </c>
      <c r="AC85" s="3">
        <v>729420</v>
      </c>
      <c r="AE85" s="3">
        <v>927737</v>
      </c>
      <c r="AG85" s="3">
        <v>668659501986</v>
      </c>
      <c r="AI85" s="3">
        <v>676684387628</v>
      </c>
      <c r="AK85" s="8">
        <v>3.2994989390941133E-3</v>
      </c>
    </row>
    <row r="86" spans="1:37">
      <c r="A86" s="1" t="s">
        <v>340</v>
      </c>
      <c r="C86" s="1" t="s">
        <v>86</v>
      </c>
      <c r="E86" s="1" t="s">
        <v>86</v>
      </c>
      <c r="G86" s="1" t="s">
        <v>290</v>
      </c>
      <c r="I86" s="1" t="s">
        <v>291</v>
      </c>
      <c r="K86" s="3">
        <v>0</v>
      </c>
      <c r="M86" s="3">
        <v>0</v>
      </c>
      <c r="O86" s="3">
        <v>500000</v>
      </c>
      <c r="Q86" s="3">
        <v>406783125000</v>
      </c>
      <c r="S86" s="3">
        <v>429734721084</v>
      </c>
      <c r="U86" s="3">
        <v>95000</v>
      </c>
      <c r="W86" s="3">
        <v>81000138632</v>
      </c>
      <c r="Y86" s="3">
        <v>0</v>
      </c>
      <c r="AA86" s="3">
        <v>0</v>
      </c>
      <c r="AC86" s="3">
        <v>595000</v>
      </c>
      <c r="AE86" s="3">
        <v>876618</v>
      </c>
      <c r="AG86" s="3">
        <v>487783263632</v>
      </c>
      <c r="AI86" s="3">
        <v>521567536733</v>
      </c>
      <c r="AK86" s="8">
        <v>2.5431524143017708E-3</v>
      </c>
    </row>
    <row r="87" spans="1:37">
      <c r="A87" s="1" t="s">
        <v>286</v>
      </c>
      <c r="C87" s="1" t="s">
        <v>86</v>
      </c>
      <c r="E87" s="1" t="s">
        <v>86</v>
      </c>
      <c r="G87" s="1" t="s">
        <v>287</v>
      </c>
      <c r="I87" s="1" t="s">
        <v>288</v>
      </c>
      <c r="K87" s="3">
        <v>18</v>
      </c>
      <c r="M87" s="3">
        <v>18</v>
      </c>
      <c r="O87" s="3">
        <v>0</v>
      </c>
      <c r="Q87" s="3">
        <v>0</v>
      </c>
      <c r="S87" s="3">
        <v>0</v>
      </c>
      <c r="U87" s="3">
        <v>1800000</v>
      </c>
      <c r="W87" s="3">
        <v>1800008125000</v>
      </c>
      <c r="Y87" s="3">
        <v>0</v>
      </c>
      <c r="AA87" s="3">
        <v>0</v>
      </c>
      <c r="AC87" s="3">
        <v>1800000</v>
      </c>
      <c r="AE87" s="3">
        <v>937926</v>
      </c>
      <c r="AG87" s="3">
        <v>1800008125000</v>
      </c>
      <c r="AI87" s="3">
        <v>1688202889263</v>
      </c>
      <c r="AK87" s="8">
        <v>8.231642023875177E-3</v>
      </c>
    </row>
    <row r="88" spans="1:37">
      <c r="A88" s="1" t="s">
        <v>289</v>
      </c>
      <c r="C88" s="1" t="s">
        <v>86</v>
      </c>
      <c r="E88" s="1" t="s">
        <v>86</v>
      </c>
      <c r="G88" s="1" t="s">
        <v>290</v>
      </c>
      <c r="I88" s="1" t="s">
        <v>291</v>
      </c>
      <c r="K88" s="3">
        <v>0</v>
      </c>
      <c r="M88" s="3">
        <v>0</v>
      </c>
      <c r="O88" s="3">
        <v>0</v>
      </c>
      <c r="Q88" s="3">
        <v>0</v>
      </c>
      <c r="S88" s="3">
        <v>0</v>
      </c>
      <c r="U88" s="3">
        <v>300000</v>
      </c>
      <c r="W88" s="3">
        <v>254859214062</v>
      </c>
      <c r="Y88" s="3">
        <v>0</v>
      </c>
      <c r="AA88" s="3">
        <v>0</v>
      </c>
      <c r="AC88" s="3">
        <v>300000</v>
      </c>
      <c r="AE88" s="3">
        <v>861163</v>
      </c>
      <c r="AG88" s="3">
        <v>254859214062</v>
      </c>
      <c r="AI88" s="3">
        <v>258339009125</v>
      </c>
      <c r="AK88" s="8">
        <v>1.259655612156895E-3</v>
      </c>
    </row>
    <row r="89" spans="1:37">
      <c r="A89" s="1" t="s">
        <v>292</v>
      </c>
      <c r="C89" s="1" t="s">
        <v>86</v>
      </c>
      <c r="E89" s="1" t="s">
        <v>86</v>
      </c>
      <c r="G89" s="1" t="s">
        <v>293</v>
      </c>
      <c r="I89" s="1" t="s">
        <v>294</v>
      </c>
      <c r="K89" s="3">
        <v>0</v>
      </c>
      <c r="M89" s="3">
        <v>0</v>
      </c>
      <c r="O89" s="3">
        <v>0</v>
      </c>
      <c r="Q89" s="3">
        <v>0</v>
      </c>
      <c r="S89" s="3">
        <v>0</v>
      </c>
      <c r="U89" s="3">
        <v>420000</v>
      </c>
      <c r="W89" s="3">
        <v>393978324185</v>
      </c>
      <c r="Y89" s="3">
        <v>0</v>
      </c>
      <c r="AA89" s="3">
        <v>0</v>
      </c>
      <c r="AC89" s="3">
        <v>420000</v>
      </c>
      <c r="AE89" s="3">
        <v>949625</v>
      </c>
      <c r="AG89" s="3">
        <v>393978324185</v>
      </c>
      <c r="AI89" s="3">
        <v>398827087607</v>
      </c>
      <c r="AK89" s="8">
        <v>1.9446725482378199E-3</v>
      </c>
    </row>
    <row r="90" spans="1:37" ht="22.5" thickBot="1">
      <c r="Q90" s="7">
        <f>SUM(Q9:Q89)</f>
        <v>159380269496451</v>
      </c>
      <c r="S90" s="7">
        <f>SUM(S9:S89)</f>
        <v>166849820242426</v>
      </c>
      <c r="W90" s="7">
        <f>SUM(W9:W89)</f>
        <v>27924667148632</v>
      </c>
      <c r="AA90" s="7">
        <f>SUM(AA9:AA89)</f>
        <v>33271552353462</v>
      </c>
      <c r="AG90" s="7">
        <f>SUM(AG9:AG89)</f>
        <v>155531337978939</v>
      </c>
      <c r="AI90" s="7">
        <f>SUM(AI9:AI89)</f>
        <v>162555166981461</v>
      </c>
      <c r="AK90" s="11">
        <f>SUM(AK9:AK89)</f>
        <v>0.79261559865402109</v>
      </c>
    </row>
    <row r="91" spans="1:37" ht="22.5" thickTop="1"/>
    <row r="94" spans="1:37">
      <c r="AI94" s="3"/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6"/>
  <sheetViews>
    <sheetView rightToLeft="1" workbookViewId="0">
      <selection activeCell="K10" sqref="K10"/>
    </sheetView>
  </sheetViews>
  <sheetFormatPr defaultRowHeight="21.75"/>
  <cols>
    <col min="1" max="1" width="34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5" width="33.85546875" style="1" customWidth="1"/>
    <col min="16" max="16384" width="9.140625" style="1"/>
  </cols>
  <sheetData>
    <row r="2" spans="1:13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13" ht="22.5">
      <c r="A6" s="15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H6" s="17" t="s">
        <v>4</v>
      </c>
      <c r="I6" s="17" t="s">
        <v>4</v>
      </c>
      <c r="J6" s="17" t="s">
        <v>4</v>
      </c>
      <c r="K6" s="17" t="s">
        <v>4</v>
      </c>
      <c r="L6" s="17" t="s">
        <v>4</v>
      </c>
      <c r="M6" s="17" t="s">
        <v>4</v>
      </c>
    </row>
    <row r="7" spans="1:13" ht="22.5">
      <c r="A7" s="17" t="s">
        <v>3</v>
      </c>
      <c r="C7" s="5" t="s">
        <v>7</v>
      </c>
      <c r="E7" s="5" t="s">
        <v>295</v>
      </c>
      <c r="G7" s="5" t="s">
        <v>296</v>
      </c>
      <c r="I7" s="5" t="s">
        <v>297</v>
      </c>
      <c r="K7" s="5" t="s">
        <v>298</v>
      </c>
      <c r="M7" s="5" t="s">
        <v>299</v>
      </c>
    </row>
    <row r="8" spans="1:13">
      <c r="A8" s="1" t="s">
        <v>92</v>
      </c>
      <c r="C8" s="3">
        <v>1052486</v>
      </c>
      <c r="E8" s="3">
        <v>946000</v>
      </c>
      <c r="G8" s="3">
        <v>966006.35160000005</v>
      </c>
      <c r="I8" s="1" t="s">
        <v>300</v>
      </c>
      <c r="K8" s="3">
        <v>1016708160970.08</v>
      </c>
      <c r="M8" s="1" t="s">
        <v>441</v>
      </c>
    </row>
    <row r="9" spans="1:13">
      <c r="A9" s="1" t="s">
        <v>172</v>
      </c>
      <c r="C9" s="3">
        <v>2176010</v>
      </c>
      <c r="E9" s="3">
        <v>1000000</v>
      </c>
      <c r="G9" s="3">
        <v>981410.85430000001</v>
      </c>
      <c r="I9" s="1" t="s">
        <v>301</v>
      </c>
      <c r="K9" s="3">
        <v>2135559833065.3401</v>
      </c>
      <c r="M9" s="1" t="s">
        <v>441</v>
      </c>
    </row>
    <row r="10" spans="1:13">
      <c r="A10" s="1" t="s">
        <v>239</v>
      </c>
      <c r="C10" s="3">
        <v>1998800</v>
      </c>
      <c r="E10" s="3">
        <v>1000000</v>
      </c>
      <c r="G10" s="3">
        <v>979630</v>
      </c>
      <c r="I10" s="1" t="s">
        <v>302</v>
      </c>
      <c r="K10" s="3">
        <v>1958084444000</v>
      </c>
      <c r="M10" s="1" t="s">
        <v>441</v>
      </c>
    </row>
    <row r="11" spans="1:13">
      <c r="A11" s="1" t="s">
        <v>245</v>
      </c>
      <c r="C11" s="3">
        <v>135240</v>
      </c>
      <c r="E11" s="3">
        <v>973890</v>
      </c>
      <c r="G11" s="3">
        <v>972559</v>
      </c>
      <c r="I11" s="1" t="s">
        <v>303</v>
      </c>
      <c r="K11" s="3">
        <v>131528879160</v>
      </c>
      <c r="M11" s="1" t="s">
        <v>441</v>
      </c>
    </row>
    <row r="12" spans="1:13">
      <c r="A12" s="1" t="s">
        <v>165</v>
      </c>
      <c r="C12" s="3">
        <v>1219535</v>
      </c>
      <c r="E12" s="3">
        <v>990000</v>
      </c>
      <c r="G12" s="3">
        <v>955880</v>
      </c>
      <c r="I12" s="1" t="s">
        <v>304</v>
      </c>
      <c r="K12" s="3">
        <v>1165729115800</v>
      </c>
      <c r="M12" s="1" t="s">
        <v>441</v>
      </c>
    </row>
    <row r="13" spans="1:13">
      <c r="A13" s="1" t="s">
        <v>180</v>
      </c>
      <c r="C13" s="3">
        <v>3000000</v>
      </c>
      <c r="E13" s="3">
        <v>1000000</v>
      </c>
      <c r="G13" s="3">
        <v>961453.47779999999</v>
      </c>
      <c r="I13" s="1" t="s">
        <v>305</v>
      </c>
      <c r="K13" s="3">
        <v>2884360433400</v>
      </c>
      <c r="M13" s="1" t="s">
        <v>441</v>
      </c>
    </row>
    <row r="14" spans="1:13">
      <c r="A14" s="1" t="s">
        <v>178</v>
      </c>
      <c r="C14" s="3">
        <v>3990000</v>
      </c>
      <c r="E14" s="3">
        <v>970000</v>
      </c>
      <c r="G14" s="3">
        <v>948596.28890000004</v>
      </c>
      <c r="I14" s="1" t="s">
        <v>306</v>
      </c>
      <c r="K14" s="3">
        <v>3784899192711</v>
      </c>
      <c r="M14" s="1" t="s">
        <v>441</v>
      </c>
    </row>
    <row r="15" spans="1:13">
      <c r="A15" s="1" t="s">
        <v>248</v>
      </c>
      <c r="C15" s="3">
        <v>6712720</v>
      </c>
      <c r="E15" s="3">
        <v>961360</v>
      </c>
      <c r="G15" s="3">
        <v>966782</v>
      </c>
      <c r="I15" s="1" t="s">
        <v>102</v>
      </c>
      <c r="K15" s="3">
        <v>6489736867040</v>
      </c>
      <c r="M15" s="1" t="s">
        <v>441</v>
      </c>
    </row>
    <row r="16" spans="1:13">
      <c r="A16" s="1" t="s">
        <v>171</v>
      </c>
      <c r="C16" s="3">
        <v>2000000</v>
      </c>
      <c r="E16" s="3">
        <v>1050000</v>
      </c>
      <c r="G16" s="3">
        <v>978325</v>
      </c>
      <c r="I16" s="1" t="s">
        <v>307</v>
      </c>
      <c r="K16" s="3">
        <v>1956650000000</v>
      </c>
      <c r="M16" s="1" t="s">
        <v>441</v>
      </c>
    </row>
    <row r="17" spans="1:13">
      <c r="A17" s="1" t="s">
        <v>168</v>
      </c>
      <c r="C17" s="3">
        <v>5200000</v>
      </c>
      <c r="E17" s="3">
        <v>999996</v>
      </c>
      <c r="G17" s="3">
        <v>972279.99970000004</v>
      </c>
      <c r="I17" s="1" t="s">
        <v>308</v>
      </c>
      <c r="K17" s="3">
        <v>5055855998440</v>
      </c>
      <c r="M17" s="1" t="s">
        <v>441</v>
      </c>
    </row>
    <row r="18" spans="1:13">
      <c r="A18" s="1" t="s">
        <v>268</v>
      </c>
      <c r="C18" s="3">
        <v>7128846</v>
      </c>
      <c r="E18" s="3">
        <v>959870</v>
      </c>
      <c r="G18" s="3">
        <v>955814</v>
      </c>
      <c r="I18" s="1" t="s">
        <v>309</v>
      </c>
      <c r="K18" s="3">
        <v>6813850810644</v>
      </c>
      <c r="M18" s="1" t="s">
        <v>441</v>
      </c>
    </row>
    <row r="19" spans="1:13">
      <c r="A19" s="1" t="s">
        <v>265</v>
      </c>
      <c r="C19" s="3">
        <v>1020277</v>
      </c>
      <c r="E19" s="3">
        <v>912710</v>
      </c>
      <c r="G19" s="3">
        <v>959970</v>
      </c>
      <c r="I19" s="1" t="s">
        <v>310</v>
      </c>
      <c r="K19" s="3">
        <v>979435311690</v>
      </c>
      <c r="M19" s="1" t="s">
        <v>441</v>
      </c>
    </row>
    <row r="20" spans="1:13">
      <c r="A20" s="1" t="s">
        <v>118</v>
      </c>
      <c r="C20" s="3">
        <v>7187770</v>
      </c>
      <c r="E20" s="3">
        <v>852190</v>
      </c>
      <c r="G20" s="3">
        <v>863753</v>
      </c>
      <c r="I20" s="1" t="s">
        <v>311</v>
      </c>
      <c r="K20" s="3">
        <v>6208457900810</v>
      </c>
      <c r="M20" s="1" t="s">
        <v>441</v>
      </c>
    </row>
    <row r="21" spans="1:13">
      <c r="A21" s="1" t="s">
        <v>189</v>
      </c>
      <c r="C21" s="3">
        <v>5449295</v>
      </c>
      <c r="E21" s="3">
        <v>999524</v>
      </c>
      <c r="G21" s="3">
        <v>952578.75029999996</v>
      </c>
      <c r="I21" s="1" t="s">
        <v>312</v>
      </c>
      <c r="K21" s="3">
        <v>5190882621116.04</v>
      </c>
      <c r="M21" s="1" t="s">
        <v>441</v>
      </c>
    </row>
    <row r="22" spans="1:13">
      <c r="A22" s="1" t="s">
        <v>121</v>
      </c>
      <c r="C22" s="3">
        <v>9941820</v>
      </c>
      <c r="E22" s="3">
        <v>829550</v>
      </c>
      <c r="G22" s="3">
        <v>822086.01</v>
      </c>
      <c r="I22" s="1" t="s">
        <v>313</v>
      </c>
      <c r="K22" s="3">
        <v>8173031135938.2002</v>
      </c>
      <c r="M22" s="1" t="s">
        <v>441</v>
      </c>
    </row>
    <row r="23" spans="1:13">
      <c r="A23" s="1" t="s">
        <v>96</v>
      </c>
      <c r="C23" s="3">
        <v>4000000</v>
      </c>
      <c r="E23" s="3">
        <v>1000000</v>
      </c>
      <c r="G23" s="3">
        <v>1016939</v>
      </c>
      <c r="I23" s="1" t="s">
        <v>314</v>
      </c>
      <c r="K23" s="3">
        <v>4067756000000</v>
      </c>
      <c r="M23" s="1" t="s">
        <v>441</v>
      </c>
    </row>
    <row r="24" spans="1:13">
      <c r="A24" s="1" t="s">
        <v>256</v>
      </c>
      <c r="C24" s="3">
        <v>337500</v>
      </c>
      <c r="E24" s="3">
        <v>919800</v>
      </c>
      <c r="G24" s="3">
        <v>949108</v>
      </c>
      <c r="I24" s="1" t="s">
        <v>315</v>
      </c>
      <c r="K24" s="3">
        <v>320323950000</v>
      </c>
      <c r="M24" s="1" t="s">
        <v>441</v>
      </c>
    </row>
    <row r="25" spans="1:13">
      <c r="A25" s="1" t="s">
        <v>253</v>
      </c>
      <c r="C25" s="3">
        <v>2019900</v>
      </c>
      <c r="E25" s="3">
        <v>976860</v>
      </c>
      <c r="G25" s="3">
        <v>980707</v>
      </c>
      <c r="I25" s="1" t="s">
        <v>17</v>
      </c>
      <c r="K25" s="3">
        <v>1980930069300</v>
      </c>
      <c r="M25" s="1" t="s">
        <v>441</v>
      </c>
    </row>
    <row r="26" spans="1:13">
      <c r="A26" s="1" t="s">
        <v>159</v>
      </c>
      <c r="C26" s="3">
        <v>450000</v>
      </c>
      <c r="E26" s="3">
        <v>1000000</v>
      </c>
      <c r="G26" s="3">
        <v>978344</v>
      </c>
      <c r="I26" s="1" t="s">
        <v>316</v>
      </c>
      <c r="K26" s="3">
        <v>440254800000</v>
      </c>
      <c r="M26" s="1" t="s">
        <v>441</v>
      </c>
    </row>
    <row r="27" spans="1:13">
      <c r="A27" s="1" t="s">
        <v>132</v>
      </c>
      <c r="C27" s="3">
        <v>4141572</v>
      </c>
      <c r="E27" s="3">
        <v>650180</v>
      </c>
      <c r="G27" s="3">
        <v>681949.18500000006</v>
      </c>
      <c r="I27" s="1" t="s">
        <v>317</v>
      </c>
      <c r="K27" s="3">
        <v>2824341650018.8198</v>
      </c>
      <c r="M27" s="1" t="s">
        <v>441</v>
      </c>
    </row>
    <row r="28" spans="1:13">
      <c r="A28" s="1" t="s">
        <v>124</v>
      </c>
      <c r="C28" s="3">
        <v>3807563</v>
      </c>
      <c r="E28" s="3">
        <v>676060</v>
      </c>
      <c r="G28" s="3">
        <v>704105.41079999995</v>
      </c>
      <c r="I28" s="1" t="s">
        <v>318</v>
      </c>
      <c r="K28" s="3">
        <v>2680925710261.8799</v>
      </c>
      <c r="M28" s="1" t="s">
        <v>441</v>
      </c>
    </row>
    <row r="29" spans="1:13">
      <c r="A29" s="1" t="s">
        <v>242</v>
      </c>
      <c r="C29" s="3">
        <v>400000</v>
      </c>
      <c r="E29" s="3">
        <v>925790</v>
      </c>
      <c r="G29" s="3">
        <v>928372</v>
      </c>
      <c r="I29" s="1" t="s">
        <v>26</v>
      </c>
      <c r="K29" s="3">
        <v>371348800000</v>
      </c>
      <c r="M29" s="1" t="s">
        <v>441</v>
      </c>
    </row>
    <row r="30" spans="1:13">
      <c r="A30" s="1" t="s">
        <v>258</v>
      </c>
      <c r="C30" s="3">
        <v>1697976</v>
      </c>
      <c r="E30" s="3">
        <v>944990</v>
      </c>
      <c r="G30" s="3">
        <v>934379</v>
      </c>
      <c r="I30" s="1" t="s">
        <v>319</v>
      </c>
      <c r="K30" s="3">
        <v>1586553116904</v>
      </c>
      <c r="M30" s="1" t="s">
        <v>441</v>
      </c>
    </row>
    <row r="31" spans="1:13">
      <c r="A31" s="1" t="s">
        <v>182</v>
      </c>
      <c r="C31" s="3">
        <v>1763000</v>
      </c>
      <c r="E31" s="3">
        <v>990000</v>
      </c>
      <c r="G31" s="3">
        <v>957382.45050000004</v>
      </c>
      <c r="I31" s="1" t="s">
        <v>320</v>
      </c>
      <c r="K31" s="3">
        <v>1687865260231.5</v>
      </c>
      <c r="M31" s="1" t="s">
        <v>441</v>
      </c>
    </row>
    <row r="32" spans="1:13">
      <c r="A32" s="1" t="s">
        <v>185</v>
      </c>
      <c r="C32" s="3">
        <v>5000000</v>
      </c>
      <c r="E32" s="3">
        <v>935975</v>
      </c>
      <c r="G32" s="3">
        <v>950637.35880000005</v>
      </c>
      <c r="I32" s="1" t="s">
        <v>321</v>
      </c>
      <c r="K32" s="3">
        <v>4753186794000</v>
      </c>
      <c r="M32" s="1" t="s">
        <v>441</v>
      </c>
    </row>
    <row r="33" spans="1:13">
      <c r="A33" s="1" t="s">
        <v>262</v>
      </c>
      <c r="C33" s="3">
        <v>5950000</v>
      </c>
      <c r="E33" s="3">
        <v>965990</v>
      </c>
      <c r="G33" s="3">
        <v>964143</v>
      </c>
      <c r="I33" s="1" t="s">
        <v>322</v>
      </c>
      <c r="K33" s="3">
        <v>5736650850000</v>
      </c>
      <c r="M33" s="1" t="s">
        <v>441</v>
      </c>
    </row>
    <row r="34" spans="1:13">
      <c r="A34" s="1" t="s">
        <v>162</v>
      </c>
      <c r="C34" s="3">
        <v>1994901</v>
      </c>
      <c r="E34" s="3">
        <v>990000</v>
      </c>
      <c r="G34" s="3">
        <v>1004463</v>
      </c>
      <c r="I34" s="1" t="s">
        <v>323</v>
      </c>
      <c r="K34" s="3">
        <v>2003804243163</v>
      </c>
      <c r="M34" s="1" t="s">
        <v>441</v>
      </c>
    </row>
    <row r="35" spans="1:13">
      <c r="A35" s="1" t="s">
        <v>222</v>
      </c>
      <c r="C35" s="3">
        <v>920000</v>
      </c>
      <c r="E35" s="3">
        <v>1000000</v>
      </c>
      <c r="G35" s="3">
        <v>963958</v>
      </c>
      <c r="I35" s="1" t="s">
        <v>324</v>
      </c>
      <c r="K35" s="3">
        <v>886841360000</v>
      </c>
      <c r="M35" s="1" t="s">
        <v>441</v>
      </c>
    </row>
    <row r="36" spans="1:13">
      <c r="A36" s="1" t="s">
        <v>225</v>
      </c>
      <c r="C36" s="3">
        <v>630521</v>
      </c>
      <c r="E36" s="3">
        <v>986660</v>
      </c>
      <c r="G36" s="3">
        <v>992537</v>
      </c>
      <c r="I36" s="1" t="s">
        <v>325</v>
      </c>
      <c r="K36" s="3">
        <v>625815421777</v>
      </c>
      <c r="M36" s="1" t="s">
        <v>441</v>
      </c>
    </row>
    <row r="37" spans="1:13">
      <c r="A37" s="1" t="s">
        <v>228</v>
      </c>
      <c r="C37" s="3">
        <v>290000</v>
      </c>
      <c r="E37" s="3">
        <v>973700</v>
      </c>
      <c r="G37" s="3">
        <v>980691</v>
      </c>
      <c r="I37" s="1" t="s">
        <v>326</v>
      </c>
      <c r="K37" s="3">
        <v>284400390000</v>
      </c>
      <c r="M37" s="1" t="s">
        <v>441</v>
      </c>
    </row>
    <row r="38" spans="1:13">
      <c r="A38" s="1" t="s">
        <v>231</v>
      </c>
      <c r="C38" s="3">
        <v>2905800</v>
      </c>
      <c r="E38" s="3">
        <v>921660</v>
      </c>
      <c r="G38" s="3">
        <v>919221</v>
      </c>
      <c r="I38" s="1" t="s">
        <v>327</v>
      </c>
      <c r="K38" s="3">
        <v>2671072381800</v>
      </c>
      <c r="M38" s="1" t="s">
        <v>441</v>
      </c>
    </row>
    <row r="39" spans="1:13">
      <c r="A39" s="1" t="s">
        <v>269</v>
      </c>
      <c r="C39" s="3">
        <v>1500000</v>
      </c>
      <c r="E39" s="3">
        <v>1000000</v>
      </c>
      <c r="G39" s="3">
        <v>999447</v>
      </c>
      <c r="I39" s="1" t="s">
        <v>328</v>
      </c>
      <c r="K39" s="3">
        <v>1499170500000</v>
      </c>
      <c r="M39" s="1" t="s">
        <v>441</v>
      </c>
    </row>
    <row r="40" spans="1:13">
      <c r="A40" s="1" t="s">
        <v>197</v>
      </c>
      <c r="C40" s="3">
        <v>4419551</v>
      </c>
      <c r="E40" s="3">
        <v>930000</v>
      </c>
      <c r="G40" s="3">
        <v>949605.19660000002</v>
      </c>
      <c r="I40" s="1" t="s">
        <v>300</v>
      </c>
      <c r="K40" s="3">
        <v>4196828596238.73</v>
      </c>
      <c r="M40" s="1" t="s">
        <v>441</v>
      </c>
    </row>
    <row r="41" spans="1:13">
      <c r="A41" s="1" t="s">
        <v>208</v>
      </c>
      <c r="C41" s="3">
        <v>2500000</v>
      </c>
      <c r="E41" s="3">
        <v>971460</v>
      </c>
      <c r="G41" s="3">
        <v>981178.07790000003</v>
      </c>
      <c r="I41" s="1" t="s">
        <v>329</v>
      </c>
      <c r="K41" s="3">
        <v>2452945194750</v>
      </c>
      <c r="M41" s="1" t="s">
        <v>441</v>
      </c>
    </row>
    <row r="42" spans="1:13">
      <c r="A42" s="1" t="s">
        <v>292</v>
      </c>
      <c r="C42" s="3">
        <v>420000</v>
      </c>
      <c r="E42" s="3">
        <v>938010</v>
      </c>
      <c r="G42" s="3">
        <v>949625.10179999995</v>
      </c>
      <c r="I42" s="1" t="s">
        <v>330</v>
      </c>
      <c r="K42" s="3">
        <v>398842542756</v>
      </c>
      <c r="M42" s="1" t="s">
        <v>441</v>
      </c>
    </row>
    <row r="43" spans="1:13">
      <c r="A43" s="1" t="s">
        <v>233</v>
      </c>
      <c r="C43" s="3">
        <v>5066800</v>
      </c>
      <c r="E43" s="3">
        <v>1000000</v>
      </c>
      <c r="G43" s="3">
        <v>969161</v>
      </c>
      <c r="I43" s="1" t="s">
        <v>331</v>
      </c>
      <c r="K43" s="3">
        <v>4910544954800</v>
      </c>
      <c r="M43" s="1" t="s">
        <v>441</v>
      </c>
    </row>
    <row r="44" spans="1:13">
      <c r="A44" s="1" t="s">
        <v>285</v>
      </c>
      <c r="C44" s="3">
        <v>729420</v>
      </c>
      <c r="E44" s="3">
        <v>924300</v>
      </c>
      <c r="G44" s="3">
        <v>927737.94270000001</v>
      </c>
      <c r="I44" s="1" t="s">
        <v>332</v>
      </c>
      <c r="K44" s="3">
        <v>676710610164.23401</v>
      </c>
      <c r="M44" s="1" t="s">
        <v>441</v>
      </c>
    </row>
    <row r="45" spans="1:13">
      <c r="A45" s="1" t="s">
        <v>200</v>
      </c>
      <c r="C45" s="3">
        <v>2011655</v>
      </c>
      <c r="E45" s="3">
        <v>910000</v>
      </c>
      <c r="G45" s="3">
        <v>932342.12549999997</v>
      </c>
      <c r="I45" s="1" t="s">
        <v>333</v>
      </c>
      <c r="K45" s="3">
        <v>1875550698472.7</v>
      </c>
      <c r="M45" s="1" t="s">
        <v>441</v>
      </c>
    </row>
    <row r="46" spans="1:13">
      <c r="A46" s="1" t="s">
        <v>236</v>
      </c>
      <c r="C46" s="3">
        <v>195100</v>
      </c>
      <c r="E46" s="3">
        <v>902520</v>
      </c>
      <c r="G46" s="3">
        <v>925606</v>
      </c>
      <c r="I46" s="1" t="s">
        <v>334</v>
      </c>
      <c r="K46" s="3">
        <v>180585730600</v>
      </c>
      <c r="M46" s="1" t="s">
        <v>441</v>
      </c>
    </row>
    <row r="47" spans="1:13">
      <c r="A47" s="1" t="s">
        <v>214</v>
      </c>
      <c r="C47" s="3">
        <v>1485300</v>
      </c>
      <c r="E47" s="3">
        <v>896380</v>
      </c>
      <c r="G47" s="3">
        <v>930811.21219999995</v>
      </c>
      <c r="I47" s="1" t="s">
        <v>335</v>
      </c>
      <c r="K47" s="3">
        <v>1382533893480.6599</v>
      </c>
      <c r="M47" s="1" t="s">
        <v>441</v>
      </c>
    </row>
    <row r="48" spans="1:13">
      <c r="A48" s="1" t="s">
        <v>186</v>
      </c>
      <c r="C48" s="3">
        <v>2000000</v>
      </c>
      <c r="E48" s="3">
        <v>1000000</v>
      </c>
      <c r="G48" s="3">
        <v>982722.63740000001</v>
      </c>
      <c r="I48" s="1" t="s">
        <v>336</v>
      </c>
      <c r="K48" s="3">
        <v>1965445274800</v>
      </c>
      <c r="M48" s="1" t="s">
        <v>441</v>
      </c>
    </row>
    <row r="49" spans="1:13">
      <c r="A49" s="1" t="s">
        <v>192</v>
      </c>
      <c r="C49" s="3">
        <v>8297612</v>
      </c>
      <c r="E49" s="3">
        <v>888979</v>
      </c>
      <c r="G49" s="3">
        <v>898068.56229999999</v>
      </c>
      <c r="I49" s="1" t="s">
        <v>337</v>
      </c>
      <c r="K49" s="3">
        <v>7451824479363.2305</v>
      </c>
      <c r="M49" s="1" t="s">
        <v>441</v>
      </c>
    </row>
    <row r="50" spans="1:13">
      <c r="A50" s="1" t="s">
        <v>211</v>
      </c>
      <c r="C50" s="3">
        <v>161500</v>
      </c>
      <c r="E50" s="3">
        <v>895000</v>
      </c>
      <c r="G50" s="3">
        <v>901887.1398</v>
      </c>
      <c r="I50" s="1" t="s">
        <v>261</v>
      </c>
      <c r="K50" s="3">
        <v>145654773077.70001</v>
      </c>
      <c r="M50" s="1" t="s">
        <v>441</v>
      </c>
    </row>
    <row r="51" spans="1:13">
      <c r="A51" s="1" t="s">
        <v>195</v>
      </c>
      <c r="C51" s="3">
        <v>89979</v>
      </c>
      <c r="E51" s="3">
        <v>920010</v>
      </c>
      <c r="G51" s="3">
        <v>941731.71779999998</v>
      </c>
      <c r="I51" s="1" t="s">
        <v>338</v>
      </c>
      <c r="K51" s="3">
        <v>84736078235.926193</v>
      </c>
      <c r="M51" s="1" t="s">
        <v>441</v>
      </c>
    </row>
    <row r="52" spans="1:13">
      <c r="A52" s="1" t="s">
        <v>203</v>
      </c>
      <c r="C52" s="3">
        <v>2702265</v>
      </c>
      <c r="E52" s="3">
        <v>868392</v>
      </c>
      <c r="G52" s="3">
        <v>872735.14390000002</v>
      </c>
      <c r="I52" s="1" t="s">
        <v>95</v>
      </c>
      <c r="K52" s="3">
        <v>2358361633630.9302</v>
      </c>
      <c r="M52" s="1" t="s">
        <v>441</v>
      </c>
    </row>
    <row r="53" spans="1:13">
      <c r="A53" s="1" t="s">
        <v>282</v>
      </c>
      <c r="C53" s="3">
        <v>2684000</v>
      </c>
      <c r="E53" s="3">
        <v>911500</v>
      </c>
      <c r="G53" s="3">
        <v>909075.14670000004</v>
      </c>
      <c r="I53" s="1" t="s">
        <v>339</v>
      </c>
      <c r="K53" s="3">
        <v>2439957693742.7998</v>
      </c>
      <c r="M53" s="1" t="s">
        <v>441</v>
      </c>
    </row>
    <row r="54" spans="1:13">
      <c r="A54" s="1" t="s">
        <v>340</v>
      </c>
      <c r="C54" s="3">
        <v>595000</v>
      </c>
      <c r="E54" s="3">
        <v>864800</v>
      </c>
      <c r="G54" s="3">
        <v>876618.06429999997</v>
      </c>
      <c r="I54" s="1" t="s">
        <v>341</v>
      </c>
      <c r="K54" s="3">
        <v>521587748258.5</v>
      </c>
      <c r="M54" s="1" t="s">
        <v>441</v>
      </c>
    </row>
    <row r="55" spans="1:13">
      <c r="A55" s="1" t="s">
        <v>206</v>
      </c>
      <c r="C55" s="3">
        <v>9027494</v>
      </c>
      <c r="E55" s="3">
        <v>845634</v>
      </c>
      <c r="G55" s="3">
        <v>857536.56969999999</v>
      </c>
      <c r="I55" s="1" t="s">
        <v>181</v>
      </c>
      <c r="K55" s="3">
        <v>7741406237747.3301</v>
      </c>
      <c r="M55" s="1" t="s">
        <v>441</v>
      </c>
    </row>
    <row r="56" spans="1:13">
      <c r="A56" s="1" t="s">
        <v>216</v>
      </c>
      <c r="C56" s="3">
        <v>495000</v>
      </c>
      <c r="E56" s="3">
        <v>848000</v>
      </c>
      <c r="G56" s="3">
        <v>850646.61730000004</v>
      </c>
      <c r="I56" s="1" t="s">
        <v>56</v>
      </c>
      <c r="K56" s="3">
        <v>421070075563.5</v>
      </c>
      <c r="M56" s="1" t="s">
        <v>441</v>
      </c>
    </row>
    <row r="57" spans="1:13">
      <c r="A57" s="1" t="s">
        <v>289</v>
      </c>
      <c r="C57" s="3">
        <v>300000</v>
      </c>
      <c r="E57" s="3">
        <v>856350</v>
      </c>
      <c r="G57" s="3">
        <v>861163.40049999999</v>
      </c>
      <c r="I57" s="1" t="s">
        <v>102</v>
      </c>
      <c r="K57" s="3">
        <v>258349020150</v>
      </c>
      <c r="M57" s="1" t="s">
        <v>441</v>
      </c>
    </row>
    <row r="58" spans="1:13">
      <c r="A58" s="1" t="s">
        <v>218</v>
      </c>
      <c r="C58" s="3">
        <v>714000</v>
      </c>
      <c r="E58" s="3">
        <v>819000</v>
      </c>
      <c r="G58" s="3">
        <v>835147.35809999995</v>
      </c>
      <c r="I58" s="1" t="s">
        <v>51</v>
      </c>
      <c r="K58" s="3">
        <v>596295213683.40002</v>
      </c>
      <c r="M58" s="1" t="s">
        <v>441</v>
      </c>
    </row>
    <row r="59" spans="1:13">
      <c r="A59" s="1" t="s">
        <v>89</v>
      </c>
      <c r="C59" s="3">
        <v>3000000</v>
      </c>
      <c r="E59" s="3">
        <v>999990</v>
      </c>
      <c r="G59" s="3">
        <v>975000</v>
      </c>
      <c r="I59" s="1" t="s">
        <v>342</v>
      </c>
      <c r="K59" s="3">
        <v>2925000000000</v>
      </c>
      <c r="M59" s="1" t="s">
        <v>441</v>
      </c>
    </row>
    <row r="60" spans="1:13">
      <c r="A60" s="1" t="s">
        <v>221</v>
      </c>
      <c r="C60" s="3">
        <v>12654400</v>
      </c>
      <c r="E60" s="3">
        <v>825020</v>
      </c>
      <c r="G60" s="3">
        <v>827169.22770000005</v>
      </c>
      <c r="I60" s="1" t="s">
        <v>21</v>
      </c>
      <c r="K60" s="3">
        <v>10467330275006.9</v>
      </c>
      <c r="M60" s="1" t="s">
        <v>441</v>
      </c>
    </row>
    <row r="61" spans="1:13">
      <c r="A61" s="1" t="s">
        <v>286</v>
      </c>
      <c r="C61" s="3">
        <v>1800000</v>
      </c>
      <c r="E61" s="3">
        <v>1000000</v>
      </c>
      <c r="G61" s="3">
        <v>937926.83869999996</v>
      </c>
      <c r="I61" s="1" t="s">
        <v>343</v>
      </c>
      <c r="K61" s="3">
        <v>1688268309660</v>
      </c>
      <c r="M61" s="1" t="s">
        <v>441</v>
      </c>
    </row>
    <row r="62" spans="1:13">
      <c r="A62" s="1" t="s">
        <v>278</v>
      </c>
      <c r="C62" s="3">
        <v>1660000</v>
      </c>
      <c r="E62" s="3">
        <v>821600</v>
      </c>
      <c r="G62" s="3">
        <v>822674.35849999997</v>
      </c>
      <c r="I62" s="1" t="s">
        <v>45</v>
      </c>
      <c r="K62" s="3">
        <v>1365639435110</v>
      </c>
      <c r="M62" s="1" t="s">
        <v>441</v>
      </c>
    </row>
    <row r="63" spans="1:13">
      <c r="A63" s="1" t="s">
        <v>275</v>
      </c>
      <c r="C63" s="3">
        <v>2500000</v>
      </c>
      <c r="E63" s="3">
        <v>801040</v>
      </c>
      <c r="G63" s="3">
        <v>803553.84680000006</v>
      </c>
      <c r="I63" s="1" t="s">
        <v>56</v>
      </c>
      <c r="K63" s="3">
        <v>2008884617000</v>
      </c>
      <c r="M63" s="1" t="s">
        <v>441</v>
      </c>
    </row>
    <row r="64" spans="1:13">
      <c r="A64" s="1" t="s">
        <v>272</v>
      </c>
      <c r="C64" s="3">
        <v>3000000</v>
      </c>
      <c r="E64" s="3">
        <v>880740</v>
      </c>
      <c r="G64" s="3">
        <v>872287</v>
      </c>
      <c r="I64" s="1" t="s">
        <v>344</v>
      </c>
      <c r="K64" s="3">
        <v>2616861000000</v>
      </c>
      <c r="M64" s="1" t="s">
        <v>441</v>
      </c>
    </row>
    <row r="65" spans="11:11" ht="22.5" thickBot="1">
      <c r="K65" s="7">
        <f>SUM(K8:K64)</f>
        <v>149497226088533.44</v>
      </c>
    </row>
    <row r="66" spans="11:11" ht="22.5" thickTop="1"/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tabSelected="1" workbookViewId="0">
      <selection activeCell="S15" sqref="S15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>
      <c r="A6" s="15" t="s">
        <v>346</v>
      </c>
      <c r="C6" s="17" t="s">
        <v>347</v>
      </c>
      <c r="D6" s="17" t="s">
        <v>347</v>
      </c>
      <c r="E6" s="17" t="s">
        <v>347</v>
      </c>
      <c r="F6" s="17" t="s">
        <v>347</v>
      </c>
      <c r="G6" s="17" t="s">
        <v>347</v>
      </c>
      <c r="H6" s="17" t="s">
        <v>347</v>
      </c>
      <c r="I6" s="17" t="s">
        <v>347</v>
      </c>
      <c r="K6" s="4" t="s">
        <v>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4</v>
      </c>
      <c r="S6" s="17" t="s">
        <v>4</v>
      </c>
    </row>
    <row r="7" spans="1:19" ht="22.5">
      <c r="A7" s="17" t="s">
        <v>346</v>
      </c>
      <c r="C7" s="5" t="s">
        <v>348</v>
      </c>
      <c r="E7" s="5" t="s">
        <v>349</v>
      </c>
      <c r="G7" s="5" t="s">
        <v>350</v>
      </c>
      <c r="I7" s="5" t="s">
        <v>83</v>
      </c>
      <c r="K7" s="5" t="s">
        <v>351</v>
      </c>
      <c r="M7" s="5" t="s">
        <v>352</v>
      </c>
      <c r="O7" s="5" t="s">
        <v>353</v>
      </c>
      <c r="Q7" s="5" t="s">
        <v>351</v>
      </c>
      <c r="S7" s="5" t="s">
        <v>345</v>
      </c>
    </row>
    <row r="8" spans="1:19">
      <c r="A8" s="1" t="s">
        <v>354</v>
      </c>
      <c r="C8" s="1" t="s">
        <v>355</v>
      </c>
      <c r="E8" s="1" t="s">
        <v>356</v>
      </c>
      <c r="G8" s="1" t="s">
        <v>357</v>
      </c>
      <c r="I8" s="3">
        <v>0</v>
      </c>
      <c r="K8" s="3">
        <v>10743293</v>
      </c>
      <c r="M8" s="3">
        <v>1500000042465</v>
      </c>
      <c r="O8" s="3">
        <v>0</v>
      </c>
      <c r="Q8" s="3">
        <v>1500010785758</v>
      </c>
      <c r="S8" s="8">
        <v>7.3140212582517329E-3</v>
      </c>
    </row>
    <row r="9" spans="1:19">
      <c r="A9" s="1" t="s">
        <v>358</v>
      </c>
      <c r="C9" s="1" t="s">
        <v>359</v>
      </c>
      <c r="E9" s="1" t="s">
        <v>356</v>
      </c>
      <c r="G9" s="1" t="s">
        <v>360</v>
      </c>
      <c r="I9" s="3">
        <v>0</v>
      </c>
      <c r="K9" s="3">
        <v>10339932363391</v>
      </c>
      <c r="M9" s="3">
        <v>57832984512213</v>
      </c>
      <c r="O9" s="3">
        <v>65227214932384</v>
      </c>
      <c r="Q9" s="3">
        <v>2945701943220</v>
      </c>
      <c r="S9" s="8">
        <v>1.4363181143592396E-2</v>
      </c>
    </row>
    <row r="10" spans="1:19">
      <c r="A10" s="1" t="s">
        <v>361</v>
      </c>
      <c r="C10" s="1" t="s">
        <v>362</v>
      </c>
      <c r="E10" s="1" t="s">
        <v>356</v>
      </c>
      <c r="G10" s="1" t="s">
        <v>363</v>
      </c>
      <c r="I10" s="3">
        <v>0</v>
      </c>
      <c r="K10" s="3">
        <v>1500888125775</v>
      </c>
      <c r="M10" s="3">
        <v>0</v>
      </c>
      <c r="O10" s="3">
        <v>1690000000000</v>
      </c>
      <c r="Q10" s="3">
        <v>2006142363923</v>
      </c>
      <c r="S10" s="8">
        <v>9.7819082610112826E-3</v>
      </c>
    </row>
    <row r="11" spans="1:19">
      <c r="A11" s="1" t="s">
        <v>361</v>
      </c>
      <c r="C11" s="1" t="s">
        <v>364</v>
      </c>
      <c r="E11" s="1" t="s">
        <v>365</v>
      </c>
      <c r="G11" s="1" t="s">
        <v>366</v>
      </c>
      <c r="I11" s="3">
        <v>24</v>
      </c>
      <c r="K11" s="3">
        <v>1029659000000</v>
      </c>
      <c r="M11" s="3">
        <v>0</v>
      </c>
      <c r="O11" s="3">
        <v>0</v>
      </c>
      <c r="Q11" s="3">
        <v>1029659000000</v>
      </c>
      <c r="S11" s="8">
        <v>5.0205957758794441E-3</v>
      </c>
    </row>
    <row r="12" spans="1:19">
      <c r="A12" s="1" t="s">
        <v>361</v>
      </c>
      <c r="C12" s="1" t="s">
        <v>367</v>
      </c>
      <c r="E12" s="1" t="s">
        <v>365</v>
      </c>
      <c r="G12" s="1" t="s">
        <v>368</v>
      </c>
      <c r="I12" s="3">
        <v>24</v>
      </c>
      <c r="K12" s="3">
        <v>3000000000000</v>
      </c>
      <c r="M12" s="3">
        <v>0</v>
      </c>
      <c r="O12" s="3">
        <v>0</v>
      </c>
      <c r="Q12" s="3">
        <v>3000000000000</v>
      </c>
      <c r="S12" s="8">
        <v>1.4627937334242048E-2</v>
      </c>
    </row>
    <row r="13" spans="1:19" ht="22.5" thickBot="1">
      <c r="K13" s="7">
        <f>SUM(K8:K12)</f>
        <v>15870490232459</v>
      </c>
      <c r="M13" s="7">
        <f>SUM(M8:M12)</f>
        <v>59332984554678</v>
      </c>
      <c r="O13" s="7">
        <f>SUM(O8:O12)</f>
        <v>66917214932384</v>
      </c>
      <c r="Q13" s="7">
        <f>SUM(Q8:Q12)</f>
        <v>10481514092901</v>
      </c>
      <c r="S13" s="11">
        <f>SUM(S8:S12)</f>
        <v>5.1107643772976899E-2</v>
      </c>
    </row>
    <row r="14" spans="1:19" ht="22.5" thickTop="1"/>
    <row r="15" spans="1:19">
      <c r="S15" s="3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  <ignoredErrors>
    <ignoredError sqref="C8:C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3"/>
  <sheetViews>
    <sheetView rightToLeft="1" topLeftCell="A41" workbookViewId="0">
      <selection activeCell="O57" sqref="O57:O61"/>
    </sheetView>
  </sheetViews>
  <sheetFormatPr defaultRowHeight="21.75"/>
  <cols>
    <col min="1" max="1" width="34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>
      <c r="A3" s="15" t="s">
        <v>369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>
      <c r="A6" s="17" t="s">
        <v>370</v>
      </c>
      <c r="B6" s="17" t="s">
        <v>370</v>
      </c>
      <c r="C6" s="17" t="s">
        <v>370</v>
      </c>
      <c r="D6" s="17" t="s">
        <v>370</v>
      </c>
      <c r="E6" s="17" t="s">
        <v>370</v>
      </c>
      <c r="F6" s="17" t="s">
        <v>370</v>
      </c>
      <c r="G6" s="17" t="s">
        <v>370</v>
      </c>
      <c r="I6" s="17" t="s">
        <v>371</v>
      </c>
      <c r="J6" s="17" t="s">
        <v>371</v>
      </c>
      <c r="K6" s="17" t="s">
        <v>371</v>
      </c>
      <c r="L6" s="17" t="s">
        <v>371</v>
      </c>
      <c r="M6" s="17" t="s">
        <v>371</v>
      </c>
      <c r="O6" s="17" t="s">
        <v>372</v>
      </c>
      <c r="P6" s="17" t="s">
        <v>372</v>
      </c>
      <c r="Q6" s="17" t="s">
        <v>372</v>
      </c>
      <c r="R6" s="17" t="s">
        <v>372</v>
      </c>
      <c r="S6" s="17" t="s">
        <v>372</v>
      </c>
    </row>
    <row r="7" spans="1:19" ht="22.5">
      <c r="A7" s="5" t="s">
        <v>373</v>
      </c>
      <c r="C7" s="5" t="s">
        <v>374</v>
      </c>
      <c r="E7" s="5" t="s">
        <v>82</v>
      </c>
      <c r="G7" s="5" t="s">
        <v>83</v>
      </c>
      <c r="I7" s="5" t="s">
        <v>375</v>
      </c>
      <c r="K7" s="5" t="s">
        <v>376</v>
      </c>
      <c r="M7" s="5" t="s">
        <v>377</v>
      </c>
      <c r="O7" s="5" t="s">
        <v>375</v>
      </c>
      <c r="Q7" s="5" t="s">
        <v>376</v>
      </c>
      <c r="S7" s="5" t="s">
        <v>377</v>
      </c>
    </row>
    <row r="8" spans="1:19">
      <c r="A8" s="1" t="s">
        <v>272</v>
      </c>
      <c r="C8" s="1" t="s">
        <v>378</v>
      </c>
      <c r="E8" s="1" t="s">
        <v>274</v>
      </c>
      <c r="G8" s="3">
        <v>18</v>
      </c>
      <c r="I8" s="3">
        <v>2705699529</v>
      </c>
      <c r="K8" s="1" t="s">
        <v>378</v>
      </c>
      <c r="M8" s="3">
        <v>2705699529</v>
      </c>
      <c r="O8" s="3">
        <v>2705699529</v>
      </c>
      <c r="Q8" s="1" t="s">
        <v>378</v>
      </c>
      <c r="S8" s="3">
        <v>2705699529</v>
      </c>
    </row>
    <row r="9" spans="1:19">
      <c r="A9" s="1" t="s">
        <v>286</v>
      </c>
      <c r="C9" s="1" t="s">
        <v>378</v>
      </c>
      <c r="E9" s="1" t="s">
        <v>288</v>
      </c>
      <c r="G9" s="3">
        <v>18</v>
      </c>
      <c r="I9" s="3">
        <v>132412562721</v>
      </c>
      <c r="K9" s="1" t="s">
        <v>378</v>
      </c>
      <c r="M9" s="3">
        <v>132412562721</v>
      </c>
      <c r="O9" s="3">
        <v>132412562721</v>
      </c>
      <c r="Q9" s="1" t="s">
        <v>378</v>
      </c>
      <c r="S9" s="3">
        <v>132412562721</v>
      </c>
    </row>
    <row r="10" spans="1:19">
      <c r="A10" s="1" t="s">
        <v>89</v>
      </c>
      <c r="C10" s="1" t="s">
        <v>378</v>
      </c>
      <c r="E10" s="1" t="s">
        <v>91</v>
      </c>
      <c r="G10" s="3">
        <v>18</v>
      </c>
      <c r="I10" s="3">
        <v>43650056040</v>
      </c>
      <c r="K10" s="1" t="s">
        <v>378</v>
      </c>
      <c r="M10" s="3">
        <v>0</v>
      </c>
      <c r="O10" s="3">
        <v>111690896638</v>
      </c>
      <c r="Q10" s="1" t="s">
        <v>378</v>
      </c>
      <c r="S10" s="3">
        <v>111690896638</v>
      </c>
    </row>
    <row r="11" spans="1:19">
      <c r="A11" s="1" t="s">
        <v>186</v>
      </c>
      <c r="C11" s="1" t="s">
        <v>378</v>
      </c>
      <c r="E11" s="1" t="s">
        <v>188</v>
      </c>
      <c r="G11" s="3">
        <v>18</v>
      </c>
      <c r="I11" s="3">
        <v>29876798562</v>
      </c>
      <c r="K11" s="1" t="s">
        <v>378</v>
      </c>
      <c r="M11" s="3">
        <v>29876798562</v>
      </c>
      <c r="O11" s="3">
        <v>149120634179</v>
      </c>
      <c r="Q11" s="1" t="s">
        <v>378</v>
      </c>
      <c r="S11" s="3">
        <v>149120634179</v>
      </c>
    </row>
    <row r="12" spans="1:19">
      <c r="A12" s="1" t="s">
        <v>236</v>
      </c>
      <c r="C12" s="1" t="s">
        <v>378</v>
      </c>
      <c r="E12" s="1" t="s">
        <v>238</v>
      </c>
      <c r="G12" s="3">
        <v>18</v>
      </c>
      <c r="I12" s="3">
        <v>2694806897</v>
      </c>
      <c r="K12" s="1" t="s">
        <v>378</v>
      </c>
      <c r="M12" s="3">
        <v>2694806897</v>
      </c>
      <c r="O12" s="3">
        <v>51666979089</v>
      </c>
      <c r="Q12" s="1" t="s">
        <v>378</v>
      </c>
      <c r="S12" s="3">
        <v>51666979089</v>
      </c>
    </row>
    <row r="13" spans="1:19">
      <c r="A13" s="1" t="s">
        <v>233</v>
      </c>
      <c r="C13" s="1" t="s">
        <v>378</v>
      </c>
      <c r="E13" s="1" t="s">
        <v>235</v>
      </c>
      <c r="G13" s="3">
        <v>18</v>
      </c>
      <c r="I13" s="3">
        <v>67732231876</v>
      </c>
      <c r="K13" s="1" t="s">
        <v>378</v>
      </c>
      <c r="M13" s="3">
        <v>67732231876</v>
      </c>
      <c r="O13" s="3">
        <v>375124086474</v>
      </c>
      <c r="Q13" s="1" t="s">
        <v>378</v>
      </c>
      <c r="S13" s="3">
        <v>375124086474</v>
      </c>
    </row>
    <row r="14" spans="1:19">
      <c r="A14" s="1" t="s">
        <v>269</v>
      </c>
      <c r="C14" s="1" t="s">
        <v>378</v>
      </c>
      <c r="E14" s="1" t="s">
        <v>271</v>
      </c>
      <c r="G14" s="3">
        <v>18</v>
      </c>
      <c r="I14" s="3">
        <v>55199623098</v>
      </c>
      <c r="K14" s="1" t="s">
        <v>378</v>
      </c>
      <c r="M14" s="3">
        <v>55199623098</v>
      </c>
      <c r="O14" s="3">
        <v>323311635328</v>
      </c>
      <c r="Q14" s="1" t="s">
        <v>378</v>
      </c>
      <c r="S14" s="3">
        <v>323311635328</v>
      </c>
    </row>
    <row r="15" spans="1:19">
      <c r="A15" s="1" t="s">
        <v>228</v>
      </c>
      <c r="C15" s="1" t="s">
        <v>378</v>
      </c>
      <c r="E15" s="1" t="s">
        <v>230</v>
      </c>
      <c r="G15" s="3">
        <v>18</v>
      </c>
      <c r="I15" s="3">
        <v>4105923288</v>
      </c>
      <c r="K15" s="1" t="s">
        <v>378</v>
      </c>
      <c r="M15" s="3">
        <v>4105923288</v>
      </c>
      <c r="O15" s="3">
        <v>21652603249</v>
      </c>
      <c r="Q15" s="1" t="s">
        <v>378</v>
      </c>
      <c r="S15" s="3">
        <v>21652603249</v>
      </c>
    </row>
    <row r="16" spans="1:19">
      <c r="A16" s="1" t="s">
        <v>231</v>
      </c>
      <c r="C16" s="1" t="s">
        <v>378</v>
      </c>
      <c r="E16" s="1" t="s">
        <v>232</v>
      </c>
      <c r="G16" s="3">
        <v>18</v>
      </c>
      <c r="I16" s="3">
        <v>40280768876</v>
      </c>
      <c r="K16" s="1" t="s">
        <v>378</v>
      </c>
      <c r="M16" s="3">
        <v>40280768876</v>
      </c>
      <c r="O16" s="3">
        <v>329333921138</v>
      </c>
      <c r="Q16" s="1" t="s">
        <v>378</v>
      </c>
      <c r="S16" s="3">
        <v>329333921138</v>
      </c>
    </row>
    <row r="17" spans="1:19">
      <c r="A17" s="1" t="s">
        <v>225</v>
      </c>
      <c r="C17" s="1" t="s">
        <v>378</v>
      </c>
      <c r="E17" s="1" t="s">
        <v>227</v>
      </c>
      <c r="G17" s="3">
        <v>18</v>
      </c>
      <c r="I17" s="3">
        <v>30315217908</v>
      </c>
      <c r="K17" s="1" t="s">
        <v>378</v>
      </c>
      <c r="M17" s="3">
        <v>30315217908</v>
      </c>
      <c r="O17" s="3">
        <v>236637718775</v>
      </c>
      <c r="Q17" s="1" t="s">
        <v>378</v>
      </c>
      <c r="S17" s="3">
        <v>236637718775</v>
      </c>
    </row>
    <row r="18" spans="1:19">
      <c r="A18" s="1" t="s">
        <v>379</v>
      </c>
      <c r="C18" s="1" t="s">
        <v>378</v>
      </c>
      <c r="E18" s="1" t="s">
        <v>380</v>
      </c>
      <c r="G18" s="3">
        <v>18</v>
      </c>
      <c r="I18" s="3">
        <v>0</v>
      </c>
      <c r="K18" s="1" t="s">
        <v>378</v>
      </c>
      <c r="M18" s="3">
        <v>0</v>
      </c>
      <c r="O18" s="3">
        <v>22719496362</v>
      </c>
      <c r="Q18" s="1" t="s">
        <v>378</v>
      </c>
      <c r="S18" s="3">
        <v>22719496362</v>
      </c>
    </row>
    <row r="19" spans="1:19">
      <c r="A19" s="1" t="s">
        <v>162</v>
      </c>
      <c r="C19" s="1" t="s">
        <v>378</v>
      </c>
      <c r="E19" s="1" t="s">
        <v>164</v>
      </c>
      <c r="G19" s="3">
        <v>20</v>
      </c>
      <c r="I19" s="3">
        <v>29435525519</v>
      </c>
      <c r="K19" s="1" t="s">
        <v>378</v>
      </c>
      <c r="M19" s="3">
        <v>29435525519</v>
      </c>
      <c r="O19" s="3">
        <v>164201196025</v>
      </c>
      <c r="Q19" s="1" t="s">
        <v>378</v>
      </c>
      <c r="S19" s="3">
        <v>164201196025</v>
      </c>
    </row>
    <row r="20" spans="1:19">
      <c r="A20" s="1" t="s">
        <v>262</v>
      </c>
      <c r="C20" s="1" t="s">
        <v>378</v>
      </c>
      <c r="E20" s="1" t="s">
        <v>264</v>
      </c>
      <c r="G20" s="3">
        <v>16</v>
      </c>
      <c r="I20" s="3">
        <v>73599045788</v>
      </c>
      <c r="K20" s="1" t="s">
        <v>378</v>
      </c>
      <c r="M20" s="3">
        <v>73599045788</v>
      </c>
      <c r="O20" s="3">
        <v>390145431621</v>
      </c>
      <c r="Q20" s="1" t="s">
        <v>378</v>
      </c>
      <c r="S20" s="3">
        <v>390145431621</v>
      </c>
    </row>
    <row r="21" spans="1:19">
      <c r="A21" s="1" t="s">
        <v>182</v>
      </c>
      <c r="C21" s="1" t="s">
        <v>378</v>
      </c>
      <c r="E21" s="1" t="s">
        <v>184</v>
      </c>
      <c r="G21" s="3">
        <v>18</v>
      </c>
      <c r="I21" s="3">
        <v>27757150508</v>
      </c>
      <c r="K21" s="1" t="s">
        <v>378</v>
      </c>
      <c r="M21" s="3">
        <v>27757150508</v>
      </c>
      <c r="O21" s="3">
        <v>233437449418</v>
      </c>
      <c r="Q21" s="1" t="s">
        <v>378</v>
      </c>
      <c r="S21" s="3">
        <v>233437449418</v>
      </c>
    </row>
    <row r="22" spans="1:19">
      <c r="A22" s="1" t="s">
        <v>185</v>
      </c>
      <c r="C22" s="1" t="s">
        <v>378</v>
      </c>
      <c r="E22" s="1" t="s">
        <v>184</v>
      </c>
      <c r="G22" s="3">
        <v>18</v>
      </c>
      <c r="I22" s="3">
        <v>55202539633</v>
      </c>
      <c r="K22" s="1" t="s">
        <v>378</v>
      </c>
      <c r="M22" s="3">
        <v>55202539633</v>
      </c>
      <c r="O22" s="3">
        <v>376981879329</v>
      </c>
      <c r="Q22" s="1" t="s">
        <v>378</v>
      </c>
      <c r="S22" s="3">
        <v>376981879329</v>
      </c>
    </row>
    <row r="23" spans="1:19">
      <c r="A23" s="1" t="s">
        <v>258</v>
      </c>
      <c r="C23" s="1" t="s">
        <v>378</v>
      </c>
      <c r="E23" s="1" t="s">
        <v>260</v>
      </c>
      <c r="G23" s="3">
        <v>17</v>
      </c>
      <c r="I23" s="3">
        <v>22890985617</v>
      </c>
      <c r="K23" s="1" t="s">
        <v>378</v>
      </c>
      <c r="M23" s="3">
        <v>22890985617</v>
      </c>
      <c r="O23" s="3">
        <v>117166380018</v>
      </c>
      <c r="Q23" s="1" t="s">
        <v>378</v>
      </c>
      <c r="S23" s="3">
        <v>117166380018</v>
      </c>
    </row>
    <row r="24" spans="1:19">
      <c r="A24" s="1" t="s">
        <v>242</v>
      </c>
      <c r="C24" s="1" t="s">
        <v>378</v>
      </c>
      <c r="E24" s="1" t="s">
        <v>244</v>
      </c>
      <c r="G24" s="3">
        <v>15</v>
      </c>
      <c r="I24" s="3">
        <v>4771095891</v>
      </c>
      <c r="K24" s="1" t="s">
        <v>378</v>
      </c>
      <c r="M24" s="3">
        <v>4771095891</v>
      </c>
      <c r="O24" s="3">
        <v>12607019239</v>
      </c>
      <c r="Q24" s="1" t="s">
        <v>378</v>
      </c>
      <c r="S24" s="3">
        <v>12607019239</v>
      </c>
    </row>
    <row r="25" spans="1:19">
      <c r="A25" s="1" t="s">
        <v>85</v>
      </c>
      <c r="C25" s="1" t="s">
        <v>378</v>
      </c>
      <c r="E25" s="1" t="s">
        <v>88</v>
      </c>
      <c r="G25" s="3">
        <v>18</v>
      </c>
      <c r="I25" s="3">
        <v>11775269202</v>
      </c>
      <c r="K25" s="1" t="s">
        <v>378</v>
      </c>
      <c r="M25" s="3">
        <v>11775269202</v>
      </c>
      <c r="O25" s="3">
        <v>261480788672</v>
      </c>
      <c r="Q25" s="1" t="s">
        <v>378</v>
      </c>
      <c r="S25" s="3">
        <v>261480788672</v>
      </c>
    </row>
    <row r="26" spans="1:19">
      <c r="A26" s="1" t="s">
        <v>159</v>
      </c>
      <c r="C26" s="1" t="s">
        <v>378</v>
      </c>
      <c r="E26" s="1" t="s">
        <v>161</v>
      </c>
      <c r="G26" s="3">
        <v>18</v>
      </c>
      <c r="I26" s="3">
        <v>6373589163</v>
      </c>
      <c r="K26" s="1" t="s">
        <v>378</v>
      </c>
      <c r="M26" s="3">
        <v>6373589163</v>
      </c>
      <c r="O26" s="3">
        <v>33140317808</v>
      </c>
      <c r="Q26" s="1" t="s">
        <v>378</v>
      </c>
      <c r="S26" s="3">
        <v>33140317808</v>
      </c>
    </row>
    <row r="27" spans="1:19">
      <c r="A27" s="1" t="s">
        <v>256</v>
      </c>
      <c r="C27" s="1" t="s">
        <v>378</v>
      </c>
      <c r="E27" s="1" t="s">
        <v>257</v>
      </c>
      <c r="G27" s="3">
        <v>17</v>
      </c>
      <c r="I27" s="3">
        <v>4787713753</v>
      </c>
      <c r="K27" s="1" t="s">
        <v>378</v>
      </c>
      <c r="M27" s="3">
        <v>4787713753</v>
      </c>
      <c r="O27" s="3">
        <v>29847090205</v>
      </c>
      <c r="Q27" s="1" t="s">
        <v>378</v>
      </c>
      <c r="S27" s="3">
        <v>29847090205</v>
      </c>
    </row>
    <row r="28" spans="1:19">
      <c r="A28" s="1" t="s">
        <v>253</v>
      </c>
      <c r="C28" s="1" t="s">
        <v>378</v>
      </c>
      <c r="E28" s="1" t="s">
        <v>255</v>
      </c>
      <c r="G28" s="3">
        <v>16</v>
      </c>
      <c r="I28" s="3">
        <v>37862364348</v>
      </c>
      <c r="K28" s="1" t="s">
        <v>378</v>
      </c>
      <c r="M28" s="3">
        <v>37862364348</v>
      </c>
      <c r="O28" s="3">
        <v>373793278531</v>
      </c>
      <c r="Q28" s="1" t="s">
        <v>378</v>
      </c>
      <c r="S28" s="3">
        <v>373793278531</v>
      </c>
    </row>
    <row r="29" spans="1:19">
      <c r="A29" s="1" t="s">
        <v>96</v>
      </c>
      <c r="C29" s="1" t="s">
        <v>378</v>
      </c>
      <c r="E29" s="1" t="s">
        <v>98</v>
      </c>
      <c r="G29" s="3">
        <v>18</v>
      </c>
      <c r="I29" s="3">
        <v>59924346621</v>
      </c>
      <c r="K29" s="1" t="s">
        <v>378</v>
      </c>
      <c r="M29" s="3">
        <v>59924346621</v>
      </c>
      <c r="O29" s="3">
        <v>290053944897</v>
      </c>
      <c r="Q29" s="1" t="s">
        <v>378</v>
      </c>
      <c r="S29" s="3">
        <v>290053944897</v>
      </c>
    </row>
    <row r="30" spans="1:19">
      <c r="A30" s="1" t="s">
        <v>189</v>
      </c>
      <c r="C30" s="1" t="s">
        <v>378</v>
      </c>
      <c r="E30" s="1" t="s">
        <v>191</v>
      </c>
      <c r="G30" s="3">
        <v>18.5</v>
      </c>
      <c r="I30" s="3">
        <v>81172803628</v>
      </c>
      <c r="K30" s="1" t="s">
        <v>378</v>
      </c>
      <c r="M30" s="3">
        <v>81172803628</v>
      </c>
      <c r="O30" s="3">
        <v>417208058675</v>
      </c>
      <c r="Q30" s="1" t="s">
        <v>378</v>
      </c>
      <c r="S30" s="3">
        <v>417208058675</v>
      </c>
    </row>
    <row r="31" spans="1:19">
      <c r="A31" s="1" t="s">
        <v>250</v>
      </c>
      <c r="C31" s="1" t="s">
        <v>378</v>
      </c>
      <c r="E31" s="1" t="s">
        <v>252</v>
      </c>
      <c r="G31" s="3">
        <v>16</v>
      </c>
      <c r="I31" s="3">
        <v>19093446220</v>
      </c>
      <c r="K31" s="1" t="s">
        <v>378</v>
      </c>
      <c r="M31" s="3">
        <v>19093446220</v>
      </c>
      <c r="O31" s="3">
        <v>346979650166</v>
      </c>
      <c r="Q31" s="1" t="s">
        <v>378</v>
      </c>
      <c r="S31" s="3">
        <v>346979650166</v>
      </c>
    </row>
    <row r="32" spans="1:19">
      <c r="A32" s="1" t="s">
        <v>265</v>
      </c>
      <c r="C32" s="1" t="s">
        <v>378</v>
      </c>
      <c r="E32" s="1" t="s">
        <v>267</v>
      </c>
      <c r="G32" s="3">
        <v>17</v>
      </c>
      <c r="I32" s="3">
        <v>13373468060</v>
      </c>
      <c r="K32" s="1" t="s">
        <v>378</v>
      </c>
      <c r="M32" s="3">
        <v>13373468060</v>
      </c>
      <c r="O32" s="3">
        <v>57540416505</v>
      </c>
      <c r="Q32" s="1" t="s">
        <v>378</v>
      </c>
      <c r="S32" s="3">
        <v>57540416505</v>
      </c>
    </row>
    <row r="33" spans="1:19">
      <c r="A33" s="1" t="s">
        <v>381</v>
      </c>
      <c r="C33" s="1" t="s">
        <v>378</v>
      </c>
      <c r="E33" s="1" t="s">
        <v>382</v>
      </c>
      <c r="G33" s="3">
        <v>16</v>
      </c>
      <c r="I33" s="3">
        <v>0</v>
      </c>
      <c r="K33" s="1" t="s">
        <v>378</v>
      </c>
      <c r="M33" s="3">
        <v>0</v>
      </c>
      <c r="O33" s="3">
        <v>317761056377</v>
      </c>
      <c r="Q33" s="1" t="s">
        <v>378</v>
      </c>
      <c r="S33" s="3">
        <v>317761056377</v>
      </c>
    </row>
    <row r="34" spans="1:19">
      <c r="A34" s="1" t="s">
        <v>268</v>
      </c>
      <c r="C34" s="1" t="s">
        <v>378</v>
      </c>
      <c r="E34" s="1" t="s">
        <v>123</v>
      </c>
      <c r="G34" s="3">
        <v>17</v>
      </c>
      <c r="I34" s="3">
        <v>95287920796</v>
      </c>
      <c r="K34" s="1" t="s">
        <v>378</v>
      </c>
      <c r="M34" s="3">
        <v>95287920796</v>
      </c>
      <c r="O34" s="3">
        <v>489818868334</v>
      </c>
      <c r="Q34" s="1" t="s">
        <v>378</v>
      </c>
      <c r="S34" s="3">
        <v>489818868334</v>
      </c>
    </row>
    <row r="35" spans="1:19">
      <c r="A35" s="1" t="s">
        <v>171</v>
      </c>
      <c r="C35" s="1" t="s">
        <v>378</v>
      </c>
      <c r="E35" s="1" t="s">
        <v>170</v>
      </c>
      <c r="G35" s="3">
        <v>20</v>
      </c>
      <c r="I35" s="3">
        <v>31440480223</v>
      </c>
      <c r="K35" s="1" t="s">
        <v>378</v>
      </c>
      <c r="M35" s="3">
        <v>31440480223</v>
      </c>
      <c r="O35" s="3">
        <v>163696803647</v>
      </c>
      <c r="Q35" s="1" t="s">
        <v>378</v>
      </c>
      <c r="S35" s="3">
        <v>163696803647</v>
      </c>
    </row>
    <row r="36" spans="1:19">
      <c r="A36" s="1" t="s">
        <v>168</v>
      </c>
      <c r="C36" s="1" t="s">
        <v>378</v>
      </c>
      <c r="E36" s="1" t="s">
        <v>170</v>
      </c>
      <c r="G36" s="3">
        <v>20</v>
      </c>
      <c r="I36" s="3">
        <v>71743791493</v>
      </c>
      <c r="K36" s="1" t="s">
        <v>378</v>
      </c>
      <c r="M36" s="3">
        <v>71743791493</v>
      </c>
      <c r="O36" s="3">
        <v>336256438354</v>
      </c>
      <c r="Q36" s="1" t="s">
        <v>378</v>
      </c>
      <c r="S36" s="3">
        <v>336256438354</v>
      </c>
    </row>
    <row r="37" spans="1:19">
      <c r="A37" s="1" t="s">
        <v>383</v>
      </c>
      <c r="C37" s="1" t="s">
        <v>378</v>
      </c>
      <c r="E37" s="1" t="s">
        <v>384</v>
      </c>
      <c r="G37" s="3">
        <v>16</v>
      </c>
      <c r="I37" s="3">
        <v>0</v>
      </c>
      <c r="K37" s="1" t="s">
        <v>378</v>
      </c>
      <c r="M37" s="3">
        <v>0</v>
      </c>
      <c r="O37" s="3">
        <v>39940912329</v>
      </c>
      <c r="Q37" s="1" t="s">
        <v>378</v>
      </c>
      <c r="S37" s="3">
        <v>39940912329</v>
      </c>
    </row>
    <row r="38" spans="1:19">
      <c r="A38" s="1" t="s">
        <v>248</v>
      </c>
      <c r="C38" s="1" t="s">
        <v>378</v>
      </c>
      <c r="E38" s="1" t="s">
        <v>249</v>
      </c>
      <c r="G38" s="3">
        <v>17</v>
      </c>
      <c r="I38" s="3">
        <v>92027265459</v>
      </c>
      <c r="K38" s="1" t="s">
        <v>378</v>
      </c>
      <c r="M38" s="3">
        <v>92027265459</v>
      </c>
      <c r="O38" s="3">
        <v>454237450952</v>
      </c>
      <c r="Q38" s="1" t="s">
        <v>378</v>
      </c>
      <c r="S38" s="3">
        <v>454237450952</v>
      </c>
    </row>
    <row r="39" spans="1:19">
      <c r="A39" s="1" t="s">
        <v>180</v>
      </c>
      <c r="C39" s="1" t="s">
        <v>378</v>
      </c>
      <c r="E39" s="1" t="s">
        <v>126</v>
      </c>
      <c r="G39" s="3">
        <v>18</v>
      </c>
      <c r="I39" s="3">
        <v>41971306756</v>
      </c>
      <c r="K39" s="1" t="s">
        <v>378</v>
      </c>
      <c r="M39" s="3">
        <v>41971306756</v>
      </c>
      <c r="O39" s="3">
        <v>384901045333</v>
      </c>
      <c r="Q39" s="1" t="s">
        <v>378</v>
      </c>
      <c r="S39" s="3">
        <v>384901045333</v>
      </c>
    </row>
    <row r="40" spans="1:19">
      <c r="A40" s="1" t="s">
        <v>178</v>
      </c>
      <c r="C40" s="1" t="s">
        <v>378</v>
      </c>
      <c r="E40" s="1" t="s">
        <v>126</v>
      </c>
      <c r="G40" s="3">
        <v>18</v>
      </c>
      <c r="I40" s="3">
        <v>55821837986</v>
      </c>
      <c r="K40" s="1" t="s">
        <v>378</v>
      </c>
      <c r="M40" s="3">
        <v>55821837986</v>
      </c>
      <c r="O40" s="3">
        <v>93278228596</v>
      </c>
      <c r="Q40" s="1" t="s">
        <v>378</v>
      </c>
      <c r="S40" s="3">
        <v>93278228596</v>
      </c>
    </row>
    <row r="41" spans="1:19">
      <c r="A41" s="1" t="s">
        <v>165</v>
      </c>
      <c r="C41" s="1" t="s">
        <v>378</v>
      </c>
      <c r="E41" s="1" t="s">
        <v>167</v>
      </c>
      <c r="G41" s="3">
        <v>18</v>
      </c>
      <c r="I41" s="3">
        <v>17744257030</v>
      </c>
      <c r="K41" s="1" t="s">
        <v>378</v>
      </c>
      <c r="M41" s="3">
        <v>17744257030</v>
      </c>
      <c r="O41" s="3">
        <v>89684283259</v>
      </c>
      <c r="Q41" s="1" t="s">
        <v>378</v>
      </c>
      <c r="S41" s="3">
        <v>89684283259</v>
      </c>
    </row>
    <row r="42" spans="1:19">
      <c r="A42" s="1" t="s">
        <v>385</v>
      </c>
      <c r="C42" s="1" t="s">
        <v>378</v>
      </c>
      <c r="E42" s="1" t="s">
        <v>386</v>
      </c>
      <c r="G42" s="3">
        <v>16</v>
      </c>
      <c r="I42" s="3">
        <v>0</v>
      </c>
      <c r="K42" s="1" t="s">
        <v>378</v>
      </c>
      <c r="M42" s="3">
        <v>0</v>
      </c>
      <c r="O42" s="3">
        <v>52572894948</v>
      </c>
      <c r="Q42" s="1" t="s">
        <v>378</v>
      </c>
      <c r="S42" s="3">
        <v>52572894948</v>
      </c>
    </row>
    <row r="43" spans="1:19">
      <c r="A43" s="1" t="s">
        <v>245</v>
      </c>
      <c r="C43" s="1" t="s">
        <v>378</v>
      </c>
      <c r="E43" s="1" t="s">
        <v>247</v>
      </c>
      <c r="G43" s="3">
        <v>17</v>
      </c>
      <c r="I43" s="3">
        <v>1844067079</v>
      </c>
      <c r="K43" s="1" t="s">
        <v>378</v>
      </c>
      <c r="M43" s="3">
        <v>1844067079</v>
      </c>
      <c r="O43" s="3">
        <v>9414535961</v>
      </c>
      <c r="Q43" s="1" t="s">
        <v>378</v>
      </c>
      <c r="S43" s="3">
        <v>9414535961</v>
      </c>
    </row>
    <row r="44" spans="1:19">
      <c r="A44" s="1" t="s">
        <v>239</v>
      </c>
      <c r="C44" s="1" t="s">
        <v>378</v>
      </c>
      <c r="E44" s="1" t="s">
        <v>241</v>
      </c>
      <c r="G44" s="3">
        <v>18</v>
      </c>
      <c r="I44" s="3">
        <v>30158673630</v>
      </c>
      <c r="K44" s="1" t="s">
        <v>378</v>
      </c>
      <c r="M44" s="3">
        <v>30158673630</v>
      </c>
      <c r="O44" s="3">
        <v>149094392643</v>
      </c>
      <c r="Q44" s="1" t="s">
        <v>378</v>
      </c>
      <c r="S44" s="3">
        <v>149094392643</v>
      </c>
    </row>
    <row r="45" spans="1:19">
      <c r="A45" s="1" t="s">
        <v>172</v>
      </c>
      <c r="C45" s="1" t="s">
        <v>378</v>
      </c>
      <c r="E45" s="1" t="s">
        <v>174</v>
      </c>
      <c r="G45" s="3">
        <v>21</v>
      </c>
      <c r="I45" s="3">
        <v>31011465269</v>
      </c>
      <c r="K45" s="1" t="s">
        <v>378</v>
      </c>
      <c r="M45" s="3">
        <v>31011465269</v>
      </c>
      <c r="O45" s="3">
        <v>86092349336</v>
      </c>
      <c r="Q45" s="1" t="s">
        <v>378</v>
      </c>
      <c r="S45" s="3">
        <v>86092349336</v>
      </c>
    </row>
    <row r="46" spans="1:19">
      <c r="A46" s="1" t="s">
        <v>92</v>
      </c>
      <c r="C46" s="1" t="s">
        <v>378</v>
      </c>
      <c r="E46" s="1" t="s">
        <v>94</v>
      </c>
      <c r="G46" s="3">
        <v>18</v>
      </c>
      <c r="I46" s="3">
        <v>14778373063</v>
      </c>
      <c r="K46" s="1" t="s">
        <v>378</v>
      </c>
      <c r="M46" s="3">
        <v>14778373063</v>
      </c>
      <c r="O46" s="3">
        <v>158385893338</v>
      </c>
      <c r="Q46" s="1" t="s">
        <v>378</v>
      </c>
      <c r="S46" s="3">
        <v>158385893338</v>
      </c>
    </row>
    <row r="47" spans="1:19">
      <c r="A47" s="1" t="s">
        <v>387</v>
      </c>
      <c r="C47" s="1" t="s">
        <v>378</v>
      </c>
      <c r="E47" s="1" t="s">
        <v>388</v>
      </c>
      <c r="G47" s="3">
        <v>18</v>
      </c>
      <c r="I47" s="3">
        <v>0</v>
      </c>
      <c r="K47" s="1" t="s">
        <v>378</v>
      </c>
      <c r="M47" s="3">
        <v>0</v>
      </c>
      <c r="O47" s="3">
        <v>27593682154</v>
      </c>
      <c r="Q47" s="1" t="s">
        <v>378</v>
      </c>
      <c r="S47" s="3">
        <v>27593682154</v>
      </c>
    </row>
    <row r="48" spans="1:19">
      <c r="A48" s="1" t="s">
        <v>389</v>
      </c>
      <c r="C48" s="1" t="s">
        <v>378</v>
      </c>
      <c r="E48" s="1" t="s">
        <v>390</v>
      </c>
      <c r="G48" s="3">
        <v>18</v>
      </c>
      <c r="I48" s="3">
        <v>0</v>
      </c>
      <c r="K48" s="1" t="s">
        <v>378</v>
      </c>
      <c r="M48" s="3">
        <v>0</v>
      </c>
      <c r="O48" s="3">
        <v>12544455374</v>
      </c>
      <c r="Q48" s="1" t="s">
        <v>378</v>
      </c>
      <c r="S48" s="3">
        <v>12544455374</v>
      </c>
    </row>
    <row r="49" spans="1:19">
      <c r="A49" s="1" t="s">
        <v>391</v>
      </c>
      <c r="C49" s="1" t="s">
        <v>378</v>
      </c>
      <c r="E49" s="1" t="s">
        <v>390</v>
      </c>
      <c r="G49" s="3">
        <v>18</v>
      </c>
      <c r="I49" s="3">
        <v>0</v>
      </c>
      <c r="K49" s="1" t="s">
        <v>378</v>
      </c>
      <c r="M49" s="3">
        <v>0</v>
      </c>
      <c r="O49" s="3">
        <v>49467955730</v>
      </c>
      <c r="Q49" s="1" t="s">
        <v>378</v>
      </c>
      <c r="S49" s="3">
        <v>49467955730</v>
      </c>
    </row>
    <row r="50" spans="1:19">
      <c r="A50" s="1" t="s">
        <v>392</v>
      </c>
      <c r="C50" s="1" t="s">
        <v>378</v>
      </c>
      <c r="E50" s="1" t="s">
        <v>390</v>
      </c>
      <c r="G50" s="3">
        <v>18</v>
      </c>
      <c r="I50" s="3">
        <v>0</v>
      </c>
      <c r="K50" s="1" t="s">
        <v>378</v>
      </c>
      <c r="M50" s="3">
        <v>0</v>
      </c>
      <c r="O50" s="3">
        <v>9114951808</v>
      </c>
      <c r="Q50" s="1" t="s">
        <v>378</v>
      </c>
      <c r="S50" s="3">
        <v>9114951808</v>
      </c>
    </row>
    <row r="51" spans="1:19">
      <c r="A51" s="1" t="s">
        <v>393</v>
      </c>
      <c r="C51" s="1" t="s">
        <v>378</v>
      </c>
      <c r="E51" s="1" t="s">
        <v>390</v>
      </c>
      <c r="G51" s="3">
        <v>18</v>
      </c>
      <c r="I51" s="3">
        <v>0</v>
      </c>
      <c r="K51" s="1" t="s">
        <v>378</v>
      </c>
      <c r="M51" s="3">
        <v>0</v>
      </c>
      <c r="O51" s="3">
        <v>21325574138</v>
      </c>
      <c r="Q51" s="1" t="s">
        <v>378</v>
      </c>
      <c r="S51" s="3">
        <v>21325574138</v>
      </c>
    </row>
    <row r="52" spans="1:19">
      <c r="A52" s="1" t="s">
        <v>394</v>
      </c>
      <c r="C52" s="1" t="s">
        <v>378</v>
      </c>
      <c r="E52" s="1" t="s">
        <v>395</v>
      </c>
      <c r="G52" s="3">
        <v>18</v>
      </c>
      <c r="I52" s="3">
        <v>0</v>
      </c>
      <c r="K52" s="1" t="s">
        <v>378</v>
      </c>
      <c r="M52" s="3">
        <v>0</v>
      </c>
      <c r="O52" s="3">
        <v>13658551942</v>
      </c>
      <c r="Q52" s="1" t="s">
        <v>378</v>
      </c>
      <c r="S52" s="3">
        <v>13658551942</v>
      </c>
    </row>
    <row r="53" spans="1:19">
      <c r="A53" s="1" t="s">
        <v>175</v>
      </c>
      <c r="C53" s="1" t="s">
        <v>378</v>
      </c>
      <c r="E53" s="1" t="s">
        <v>177</v>
      </c>
      <c r="G53" s="3">
        <v>16</v>
      </c>
      <c r="I53" s="3">
        <v>31627312978</v>
      </c>
      <c r="K53" s="1" t="s">
        <v>378</v>
      </c>
      <c r="M53" s="3">
        <v>31627312978</v>
      </c>
      <c r="O53" s="3">
        <v>216035372204</v>
      </c>
      <c r="Q53" s="1" t="s">
        <v>378</v>
      </c>
      <c r="S53" s="3">
        <v>216035372204</v>
      </c>
    </row>
    <row r="54" spans="1:19">
      <c r="A54" s="1" t="s">
        <v>396</v>
      </c>
      <c r="C54" s="1" t="s">
        <v>378</v>
      </c>
      <c r="E54" s="1" t="s">
        <v>397</v>
      </c>
      <c r="G54" s="3">
        <v>16</v>
      </c>
      <c r="I54" s="3">
        <v>0</v>
      </c>
      <c r="K54" s="1" t="s">
        <v>378</v>
      </c>
      <c r="M54" s="3">
        <v>0</v>
      </c>
      <c r="O54" s="3">
        <v>35739805</v>
      </c>
      <c r="Q54" s="1" t="s">
        <v>378</v>
      </c>
      <c r="S54" s="3">
        <v>35739805</v>
      </c>
    </row>
    <row r="55" spans="1:19">
      <c r="A55" s="1" t="s">
        <v>398</v>
      </c>
      <c r="C55" s="1" t="s">
        <v>378</v>
      </c>
      <c r="E55" s="1" t="s">
        <v>397</v>
      </c>
      <c r="G55" s="3">
        <v>16</v>
      </c>
      <c r="I55" s="3">
        <v>0</v>
      </c>
      <c r="K55" s="1" t="s">
        <v>378</v>
      </c>
      <c r="M55" s="3">
        <v>0</v>
      </c>
      <c r="O55" s="3">
        <v>35470857771</v>
      </c>
      <c r="Q55" s="1" t="s">
        <v>378</v>
      </c>
      <c r="S55" s="3">
        <v>35470857771</v>
      </c>
    </row>
    <row r="56" spans="1:19">
      <c r="A56" s="1" t="s">
        <v>222</v>
      </c>
      <c r="C56" s="1" t="s">
        <v>378</v>
      </c>
      <c r="E56" s="1" t="s">
        <v>224</v>
      </c>
      <c r="G56" s="3">
        <v>16</v>
      </c>
      <c r="I56" s="3">
        <v>11668681629</v>
      </c>
      <c r="K56" s="1" t="s">
        <v>378</v>
      </c>
      <c r="M56" s="3">
        <v>11668681629</v>
      </c>
      <c r="O56" s="3">
        <v>63783764731</v>
      </c>
      <c r="Q56" s="1" t="s">
        <v>378</v>
      </c>
      <c r="S56" s="3">
        <v>63783764731</v>
      </c>
    </row>
    <row r="57" spans="1:19">
      <c r="A57" s="1" t="s">
        <v>354</v>
      </c>
      <c r="C57" s="3">
        <v>1</v>
      </c>
      <c r="E57" s="1" t="s">
        <v>378</v>
      </c>
      <c r="G57" s="3">
        <v>0</v>
      </c>
      <c r="I57" s="3">
        <v>42465</v>
      </c>
      <c r="K57" s="3">
        <v>0</v>
      </c>
      <c r="M57" s="3">
        <v>42465</v>
      </c>
      <c r="O57" s="3">
        <v>10129452122</v>
      </c>
      <c r="Q57" s="3">
        <v>0</v>
      </c>
      <c r="S57" s="3">
        <v>10129452122</v>
      </c>
    </row>
    <row r="58" spans="1:19">
      <c r="A58" s="1" t="s">
        <v>358</v>
      </c>
      <c r="C58" s="3">
        <v>1</v>
      </c>
      <c r="E58" s="1" t="s">
        <v>378</v>
      </c>
      <c r="G58" s="3">
        <v>0</v>
      </c>
      <c r="I58" s="3">
        <v>402521</v>
      </c>
      <c r="K58" s="3">
        <v>0</v>
      </c>
      <c r="M58" s="3">
        <v>402521</v>
      </c>
      <c r="O58" s="3">
        <v>15053886526</v>
      </c>
      <c r="Q58" s="3">
        <v>0</v>
      </c>
      <c r="S58" s="3">
        <v>15053886526</v>
      </c>
    </row>
    <row r="59" spans="1:19">
      <c r="A59" s="1" t="s">
        <v>361</v>
      </c>
      <c r="C59" s="3">
        <v>17</v>
      </c>
      <c r="E59" s="1" t="s">
        <v>378</v>
      </c>
      <c r="G59" s="3">
        <v>0</v>
      </c>
      <c r="I59" s="3">
        <v>5074314</v>
      </c>
      <c r="K59" s="3">
        <v>0</v>
      </c>
      <c r="M59" s="3">
        <v>5074314</v>
      </c>
      <c r="O59" s="3">
        <v>22218858015</v>
      </c>
      <c r="Q59" s="3">
        <v>0</v>
      </c>
      <c r="S59" s="3">
        <v>22218858015</v>
      </c>
    </row>
    <row r="60" spans="1:19">
      <c r="A60" s="1" t="s">
        <v>361</v>
      </c>
      <c r="C60" s="3">
        <v>13</v>
      </c>
      <c r="E60" s="1" t="s">
        <v>378</v>
      </c>
      <c r="G60" s="3">
        <v>24</v>
      </c>
      <c r="I60" s="3">
        <v>19634045623</v>
      </c>
      <c r="K60" s="3">
        <v>0</v>
      </c>
      <c r="M60" s="3">
        <f>I60</f>
        <v>19634045623</v>
      </c>
      <c r="O60" s="3">
        <v>99213991852</v>
      </c>
      <c r="Q60" s="3">
        <v>97549691</v>
      </c>
      <c r="S60" s="3">
        <v>99116442161</v>
      </c>
    </row>
    <row r="61" spans="1:19">
      <c r="A61" s="1" t="s">
        <v>361</v>
      </c>
      <c r="C61" s="3">
        <v>13</v>
      </c>
      <c r="E61" s="1" t="s">
        <v>378</v>
      </c>
      <c r="G61" s="3">
        <v>24</v>
      </c>
      <c r="I61" s="3">
        <v>57205479473</v>
      </c>
      <c r="K61" s="3">
        <v>0</v>
      </c>
      <c r="M61" s="3">
        <f>I61</f>
        <v>57205479473</v>
      </c>
      <c r="O61" s="3">
        <v>289068493140</v>
      </c>
      <c r="Q61" s="3">
        <v>284219410</v>
      </c>
      <c r="S61" s="3">
        <v>288784273730</v>
      </c>
    </row>
    <row r="62" spans="1:19" ht="22.5" thickBot="1">
      <c r="I62" s="7">
        <f>SUM(I8:I61)</f>
        <v>1460963510533</v>
      </c>
      <c r="K62" s="7">
        <f>SUM(K8:K61)</f>
        <v>0</v>
      </c>
      <c r="M62" s="7">
        <f>SUM(M8:M61)</f>
        <v>1417313454493</v>
      </c>
      <c r="O62" s="7">
        <f>SUM(O8:O61)</f>
        <v>8570809875310</v>
      </c>
      <c r="Q62" s="7">
        <f>SUM(Q8:Q61)</f>
        <v>381769101</v>
      </c>
      <c r="S62" s="7">
        <f>SUM(S8:S61)</f>
        <v>8570428106209</v>
      </c>
    </row>
    <row r="63" spans="1:19" ht="22.5" thickTop="1"/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K15" sqref="K15"/>
    </sheetView>
  </sheetViews>
  <sheetFormatPr defaultRowHeight="21.75"/>
  <cols>
    <col min="1" max="1" width="32" style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>
      <c r="A3" s="15" t="s">
        <v>369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>
      <c r="A6" s="15" t="s">
        <v>3</v>
      </c>
      <c r="C6" s="17" t="s">
        <v>399</v>
      </c>
      <c r="D6" s="17" t="s">
        <v>399</v>
      </c>
      <c r="E6" s="17" t="s">
        <v>399</v>
      </c>
      <c r="F6" s="17" t="s">
        <v>399</v>
      </c>
      <c r="G6" s="17" t="s">
        <v>399</v>
      </c>
      <c r="I6" s="17" t="s">
        <v>371</v>
      </c>
      <c r="J6" s="17" t="s">
        <v>371</v>
      </c>
      <c r="K6" s="17" t="s">
        <v>371</v>
      </c>
      <c r="L6" s="17" t="s">
        <v>371</v>
      </c>
      <c r="M6" s="17" t="s">
        <v>371</v>
      </c>
      <c r="O6" s="17" t="s">
        <v>372</v>
      </c>
      <c r="P6" s="17" t="s">
        <v>372</v>
      </c>
      <c r="Q6" s="17" t="s">
        <v>372</v>
      </c>
      <c r="R6" s="17" t="s">
        <v>372</v>
      </c>
      <c r="S6" s="17" t="s">
        <v>372</v>
      </c>
    </row>
    <row r="7" spans="1:19" ht="22.5">
      <c r="A7" s="17" t="s">
        <v>3</v>
      </c>
      <c r="C7" s="5" t="s">
        <v>400</v>
      </c>
      <c r="E7" s="5" t="s">
        <v>401</v>
      </c>
      <c r="G7" s="5" t="s">
        <v>402</v>
      </c>
      <c r="I7" s="5" t="s">
        <v>403</v>
      </c>
      <c r="K7" s="5" t="s">
        <v>376</v>
      </c>
      <c r="M7" s="5" t="s">
        <v>404</v>
      </c>
      <c r="O7" s="5" t="s">
        <v>403</v>
      </c>
      <c r="Q7" s="5" t="s">
        <v>376</v>
      </c>
      <c r="S7" s="5" t="s">
        <v>404</v>
      </c>
    </row>
    <row r="8" spans="1:19">
      <c r="A8" s="1" t="s">
        <v>63</v>
      </c>
      <c r="C8" s="1" t="s">
        <v>405</v>
      </c>
      <c r="E8" s="3">
        <v>16214223</v>
      </c>
      <c r="G8" s="12">
        <v>5100</v>
      </c>
      <c r="I8" s="3">
        <v>0</v>
      </c>
      <c r="K8" s="3">
        <v>0</v>
      </c>
      <c r="M8" s="3">
        <v>0</v>
      </c>
      <c r="O8" s="3">
        <v>82692537300</v>
      </c>
      <c r="Q8" s="3">
        <v>0</v>
      </c>
      <c r="S8" s="3">
        <v>82692537300</v>
      </c>
    </row>
    <row r="9" spans="1:19">
      <c r="A9" s="1" t="s">
        <v>23</v>
      </c>
      <c r="C9" s="1" t="s">
        <v>90</v>
      </c>
      <c r="E9" s="3">
        <v>1048429</v>
      </c>
      <c r="G9" s="12">
        <v>23500</v>
      </c>
      <c r="I9" s="3">
        <v>0</v>
      </c>
      <c r="K9" s="3">
        <v>0</v>
      </c>
      <c r="M9" s="3">
        <v>0</v>
      </c>
      <c r="O9" s="3">
        <v>24638081500</v>
      </c>
      <c r="Q9" s="3">
        <v>0</v>
      </c>
      <c r="S9" s="3">
        <v>24638081500</v>
      </c>
    </row>
    <row r="10" spans="1:19">
      <c r="A10" s="1" t="s">
        <v>30</v>
      </c>
      <c r="C10" s="1" t="s">
        <v>4</v>
      </c>
      <c r="E10" s="3">
        <v>30040811</v>
      </c>
      <c r="G10" s="12">
        <v>400</v>
      </c>
      <c r="I10" s="3">
        <v>0</v>
      </c>
      <c r="K10" s="3">
        <v>0</v>
      </c>
      <c r="M10" s="3">
        <v>0</v>
      </c>
      <c r="O10" s="3">
        <v>12016324400</v>
      </c>
      <c r="Q10" s="3">
        <v>443874780</v>
      </c>
      <c r="S10" s="3">
        <v>11572449620</v>
      </c>
    </row>
    <row r="11" spans="1:19">
      <c r="A11" s="1" t="s">
        <v>25</v>
      </c>
      <c r="C11" s="1" t="s">
        <v>406</v>
      </c>
      <c r="E11" s="3">
        <v>12547587</v>
      </c>
      <c r="G11" s="12">
        <v>6000</v>
      </c>
      <c r="I11" s="3">
        <v>0</v>
      </c>
      <c r="K11" s="3">
        <v>0</v>
      </c>
      <c r="M11" s="3">
        <v>0</v>
      </c>
      <c r="O11" s="3">
        <v>75285522000</v>
      </c>
      <c r="Q11" s="3">
        <v>0</v>
      </c>
      <c r="S11" s="3">
        <v>75285522000</v>
      </c>
    </row>
    <row r="12" spans="1:19">
      <c r="A12" s="1" t="s">
        <v>32</v>
      </c>
      <c r="C12" s="1" t="s">
        <v>407</v>
      </c>
      <c r="E12" s="3">
        <v>1808354019</v>
      </c>
      <c r="G12" s="12">
        <v>135</v>
      </c>
      <c r="I12" s="3">
        <v>0</v>
      </c>
      <c r="K12" s="3">
        <v>0</v>
      </c>
      <c r="M12" s="3">
        <v>0</v>
      </c>
      <c r="O12" s="3">
        <v>244127792565</v>
      </c>
      <c r="Q12" s="3">
        <v>0</v>
      </c>
      <c r="S12" s="3">
        <v>244127792565</v>
      </c>
    </row>
    <row r="13" spans="1:19">
      <c r="A13" s="1" t="s">
        <v>442</v>
      </c>
      <c r="I13" s="3">
        <v>2331374000</v>
      </c>
      <c r="K13" s="1">
        <v>0</v>
      </c>
      <c r="M13" s="3">
        <v>2331374000</v>
      </c>
      <c r="O13" s="3">
        <v>17644090000</v>
      </c>
      <c r="Q13" s="1">
        <v>0</v>
      </c>
      <c r="S13" s="3">
        <v>17644090000</v>
      </c>
    </row>
    <row r="14" spans="1:19" ht="22.5" thickBot="1">
      <c r="I14" s="7">
        <f>SUM(I8:I13)</f>
        <v>2331374000</v>
      </c>
      <c r="K14" s="6">
        <v>0</v>
      </c>
      <c r="M14" s="7">
        <f>SUM(M8:M13)</f>
        <v>2331374000</v>
      </c>
      <c r="O14" s="7">
        <f>SUM(O8:O13)</f>
        <v>456404347765</v>
      </c>
      <c r="Q14" s="7">
        <f>SUM(Q8:Q13)</f>
        <v>443874780</v>
      </c>
      <c r="S14" s="7">
        <f>SUM(S8:S13)</f>
        <v>455960472985</v>
      </c>
    </row>
    <row r="15" spans="1:19" ht="22.5" thickTop="1"/>
    <row r="17" spans="17:17">
      <c r="Q17" s="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1"/>
  <sheetViews>
    <sheetView rightToLeft="1" topLeftCell="A107" workbookViewId="0">
      <selection activeCell="Q53" sqref="Q53:Q127"/>
    </sheetView>
  </sheetViews>
  <sheetFormatPr defaultRowHeight="21.75"/>
  <cols>
    <col min="1" max="1" width="34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>
      <c r="A3" s="15" t="s">
        <v>369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>
      <c r="A6" s="15" t="s">
        <v>3</v>
      </c>
      <c r="C6" s="17" t="s">
        <v>371</v>
      </c>
      <c r="D6" s="17" t="s">
        <v>371</v>
      </c>
      <c r="E6" s="17" t="s">
        <v>371</v>
      </c>
      <c r="F6" s="17" t="s">
        <v>371</v>
      </c>
      <c r="G6" s="17" t="s">
        <v>371</v>
      </c>
      <c r="H6" s="17" t="s">
        <v>371</v>
      </c>
      <c r="I6" s="17" t="s">
        <v>371</v>
      </c>
      <c r="K6" s="17" t="s">
        <v>372</v>
      </c>
      <c r="L6" s="17" t="s">
        <v>372</v>
      </c>
      <c r="M6" s="17" t="s">
        <v>372</v>
      </c>
      <c r="N6" s="17" t="s">
        <v>372</v>
      </c>
      <c r="O6" s="17" t="s">
        <v>372</v>
      </c>
      <c r="P6" s="17" t="s">
        <v>372</v>
      </c>
      <c r="Q6" s="17" t="s">
        <v>372</v>
      </c>
    </row>
    <row r="7" spans="1:17" ht="22.5">
      <c r="A7" s="17" t="s">
        <v>3</v>
      </c>
      <c r="C7" s="5" t="s">
        <v>7</v>
      </c>
      <c r="E7" s="5" t="s">
        <v>408</v>
      </c>
      <c r="G7" s="5" t="s">
        <v>409</v>
      </c>
      <c r="I7" s="5" t="s">
        <v>410</v>
      </c>
      <c r="K7" s="5" t="s">
        <v>7</v>
      </c>
      <c r="M7" s="5" t="s">
        <v>408</v>
      </c>
      <c r="O7" s="5" t="s">
        <v>409</v>
      </c>
      <c r="Q7" s="5" t="s">
        <v>410</v>
      </c>
    </row>
    <row r="8" spans="1:17">
      <c r="A8" s="1" t="s">
        <v>39</v>
      </c>
      <c r="C8" s="3">
        <v>26413139</v>
      </c>
      <c r="E8" s="3">
        <v>485300193988</v>
      </c>
      <c r="G8" s="3">
        <v>485080282652</v>
      </c>
      <c r="I8" s="3">
        <v>219911336</v>
      </c>
      <c r="K8" s="3">
        <v>26413139</v>
      </c>
      <c r="M8" s="3">
        <v>485300193988</v>
      </c>
      <c r="O8" s="3">
        <v>487421744595</v>
      </c>
      <c r="Q8" s="3">
        <v>-2121550607</v>
      </c>
    </row>
    <row r="9" spans="1:17">
      <c r="A9" s="1" t="s">
        <v>28</v>
      </c>
      <c r="C9" s="3">
        <v>2002500</v>
      </c>
      <c r="E9" s="3">
        <v>192728992477</v>
      </c>
      <c r="G9" s="3">
        <v>192033339232</v>
      </c>
      <c r="I9" s="3">
        <v>695653245</v>
      </c>
      <c r="K9" s="3">
        <v>2002500</v>
      </c>
      <c r="M9" s="3">
        <v>192728992477</v>
      </c>
      <c r="O9" s="3">
        <v>190839026554</v>
      </c>
      <c r="Q9" s="3">
        <v>1889965923</v>
      </c>
    </row>
    <row r="10" spans="1:17">
      <c r="A10" s="1" t="s">
        <v>38</v>
      </c>
      <c r="C10" s="3">
        <v>44457712</v>
      </c>
      <c r="E10" s="3">
        <v>282157331581</v>
      </c>
      <c r="G10" s="3">
        <v>282109072466</v>
      </c>
      <c r="I10" s="3">
        <v>48259115</v>
      </c>
      <c r="K10" s="3">
        <v>44457712</v>
      </c>
      <c r="M10" s="3">
        <f>Q10+O10</f>
        <v>282157331581</v>
      </c>
      <c r="O10" s="3">
        <v>278358871746</v>
      </c>
      <c r="Q10" s="3">
        <v>3798459835</v>
      </c>
    </row>
    <row r="11" spans="1:17">
      <c r="A11" s="1" t="s">
        <v>22</v>
      </c>
      <c r="C11" s="3">
        <v>11661853</v>
      </c>
      <c r="E11" s="3">
        <v>39187788964</v>
      </c>
      <c r="G11" s="3">
        <v>38928506291</v>
      </c>
      <c r="I11" s="3">
        <v>259282673</v>
      </c>
      <c r="K11" s="3">
        <v>11661853</v>
      </c>
      <c r="M11" s="3">
        <v>39187788964</v>
      </c>
      <c r="O11" s="3">
        <v>38889740974</v>
      </c>
      <c r="Q11" s="3">
        <v>298047990</v>
      </c>
    </row>
    <row r="12" spans="1:17">
      <c r="A12" s="1" t="s">
        <v>60</v>
      </c>
      <c r="C12" s="3">
        <v>37945039</v>
      </c>
      <c r="E12" s="3">
        <v>857604168276</v>
      </c>
      <c r="G12" s="3">
        <v>854729014930</v>
      </c>
      <c r="I12" s="3">
        <v>2875153346</v>
      </c>
      <c r="K12" s="3">
        <v>37945039</v>
      </c>
      <c r="M12" s="3">
        <v>857604168276</v>
      </c>
      <c r="O12" s="3">
        <v>849240917346</v>
      </c>
      <c r="Q12" s="3">
        <v>8363250930</v>
      </c>
    </row>
    <row r="13" spans="1:17">
      <c r="A13" s="1" t="s">
        <v>61</v>
      </c>
      <c r="C13" s="3">
        <v>1675000</v>
      </c>
      <c r="E13" s="3">
        <v>6859922842</v>
      </c>
      <c r="G13" s="3">
        <v>6859922842</v>
      </c>
      <c r="I13" s="3">
        <v>0</v>
      </c>
      <c r="K13" s="3">
        <v>1675000</v>
      </c>
      <c r="M13" s="3">
        <v>6859922842</v>
      </c>
      <c r="O13" s="3">
        <v>6859922842</v>
      </c>
      <c r="Q13" s="3">
        <v>0</v>
      </c>
    </row>
    <row r="14" spans="1:17">
      <c r="A14" s="1" t="s">
        <v>15</v>
      </c>
      <c r="C14" s="3">
        <v>27874666</v>
      </c>
      <c r="E14" s="3">
        <v>391255304543</v>
      </c>
      <c r="G14" s="3">
        <v>388530133322</v>
      </c>
      <c r="I14" s="3">
        <v>2725171221</v>
      </c>
      <c r="K14" s="3">
        <v>27874666</v>
      </c>
      <c r="M14" s="3">
        <v>391255304543</v>
      </c>
      <c r="O14" s="3">
        <v>382561355453</v>
      </c>
      <c r="Q14" s="3">
        <v>8693949090</v>
      </c>
    </row>
    <row r="15" spans="1:17">
      <c r="A15" s="1" t="s">
        <v>30</v>
      </c>
      <c r="C15" s="3">
        <v>30228845</v>
      </c>
      <c r="E15" s="3">
        <v>96858074495</v>
      </c>
      <c r="G15" s="3">
        <v>96722398028</v>
      </c>
      <c r="I15" s="3">
        <v>135676467</v>
      </c>
      <c r="K15" s="3">
        <v>30228845</v>
      </c>
      <c r="M15" s="3">
        <v>96858074495</v>
      </c>
      <c r="O15" s="3">
        <v>108505487949</v>
      </c>
      <c r="Q15" s="3">
        <v>-11647413454</v>
      </c>
    </row>
    <row r="16" spans="1:17">
      <c r="A16" s="1" t="s">
        <v>63</v>
      </c>
      <c r="C16" s="3">
        <v>11214223</v>
      </c>
      <c r="E16" s="3">
        <v>416438362923</v>
      </c>
      <c r="G16" s="3">
        <v>389914847051</v>
      </c>
      <c r="I16" s="3">
        <v>26523515872</v>
      </c>
      <c r="K16" s="3">
        <v>11214223</v>
      </c>
      <c r="M16" s="3">
        <v>416438362923</v>
      </c>
      <c r="O16" s="3">
        <v>472390880503</v>
      </c>
      <c r="Q16" s="3">
        <v>-55952517580</v>
      </c>
    </row>
    <row r="17" spans="1:17">
      <c r="A17" s="1" t="s">
        <v>43</v>
      </c>
      <c r="C17" s="3">
        <v>2400000</v>
      </c>
      <c r="E17" s="3">
        <v>75920999040</v>
      </c>
      <c r="G17" s="3">
        <v>75594443318</v>
      </c>
      <c r="I17" s="3">
        <v>326555722</v>
      </c>
      <c r="K17" s="3">
        <v>2400000</v>
      </c>
      <c r="M17" s="3">
        <v>75920999040</v>
      </c>
      <c r="O17" s="3">
        <v>75964681977</v>
      </c>
      <c r="Q17" s="3">
        <v>-43682937</v>
      </c>
    </row>
    <row r="18" spans="1:17">
      <c r="A18" s="1" t="s">
        <v>18</v>
      </c>
      <c r="C18" s="3">
        <v>123688896</v>
      </c>
      <c r="E18" s="3">
        <v>1011407298713</v>
      </c>
      <c r="G18" s="3">
        <v>1009918401962</v>
      </c>
      <c r="I18" s="3">
        <v>1488896751</v>
      </c>
      <c r="K18" s="3">
        <v>123688896</v>
      </c>
      <c r="M18" s="3">
        <v>1011407298713</v>
      </c>
      <c r="O18" s="3">
        <v>1008261879138</v>
      </c>
      <c r="Q18" s="3">
        <v>3145419575</v>
      </c>
    </row>
    <row r="19" spans="1:17">
      <c r="A19" s="1" t="s">
        <v>42</v>
      </c>
      <c r="C19" s="3">
        <v>3000000</v>
      </c>
      <c r="E19" s="3">
        <v>149185956840</v>
      </c>
      <c r="G19" s="3">
        <v>148664006162</v>
      </c>
      <c r="I19" s="3">
        <v>521950678</v>
      </c>
      <c r="K19" s="3">
        <v>3000000</v>
      </c>
      <c r="M19" s="3">
        <v>149185956840</v>
      </c>
      <c r="O19" s="3">
        <v>148043890825</v>
      </c>
      <c r="Q19" s="3">
        <v>1142066015</v>
      </c>
    </row>
    <row r="20" spans="1:17">
      <c r="A20" s="1" t="s">
        <v>54</v>
      </c>
      <c r="C20" s="3">
        <v>3874000</v>
      </c>
      <c r="E20" s="3">
        <v>1065439102000</v>
      </c>
      <c r="G20" s="3">
        <v>1061719727308</v>
      </c>
      <c r="I20" s="3">
        <f>E20-G20</f>
        <v>3719374692</v>
      </c>
      <c r="K20" s="3">
        <v>3874000</v>
      </c>
      <c r="M20" s="3">
        <v>1065439102000</v>
      </c>
      <c r="O20" s="3">
        <v>1044843636001</v>
      </c>
      <c r="Q20" s="3">
        <v>20595465999</v>
      </c>
    </row>
    <row r="21" spans="1:17">
      <c r="A21" s="1" t="s">
        <v>57</v>
      </c>
      <c r="C21" s="3">
        <v>392711</v>
      </c>
      <c r="E21" s="3">
        <v>2020906907151</v>
      </c>
      <c r="G21" s="3">
        <v>2014063121727</v>
      </c>
      <c r="I21" s="3">
        <f>E21-G21</f>
        <v>6843785424</v>
      </c>
      <c r="K21" s="3">
        <v>392711</v>
      </c>
      <c r="M21" s="3">
        <v>2020906907151</v>
      </c>
      <c r="O21" s="3">
        <v>1991801127708</v>
      </c>
      <c r="Q21" s="3">
        <v>29105779443</v>
      </c>
    </row>
    <row r="22" spans="1:17">
      <c r="A22" s="1" t="s">
        <v>66</v>
      </c>
      <c r="C22" s="3">
        <v>98813155</v>
      </c>
      <c r="E22" s="3">
        <v>736241233094</v>
      </c>
      <c r="G22" s="3">
        <v>736535090217</v>
      </c>
      <c r="I22" s="3">
        <v>-293857123</v>
      </c>
      <c r="K22" s="3">
        <v>98813155</v>
      </c>
      <c r="M22" s="3">
        <v>736241233094</v>
      </c>
      <c r="O22" s="3">
        <v>730242434140</v>
      </c>
      <c r="Q22" s="3">
        <v>5998798954</v>
      </c>
    </row>
    <row r="23" spans="1:17">
      <c r="A23" s="1" t="s">
        <v>40</v>
      </c>
      <c r="C23" s="3">
        <v>42633978</v>
      </c>
      <c r="E23" s="3">
        <v>1077241624100</v>
      </c>
      <c r="G23" s="3">
        <v>1075939977447</v>
      </c>
      <c r="I23" s="3">
        <v>1301646653</v>
      </c>
      <c r="K23" s="3">
        <v>42633978</v>
      </c>
      <c r="M23" s="3">
        <v>1077241624100</v>
      </c>
      <c r="O23" s="3">
        <v>1070365449845</v>
      </c>
      <c r="Q23" s="3">
        <v>6876174255</v>
      </c>
    </row>
    <row r="24" spans="1:17">
      <c r="A24" s="1" t="s">
        <v>36</v>
      </c>
      <c r="C24" s="3">
        <v>108219663</v>
      </c>
      <c r="E24" s="3">
        <v>420711404471</v>
      </c>
      <c r="G24" s="3">
        <v>420175885236</v>
      </c>
      <c r="I24" s="3">
        <v>535519235</v>
      </c>
      <c r="K24" s="3">
        <v>108219663</v>
      </c>
      <c r="M24" s="3">
        <v>420711404471</v>
      </c>
      <c r="O24" s="3">
        <v>421883372676</v>
      </c>
      <c r="Q24" s="3">
        <v>-1171968205</v>
      </c>
    </row>
    <row r="25" spans="1:17">
      <c r="A25" s="1" t="s">
        <v>58</v>
      </c>
      <c r="C25" s="3">
        <v>1260520</v>
      </c>
      <c r="E25" s="3">
        <v>1244878207320</v>
      </c>
      <c r="G25" s="3">
        <v>1251982335013</v>
      </c>
      <c r="I25" s="3">
        <f>E25-G25</f>
        <v>-7104127693</v>
      </c>
      <c r="K25" s="3">
        <v>1260520</v>
      </c>
      <c r="M25" s="3">
        <v>1244878207320</v>
      </c>
      <c r="O25" s="3">
        <v>1220502032300</v>
      </c>
      <c r="Q25" s="3">
        <v>24376175020</v>
      </c>
    </row>
    <row r="26" spans="1:17">
      <c r="A26" s="1" t="s">
        <v>68</v>
      </c>
      <c r="C26" s="3">
        <v>853724</v>
      </c>
      <c r="E26" s="3">
        <v>20985232661</v>
      </c>
      <c r="G26" s="3">
        <v>20978138736</v>
      </c>
      <c r="I26" s="3">
        <v>7093925</v>
      </c>
      <c r="K26" s="3">
        <v>853724</v>
      </c>
      <c r="M26" s="3">
        <v>20985232661</v>
      </c>
      <c r="O26" s="3">
        <v>20909184205</v>
      </c>
      <c r="Q26" s="3">
        <v>76048456</v>
      </c>
    </row>
    <row r="27" spans="1:17">
      <c r="A27" s="1" t="s">
        <v>24</v>
      </c>
      <c r="C27" s="3">
        <v>44775114</v>
      </c>
      <c r="E27" s="3">
        <v>656089367540</v>
      </c>
      <c r="G27" s="3">
        <v>655081464002</v>
      </c>
      <c r="I27" s="3">
        <v>1007903538</v>
      </c>
      <c r="K27" s="3">
        <v>44775114</v>
      </c>
      <c r="M27" s="3">
        <v>656089367540</v>
      </c>
      <c r="O27" s="3">
        <v>653501509071</v>
      </c>
      <c r="Q27" s="3">
        <v>2587858469</v>
      </c>
    </row>
    <row r="28" spans="1:17">
      <c r="A28" s="1" t="s">
        <v>59</v>
      </c>
      <c r="C28" s="3">
        <v>6</v>
      </c>
      <c r="E28" s="3">
        <v>449467</v>
      </c>
      <c r="G28" s="3">
        <v>450149</v>
      </c>
      <c r="I28" s="3">
        <v>-682</v>
      </c>
      <c r="K28" s="3">
        <v>6</v>
      </c>
      <c r="M28" s="3">
        <v>449467</v>
      </c>
      <c r="O28" s="3">
        <v>224462</v>
      </c>
      <c r="Q28" s="3">
        <v>225005</v>
      </c>
    </row>
    <row r="29" spans="1:17">
      <c r="A29" s="1" t="s">
        <v>34</v>
      </c>
      <c r="C29" s="3">
        <v>113095655</v>
      </c>
      <c r="E29" s="3">
        <v>278335863125</v>
      </c>
      <c r="G29" s="3">
        <v>278074209202</v>
      </c>
      <c r="I29" s="3">
        <v>261653923</v>
      </c>
      <c r="K29" s="3">
        <v>113095655</v>
      </c>
      <c r="M29" s="3">
        <v>278335863125</v>
      </c>
      <c r="O29" s="3">
        <v>279279899082</v>
      </c>
      <c r="Q29" s="3">
        <v>-944035957</v>
      </c>
    </row>
    <row r="30" spans="1:17">
      <c r="A30" s="1" t="s">
        <v>41</v>
      </c>
      <c r="C30" s="3">
        <v>3015259</v>
      </c>
      <c r="E30" s="3">
        <v>54050903971</v>
      </c>
      <c r="G30" s="3">
        <v>53918062311</v>
      </c>
      <c r="I30" s="3">
        <v>132841660</v>
      </c>
      <c r="K30" s="3">
        <v>3015259</v>
      </c>
      <c r="M30" s="3">
        <v>54050903971</v>
      </c>
      <c r="O30" s="3">
        <v>54149160489</v>
      </c>
      <c r="Q30" s="3">
        <v>-98256518</v>
      </c>
    </row>
    <row r="31" spans="1:17">
      <c r="A31" s="1" t="s">
        <v>32</v>
      </c>
      <c r="C31" s="3">
        <v>1571831198</v>
      </c>
      <c r="E31" s="3">
        <v>1765319827216</v>
      </c>
      <c r="G31" s="3">
        <v>1753307668455</v>
      </c>
      <c r="I31" s="3">
        <v>12012158761</v>
      </c>
      <c r="K31" s="3">
        <v>1571831198</v>
      </c>
      <c r="M31" s="3">
        <v>1765319827216</v>
      </c>
      <c r="O31" s="3">
        <v>1925972431953</v>
      </c>
      <c r="Q31" s="3">
        <v>-160652604737</v>
      </c>
    </row>
    <row r="32" spans="1:17">
      <c r="A32" s="1" t="s">
        <v>67</v>
      </c>
      <c r="C32" s="3">
        <v>36054669</v>
      </c>
      <c r="E32" s="3">
        <v>193641479853</v>
      </c>
      <c r="G32" s="3">
        <v>192821193580</v>
      </c>
      <c r="I32" s="3">
        <v>820286273</v>
      </c>
      <c r="K32" s="3">
        <v>36054669</v>
      </c>
      <c r="M32" s="3">
        <v>193641479853</v>
      </c>
      <c r="O32" s="3">
        <v>191025096602</v>
      </c>
      <c r="Q32" s="3">
        <v>2616383251</v>
      </c>
    </row>
    <row r="33" spans="1:17">
      <c r="A33" s="1" t="s">
        <v>49</v>
      </c>
      <c r="C33" s="3">
        <v>63916300</v>
      </c>
      <c r="E33" s="3">
        <v>936106928468</v>
      </c>
      <c r="G33" s="3">
        <v>931792054200</v>
      </c>
      <c r="I33" s="3">
        <v>4314874268</v>
      </c>
      <c r="K33" s="3">
        <v>63916300</v>
      </c>
      <c r="M33" s="3">
        <v>936106928468</v>
      </c>
      <c r="O33" s="3">
        <v>928022082486</v>
      </c>
      <c r="Q33" s="3">
        <v>8084845982</v>
      </c>
    </row>
    <row r="34" spans="1:17">
      <c r="A34" s="1" t="s">
        <v>16</v>
      </c>
      <c r="C34" s="3">
        <v>176670710</v>
      </c>
      <c r="E34" s="3">
        <v>808436547429</v>
      </c>
      <c r="G34" s="3">
        <v>805651435583</v>
      </c>
      <c r="I34" s="3">
        <v>2785111846</v>
      </c>
      <c r="K34" s="3">
        <v>176670710</v>
      </c>
      <c r="M34" s="3">
        <v>808436547429</v>
      </c>
      <c r="O34" s="3">
        <v>812255066507</v>
      </c>
      <c r="Q34" s="3">
        <v>-3818519078</v>
      </c>
    </row>
    <row r="35" spans="1:17">
      <c r="A35" s="1" t="s">
        <v>62</v>
      </c>
      <c r="C35" s="3">
        <v>226500174</v>
      </c>
      <c r="E35" s="3">
        <v>1327111423122</v>
      </c>
      <c r="G35" s="3">
        <v>1327416443635</v>
      </c>
      <c r="I35" s="3">
        <v>-305020513</v>
      </c>
      <c r="K35" s="3">
        <v>226500174</v>
      </c>
      <c r="M35" s="3">
        <v>1327111423122</v>
      </c>
      <c r="O35" s="3">
        <v>1321066990924</v>
      </c>
      <c r="Q35" s="3">
        <v>6044432198</v>
      </c>
    </row>
    <row r="36" spans="1:17">
      <c r="A36" s="1" t="s">
        <v>65</v>
      </c>
      <c r="C36" s="3">
        <v>9316107</v>
      </c>
      <c r="E36" s="3">
        <v>91654609662</v>
      </c>
      <c r="G36" s="3">
        <v>91186034373</v>
      </c>
      <c r="I36" s="3">
        <v>468575289</v>
      </c>
      <c r="K36" s="3">
        <v>9316107</v>
      </c>
      <c r="M36" s="3">
        <v>91654609662</v>
      </c>
      <c r="O36" s="3">
        <v>90872466994</v>
      </c>
      <c r="Q36" s="3">
        <v>782142668</v>
      </c>
    </row>
    <row r="37" spans="1:17">
      <c r="A37" s="1" t="s">
        <v>23</v>
      </c>
      <c r="C37" s="3">
        <v>1048429</v>
      </c>
      <c r="E37" s="3">
        <v>176873519638</v>
      </c>
      <c r="G37" s="3">
        <v>176969499010</v>
      </c>
      <c r="I37" s="3">
        <v>-95979372</v>
      </c>
      <c r="K37" s="3">
        <v>1048429</v>
      </c>
      <c r="M37" s="3">
        <v>176873519638</v>
      </c>
      <c r="O37" s="3">
        <v>200255256650</v>
      </c>
      <c r="Q37" s="3">
        <v>-23381737012</v>
      </c>
    </row>
    <row r="38" spans="1:17">
      <c r="A38" s="1" t="s">
        <v>20</v>
      </c>
      <c r="C38" s="3">
        <v>33620881</v>
      </c>
      <c r="E38" s="3">
        <v>527094949897</v>
      </c>
      <c r="G38" s="3">
        <v>524796938984</v>
      </c>
      <c r="I38" s="3">
        <v>2298010913</v>
      </c>
      <c r="K38" s="3">
        <v>33620881</v>
      </c>
      <c r="M38" s="3">
        <v>527094949897</v>
      </c>
      <c r="O38" s="3">
        <v>523120120193</v>
      </c>
      <c r="Q38" s="3">
        <v>3974829704</v>
      </c>
    </row>
    <row r="39" spans="1:17">
      <c r="A39" s="1" t="s">
        <v>31</v>
      </c>
      <c r="C39" s="3">
        <v>175</v>
      </c>
      <c r="E39" s="3">
        <v>3610524</v>
      </c>
      <c r="G39" s="3">
        <v>3602215</v>
      </c>
      <c r="I39" s="3">
        <v>8309</v>
      </c>
      <c r="K39" s="3">
        <v>175</v>
      </c>
      <c r="M39" s="3">
        <v>3610524</v>
      </c>
      <c r="O39" s="3">
        <v>3585401</v>
      </c>
      <c r="Q39" s="3">
        <v>25123</v>
      </c>
    </row>
    <row r="40" spans="1:17">
      <c r="A40" s="1" t="s">
        <v>29</v>
      </c>
      <c r="C40" s="3">
        <v>48535846</v>
      </c>
      <c r="E40" s="3">
        <v>301763128731</v>
      </c>
      <c r="G40" s="3">
        <v>301421040822</v>
      </c>
      <c r="I40" s="3">
        <v>342087909</v>
      </c>
      <c r="K40" s="3">
        <v>48535846</v>
      </c>
      <c r="M40" s="3">
        <v>301763128731</v>
      </c>
      <c r="O40" s="3">
        <v>304788119942</v>
      </c>
      <c r="Q40" s="3">
        <v>-3024991211</v>
      </c>
    </row>
    <row r="41" spans="1:17">
      <c r="A41" s="1" t="s">
        <v>46</v>
      </c>
      <c r="C41" s="3">
        <v>14097168</v>
      </c>
      <c r="E41" s="3">
        <v>71155076660</v>
      </c>
      <c r="G41" s="3">
        <v>71032308194</v>
      </c>
      <c r="I41" s="3">
        <v>122768466</v>
      </c>
      <c r="K41" s="3">
        <v>14097168</v>
      </c>
      <c r="M41" s="3">
        <v>71155076660</v>
      </c>
      <c r="O41" s="3">
        <v>71028754034</v>
      </c>
      <c r="Q41" s="3">
        <v>126322626</v>
      </c>
    </row>
    <row r="42" spans="1:17">
      <c r="A42" s="1" t="s">
        <v>35</v>
      </c>
      <c r="C42" s="3">
        <v>33798763</v>
      </c>
      <c r="E42" s="3">
        <v>479114398705</v>
      </c>
      <c r="G42" s="3">
        <v>476730892638</v>
      </c>
      <c r="I42" s="3">
        <v>2383506067</v>
      </c>
      <c r="K42" s="3">
        <v>33798763</v>
      </c>
      <c r="M42" s="3">
        <v>479114398705</v>
      </c>
      <c r="O42" s="3">
        <v>473889786448</v>
      </c>
      <c r="Q42" s="3">
        <v>5224612257</v>
      </c>
    </row>
    <row r="43" spans="1:17">
      <c r="A43" s="1" t="s">
        <v>37</v>
      </c>
      <c r="C43" s="3">
        <v>13079222</v>
      </c>
      <c r="E43" s="3">
        <v>219102610053</v>
      </c>
      <c r="G43" s="3">
        <v>218531603498</v>
      </c>
      <c r="I43" s="3">
        <v>571006555</v>
      </c>
      <c r="K43" s="3">
        <v>13079222</v>
      </c>
      <c r="M43" s="3">
        <v>219102610053</v>
      </c>
      <c r="O43" s="3">
        <v>218892887197</v>
      </c>
      <c r="Q43" s="3">
        <v>209722856</v>
      </c>
    </row>
    <row r="44" spans="1:17">
      <c r="A44" s="1" t="s">
        <v>50</v>
      </c>
      <c r="C44" s="3">
        <v>374183745</v>
      </c>
      <c r="E44" s="3">
        <v>4026012773914</v>
      </c>
      <c r="G44" s="3">
        <v>3973291181328</v>
      </c>
      <c r="I44" s="3">
        <f>E44-G44</f>
        <v>52721592586</v>
      </c>
      <c r="K44" s="3">
        <v>374183745</v>
      </c>
      <c r="M44" s="3">
        <v>4026012773914</v>
      </c>
      <c r="O44" s="3">
        <v>3949999933407</v>
      </c>
      <c r="Q44" s="3">
        <v>76012840507</v>
      </c>
    </row>
    <row r="45" spans="1:17">
      <c r="A45" s="1" t="s">
        <v>55</v>
      </c>
      <c r="C45" s="3">
        <v>1990374</v>
      </c>
      <c r="E45" s="3">
        <v>627616671924</v>
      </c>
      <c r="G45" s="3">
        <v>627491092509</v>
      </c>
      <c r="I45" s="3">
        <f>E45-G45</f>
        <v>125579415</v>
      </c>
      <c r="K45" s="3">
        <v>1990374</v>
      </c>
      <c r="M45" s="3">
        <v>627616671924</v>
      </c>
      <c r="O45" s="3">
        <v>620857997378</v>
      </c>
      <c r="Q45" s="3">
        <v>6758674546</v>
      </c>
    </row>
    <row r="46" spans="1:17">
      <c r="A46" s="1" t="s">
        <v>27</v>
      </c>
      <c r="C46" s="3">
        <v>6032331</v>
      </c>
      <c r="E46" s="3">
        <v>193405589766</v>
      </c>
      <c r="G46" s="3">
        <v>193203871193</v>
      </c>
      <c r="I46" s="3">
        <v>201718573</v>
      </c>
      <c r="K46" s="3">
        <v>6032331</v>
      </c>
      <c r="M46" s="3">
        <v>193405589766</v>
      </c>
      <c r="O46" s="3">
        <v>192665077513</v>
      </c>
      <c r="Q46" s="3">
        <v>740512253</v>
      </c>
    </row>
    <row r="47" spans="1:17">
      <c r="A47" s="1" t="s">
        <v>25</v>
      </c>
      <c r="C47" s="3">
        <v>11131289</v>
      </c>
      <c r="E47" s="3">
        <v>566720982708</v>
      </c>
      <c r="G47" s="3">
        <v>563010641955</v>
      </c>
      <c r="I47" s="3">
        <v>3710340753</v>
      </c>
      <c r="K47" s="3">
        <v>11131289</v>
      </c>
      <c r="M47" s="3">
        <v>566720982708</v>
      </c>
      <c r="O47" s="3">
        <v>629222709227</v>
      </c>
      <c r="Q47" s="3">
        <v>-62501726519</v>
      </c>
    </row>
    <row r="48" spans="1:17">
      <c r="A48" s="1" t="s">
        <v>44</v>
      </c>
      <c r="C48" s="3">
        <v>5000000</v>
      </c>
      <c r="E48" s="3">
        <v>263664318600</v>
      </c>
      <c r="G48" s="3">
        <v>262543024474</v>
      </c>
      <c r="I48" s="3">
        <v>1121294126</v>
      </c>
      <c r="K48" s="3">
        <v>5000000</v>
      </c>
      <c r="M48" s="3">
        <v>263664318600</v>
      </c>
      <c r="O48" s="3">
        <v>258904514448</v>
      </c>
      <c r="Q48" s="3">
        <v>4759804152</v>
      </c>
    </row>
    <row r="49" spans="1:17">
      <c r="A49" s="1" t="s">
        <v>64</v>
      </c>
      <c r="C49" s="3">
        <v>27034478</v>
      </c>
      <c r="E49" s="3">
        <v>883708637872</v>
      </c>
      <c r="G49" s="3">
        <v>883991587744</v>
      </c>
      <c r="I49" s="3">
        <v>-282949872</v>
      </c>
      <c r="K49" s="3">
        <v>27034478</v>
      </c>
      <c r="M49" s="3">
        <v>883708637872</v>
      </c>
      <c r="O49" s="3">
        <v>878503797359</v>
      </c>
      <c r="Q49" s="3">
        <v>5204840513</v>
      </c>
    </row>
    <row r="50" spans="1:17">
      <c r="A50" s="1" t="s">
        <v>19</v>
      </c>
      <c r="C50" s="3">
        <v>138430177</v>
      </c>
      <c r="E50" s="3">
        <v>1438481723305</v>
      </c>
      <c r="G50" s="3">
        <v>1421555637961</v>
      </c>
      <c r="I50" s="3">
        <v>16926085344</v>
      </c>
      <c r="K50" s="3">
        <v>138430177</v>
      </c>
      <c r="M50" s="3">
        <v>1438481723305</v>
      </c>
      <c r="O50" s="3">
        <v>1352534515838</v>
      </c>
      <c r="Q50" s="3">
        <v>85947207467</v>
      </c>
    </row>
    <row r="51" spans="1:17">
      <c r="A51" s="1" t="s">
        <v>53</v>
      </c>
      <c r="C51" s="3">
        <v>5849564</v>
      </c>
      <c r="E51" s="3">
        <v>2345076821340</v>
      </c>
      <c r="G51" s="3">
        <v>2339068940479</v>
      </c>
      <c r="I51" s="3">
        <v>6007880861</v>
      </c>
      <c r="K51" s="3">
        <v>5849564</v>
      </c>
      <c r="M51" s="3">
        <v>2345076821340</v>
      </c>
      <c r="O51" s="3">
        <v>2303971654780</v>
      </c>
      <c r="Q51" s="3">
        <v>41105166560</v>
      </c>
    </row>
    <row r="52" spans="1:17">
      <c r="A52" s="1" t="s">
        <v>33</v>
      </c>
      <c r="C52" s="3">
        <v>10853574</v>
      </c>
      <c r="E52" s="3">
        <v>297128803296</v>
      </c>
      <c r="G52" s="3">
        <v>296884334410</v>
      </c>
      <c r="I52" s="3">
        <v>244468886</v>
      </c>
      <c r="K52" s="3">
        <v>10853574</v>
      </c>
      <c r="M52" s="3">
        <v>297128803296</v>
      </c>
      <c r="O52" s="3">
        <v>293741106461</v>
      </c>
      <c r="Q52" s="3">
        <v>3387696835</v>
      </c>
    </row>
    <row r="53" spans="1:17">
      <c r="A53" s="1" t="s">
        <v>171</v>
      </c>
      <c r="C53" s="3">
        <v>2000000</v>
      </c>
      <c r="E53" s="3">
        <v>1956574179812</v>
      </c>
      <c r="G53" s="3">
        <v>1956574179812</v>
      </c>
      <c r="I53" s="3">
        <v>0</v>
      </c>
      <c r="K53" s="3">
        <v>2000000</v>
      </c>
      <c r="M53" s="3">
        <v>1956574179812</v>
      </c>
      <c r="O53" s="3">
        <v>1969923662499</v>
      </c>
      <c r="Q53" s="3">
        <v>-13349482687</v>
      </c>
    </row>
    <row r="54" spans="1:17">
      <c r="A54" s="1" t="s">
        <v>89</v>
      </c>
      <c r="C54" s="3">
        <v>3000000</v>
      </c>
      <c r="E54" s="3">
        <v>2924886656250</v>
      </c>
      <c r="G54" s="3">
        <v>2924886656250</v>
      </c>
      <c r="I54" s="3">
        <v>0</v>
      </c>
      <c r="K54" s="3">
        <v>3000000</v>
      </c>
      <c r="M54" s="3">
        <v>2924886656250</v>
      </c>
      <c r="O54" s="3">
        <v>2925000000000</v>
      </c>
      <c r="Q54" s="3">
        <v>-113343750</v>
      </c>
    </row>
    <row r="55" spans="1:17">
      <c r="A55" s="1" t="s">
        <v>225</v>
      </c>
      <c r="C55" s="3">
        <v>630521</v>
      </c>
      <c r="E55" s="3">
        <v>625791171429</v>
      </c>
      <c r="G55" s="3">
        <v>640097122580</v>
      </c>
      <c r="I55" s="3">
        <v>-14305951151</v>
      </c>
      <c r="K55" s="3">
        <v>630521</v>
      </c>
      <c r="M55" s="3">
        <v>625791171429</v>
      </c>
      <c r="O55" s="3">
        <v>621449107692</v>
      </c>
      <c r="Q55" s="3">
        <v>4342063737</v>
      </c>
    </row>
    <row r="56" spans="1:17">
      <c r="A56" s="1" t="s">
        <v>228</v>
      </c>
      <c r="C56" s="3">
        <v>290000</v>
      </c>
      <c r="E56" s="3">
        <v>284389369484</v>
      </c>
      <c r="G56" s="3">
        <v>284492895472</v>
      </c>
      <c r="I56" s="3">
        <v>-103525988</v>
      </c>
      <c r="K56" s="3">
        <v>290000</v>
      </c>
      <c r="M56" s="3">
        <v>284389369484</v>
      </c>
      <c r="O56" s="3">
        <v>283756903994</v>
      </c>
      <c r="Q56" s="3">
        <v>632465490</v>
      </c>
    </row>
    <row r="57" spans="1:17">
      <c r="A57" s="1" t="s">
        <v>236</v>
      </c>
      <c r="C57" s="3">
        <v>195100</v>
      </c>
      <c r="E57" s="3">
        <v>180578732902</v>
      </c>
      <c r="G57" s="3">
        <v>180644283961</v>
      </c>
      <c r="I57" s="3">
        <v>-65551059</v>
      </c>
      <c r="K57" s="3">
        <v>195100</v>
      </c>
      <c r="M57" s="3">
        <v>180578732902</v>
      </c>
      <c r="O57" s="3">
        <v>180442539302</v>
      </c>
      <c r="Q57" s="3">
        <v>136193600</v>
      </c>
    </row>
    <row r="58" spans="1:17">
      <c r="A58" s="1" t="s">
        <v>242</v>
      </c>
      <c r="C58" s="3">
        <v>400000</v>
      </c>
      <c r="E58" s="3">
        <v>371334410234</v>
      </c>
      <c r="G58" s="3">
        <v>371469205010</v>
      </c>
      <c r="I58" s="3">
        <v>-134794776</v>
      </c>
      <c r="K58" s="3">
        <v>400000</v>
      </c>
      <c r="M58" s="3">
        <v>371334410234</v>
      </c>
      <c r="O58" s="3">
        <v>366806905462</v>
      </c>
      <c r="Q58" s="3">
        <v>4527504772</v>
      </c>
    </row>
    <row r="59" spans="1:17">
      <c r="A59" s="1" t="s">
        <v>245</v>
      </c>
      <c r="C59" s="3">
        <v>135240</v>
      </c>
      <c r="E59" s="3">
        <v>131523782415</v>
      </c>
      <c r="G59" s="3">
        <v>131659837743</v>
      </c>
      <c r="I59" s="3">
        <v>-136055328</v>
      </c>
      <c r="K59" s="3">
        <v>135240</v>
      </c>
      <c r="M59" s="3">
        <v>131523782415</v>
      </c>
      <c r="O59" s="3">
        <v>131230261627</v>
      </c>
      <c r="Q59" s="3">
        <v>293520788</v>
      </c>
    </row>
    <row r="60" spans="1:17">
      <c r="A60" s="1" t="s">
        <v>256</v>
      </c>
      <c r="C60" s="3">
        <v>337500</v>
      </c>
      <c r="E60" s="3">
        <v>320311537446</v>
      </c>
      <c r="G60" s="3">
        <v>320555345495</v>
      </c>
      <c r="I60" s="3">
        <v>-243808049</v>
      </c>
      <c r="K60" s="3">
        <v>337500</v>
      </c>
      <c r="M60" s="3">
        <v>320311537446</v>
      </c>
      <c r="O60" s="3">
        <v>319711485699</v>
      </c>
      <c r="Q60" s="3">
        <v>600051747</v>
      </c>
    </row>
    <row r="61" spans="1:17">
      <c r="A61" s="1" t="s">
        <v>258</v>
      </c>
      <c r="C61" s="3">
        <v>1697976</v>
      </c>
      <c r="E61" s="3">
        <v>1586491637970</v>
      </c>
      <c r="G61" s="3">
        <v>1587068927438</v>
      </c>
      <c r="I61" s="3">
        <v>-577289468</v>
      </c>
      <c r="K61" s="3">
        <v>1697976</v>
      </c>
      <c r="M61" s="3">
        <v>1586491637970</v>
      </c>
      <c r="O61" s="3">
        <v>1587028177594</v>
      </c>
      <c r="Q61" s="3">
        <v>-536539624</v>
      </c>
    </row>
    <row r="62" spans="1:17">
      <c r="A62" s="1" t="s">
        <v>239</v>
      </c>
      <c r="C62" s="3">
        <v>1998800</v>
      </c>
      <c r="E62" s="3">
        <v>1958008568227</v>
      </c>
      <c r="G62" s="3">
        <v>1966633056014</v>
      </c>
      <c r="I62" s="3">
        <v>-8624487787</v>
      </c>
      <c r="K62" s="3">
        <v>1998800</v>
      </c>
      <c r="M62" s="3">
        <v>1958008568227</v>
      </c>
      <c r="O62" s="3">
        <v>1953669341579</v>
      </c>
      <c r="Q62" s="3">
        <v>4339226648</v>
      </c>
    </row>
    <row r="63" spans="1:17">
      <c r="A63" s="1" t="s">
        <v>222</v>
      </c>
      <c r="C63" s="3">
        <v>920000</v>
      </c>
      <c r="E63" s="3">
        <v>886806994897</v>
      </c>
      <c r="G63" s="3">
        <v>886030234997</v>
      </c>
      <c r="I63" s="3">
        <v>776759900</v>
      </c>
      <c r="K63" s="3">
        <v>920000</v>
      </c>
      <c r="M63" s="3">
        <v>886806994897</v>
      </c>
      <c r="O63" s="3">
        <v>883151976535</v>
      </c>
      <c r="Q63" s="3">
        <v>3655018362</v>
      </c>
    </row>
    <row r="64" spans="1:17">
      <c r="A64" s="1" t="s">
        <v>265</v>
      </c>
      <c r="C64" s="3">
        <v>1020277</v>
      </c>
      <c r="E64" s="3">
        <v>979397358571</v>
      </c>
      <c r="G64" s="3">
        <v>978436031315</v>
      </c>
      <c r="I64" s="3">
        <v>961327256</v>
      </c>
      <c r="K64" s="3">
        <v>1020277</v>
      </c>
      <c r="M64" s="3">
        <v>979397358571</v>
      </c>
      <c r="O64" s="3">
        <v>975561203843</v>
      </c>
      <c r="Q64" s="3">
        <v>3836154728</v>
      </c>
    </row>
    <row r="65" spans="1:17">
      <c r="A65" s="1" t="s">
        <v>253</v>
      </c>
      <c r="C65" s="3">
        <v>2019900</v>
      </c>
      <c r="E65" s="3">
        <v>1980853308259</v>
      </c>
      <c r="G65" s="3">
        <v>2011568706099</v>
      </c>
      <c r="I65" s="3">
        <v>-30715397840</v>
      </c>
      <c r="K65" s="3">
        <v>2019900</v>
      </c>
      <c r="M65" s="3">
        <v>1980853308259</v>
      </c>
      <c r="O65" s="3">
        <v>1964696754262</v>
      </c>
      <c r="Q65" s="3">
        <v>16156553997</v>
      </c>
    </row>
    <row r="66" spans="1:17">
      <c r="A66" s="1" t="s">
        <v>118</v>
      </c>
      <c r="C66" s="3">
        <v>7187770</v>
      </c>
      <c r="E66" s="3">
        <v>6208217323066</v>
      </c>
      <c r="G66" s="3">
        <v>6157353686053</v>
      </c>
      <c r="I66" s="3">
        <v>50863637013</v>
      </c>
      <c r="K66" s="3">
        <v>7187770</v>
      </c>
      <c r="M66" s="3">
        <v>6208217323066</v>
      </c>
      <c r="O66" s="3">
        <v>5788250567973</v>
      </c>
      <c r="Q66" s="3">
        <v>419966755093</v>
      </c>
    </row>
    <row r="67" spans="1:17">
      <c r="A67" s="1" t="s">
        <v>248</v>
      </c>
      <c r="C67" s="3">
        <v>6712720</v>
      </c>
      <c r="E67" s="3">
        <v>6489485389736</v>
      </c>
      <c r="G67" s="3">
        <v>6589925817358</v>
      </c>
      <c r="I67" s="3">
        <v>-100440427622</v>
      </c>
      <c r="K67" s="3">
        <v>6712720</v>
      </c>
      <c r="M67" s="3">
        <v>6489485389736</v>
      </c>
      <c r="O67" s="3">
        <v>6479870393454</v>
      </c>
      <c r="Q67" s="3">
        <v>9614996282</v>
      </c>
    </row>
    <row r="68" spans="1:17">
      <c r="A68" s="1" t="s">
        <v>92</v>
      </c>
      <c r="C68" s="3">
        <v>1052486</v>
      </c>
      <c r="E68" s="3">
        <v>1016668763528</v>
      </c>
      <c r="G68" s="3">
        <v>1014022335726</v>
      </c>
      <c r="I68" s="3">
        <v>2646427802</v>
      </c>
      <c r="K68" s="3">
        <v>1052486</v>
      </c>
      <c r="M68" s="3">
        <v>1016668763528</v>
      </c>
      <c r="O68" s="3">
        <v>1001083597357</v>
      </c>
      <c r="Q68" s="3">
        <v>15585166171</v>
      </c>
    </row>
    <row r="69" spans="1:17">
      <c r="A69" s="1" t="s">
        <v>172</v>
      </c>
      <c r="C69" s="3">
        <v>2176010</v>
      </c>
      <c r="E69" s="3">
        <v>2135477080121</v>
      </c>
      <c r="G69" s="3">
        <v>2124723423196</v>
      </c>
      <c r="I69" s="3">
        <v>10753656925</v>
      </c>
      <c r="K69" s="3">
        <v>2176010</v>
      </c>
      <c r="M69" s="3">
        <v>2135477080121</v>
      </c>
      <c r="O69" s="3">
        <v>2116521924793</v>
      </c>
      <c r="Q69" s="3">
        <v>18955155328</v>
      </c>
    </row>
    <row r="70" spans="1:17">
      <c r="A70" s="1" t="s">
        <v>165</v>
      </c>
      <c r="C70" s="3">
        <v>1219535</v>
      </c>
      <c r="E70" s="3">
        <v>1165683943796</v>
      </c>
      <c r="G70" s="3">
        <v>1163458378665</v>
      </c>
      <c r="I70" s="3">
        <v>2225565131</v>
      </c>
      <c r="K70" s="3">
        <v>1219535</v>
      </c>
      <c r="M70" s="3">
        <v>1165683943796</v>
      </c>
      <c r="O70" s="3">
        <v>1154290269813</v>
      </c>
      <c r="Q70" s="3">
        <v>11393673983</v>
      </c>
    </row>
    <row r="71" spans="1:17">
      <c r="A71" s="1" t="s">
        <v>180</v>
      </c>
      <c r="C71" s="3">
        <v>3000000</v>
      </c>
      <c r="E71" s="3">
        <v>2884248664433</v>
      </c>
      <c r="G71" s="3">
        <v>2879723106405</v>
      </c>
      <c r="I71" s="3">
        <v>4525558028</v>
      </c>
      <c r="K71" s="3">
        <v>3000000</v>
      </c>
      <c r="M71" s="3">
        <v>2884248664433</v>
      </c>
      <c r="O71" s="3">
        <v>2946314825875</v>
      </c>
      <c r="Q71" s="3">
        <v>-62066161442</v>
      </c>
    </row>
    <row r="72" spans="1:17">
      <c r="A72" s="1" t="s">
        <v>168</v>
      </c>
      <c r="C72" s="3">
        <v>5200000</v>
      </c>
      <c r="E72" s="3">
        <v>5055660084020</v>
      </c>
      <c r="G72" s="3">
        <v>5052116967850</v>
      </c>
      <c r="I72" s="3">
        <v>3543116170</v>
      </c>
      <c r="K72" s="3">
        <v>5200000</v>
      </c>
      <c r="M72" s="3">
        <v>5055660084020</v>
      </c>
      <c r="O72" s="3">
        <v>5042785329465</v>
      </c>
      <c r="Q72" s="3">
        <v>12874754555</v>
      </c>
    </row>
    <row r="73" spans="1:17">
      <c r="A73" s="1" t="s">
        <v>189</v>
      </c>
      <c r="C73" s="3">
        <v>5449295</v>
      </c>
      <c r="E73" s="3">
        <v>5190681474414</v>
      </c>
      <c r="G73" s="3">
        <v>5182693836784</v>
      </c>
      <c r="I73" s="3">
        <v>7987637630</v>
      </c>
      <c r="K73" s="3">
        <v>5449295</v>
      </c>
      <c r="M73" s="3">
        <v>5190681474414</v>
      </c>
      <c r="O73" s="3">
        <v>5150119854947</v>
      </c>
      <c r="Q73" s="3">
        <v>40561619467</v>
      </c>
    </row>
    <row r="74" spans="1:17">
      <c r="A74" s="1" t="s">
        <v>96</v>
      </c>
      <c r="C74" s="3">
        <v>4000000</v>
      </c>
      <c r="E74" s="3">
        <v>4067598374455</v>
      </c>
      <c r="G74" s="3">
        <v>4059497355181</v>
      </c>
      <c r="I74" s="3">
        <v>8101019274</v>
      </c>
      <c r="K74" s="3">
        <v>4000000</v>
      </c>
      <c r="M74" s="3">
        <v>4067598374455</v>
      </c>
      <c r="O74" s="3">
        <v>4017928299245</v>
      </c>
      <c r="Q74" s="3">
        <v>49670075210</v>
      </c>
    </row>
    <row r="75" spans="1:17">
      <c r="A75" s="1" t="s">
        <v>159</v>
      </c>
      <c r="C75" s="3">
        <v>450000</v>
      </c>
      <c r="E75" s="3">
        <v>440237740126</v>
      </c>
      <c r="G75" s="3">
        <v>439443520903</v>
      </c>
      <c r="I75" s="3">
        <v>794219223</v>
      </c>
      <c r="K75" s="3">
        <v>450000</v>
      </c>
      <c r="M75" s="3">
        <v>440237740126</v>
      </c>
      <c r="O75" s="3">
        <v>436207246314</v>
      </c>
      <c r="Q75" s="3">
        <v>4030493812</v>
      </c>
    </row>
    <row r="76" spans="1:17">
      <c r="A76" s="1" t="s">
        <v>132</v>
      </c>
      <c r="C76" s="3">
        <v>4141572</v>
      </c>
      <c r="E76" s="3">
        <v>2824232206779</v>
      </c>
      <c r="G76" s="3">
        <v>2778394045992</v>
      </c>
      <c r="I76" s="3">
        <v>45838160787</v>
      </c>
      <c r="K76" s="3">
        <v>4141572</v>
      </c>
      <c r="M76" s="3">
        <v>2824232206779</v>
      </c>
      <c r="O76" s="3">
        <v>2576773101528</v>
      </c>
      <c r="Q76" s="3">
        <v>247459105251</v>
      </c>
    </row>
    <row r="77" spans="1:17">
      <c r="A77" s="1" t="s">
        <v>124</v>
      </c>
      <c r="C77" s="3">
        <v>3807563</v>
      </c>
      <c r="E77" s="3">
        <v>2680821824390</v>
      </c>
      <c r="G77" s="3">
        <v>2636840968099</v>
      </c>
      <c r="I77" s="3">
        <v>43980856291</v>
      </c>
      <c r="K77" s="3">
        <v>3807563</v>
      </c>
      <c r="M77" s="3">
        <v>2680821824390</v>
      </c>
      <c r="O77" s="3">
        <v>2454185841191</v>
      </c>
      <c r="Q77" s="3">
        <v>226635983199</v>
      </c>
    </row>
    <row r="78" spans="1:17">
      <c r="A78" s="1" t="s">
        <v>182</v>
      </c>
      <c r="C78" s="3">
        <v>1763000</v>
      </c>
      <c r="E78" s="3">
        <v>1687799855452</v>
      </c>
      <c r="G78" s="3">
        <v>1677742748337</v>
      </c>
      <c r="I78" s="3">
        <v>10057107115</v>
      </c>
      <c r="K78" s="3">
        <v>1763000</v>
      </c>
      <c r="M78" s="3">
        <v>1687799855452</v>
      </c>
      <c r="O78" s="3">
        <v>1731449130564</v>
      </c>
      <c r="Q78" s="3">
        <v>-43649275112</v>
      </c>
    </row>
    <row r="79" spans="1:17">
      <c r="A79" s="1" t="s">
        <v>162</v>
      </c>
      <c r="C79" s="3">
        <v>1994901</v>
      </c>
      <c r="E79" s="3">
        <v>2003726595748</v>
      </c>
      <c r="G79" s="3">
        <v>2002230477975</v>
      </c>
      <c r="I79" s="3">
        <v>1496117773</v>
      </c>
      <c r="K79" s="3">
        <v>1994901</v>
      </c>
      <c r="M79" s="3">
        <v>2003726595748</v>
      </c>
      <c r="O79" s="3">
        <v>1996994065769</v>
      </c>
      <c r="Q79" s="3">
        <v>6732529979</v>
      </c>
    </row>
    <row r="80" spans="1:17">
      <c r="A80" s="1" t="s">
        <v>197</v>
      </c>
      <c r="C80" s="3">
        <v>4419551</v>
      </c>
      <c r="E80" s="3">
        <v>4196665969130</v>
      </c>
      <c r="G80" s="3">
        <v>4127572486190</v>
      </c>
      <c r="I80" s="3">
        <v>69093482940</v>
      </c>
      <c r="K80" s="3">
        <v>4419551</v>
      </c>
      <c r="M80" s="3">
        <v>4196665969130</v>
      </c>
      <c r="O80" s="3">
        <v>3882033733171</v>
      </c>
      <c r="Q80" s="3">
        <v>314632235959</v>
      </c>
    </row>
    <row r="81" spans="1:17">
      <c r="A81" s="1" t="s">
        <v>208</v>
      </c>
      <c r="C81" s="3">
        <v>2500000</v>
      </c>
      <c r="E81" s="3">
        <v>2452850143123</v>
      </c>
      <c r="G81" s="3">
        <v>2412405848400</v>
      </c>
      <c r="I81" s="3">
        <v>40444294723</v>
      </c>
      <c r="K81" s="3">
        <v>2500000</v>
      </c>
      <c r="M81" s="3">
        <v>2452850143123</v>
      </c>
      <c r="O81" s="3">
        <v>2246490445121</v>
      </c>
      <c r="Q81" s="3">
        <v>206359698002</v>
      </c>
    </row>
    <row r="82" spans="1:17">
      <c r="A82" s="1" t="s">
        <v>200</v>
      </c>
      <c r="C82" s="3">
        <v>2011655</v>
      </c>
      <c r="E82" s="3">
        <v>1875478020883</v>
      </c>
      <c r="G82" s="3">
        <v>1842243472929</v>
      </c>
      <c r="I82" s="3">
        <v>33234547954</v>
      </c>
      <c r="K82" s="3">
        <v>2011655</v>
      </c>
      <c r="M82" s="3">
        <v>1875478020883</v>
      </c>
      <c r="O82" s="3">
        <v>1755446407315</v>
      </c>
      <c r="Q82" s="3">
        <v>120031613568</v>
      </c>
    </row>
    <row r="83" spans="1:17">
      <c r="A83" s="1" t="s">
        <v>214</v>
      </c>
      <c r="C83" s="3">
        <v>1485300</v>
      </c>
      <c r="E83" s="3">
        <v>1382480320292</v>
      </c>
      <c r="G83" s="3">
        <v>1359735558288</v>
      </c>
      <c r="I83" s="3">
        <v>22744762004</v>
      </c>
      <c r="K83" s="3">
        <v>1485300</v>
      </c>
      <c r="M83" s="3">
        <v>1382480320292</v>
      </c>
      <c r="O83" s="3">
        <v>1289870649938</v>
      </c>
      <c r="Q83" s="3">
        <v>92609670354</v>
      </c>
    </row>
    <row r="84" spans="1:17">
      <c r="A84" s="1" t="s">
        <v>186</v>
      </c>
      <c r="C84" s="3">
        <v>2000000</v>
      </c>
      <c r="E84" s="3">
        <v>1965369113795</v>
      </c>
      <c r="G84" s="3">
        <v>1961075138793</v>
      </c>
      <c r="I84" s="3">
        <v>4293975002</v>
      </c>
      <c r="K84" s="3">
        <v>2000000</v>
      </c>
      <c r="M84" s="3">
        <v>1965369113795</v>
      </c>
      <c r="O84" s="3">
        <v>1941186776097</v>
      </c>
      <c r="Q84" s="3">
        <v>24182337698</v>
      </c>
    </row>
    <row r="85" spans="1:17">
      <c r="A85" s="1" t="s">
        <v>195</v>
      </c>
      <c r="C85" s="3">
        <v>89979</v>
      </c>
      <c r="E85" s="3">
        <v>84732794712</v>
      </c>
      <c r="G85" s="3">
        <v>83231009893</v>
      </c>
      <c r="I85" s="3">
        <v>1501784819</v>
      </c>
      <c r="K85" s="3">
        <v>89979</v>
      </c>
      <c r="M85" s="3">
        <v>84732794712</v>
      </c>
      <c r="O85" s="3">
        <v>77438928036</v>
      </c>
      <c r="Q85" s="3">
        <v>7293866676</v>
      </c>
    </row>
    <row r="86" spans="1:17">
      <c r="A86" s="1" t="s">
        <v>203</v>
      </c>
      <c r="C86" s="3">
        <v>2702265</v>
      </c>
      <c r="E86" s="3">
        <v>2358270247117</v>
      </c>
      <c r="G86" s="3">
        <v>2306529905854</v>
      </c>
      <c r="I86" s="3">
        <v>51740341263</v>
      </c>
      <c r="K86" s="3">
        <v>2702265</v>
      </c>
      <c r="M86" s="3">
        <v>2358270247117</v>
      </c>
      <c r="O86" s="3">
        <v>2247015328722</v>
      </c>
      <c r="Q86" s="3">
        <v>111254918395</v>
      </c>
    </row>
    <row r="87" spans="1:17">
      <c r="A87" s="1" t="s">
        <v>206</v>
      </c>
      <c r="C87" s="3">
        <v>9027494</v>
      </c>
      <c r="E87" s="3">
        <v>7741106258255</v>
      </c>
      <c r="G87" s="3">
        <v>7587019057693</v>
      </c>
      <c r="I87" s="3">
        <v>154087200562</v>
      </c>
      <c r="K87" s="3">
        <v>9027494</v>
      </c>
      <c r="M87" s="3">
        <v>7741106258255</v>
      </c>
      <c r="O87" s="3">
        <v>7225310009822</v>
      </c>
      <c r="Q87" s="3">
        <v>515796248433</v>
      </c>
    </row>
    <row r="88" spans="1:17">
      <c r="A88" s="1" t="s">
        <v>192</v>
      </c>
      <c r="C88" s="3">
        <v>8297612</v>
      </c>
      <c r="E88" s="3">
        <v>7451535721164</v>
      </c>
      <c r="G88" s="3">
        <v>7378159694422</v>
      </c>
      <c r="I88" s="3">
        <v>73376026742</v>
      </c>
      <c r="K88" s="3">
        <v>8297612</v>
      </c>
      <c r="M88" s="3">
        <v>7451535721164</v>
      </c>
      <c r="O88" s="3">
        <v>7059224568554</v>
      </c>
      <c r="Q88" s="3">
        <v>392311152610</v>
      </c>
    </row>
    <row r="89" spans="1:17">
      <c r="A89" s="1" t="s">
        <v>340</v>
      </c>
      <c r="C89" s="3">
        <v>595000</v>
      </c>
      <c r="E89" s="3">
        <v>521567536733</v>
      </c>
      <c r="G89" s="3">
        <v>510734859716</v>
      </c>
      <c r="I89" s="3">
        <v>10832677017</v>
      </c>
      <c r="K89" s="3">
        <v>595000</v>
      </c>
      <c r="M89" s="3">
        <v>521567536733</v>
      </c>
      <c r="O89" s="3">
        <v>487783263632</v>
      </c>
      <c r="Q89" s="3">
        <v>33784273101</v>
      </c>
    </row>
    <row r="90" spans="1:17">
      <c r="A90" s="1" t="s">
        <v>269</v>
      </c>
      <c r="C90" s="3">
        <v>1500000</v>
      </c>
      <c r="E90" s="3">
        <v>1499112407143</v>
      </c>
      <c r="G90" s="3">
        <v>1555553719952</v>
      </c>
      <c r="I90" s="3">
        <v>-56441312809</v>
      </c>
      <c r="K90" s="3">
        <v>1500000</v>
      </c>
      <c r="M90" s="3">
        <v>1499112407143</v>
      </c>
      <c r="O90" s="3">
        <v>1502892260663</v>
      </c>
      <c r="Q90" s="3">
        <v>-3779853520</v>
      </c>
    </row>
    <row r="91" spans="1:17">
      <c r="A91" s="1" t="s">
        <v>218</v>
      </c>
      <c r="C91" s="3">
        <v>714000</v>
      </c>
      <c r="E91" s="3">
        <v>596272107243</v>
      </c>
      <c r="G91" s="3">
        <v>584218809119</v>
      </c>
      <c r="I91" s="3">
        <v>12053298124</v>
      </c>
      <c r="K91" s="3">
        <v>714000</v>
      </c>
      <c r="M91" s="3">
        <v>596272107243</v>
      </c>
      <c r="O91" s="3">
        <v>568281529123</v>
      </c>
      <c r="Q91" s="3">
        <v>27990578120</v>
      </c>
    </row>
    <row r="92" spans="1:17">
      <c r="A92" s="1" t="s">
        <v>216</v>
      </c>
      <c r="C92" s="3">
        <v>495000</v>
      </c>
      <c r="E92" s="3">
        <v>421053759098</v>
      </c>
      <c r="G92" s="3">
        <v>411624181437</v>
      </c>
      <c r="I92" s="3">
        <v>9429577661</v>
      </c>
      <c r="K92" s="3">
        <v>495000</v>
      </c>
      <c r="M92" s="3">
        <v>421053759098</v>
      </c>
      <c r="O92" s="3">
        <v>406058398016</v>
      </c>
      <c r="Q92" s="3">
        <v>14995361082</v>
      </c>
    </row>
    <row r="93" spans="1:17">
      <c r="A93" s="1" t="s">
        <v>221</v>
      </c>
      <c r="C93" s="3">
        <v>12654400</v>
      </c>
      <c r="E93" s="3">
        <v>10466924665958</v>
      </c>
      <c r="G93" s="3">
        <v>10251181064873</v>
      </c>
      <c r="I93" s="3">
        <v>215743601085</v>
      </c>
      <c r="K93" s="3">
        <v>12654400</v>
      </c>
      <c r="M93" s="3">
        <v>10466924665958</v>
      </c>
      <c r="O93" s="3">
        <v>10133386044867</v>
      </c>
      <c r="Q93" s="3">
        <v>333538621091</v>
      </c>
    </row>
    <row r="94" spans="1:17">
      <c r="A94" s="1" t="s">
        <v>178</v>
      </c>
      <c r="C94" s="3">
        <v>3990000</v>
      </c>
      <c r="E94" s="3">
        <v>3784752527867</v>
      </c>
      <c r="G94" s="3">
        <v>3768767256609</v>
      </c>
      <c r="I94" s="3">
        <v>15985271258</v>
      </c>
      <c r="K94" s="3">
        <v>3990000</v>
      </c>
      <c r="M94" s="3">
        <v>3784752527867</v>
      </c>
      <c r="O94" s="3">
        <v>3758596250000</v>
      </c>
      <c r="Q94" s="3">
        <v>26156277867</v>
      </c>
    </row>
    <row r="95" spans="1:17">
      <c r="A95" s="1" t="s">
        <v>121</v>
      </c>
      <c r="C95" s="3">
        <v>9941820</v>
      </c>
      <c r="E95" s="3">
        <v>8172714430981</v>
      </c>
      <c r="G95" s="3">
        <v>8049991683078</v>
      </c>
      <c r="I95" s="3">
        <v>122722747903</v>
      </c>
      <c r="K95" s="3">
        <v>9941820</v>
      </c>
      <c r="M95" s="3">
        <v>8172714430981</v>
      </c>
      <c r="O95" s="3">
        <v>7877202962833</v>
      </c>
      <c r="Q95" s="3">
        <v>295511468148</v>
      </c>
    </row>
    <row r="96" spans="1:17">
      <c r="A96" s="1" t="s">
        <v>282</v>
      </c>
      <c r="C96" s="3">
        <v>2684000</v>
      </c>
      <c r="E96" s="3">
        <v>2439863145382</v>
      </c>
      <c r="G96" s="3">
        <v>2407947258740</v>
      </c>
      <c r="I96" s="3">
        <v>31915886642</v>
      </c>
      <c r="K96" s="3">
        <v>2684000</v>
      </c>
      <c r="M96" s="3">
        <v>2439863145382</v>
      </c>
      <c r="O96" s="3">
        <v>2407947258740</v>
      </c>
      <c r="Q96" s="3">
        <v>31915886642</v>
      </c>
    </row>
    <row r="97" spans="1:17">
      <c r="A97" s="1" t="s">
        <v>292</v>
      </c>
      <c r="C97" s="3">
        <v>420000</v>
      </c>
      <c r="E97" s="3">
        <v>398827087607</v>
      </c>
      <c r="G97" s="3">
        <v>393978324185</v>
      </c>
      <c r="I97" s="3">
        <v>4848763422</v>
      </c>
      <c r="K97" s="3">
        <v>420000</v>
      </c>
      <c r="M97" s="3">
        <v>398827087607</v>
      </c>
      <c r="O97" s="3">
        <v>393978324185</v>
      </c>
      <c r="Q97" s="3">
        <v>4848763422</v>
      </c>
    </row>
    <row r="98" spans="1:17">
      <c r="A98" s="1" t="s">
        <v>285</v>
      </c>
      <c r="C98" s="3">
        <v>729420</v>
      </c>
      <c r="E98" s="3">
        <v>676684387628</v>
      </c>
      <c r="G98" s="3">
        <v>668659501986</v>
      </c>
      <c r="I98" s="3">
        <v>8024885642</v>
      </c>
      <c r="K98" s="3">
        <v>729420</v>
      </c>
      <c r="M98" s="3">
        <v>676684387628</v>
      </c>
      <c r="O98" s="3">
        <v>668659501986</v>
      </c>
      <c r="Q98" s="3">
        <v>8024885642</v>
      </c>
    </row>
    <row r="99" spans="1:17">
      <c r="A99" s="1" t="s">
        <v>211</v>
      </c>
      <c r="C99" s="3">
        <v>161500</v>
      </c>
      <c r="E99" s="3">
        <v>145649128955</v>
      </c>
      <c r="G99" s="3">
        <v>143928549954</v>
      </c>
      <c r="I99" s="3">
        <v>1720579001</v>
      </c>
      <c r="K99" s="3">
        <v>161500</v>
      </c>
      <c r="M99" s="3">
        <v>145649128955</v>
      </c>
      <c r="O99" s="3">
        <v>142499621643</v>
      </c>
      <c r="Q99" s="3">
        <v>3149507312</v>
      </c>
    </row>
    <row r="100" spans="1:17">
      <c r="A100" s="1" t="s">
        <v>289</v>
      </c>
      <c r="C100" s="3">
        <v>300000</v>
      </c>
      <c r="E100" s="3">
        <v>258339009125</v>
      </c>
      <c r="G100" s="3">
        <v>254859214062</v>
      </c>
      <c r="I100" s="3">
        <v>3479795063</v>
      </c>
      <c r="K100" s="3">
        <v>300000</v>
      </c>
      <c r="M100" s="3">
        <v>258339009125</v>
      </c>
      <c r="O100" s="3">
        <v>254859214062</v>
      </c>
      <c r="Q100" s="3">
        <v>3479795063</v>
      </c>
    </row>
    <row r="101" spans="1:17">
      <c r="A101" s="1" t="s">
        <v>278</v>
      </c>
      <c r="C101" s="3">
        <v>1660000</v>
      </c>
      <c r="E101" s="3">
        <v>1365586516581</v>
      </c>
      <c r="G101" s="3">
        <v>1347911189514</v>
      </c>
      <c r="I101" s="3">
        <v>17675327067</v>
      </c>
      <c r="K101" s="3">
        <v>1660000</v>
      </c>
      <c r="M101" s="3">
        <v>1365586516581</v>
      </c>
      <c r="O101" s="3">
        <v>1347911189514</v>
      </c>
      <c r="Q101" s="3">
        <v>17675327067</v>
      </c>
    </row>
    <row r="102" spans="1:17">
      <c r="A102" s="1" t="s">
        <v>286</v>
      </c>
      <c r="C102" s="3">
        <v>1800000</v>
      </c>
      <c r="E102" s="3">
        <v>1688202889264</v>
      </c>
      <c r="G102" s="3">
        <v>1800008125000</v>
      </c>
      <c r="I102" s="3">
        <v>-111805235736</v>
      </c>
      <c r="K102" s="3">
        <v>1800000</v>
      </c>
      <c r="M102" s="3">
        <v>1688202889264</v>
      </c>
      <c r="O102" s="3">
        <v>1800008125000</v>
      </c>
      <c r="Q102" s="3">
        <v>-111805235736</v>
      </c>
    </row>
    <row r="103" spans="1:17">
      <c r="A103" s="1" t="s">
        <v>185</v>
      </c>
      <c r="C103" s="3">
        <v>5000000</v>
      </c>
      <c r="E103" s="3">
        <v>4753002608011</v>
      </c>
      <c r="G103" s="3">
        <v>4743535608403</v>
      </c>
      <c r="I103" s="3">
        <v>9466999608</v>
      </c>
      <c r="K103" s="3">
        <v>5000000</v>
      </c>
      <c r="M103" s="3">
        <v>4753002608011</v>
      </c>
      <c r="O103" s="3">
        <v>4724546344265</v>
      </c>
      <c r="Q103" s="3">
        <v>28456263746</v>
      </c>
    </row>
    <row r="104" spans="1:17">
      <c r="A104" s="1" t="s">
        <v>275</v>
      </c>
      <c r="C104" s="3">
        <v>2500000</v>
      </c>
      <c r="E104" s="3">
        <v>2008806772721</v>
      </c>
      <c r="G104" s="3">
        <v>2002621040869</v>
      </c>
      <c r="I104" s="3">
        <v>6185731852</v>
      </c>
      <c r="K104" s="3">
        <v>2500000</v>
      </c>
      <c r="M104" s="3">
        <v>2008806772721</v>
      </c>
      <c r="O104" s="3">
        <v>2002621040869</v>
      </c>
      <c r="Q104" s="3">
        <v>6185731852</v>
      </c>
    </row>
    <row r="105" spans="1:17">
      <c r="A105" s="1" t="s">
        <v>231</v>
      </c>
      <c r="C105" s="3">
        <v>2905800</v>
      </c>
      <c r="E105" s="3">
        <v>2670968877745</v>
      </c>
      <c r="G105" s="3">
        <v>2728793181572</v>
      </c>
      <c r="I105" s="3">
        <v>-57824303827</v>
      </c>
      <c r="K105" s="3">
        <v>2905800</v>
      </c>
      <c r="M105" s="3">
        <v>2670968877746</v>
      </c>
      <c r="O105" s="3">
        <v>2791116183478</v>
      </c>
      <c r="Q105" s="3">
        <v>-120147305732</v>
      </c>
    </row>
    <row r="106" spans="1:17">
      <c r="A106" s="1" t="s">
        <v>233</v>
      </c>
      <c r="C106" s="3">
        <v>5066800</v>
      </c>
      <c r="E106" s="3">
        <v>4910354671183</v>
      </c>
      <c r="G106" s="3">
        <v>4972856293950</v>
      </c>
      <c r="I106" s="3">
        <v>-62501622767</v>
      </c>
      <c r="K106" s="3">
        <v>5066800</v>
      </c>
      <c r="M106" s="3">
        <v>4910354671182</v>
      </c>
      <c r="O106" s="3">
        <v>4959900988386</v>
      </c>
      <c r="Q106" s="3">
        <v>-49546317204</v>
      </c>
    </row>
    <row r="107" spans="1:17">
      <c r="A107" s="1" t="s">
        <v>272</v>
      </c>
      <c r="C107" s="3">
        <v>3000000</v>
      </c>
      <c r="E107" s="3">
        <v>2616759596637</v>
      </c>
      <c r="G107" s="3">
        <v>2642220000000</v>
      </c>
      <c r="I107" s="3">
        <v>-25460403363</v>
      </c>
      <c r="K107" s="3">
        <v>3000000</v>
      </c>
      <c r="M107" s="3">
        <v>2616759596637</v>
      </c>
      <c r="O107" s="3">
        <v>2642220000000</v>
      </c>
      <c r="Q107" s="3">
        <v>-25460403363</v>
      </c>
    </row>
    <row r="108" spans="1:17">
      <c r="A108" s="1" t="s">
        <v>268</v>
      </c>
      <c r="C108" s="3">
        <v>7128846</v>
      </c>
      <c r="E108" s="3">
        <v>6813586773925</v>
      </c>
      <c r="G108" s="3">
        <v>6882120843569</v>
      </c>
      <c r="I108" s="3">
        <v>-68534069644</v>
      </c>
      <c r="K108" s="3">
        <v>7128846</v>
      </c>
      <c r="M108" s="3">
        <v>6813586773925</v>
      </c>
      <c r="O108" s="3">
        <v>6841847579666</v>
      </c>
      <c r="Q108" s="3">
        <v>-28260805741</v>
      </c>
    </row>
    <row r="109" spans="1:17">
      <c r="A109" s="1" t="s">
        <v>262</v>
      </c>
      <c r="C109" s="3">
        <v>5950000</v>
      </c>
      <c r="E109" s="3">
        <v>5736428554779</v>
      </c>
      <c r="G109" s="3">
        <v>5801632078044</v>
      </c>
      <c r="I109" s="3">
        <v>-65203523265</v>
      </c>
      <c r="K109" s="3">
        <v>5950000</v>
      </c>
      <c r="M109" s="3">
        <v>5736428554779</v>
      </c>
      <c r="O109" s="3">
        <v>5764523366063</v>
      </c>
      <c r="Q109" s="3">
        <v>-28094811284</v>
      </c>
    </row>
    <row r="110" spans="1:17">
      <c r="A110" s="1" t="s">
        <v>112</v>
      </c>
      <c r="C110" s="3">
        <v>1512561</v>
      </c>
      <c r="E110" s="3">
        <v>983323177680</v>
      </c>
      <c r="G110" s="3">
        <v>953137298346</v>
      </c>
      <c r="I110" s="3">
        <v>30185879334</v>
      </c>
      <c r="K110" s="3">
        <v>1512561</v>
      </c>
      <c r="M110" s="3">
        <v>983323177680</v>
      </c>
      <c r="O110" s="3">
        <v>934827486653</v>
      </c>
      <c r="Q110" s="3">
        <v>48495691027</v>
      </c>
    </row>
    <row r="111" spans="1:17">
      <c r="A111" s="1" t="s">
        <v>136</v>
      </c>
      <c r="C111" s="3">
        <v>3938206</v>
      </c>
      <c r="E111" s="3">
        <v>2869501986449</v>
      </c>
      <c r="G111" s="3">
        <v>2792508515922</v>
      </c>
      <c r="I111" s="3">
        <v>76993470527</v>
      </c>
      <c r="K111" s="3">
        <v>3938206</v>
      </c>
      <c r="M111" s="3">
        <v>2869501986449</v>
      </c>
      <c r="O111" s="3">
        <v>2666825190772</v>
      </c>
      <c r="Q111" s="3">
        <v>202676795677</v>
      </c>
    </row>
    <row r="112" spans="1:17">
      <c r="A112" s="1" t="s">
        <v>151</v>
      </c>
      <c r="C112" s="3">
        <v>391329</v>
      </c>
      <c r="E112" s="3">
        <v>343303541462</v>
      </c>
      <c r="G112" s="3">
        <v>338275431528</v>
      </c>
      <c r="I112" s="3">
        <v>5028109934</v>
      </c>
      <c r="K112" s="3">
        <v>391329</v>
      </c>
      <c r="M112" s="3">
        <v>343303541462</v>
      </c>
      <c r="O112" s="3">
        <v>325279805149</v>
      </c>
      <c r="Q112" s="3">
        <v>18023736313</v>
      </c>
    </row>
    <row r="113" spans="1:17">
      <c r="A113" s="1" t="s">
        <v>130</v>
      </c>
      <c r="C113" s="3">
        <v>809275</v>
      </c>
      <c r="E113" s="3">
        <v>687614321412</v>
      </c>
      <c r="G113" s="3">
        <v>670772998139</v>
      </c>
      <c r="I113" s="3">
        <v>16841323273</v>
      </c>
      <c r="K113" s="3">
        <v>809275</v>
      </c>
      <c r="M113" s="3">
        <v>687614321412</v>
      </c>
      <c r="O113" s="3">
        <v>649561089280</v>
      </c>
      <c r="Q113" s="3">
        <v>38053232132</v>
      </c>
    </row>
    <row r="114" spans="1:17">
      <c r="A114" s="1" t="s">
        <v>283</v>
      </c>
      <c r="C114" s="3">
        <v>200000</v>
      </c>
      <c r="E114" s="3">
        <v>169593428000</v>
      </c>
      <c r="G114" s="3">
        <v>166912465810</v>
      </c>
      <c r="I114" s="3">
        <v>2680962190</v>
      </c>
      <c r="K114" s="3">
        <v>200000</v>
      </c>
      <c r="M114" s="3">
        <v>169593428000</v>
      </c>
      <c r="O114" s="3">
        <v>166912465810</v>
      </c>
      <c r="Q114" s="3">
        <v>2680962190</v>
      </c>
    </row>
    <row r="115" spans="1:17">
      <c r="A115" s="1" t="s">
        <v>279</v>
      </c>
      <c r="C115" s="3">
        <v>2200</v>
      </c>
      <c r="E115" s="3">
        <v>2127691548</v>
      </c>
      <c r="G115" s="3">
        <v>2109969757</v>
      </c>
      <c r="I115" s="3">
        <v>17721791</v>
      </c>
      <c r="K115" s="3">
        <v>2200</v>
      </c>
      <c r="M115" s="3">
        <v>2127691548</v>
      </c>
      <c r="O115" s="3">
        <v>2109969757</v>
      </c>
      <c r="Q115" s="3">
        <v>17721791</v>
      </c>
    </row>
    <row r="116" spans="1:17">
      <c r="A116" s="1" t="s">
        <v>134</v>
      </c>
      <c r="C116" s="3">
        <v>425500</v>
      </c>
      <c r="E116" s="3">
        <v>313368606495</v>
      </c>
      <c r="G116" s="3">
        <v>322330469990</v>
      </c>
      <c r="I116" s="3">
        <v>-8961863495</v>
      </c>
      <c r="K116" s="3">
        <v>425500</v>
      </c>
      <c r="M116" s="3">
        <v>313368606495</v>
      </c>
      <c r="O116" s="3">
        <v>295265664059</v>
      </c>
      <c r="Q116" s="3">
        <v>18102942436</v>
      </c>
    </row>
    <row r="117" spans="1:17">
      <c r="A117" s="1" t="s">
        <v>142</v>
      </c>
      <c r="C117" s="3">
        <v>1329648</v>
      </c>
      <c r="E117" s="3">
        <v>939213654780</v>
      </c>
      <c r="G117" s="3">
        <v>964411682924</v>
      </c>
      <c r="I117" s="3">
        <v>-25198028144</v>
      </c>
      <c r="K117" s="3">
        <v>1329648</v>
      </c>
      <c r="M117" s="3">
        <v>939213654780</v>
      </c>
      <c r="O117" s="3">
        <v>891297182124</v>
      </c>
      <c r="Q117" s="3">
        <v>47916472656</v>
      </c>
    </row>
    <row r="118" spans="1:17">
      <c r="A118" s="1" t="s">
        <v>157</v>
      </c>
      <c r="C118" s="3">
        <v>290886</v>
      </c>
      <c r="E118" s="3">
        <v>262651153293</v>
      </c>
      <c r="G118" s="3">
        <v>256001757007</v>
      </c>
      <c r="I118" s="3">
        <v>6649396286</v>
      </c>
      <c r="K118" s="3">
        <v>290886</v>
      </c>
      <c r="M118" s="3">
        <v>262651153293</v>
      </c>
      <c r="O118" s="3">
        <v>245732489141</v>
      </c>
      <c r="Q118" s="3">
        <v>16918664152</v>
      </c>
    </row>
    <row r="119" spans="1:17">
      <c r="A119" s="1" t="s">
        <v>99</v>
      </c>
      <c r="C119" s="3">
        <v>1796991</v>
      </c>
      <c r="E119" s="3">
        <v>1157594713576</v>
      </c>
      <c r="G119" s="3">
        <v>1122094403946</v>
      </c>
      <c r="I119" s="3">
        <v>35500309630</v>
      </c>
      <c r="K119" s="3">
        <v>1796991</v>
      </c>
      <c r="M119" s="3">
        <v>1157594713576</v>
      </c>
      <c r="O119" s="3">
        <v>1094158185862</v>
      </c>
      <c r="Q119" s="3">
        <v>63436527714</v>
      </c>
    </row>
    <row r="120" spans="1:17">
      <c r="A120" s="1" t="s">
        <v>148</v>
      </c>
      <c r="C120" s="3">
        <v>1686267</v>
      </c>
      <c r="E120" s="3">
        <v>1135184679629</v>
      </c>
      <c r="G120" s="3">
        <v>1098250413873</v>
      </c>
      <c r="I120" s="3">
        <v>36934265756</v>
      </c>
      <c r="K120" s="3">
        <v>1686267</v>
      </c>
      <c r="M120" s="3">
        <v>1135184679629</v>
      </c>
      <c r="O120" s="3">
        <v>1077178547533</v>
      </c>
      <c r="Q120" s="3">
        <v>58006132096</v>
      </c>
    </row>
    <row r="121" spans="1:17">
      <c r="A121" s="1" t="s">
        <v>284</v>
      </c>
      <c r="C121" s="3">
        <v>1309</v>
      </c>
      <c r="E121" s="3">
        <v>1121298308</v>
      </c>
      <c r="G121" s="3">
        <v>1121385210</v>
      </c>
      <c r="I121" s="3">
        <v>-86902</v>
      </c>
      <c r="K121" s="3">
        <v>1309</v>
      </c>
      <c r="M121" s="3">
        <v>1121298308</v>
      </c>
      <c r="O121" s="3">
        <v>1121385210</v>
      </c>
      <c r="Q121" s="3">
        <v>-86902</v>
      </c>
    </row>
    <row r="122" spans="1:17">
      <c r="A122" s="1" t="s">
        <v>127</v>
      </c>
      <c r="C122" s="3">
        <v>1106461</v>
      </c>
      <c r="E122" s="3">
        <v>958600663184</v>
      </c>
      <c r="G122" s="3">
        <v>939394712715</v>
      </c>
      <c r="I122" s="3">
        <v>19205950469</v>
      </c>
      <c r="K122" s="3">
        <v>1106461</v>
      </c>
      <c r="M122" s="3">
        <v>958600663184</v>
      </c>
      <c r="O122" s="3">
        <v>908734535185</v>
      </c>
      <c r="Q122" s="3">
        <v>49866127999</v>
      </c>
    </row>
    <row r="123" spans="1:17">
      <c r="A123" s="1" t="s">
        <v>115</v>
      </c>
      <c r="C123" s="3">
        <v>2414625</v>
      </c>
      <c r="E123" s="3">
        <v>2103081023702</v>
      </c>
      <c r="G123" s="3">
        <v>2096121013508</v>
      </c>
      <c r="I123" s="3">
        <v>6960010194</v>
      </c>
      <c r="K123" s="3">
        <v>2414625</v>
      </c>
      <c r="M123" s="3">
        <v>2103081023702</v>
      </c>
      <c r="O123" s="3">
        <v>1975471971029</v>
      </c>
      <c r="Q123" s="3">
        <v>127609052673</v>
      </c>
    </row>
    <row r="124" spans="1:17">
      <c r="A124" s="1" t="s">
        <v>145</v>
      </c>
      <c r="C124" s="3">
        <v>14500</v>
      </c>
      <c r="E124" s="3">
        <v>13716323471</v>
      </c>
      <c r="G124" s="3">
        <v>13635975994</v>
      </c>
      <c r="I124" s="3">
        <v>80347477</v>
      </c>
      <c r="K124" s="3">
        <v>14500</v>
      </c>
      <c r="M124" s="3">
        <v>13716323471</v>
      </c>
      <c r="O124" s="3">
        <v>12666499187</v>
      </c>
      <c r="Q124" s="3">
        <v>1049824284</v>
      </c>
    </row>
    <row r="125" spans="1:17">
      <c r="A125" s="1" t="s">
        <v>154</v>
      </c>
      <c r="C125" s="3">
        <v>1596772</v>
      </c>
      <c r="E125" s="3">
        <v>1065005653431</v>
      </c>
      <c r="G125" s="3">
        <v>1034828527204</v>
      </c>
      <c r="I125" s="3">
        <v>30177126227</v>
      </c>
      <c r="K125" s="3">
        <v>1596772</v>
      </c>
      <c r="M125" s="3">
        <v>1065005653431</v>
      </c>
      <c r="O125" s="3">
        <v>1015317844263</v>
      </c>
      <c r="Q125" s="3">
        <v>49687809168</v>
      </c>
    </row>
    <row r="126" spans="1:17">
      <c r="A126" s="1" t="s">
        <v>106</v>
      </c>
      <c r="C126" s="3">
        <v>98200</v>
      </c>
      <c r="E126" s="3">
        <v>57361307163</v>
      </c>
      <c r="G126" s="3">
        <v>55175459868</v>
      </c>
      <c r="I126" s="3">
        <v>2185847295</v>
      </c>
      <c r="K126" s="3">
        <v>98200</v>
      </c>
      <c r="M126" s="3">
        <v>57361307163</v>
      </c>
      <c r="O126" s="3">
        <v>54780782592</v>
      </c>
      <c r="Q126" s="3">
        <v>2580524571</v>
      </c>
    </row>
    <row r="127" spans="1:17">
      <c r="A127" s="1" t="s">
        <v>143</v>
      </c>
      <c r="C127" s="3">
        <v>2000</v>
      </c>
      <c r="E127" s="3">
        <v>1370686883</v>
      </c>
      <c r="G127" s="3">
        <v>73548567416</v>
      </c>
      <c r="I127" s="3">
        <v>-72177880533</v>
      </c>
      <c r="K127" s="3">
        <v>2000</v>
      </c>
      <c r="M127" s="3">
        <v>1370686883</v>
      </c>
      <c r="O127" s="3">
        <v>1368073009</v>
      </c>
      <c r="Q127" s="3">
        <v>2613874</v>
      </c>
    </row>
    <row r="128" spans="1:17" ht="22.5" thickBot="1">
      <c r="E128" s="7">
        <f>SUM(E8:E127)</f>
        <v>191674146103728</v>
      </c>
      <c r="G128" s="7">
        <f>SUM(G8:G127)</f>
        <v>190850283013805</v>
      </c>
      <c r="I128" s="7">
        <f>SUM(I8:I127)</f>
        <v>823863089923</v>
      </c>
      <c r="M128" s="7">
        <f>SUM(M8:M127)</f>
        <v>191674146103728</v>
      </c>
      <c r="O128" s="7">
        <f>SUM(O8:O127)</f>
        <v>187651078610381</v>
      </c>
      <c r="Q128" s="7">
        <f>SUM(Q8:Q127)</f>
        <v>4023067493347</v>
      </c>
    </row>
    <row r="129" spans="9:17" ht="22.5" thickTop="1"/>
    <row r="130" spans="9:17">
      <c r="I130" s="3"/>
    </row>
    <row r="131" spans="9:17">
      <c r="Q131" s="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2023-03-27T13:47:51Z</dcterms:created>
  <dcterms:modified xsi:type="dcterms:W3CDTF">2023-03-29T12:48:04Z</dcterms:modified>
</cp:coreProperties>
</file>