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فروردین 1402\"/>
    </mc:Choice>
  </mc:AlternateContent>
  <xr:revisionPtr revIDLastSave="0" documentId="13_ncr:1_{E6B5F4CF-79C2-46B6-A1F5-28BEFCA8DBEE}" xr6:coauthVersionLast="47" xr6:coauthVersionMax="47" xr10:uidLastSave="{00000000-0000-0000-0000-000000000000}"/>
  <bookViews>
    <workbookView xWindow="-120" yWindow="-120" windowWidth="29040" windowHeight="15840" tabRatio="839" activeTab="2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definedNames>
    <definedName name="_xlnm._FilterDatabase" localSheetId="3" hidden="1">'اوراق مشارکت'!$A$6:$M$90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9" l="1"/>
  <c r="Q23" i="9"/>
  <c r="Q24" i="9"/>
  <c r="Q25" i="9"/>
  <c r="Q26" i="9"/>
  <c r="Q27" i="9"/>
  <c r="Q35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45" i="9"/>
  <c r="Q46" i="9"/>
  <c r="E10" i="15"/>
  <c r="E8" i="15"/>
  <c r="E9" i="15"/>
  <c r="E7" i="15"/>
  <c r="C10" i="15"/>
  <c r="E10" i="14"/>
  <c r="C10" i="14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I109" i="12"/>
  <c r="C110" i="12"/>
  <c r="O110" i="12"/>
  <c r="M110" i="12"/>
  <c r="K110" i="12"/>
  <c r="G110" i="12"/>
  <c r="E11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10" i="12" s="1"/>
  <c r="Q107" i="12"/>
  <c r="Q108" i="12"/>
  <c r="Q10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10" i="12" s="1"/>
  <c r="I8" i="12"/>
  <c r="M67" i="11"/>
  <c r="O67" i="11"/>
  <c r="Q67" i="11"/>
  <c r="G67" i="11"/>
  <c r="I66" i="11"/>
  <c r="I67" i="11" s="1"/>
  <c r="K66" i="11" s="1"/>
  <c r="E67" i="11"/>
  <c r="C67" i="11"/>
  <c r="S6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7" i="11" s="1"/>
  <c r="U66" i="11" s="1"/>
  <c r="S61" i="11"/>
  <c r="S62" i="11"/>
  <c r="S63" i="11"/>
  <c r="S6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8" i="11"/>
  <c r="Q109" i="10"/>
  <c r="O109" i="10"/>
  <c r="M109" i="10"/>
  <c r="I109" i="10"/>
  <c r="G109" i="10"/>
  <c r="E10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8" i="10"/>
  <c r="J136" i="9"/>
  <c r="P136" i="9"/>
  <c r="R136" i="9"/>
  <c r="J139" i="9"/>
  <c r="P139" i="9"/>
  <c r="R139" i="9"/>
  <c r="O135" i="9"/>
  <c r="M135" i="9"/>
  <c r="I135" i="9"/>
  <c r="G135" i="9"/>
  <c r="E13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8" i="9"/>
  <c r="Q29" i="9"/>
  <c r="Q30" i="9"/>
  <c r="Q31" i="9"/>
  <c r="Q32" i="9"/>
  <c r="Q33" i="9"/>
  <c r="Q34" i="9"/>
  <c r="Q36" i="9"/>
  <c r="Q37" i="9"/>
  <c r="Q38" i="9"/>
  <c r="Q39" i="9"/>
  <c r="Q40" i="9"/>
  <c r="Q41" i="9"/>
  <c r="Q42" i="9"/>
  <c r="Q43" i="9"/>
  <c r="Q44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Q8" i="9"/>
  <c r="I8" i="9"/>
  <c r="Q16" i="8"/>
  <c r="S16" i="8"/>
  <c r="O16" i="8"/>
  <c r="S9" i="8"/>
  <c r="S10" i="8"/>
  <c r="S11" i="8"/>
  <c r="S12" i="8"/>
  <c r="S13" i="8"/>
  <c r="S14" i="8"/>
  <c r="S8" i="8"/>
  <c r="M9" i="8"/>
  <c r="M10" i="8"/>
  <c r="M11" i="8"/>
  <c r="M12" i="8"/>
  <c r="M13" i="8"/>
  <c r="M14" i="8"/>
  <c r="M8" i="8"/>
  <c r="I16" i="8"/>
  <c r="K16" i="8"/>
  <c r="I66" i="7"/>
  <c r="K66" i="7"/>
  <c r="M66" i="7"/>
  <c r="O66" i="7"/>
  <c r="Q66" i="7"/>
  <c r="S66" i="7"/>
  <c r="Q13" i="6"/>
  <c r="O13" i="6"/>
  <c r="M13" i="6"/>
  <c r="K13" i="6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8" i="4"/>
  <c r="AG92" i="3"/>
  <c r="AI92" i="3"/>
  <c r="AK92" i="3"/>
  <c r="Q92" i="3"/>
  <c r="S92" i="3"/>
  <c r="W92" i="3"/>
  <c r="AA92" i="3"/>
  <c r="S13" i="6" l="1"/>
  <c r="Q135" i="9"/>
  <c r="U54" i="11"/>
  <c r="M16" i="8"/>
  <c r="U64" i="11" l="1"/>
  <c r="U24" i="11"/>
  <c r="U40" i="11"/>
  <c r="U56" i="11"/>
  <c r="U13" i="11"/>
  <c r="U29" i="11"/>
  <c r="U45" i="11"/>
  <c r="U61" i="11"/>
  <c r="U18" i="11"/>
  <c r="U34" i="11"/>
  <c r="U50" i="11"/>
  <c r="U12" i="11"/>
  <c r="U28" i="11"/>
  <c r="U44" i="11"/>
  <c r="U60" i="11"/>
  <c r="U17" i="11"/>
  <c r="U33" i="11"/>
  <c r="U49" i="11"/>
  <c r="U8" i="11"/>
  <c r="U22" i="11"/>
  <c r="U38" i="11"/>
  <c r="U15" i="11"/>
  <c r="U11" i="11"/>
  <c r="U19" i="11"/>
  <c r="U27" i="11"/>
  <c r="U35" i="11"/>
  <c r="U43" i="11"/>
  <c r="U51" i="11"/>
  <c r="U59" i="11"/>
  <c r="U23" i="11"/>
  <c r="U31" i="11"/>
  <c r="U39" i="11"/>
  <c r="U47" i="11"/>
  <c r="U55" i="11"/>
  <c r="U63" i="11"/>
  <c r="U16" i="11"/>
  <c r="U32" i="11"/>
  <c r="U48" i="11"/>
  <c r="U65" i="11"/>
  <c r="U21" i="11"/>
  <c r="U37" i="11"/>
  <c r="U53" i="11"/>
  <c r="U10" i="11"/>
  <c r="U26" i="11"/>
  <c r="U42" i="11"/>
  <c r="U58" i="11"/>
  <c r="U20" i="11"/>
  <c r="U36" i="11"/>
  <c r="U52" i="11"/>
  <c r="U9" i="11"/>
  <c r="U25" i="11"/>
  <c r="U41" i="11"/>
  <c r="U57" i="11"/>
  <c r="U14" i="11"/>
  <c r="U30" i="11"/>
  <c r="U46" i="11"/>
  <c r="U62" i="11"/>
  <c r="K25" i="11"/>
  <c r="K41" i="11"/>
  <c r="K53" i="11"/>
  <c r="K61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8" i="11"/>
  <c r="K15" i="11"/>
  <c r="K19" i="11"/>
  <c r="K23" i="11"/>
  <c r="K27" i="11"/>
  <c r="K31" i="11"/>
  <c r="K35" i="11"/>
  <c r="K39" i="11"/>
  <c r="K47" i="11"/>
  <c r="K51" i="11"/>
  <c r="K55" i="11"/>
  <c r="K59" i="11"/>
  <c r="K63" i="11"/>
  <c r="K11" i="11"/>
  <c r="K43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9" i="11"/>
  <c r="K13" i="11"/>
  <c r="K17" i="11"/>
  <c r="K21" i="11"/>
  <c r="K29" i="11"/>
  <c r="K33" i="11"/>
  <c r="K37" i="11"/>
  <c r="K45" i="11"/>
  <c r="K49" i="11"/>
  <c r="K57" i="11"/>
  <c r="K65" i="11"/>
  <c r="Y56" i="1"/>
  <c r="W56" i="1"/>
  <c r="U56" i="1"/>
  <c r="O56" i="1"/>
  <c r="K56" i="1"/>
  <c r="G56" i="1"/>
  <c r="E56" i="1"/>
  <c r="K67" i="11" l="1"/>
  <c r="U67" i="11"/>
</calcChain>
</file>

<file path=xl/sharedStrings.xml><?xml version="1.0" encoding="utf-8"?>
<sst xmlns="http://schemas.openxmlformats.org/spreadsheetml/2006/main" count="1614" uniqueCount="408">
  <si>
    <t>صندوق سرمایه‌گذاری ثابت حامی</t>
  </si>
  <si>
    <t>صورت وضعیت سبد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</si>
  <si>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</si>
  <si>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</si>
  <si>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</si>
  <si>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</si>
  <si>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</si>
  <si>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</si>
  <si>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</si>
  <si>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</si>
  <si>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</si>
  <si>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</si>
  <si>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</si>
  <si>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</si>
  <si>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</si>
  <si>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</si>
  <si>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خاورمیانه</t>
  </si>
  <si>
    <t>پالایش نفت اصفهان</t>
  </si>
  <si>
    <t>پالایش نفت بندرعباس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</si>
  <si>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</si>
  <si>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</si>
  <si>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</si>
  <si>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</si>
  <si>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</si>
  <si>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</si>
  <si>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</si>
  <si>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توسعه‌معادن‌وفلزات‌</t>
  </si>
  <si>
    <t>س.ص.بازنشستگی کارکنان بانکها</t>
  </si>
  <si>
    <t>سپید ماکیان</t>
  </si>
  <si>
    <t>سرمایه گذاری تامین اجتماعی</t>
  </si>
  <si>
    <t>سرمایه گذاری دارویی تامین</t>
  </si>
  <si>
    <t>سرمایه گذاری سبحان</t>
  </si>
  <si>
    <t>سرمایه گذاری سیمان تامین</t>
  </si>
  <si>
    <t>سرمایه گذاری صبا تامین</t>
  </si>
  <si>
    <t>سرمایه گذاری صدرتامین</t>
  </si>
  <si>
    <t>سرمایه‌ گذاری‌ البرز(هلدینگ‌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</si>
  <si>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</si>
  <si>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</si>
  <si>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</si>
  <si>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</si>
  <si>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سیمان‌ صوفیان‌</t>
  </si>
  <si>
    <t>سیمان‌هگمتان‌</t>
  </si>
  <si>
    <t>صنایع گلدیران</t>
  </si>
  <si>
    <t>صندوق س شاخصی آرام مفید</t>
  </si>
  <si>
    <t>صندوق س. اهرمی مفید-س -واحد عادی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</si>
  <si>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</si>
  <si>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</si>
  <si>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</si>
  <si>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</si>
  <si>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</si>
  <si>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</si>
  <si>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فجر انرژی خلیج فارس</t>
  </si>
  <si>
    <t>فولاد شاهرود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</si>
  <si>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</si>
  <si>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</si>
  <si>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</si>
  <si>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</si>
  <si>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</si>
  <si>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نفت سپاهان</t>
  </si>
  <si>
    <t>کارخانجات‌داروپخش‌</t>
  </si>
  <si>
    <t>داروپخش‌ (هلدینگ‌</t>
  </si>
  <si>
    <t>بین المللی توسعه ص. معادن غدیر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</si>
  <si>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</si>
  <si>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</si>
  <si>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</si>
  <si>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</si>
  <si>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</si>
  <si>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</si>
  <si>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اختیارف ت شستا1000-02/07/22</t>
  </si>
  <si>
    <t>1402/07/22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</si>
  <si>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</si>
  <si>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</si>
  <si>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</si>
  <si>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</si>
  <si>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</si>
  <si>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</si>
  <si>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</si>
  <si>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</si>
  <si>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ت. انرژی تدبیر14051013</t>
  </si>
  <si>
    <t>بله</t>
  </si>
  <si>
    <t>1401/10/13</t>
  </si>
  <si>
    <t>1405/10/13</t>
  </si>
  <si>
    <t>اجاره تابان لوتوس14021206</t>
  </si>
  <si>
    <t>1398/12/06</t>
  </si>
  <si>
    <t>1402/12/06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</si>
  <si>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</si>
  <si>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</si>
  <si>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</si>
  <si>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</si>
  <si>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</si>
  <si>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</si>
  <si>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</si>
  <si>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</si>
  <si>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</si>
  <si>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</si>
  <si>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</si>
  <si>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</si>
  <si>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</si>
  <si>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</si>
  <si>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</si>
  <si>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</si>
  <si>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</si>
  <si>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</si>
  <si>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</si>
  <si>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</si>
  <si>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</si>
  <si>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</si>
  <si>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</si>
  <si>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</si>
  <si>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</si>
  <si>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</si>
  <si>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</si>
  <si>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</si>
  <si>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</si>
  <si>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</si>
  <si>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</si>
  <si>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</si>
  <si>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</si>
  <si>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</si>
  <si>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</si>
  <si>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</si>
  <si>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</si>
  <si>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</si>
  <si>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</si>
  <si>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</si>
  <si>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</si>
  <si>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</si>
  <si>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</si>
  <si>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</si>
  <si>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</si>
  <si>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</si>
  <si>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</si>
  <si>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</si>
  <si>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</si>
  <si>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</si>
  <si>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</si>
  <si>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</si>
  <si>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</si>
  <si>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</si>
  <si>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</si>
  <si>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</si>
  <si>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</si>
  <si>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</si>
  <si>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</si>
  <si>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</si>
  <si>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</si>
  <si>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</si>
  <si>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</si>
  <si>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</si>
  <si>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</si>
  <si>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</si>
  <si>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</si>
  <si>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</si>
  <si>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</si>
  <si>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</si>
  <si>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</si>
  <si>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</si>
  <si>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مرابحه خزامیا511-3ماهه18%</t>
  </si>
  <si>
    <t>1401/11/17</t>
  </si>
  <si>
    <t>1405/11/17</t>
  </si>
  <si>
    <t>صکوک مرابحه سایپا038-3ماهه 18%</t>
  </si>
  <si>
    <t>1399/08/21</t>
  </si>
  <si>
    <t>صکوک مرابحه سایپا308-3ماهه 18%</t>
  </si>
  <si>
    <t>صکوک مرابحه صایپا049-3ماهه 18%</t>
  </si>
  <si>
    <t>1400/09/24</t>
  </si>
  <si>
    <t>1404/09/23</t>
  </si>
  <si>
    <t>صکوک مرابحه صایپا409-3ماهه 18%</t>
  </si>
  <si>
    <t>صکوک مرابحه کویر606-6ماهه 18%</t>
  </si>
  <si>
    <t>1401/06/23</t>
  </si>
  <si>
    <t>1406/06/23</t>
  </si>
  <si>
    <t>صکوک منفعت نفت0312-6ماهه 18/5%</t>
  </si>
  <si>
    <t>1399/12/17</t>
  </si>
  <si>
    <t>1403/12/17</t>
  </si>
  <si>
    <t>گام بانک اقتصاد نوین0204</t>
  </si>
  <si>
    <t>1401/04/01</t>
  </si>
  <si>
    <t>1402/04/28</t>
  </si>
  <si>
    <t>گام بانک اقتصاد نوین0205</t>
  </si>
  <si>
    <t>1402/05/31</t>
  </si>
  <si>
    <t>گام بانک پارسیان0203</t>
  </si>
  <si>
    <t>1402/03/31</t>
  </si>
  <si>
    <t>گام بانک تجارت0203</t>
  </si>
  <si>
    <t>1401/04/25</t>
  </si>
  <si>
    <t>1402/03/30</t>
  </si>
  <si>
    <t>گام بانک تجارت0204</t>
  </si>
  <si>
    <t>1401/04/31</t>
  </si>
  <si>
    <t>گام بانک تجارت0206</t>
  </si>
  <si>
    <t>1401/07/02</t>
  </si>
  <si>
    <t>1402/06/28</t>
  </si>
  <si>
    <t>گام بانک سینا0206</t>
  </si>
  <si>
    <t>گام بانک صادرات ایران0207</t>
  </si>
  <si>
    <t>1402/07/30</t>
  </si>
  <si>
    <t>گواهی اعتبار مولد رفاه0201</t>
  </si>
  <si>
    <t>1401/02/01</t>
  </si>
  <si>
    <t>گواهی اعتبار مولد رفاه0202</t>
  </si>
  <si>
    <t>1401/03/17</t>
  </si>
  <si>
    <t>1402/02/31</t>
  </si>
  <si>
    <t>گواهی اعتبار مولد رفاه0204</t>
  </si>
  <si>
    <t>1401/05/20</t>
  </si>
  <si>
    <t>1402/04/31</t>
  </si>
  <si>
    <t>گواهی اعتبار مولد رفاه0207</t>
  </si>
  <si>
    <t>1401/08/01</t>
  </si>
  <si>
    <t>گواهی اعتبار مولد سامان0204</t>
  </si>
  <si>
    <t>1401/05/01</t>
  </si>
  <si>
    <t>گواهی اعتبار مولد سامان0206</t>
  </si>
  <si>
    <t>1401/07/01</t>
  </si>
  <si>
    <t>1402/06/31</t>
  </si>
  <si>
    <t>گواهی اعتبار مولد سامان0207</t>
  </si>
  <si>
    <t>گواهی اعتبار مولد سامان0208</t>
  </si>
  <si>
    <t>1401/09/01</t>
  </si>
  <si>
    <t>1402/08/30</t>
  </si>
  <si>
    <t>گواهی اعتبار مولد سپه0208</t>
  </si>
  <si>
    <t>گواهی اعتبار مولد شهر0203</t>
  </si>
  <si>
    <t>گواهی اعتبارمولد رفاه0208</t>
  </si>
  <si>
    <t>گواهی اعتبارمولد صنعت020930</t>
  </si>
  <si>
    <t>1401/10/01</t>
  </si>
  <si>
    <t>1402/09/30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</si>
  <si>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</si>
  <si>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</si>
  <si>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</si>
  <si>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</si>
  <si>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</si>
  <si>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</si>
  <si>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</si>
  <si>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</si>
  <si>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</si>
  <si>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</si>
  <si>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</si>
  <si>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</si>
  <si>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</si>
  <si>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</si>
  <si>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</si>
  <si>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</si>
  <si>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</si>
  <si>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</si>
  <si>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</si>
  <si>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</si>
  <si>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</si>
  <si>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</si>
  <si>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</si>
  <si>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</si>
  <si>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</si>
  <si>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</si>
  <si>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</si>
  <si>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</si>
  <si>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</si>
  <si>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</si>
  <si>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</si>
  <si>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</si>
  <si>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</si>
  <si>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</si>
  <si>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</si>
  <si>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</si>
  <si>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</si>
  <si>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</si>
  <si>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</si>
  <si>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</si>
  <si>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</si>
  <si>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</si>
  <si>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دولتی65-ش.خ0210</t>
  </si>
  <si>
    <t>1399/10/16</t>
  </si>
  <si>
    <t>1402/10/16</t>
  </si>
  <si>
    <t>مرابحه عام دولتی6-ش.خ0210</t>
  </si>
  <si>
    <t>مرابحه کرمان موتور 14040413</t>
  </si>
  <si>
    <t>1401/04/13</t>
  </si>
  <si>
    <t>1404/04/12</t>
  </si>
  <si>
    <t>اسنادخزانه-م9بودجه99-020316</t>
  </si>
  <si>
    <t>1399/10/15</t>
  </si>
  <si>
    <t>1402/03/16</t>
  </si>
  <si>
    <t>مرابحه عام دولت69-ش.خ0310</t>
  </si>
  <si>
    <t>1399/10/21</t>
  </si>
  <si>
    <t>1403/10/21</t>
  </si>
  <si>
    <t>سلف موازی پنتان پتروکنگان032</t>
  </si>
  <si>
    <t>1403/09/01</t>
  </si>
  <si>
    <t>صکوک اجاره شستا311-بدون ضامن</t>
  </si>
  <si>
    <t>1399/11/25</t>
  </si>
  <si>
    <t>1403/11/25</t>
  </si>
  <si>
    <t>گام بانک اقتصاد نوین0201</t>
  </si>
  <si>
    <t>1402/01/29</t>
  </si>
  <si>
    <t>اسناد خزانه-م3بودجه01-040520</t>
  </si>
  <si>
    <t>1401/05/18</t>
  </si>
  <si>
    <t>1404/05/19</t>
  </si>
  <si>
    <t>صکوک مرابحه خزامیا601-3ماهه18%</t>
  </si>
  <si>
    <t>1402/01/07</t>
  </si>
  <si>
    <t>1406/01/07</t>
  </si>
  <si>
    <t>اجاره صبا تامین دماوند14050809</t>
  </si>
  <si>
    <t>1401/08/09</t>
  </si>
  <si>
    <t>1405/08/09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</si>
  <si>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</si>
  <si>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</si>
  <si>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</si>
  <si>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</si>
  <si>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</si>
  <si>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گواهی اعتبار مولد شهر0206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</si>
  <si>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</si>
  <si>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</si>
  <si>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</si>
  <si>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</si>
  <si>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</si>
  <si>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</si>
  <si>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</si>
  <si>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</si>
  <si>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</si>
  <si>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</si>
  <si>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</si>
  <si>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</si>
  <si>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</si>
  <si>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</si>
  <si>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</si>
  <si>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</si>
  <si>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</si>
  <si>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</si>
  <si>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</si>
  <si>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</si>
  <si>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</si>
  <si>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</si>
  <si>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</si>
  <si>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</si>
  <si>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</si>
  <si>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</si>
  <si>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</si>
  <si>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</si>
  <si>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</si>
  <si>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</si>
  <si>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</si>
  <si>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</si>
  <si>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</si>
  <si>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</si>
  <si>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دولت105-ش.خ030503</t>
  </si>
  <si>
    <t>1403/05/03</t>
  </si>
  <si>
    <t>اجاره اقتصادی تدبیر14040606</t>
  </si>
  <si>
    <t>1404/06/05</t>
  </si>
  <si>
    <t>مرابحه عام دولت70-ش.خ0112</t>
  </si>
  <si>
    <t>1401/12/07</t>
  </si>
  <si>
    <t>مرابحه عام دولتی64-ش.خ0111</t>
  </si>
  <si>
    <t>1401/11/09</t>
  </si>
  <si>
    <t>مرابحه عام دولت5-ش.خ 0110</t>
  </si>
  <si>
    <t>1401/10/11</t>
  </si>
  <si>
    <t>مرابحه عام دولت5-ش.خ 0108</t>
  </si>
  <si>
    <t>1401/08/25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</si>
  <si>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</si>
  <si>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</si>
  <si>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</si>
  <si>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</si>
  <si>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</si>
  <si>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</si>
  <si>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</si>
  <si>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</si>
  <si>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</si>
  <si>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صکوک مرابحه سایپا012-3ماهه 16%</t>
  </si>
  <si>
    <t>1401/12/20</t>
  </si>
  <si>
    <t>اجاره اعتماد مبین لوتوس011019</t>
  </si>
  <si>
    <t>1401/10/19</t>
  </si>
  <si>
    <t>اجاره اعتماد مبین امید011019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</si>
  <si>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</si>
  <si>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</si>
  <si>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</si>
  <si>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</si>
  <si>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</si>
  <si>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</si>
  <si>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1401/10/28</t>
  </si>
  <si>
    <t>1401/11/30</t>
  </si>
  <si>
    <t>1401/08/14</t>
  </si>
  <si>
    <t>1402/01/28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</si>
  <si>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</si>
  <si>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</si>
  <si>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</si>
  <si>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</si>
  <si>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</si>
  <si>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گروه توسعه ملی</t>
  </si>
  <si>
    <t>صنایع پتروشیمی خلیج فارس</t>
  </si>
  <si>
    <t>پالایش نفت تهران</t>
  </si>
  <si>
    <t>صندوق س دریای آبی فیروزه-سهام</t>
  </si>
  <si>
    <t>ح . سرمایه گذاری‌البرز(هلدینگ‌</t>
  </si>
  <si>
    <t>نفت پاسارگاد</t>
  </si>
  <si>
    <t>صندوق پالایشی یکم-سهام</t>
  </si>
  <si>
    <t>صندوق س. ثروت هیوا-س</t>
  </si>
  <si>
    <t>بانک سینا</t>
  </si>
  <si>
    <t>فولاد  خوزستان</t>
  </si>
  <si>
    <t>ح . کارخانجات‌داروپخش</t>
  </si>
  <si>
    <t>ح . صنایع گلدیران</t>
  </si>
  <si>
    <t>کالسیمین‌</t>
  </si>
  <si>
    <t>اسناد خزانه-م12بودجه00-030425</t>
  </si>
  <si>
    <t>اسنادخزانه-م3بودجه99-011110</t>
  </si>
  <si>
    <t>اسنادخزانه-م4بودجه99-011215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</si>
  <si>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</si>
  <si>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</si>
  <si>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</si>
  <si>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</si>
  <si>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</si>
  <si>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</si>
  <si>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</si>
  <si>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</si>
  <si>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</si>
  <si>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</si>
  <si>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</si>
  <si>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</si>
  <si>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</si>
  <si>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</si>
  <si>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</si>
  <si>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</si>
  <si>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</si>
  <si>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1402/01/01</t>
  </si>
  <si>
    <t xml:space="preserve">گواهی اعتبار مولد شهر0206 </t>
  </si>
  <si>
    <t>جلوگیری از نوسانات ناگهانی</t>
  </si>
  <si>
    <t>-</t>
  </si>
  <si>
    <t>سایر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</si>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</sst>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164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/>
    <xf numFmtId="0" fontId="2" fillId="0" borderId="0" xfId="0" applyFont="1" applyAlignment="1">
      <alignment vertical="center"/>
    </xf>
    <xf numFmtId="37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0" fontId="2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4274F40-7638-A2F4-1178-20A530AF71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4E648-E883-444F-845C-1981DFE10575}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33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142"/>
  <sheetViews>
    <sheetView rightToLeft="1" topLeftCell="B1" workbookViewId="0">
      <selection activeCell="T50" sqref="T50"/>
    </sheetView>
  </sheetViews>
  <sheetFormatPr defaultRowHeight="24"/>
  <cols>
    <col min="1" max="1" width="37" style="1" bestFit="1" customWidth="1"/>
    <col min="2" max="2" width="1" style="1" customWidth="1"/>
    <col min="3" max="3" width="1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21.5703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18.42578125" style="1" bestFit="1" customWidth="1"/>
    <col min="20" max="20" width="16.7109375" style="1" bestFit="1" customWidth="1"/>
    <col min="21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317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3" t="s">
        <v>3</v>
      </c>
      <c r="C6" s="24" t="s">
        <v>319</v>
      </c>
      <c r="D6" s="24" t="s">
        <v>319</v>
      </c>
      <c r="E6" s="24" t="s">
        <v>319</v>
      </c>
      <c r="F6" s="24" t="s">
        <v>319</v>
      </c>
      <c r="G6" s="24" t="s">
        <v>319</v>
      </c>
      <c r="H6" s="24" t="s">
        <v>319</v>
      </c>
      <c r="I6" s="24" t="s">
        <v>319</v>
      </c>
      <c r="K6" s="24" t="s">
        <v>320</v>
      </c>
      <c r="L6" s="24" t="s">
        <v>320</v>
      </c>
      <c r="M6" s="24" t="s">
        <v>320</v>
      </c>
      <c r="N6" s="24" t="s">
        <v>320</v>
      </c>
      <c r="O6" s="24" t="s">
        <v>320</v>
      </c>
      <c r="P6" s="24" t="s">
        <v>320</v>
      </c>
      <c r="Q6" s="24" t="s">
        <v>320</v>
      </c>
    </row>
    <row r="7" spans="1:17" ht="24.75">
      <c r="A7" s="24" t="s">
        <v>3</v>
      </c>
      <c r="C7" s="24" t="s">
        <v>7</v>
      </c>
      <c r="E7" s="24" t="s">
        <v>364</v>
      </c>
      <c r="G7" s="24" t="s">
        <v>365</v>
      </c>
      <c r="I7" s="24" t="s">
        <v>366</v>
      </c>
      <c r="K7" s="24" t="s">
        <v>7</v>
      </c>
      <c r="M7" s="24" t="s">
        <v>364</v>
      </c>
      <c r="O7" s="24" t="s">
        <v>365</v>
      </c>
      <c r="Q7" s="24" t="s">
        <v>366</v>
      </c>
    </row>
    <row r="8" spans="1:17">
      <c r="A8" s="1" t="s">
        <v>60</v>
      </c>
      <c r="C8" s="8">
        <v>2937840</v>
      </c>
      <c r="D8" s="8"/>
      <c r="E8" s="8">
        <v>156703429744</v>
      </c>
      <c r="F8" s="8"/>
      <c r="G8" s="8">
        <v>157350629685</v>
      </c>
      <c r="H8" s="8"/>
      <c r="I8" s="8">
        <f>E8-G8</f>
        <v>-647199941</v>
      </c>
      <c r="J8" s="8"/>
      <c r="K8" s="8">
        <v>2937840</v>
      </c>
      <c r="L8" s="8"/>
      <c r="M8" s="8">
        <v>156703429744</v>
      </c>
      <c r="N8" s="8"/>
      <c r="O8" s="8">
        <v>157350629685</v>
      </c>
      <c r="P8" s="8"/>
      <c r="Q8" s="8">
        <f>M8-O8</f>
        <v>-647199941</v>
      </c>
    </row>
    <row r="9" spans="1:17">
      <c r="A9" s="1" t="s">
        <v>36</v>
      </c>
      <c r="C9" s="8">
        <v>26413139</v>
      </c>
      <c r="D9" s="8"/>
      <c r="E9" s="8">
        <v>560446840161</v>
      </c>
      <c r="F9" s="8"/>
      <c r="G9" s="8">
        <v>556413231443</v>
      </c>
      <c r="H9" s="8"/>
      <c r="I9" s="8">
        <f t="shared" ref="I9:I72" si="0">E9-G9</f>
        <v>4033608718</v>
      </c>
      <c r="J9" s="8"/>
      <c r="K9" s="8">
        <v>26413139</v>
      </c>
      <c r="L9" s="8"/>
      <c r="M9" s="8">
        <v>560446840161</v>
      </c>
      <c r="N9" s="8"/>
      <c r="O9" s="8">
        <v>558534782051</v>
      </c>
      <c r="P9" s="8"/>
      <c r="Q9" s="8">
        <f t="shared" ref="Q9:Q72" si="1">M9-O9</f>
        <v>1912058110</v>
      </c>
    </row>
    <row r="10" spans="1:17">
      <c r="A10" s="1" t="s">
        <v>25</v>
      </c>
      <c r="C10" s="8">
        <v>1873549</v>
      </c>
      <c r="D10" s="8"/>
      <c r="E10" s="8">
        <v>194389551151</v>
      </c>
      <c r="F10" s="8"/>
      <c r="G10" s="8">
        <v>208172855179</v>
      </c>
      <c r="H10" s="8"/>
      <c r="I10" s="8">
        <f t="shared" si="0"/>
        <v>-13783304028</v>
      </c>
      <c r="J10" s="8"/>
      <c r="K10" s="8">
        <v>1873549</v>
      </c>
      <c r="L10" s="8"/>
      <c r="M10" s="8">
        <v>194389551151</v>
      </c>
      <c r="N10" s="8"/>
      <c r="O10" s="8">
        <v>206282889256</v>
      </c>
      <c r="P10" s="8"/>
      <c r="Q10" s="8">
        <f t="shared" si="1"/>
        <v>-11893338105</v>
      </c>
    </row>
    <row r="11" spans="1:17">
      <c r="A11" s="1" t="s">
        <v>35</v>
      </c>
      <c r="C11" s="8">
        <v>44457712</v>
      </c>
      <c r="D11" s="8"/>
      <c r="E11" s="8">
        <v>356898066749</v>
      </c>
      <c r="F11" s="8"/>
      <c r="G11" s="8">
        <v>354778122031</v>
      </c>
      <c r="H11" s="8"/>
      <c r="I11" s="8">
        <f t="shared" si="0"/>
        <v>2119944718</v>
      </c>
      <c r="J11" s="8"/>
      <c r="K11" s="8">
        <v>44457712</v>
      </c>
      <c r="L11" s="8"/>
      <c r="M11" s="8">
        <v>356898066749</v>
      </c>
      <c r="N11" s="8"/>
      <c r="O11" s="8">
        <v>350979662196</v>
      </c>
      <c r="P11" s="8"/>
      <c r="Q11" s="8">
        <f t="shared" si="1"/>
        <v>5918404553</v>
      </c>
    </row>
    <row r="12" spans="1:17">
      <c r="A12" s="1" t="s">
        <v>20</v>
      </c>
      <c r="C12" s="8">
        <v>11661853</v>
      </c>
      <c r="D12" s="8"/>
      <c r="E12" s="8">
        <v>41995203093</v>
      </c>
      <c r="F12" s="8"/>
      <c r="G12" s="8">
        <v>41982516867</v>
      </c>
      <c r="H12" s="8"/>
      <c r="I12" s="8">
        <f t="shared" si="0"/>
        <v>12686226</v>
      </c>
      <c r="J12" s="8"/>
      <c r="K12" s="8">
        <v>11661853</v>
      </c>
      <c r="L12" s="8"/>
      <c r="M12" s="8">
        <v>41995203093</v>
      </c>
      <c r="N12" s="8"/>
      <c r="O12" s="8">
        <v>41684468877</v>
      </c>
      <c r="P12" s="8"/>
      <c r="Q12" s="8">
        <f t="shared" si="1"/>
        <v>310734216</v>
      </c>
    </row>
    <row r="13" spans="1:17">
      <c r="A13" s="1" t="s">
        <v>51</v>
      </c>
      <c r="C13" s="8">
        <v>37945039</v>
      </c>
      <c r="D13" s="8"/>
      <c r="E13" s="8">
        <v>1085971475409</v>
      </c>
      <c r="F13" s="8"/>
      <c r="G13" s="8">
        <v>1076141362647</v>
      </c>
      <c r="H13" s="8"/>
      <c r="I13" s="8">
        <f t="shared" si="0"/>
        <v>9830112762</v>
      </c>
      <c r="J13" s="8"/>
      <c r="K13" s="8">
        <v>37945039</v>
      </c>
      <c r="L13" s="8"/>
      <c r="M13" s="8">
        <v>1085971475409</v>
      </c>
      <c r="N13" s="8"/>
      <c r="O13" s="8">
        <v>1067778111717</v>
      </c>
      <c r="P13" s="8"/>
      <c r="Q13" s="8">
        <f t="shared" si="1"/>
        <v>18193363692</v>
      </c>
    </row>
    <row r="14" spans="1:17">
      <c r="A14" s="1" t="s">
        <v>52</v>
      </c>
      <c r="C14" s="8">
        <v>2695447</v>
      </c>
      <c r="D14" s="8"/>
      <c r="E14" s="8">
        <v>6858906609</v>
      </c>
      <c r="F14" s="8"/>
      <c r="G14" s="8">
        <v>6859922842</v>
      </c>
      <c r="H14" s="8"/>
      <c r="I14" s="8">
        <f t="shared" si="0"/>
        <v>-1016233</v>
      </c>
      <c r="J14" s="8"/>
      <c r="K14" s="8">
        <v>2695447</v>
      </c>
      <c r="L14" s="8"/>
      <c r="M14" s="8">
        <v>6858906609</v>
      </c>
      <c r="N14" s="8"/>
      <c r="O14" s="8">
        <v>6859922842</v>
      </c>
      <c r="P14" s="8"/>
      <c r="Q14" s="8">
        <f t="shared" si="1"/>
        <v>-1016233</v>
      </c>
    </row>
    <row r="15" spans="1:17">
      <c r="A15" s="1" t="s">
        <v>15</v>
      </c>
      <c r="C15" s="8">
        <v>27874666</v>
      </c>
      <c r="D15" s="8"/>
      <c r="E15" s="8">
        <v>443940285310</v>
      </c>
      <c r="F15" s="8"/>
      <c r="G15" s="8">
        <v>441434083645</v>
      </c>
      <c r="H15" s="8"/>
      <c r="I15" s="8">
        <f t="shared" si="0"/>
        <v>2506201665</v>
      </c>
      <c r="J15" s="8"/>
      <c r="K15" s="8">
        <v>27874666</v>
      </c>
      <c r="L15" s="8"/>
      <c r="M15" s="8">
        <v>443940285310</v>
      </c>
      <c r="N15" s="8"/>
      <c r="O15" s="8">
        <v>432740134555</v>
      </c>
      <c r="P15" s="8"/>
      <c r="Q15" s="8">
        <f t="shared" si="1"/>
        <v>11200150755</v>
      </c>
    </row>
    <row r="16" spans="1:17">
      <c r="A16" s="1" t="s">
        <v>27</v>
      </c>
      <c r="C16" s="8">
        <v>30228845</v>
      </c>
      <c r="D16" s="8"/>
      <c r="E16" s="8">
        <v>114329214290</v>
      </c>
      <c r="F16" s="8"/>
      <c r="G16" s="8">
        <v>113590227221</v>
      </c>
      <c r="H16" s="8"/>
      <c r="I16" s="8">
        <f t="shared" si="0"/>
        <v>738987069</v>
      </c>
      <c r="J16" s="8"/>
      <c r="K16" s="8">
        <v>30228845</v>
      </c>
      <c r="L16" s="8"/>
      <c r="M16" s="8">
        <v>114329214290</v>
      </c>
      <c r="N16" s="8"/>
      <c r="O16" s="8">
        <v>125237640676</v>
      </c>
      <c r="P16" s="8"/>
      <c r="Q16" s="8">
        <f t="shared" si="1"/>
        <v>-10908426386</v>
      </c>
    </row>
    <row r="17" spans="1:20">
      <c r="A17" s="1" t="s">
        <v>54</v>
      </c>
      <c r="C17" s="8">
        <v>11214223</v>
      </c>
      <c r="D17" s="8"/>
      <c r="E17" s="8">
        <v>490065290201</v>
      </c>
      <c r="F17" s="8"/>
      <c r="G17" s="8">
        <v>489473446657</v>
      </c>
      <c r="H17" s="8"/>
      <c r="I17" s="8">
        <f t="shared" si="0"/>
        <v>591843544</v>
      </c>
      <c r="J17" s="8"/>
      <c r="K17" s="8">
        <v>11214223</v>
      </c>
      <c r="L17" s="8"/>
      <c r="M17" s="8">
        <v>490065290201</v>
      </c>
      <c r="N17" s="8"/>
      <c r="O17" s="8">
        <v>545425964238</v>
      </c>
      <c r="P17" s="8"/>
      <c r="Q17" s="8">
        <f t="shared" si="1"/>
        <v>-55360674037</v>
      </c>
    </row>
    <row r="18" spans="1:20">
      <c r="A18" s="1" t="s">
        <v>61</v>
      </c>
      <c r="C18" s="8">
        <v>10011193</v>
      </c>
      <c r="D18" s="8"/>
      <c r="E18" s="8">
        <v>289205134186</v>
      </c>
      <c r="F18" s="8"/>
      <c r="G18" s="8">
        <v>288922293342</v>
      </c>
      <c r="H18" s="8"/>
      <c r="I18" s="8">
        <f t="shared" si="0"/>
        <v>282840844</v>
      </c>
      <c r="J18" s="8"/>
      <c r="K18" s="8">
        <v>10011193</v>
      </c>
      <c r="L18" s="8"/>
      <c r="M18" s="8">
        <v>289205134186</v>
      </c>
      <c r="N18" s="8"/>
      <c r="O18" s="8">
        <v>288922293342</v>
      </c>
      <c r="P18" s="8"/>
      <c r="Q18" s="8">
        <f t="shared" si="1"/>
        <v>282840844</v>
      </c>
    </row>
    <row r="19" spans="1:20">
      <c r="A19" s="1" t="s">
        <v>40</v>
      </c>
      <c r="C19" s="8">
        <v>2400000</v>
      </c>
      <c r="D19" s="8"/>
      <c r="E19" s="8">
        <v>88264130016</v>
      </c>
      <c r="F19" s="8"/>
      <c r="G19" s="8">
        <v>87900208562</v>
      </c>
      <c r="H19" s="8"/>
      <c r="I19" s="8">
        <f t="shared" si="0"/>
        <v>363921454</v>
      </c>
      <c r="J19" s="8"/>
      <c r="K19" s="8">
        <v>2400000</v>
      </c>
      <c r="L19" s="8"/>
      <c r="M19" s="8">
        <v>88264130016</v>
      </c>
      <c r="N19" s="8"/>
      <c r="O19" s="8">
        <v>87943891499</v>
      </c>
      <c r="P19" s="8"/>
      <c r="Q19" s="8">
        <f t="shared" si="1"/>
        <v>320238517</v>
      </c>
    </row>
    <row r="20" spans="1:20">
      <c r="A20" s="1" t="s">
        <v>17</v>
      </c>
      <c r="C20" s="8">
        <v>123688895</v>
      </c>
      <c r="D20" s="8"/>
      <c r="E20" s="8">
        <v>1140601652465</v>
      </c>
      <c r="F20" s="8"/>
      <c r="G20" s="8">
        <v>1139969429857</v>
      </c>
      <c r="H20" s="8"/>
      <c r="I20" s="8">
        <f t="shared" si="0"/>
        <v>632222608</v>
      </c>
      <c r="J20" s="8"/>
      <c r="K20" s="8">
        <v>123688895</v>
      </c>
      <c r="L20" s="8"/>
      <c r="M20" s="8">
        <v>1140601652465</v>
      </c>
      <c r="N20" s="8"/>
      <c r="O20" s="8">
        <v>1136824010282</v>
      </c>
      <c r="P20" s="8"/>
      <c r="Q20" s="8">
        <f t="shared" si="1"/>
        <v>3777642183</v>
      </c>
    </row>
    <row r="21" spans="1:20">
      <c r="A21" s="1" t="s">
        <v>39</v>
      </c>
      <c r="C21" s="8">
        <v>3000000</v>
      </c>
      <c r="D21" s="8"/>
      <c r="E21" s="8">
        <v>156199099440</v>
      </c>
      <c r="F21" s="8"/>
      <c r="G21" s="8">
        <v>155946606839</v>
      </c>
      <c r="H21" s="8"/>
      <c r="I21" s="8">
        <f t="shared" si="0"/>
        <v>252492601</v>
      </c>
      <c r="J21" s="8"/>
      <c r="K21" s="8">
        <v>3000000</v>
      </c>
      <c r="L21" s="8"/>
      <c r="M21" s="8">
        <v>156199099440</v>
      </c>
      <c r="N21" s="8"/>
      <c r="O21" s="8">
        <v>154804540824</v>
      </c>
      <c r="P21" s="8"/>
      <c r="Q21" s="8">
        <f t="shared" si="1"/>
        <v>1394558616</v>
      </c>
      <c r="S21" s="4"/>
    </row>
    <row r="22" spans="1:20">
      <c r="A22" s="1" t="s">
        <v>46</v>
      </c>
      <c r="C22" s="8">
        <v>2875000</v>
      </c>
      <c r="D22" s="8"/>
      <c r="E22" s="8">
        <v>905530125000</v>
      </c>
      <c r="F22" s="8"/>
      <c r="G22" s="8">
        <v>902724486215</v>
      </c>
      <c r="H22" s="8"/>
      <c r="I22" s="8">
        <f t="shared" si="0"/>
        <v>2805638785</v>
      </c>
      <c r="J22" s="8"/>
      <c r="K22" s="8">
        <v>2875000</v>
      </c>
      <c r="L22" s="8"/>
      <c r="M22" s="8">
        <v>905530125000</v>
      </c>
      <c r="N22" s="8"/>
      <c r="O22" s="8">
        <v>882129040216</v>
      </c>
      <c r="P22" s="8"/>
      <c r="Q22" s="8">
        <f t="shared" si="1"/>
        <v>23401084784</v>
      </c>
      <c r="S22" s="4"/>
      <c r="T22" s="4"/>
    </row>
    <row r="23" spans="1:20">
      <c r="A23" s="1" t="s">
        <v>48</v>
      </c>
      <c r="C23" s="8">
        <v>305011</v>
      </c>
      <c r="D23" s="8"/>
      <c r="E23" s="8">
        <v>1867240435669</v>
      </c>
      <c r="F23" s="8"/>
      <c r="G23" s="8">
        <v>1854532756677</v>
      </c>
      <c r="H23" s="8"/>
      <c r="I23" s="8">
        <f t="shared" si="0"/>
        <v>12707678992</v>
      </c>
      <c r="J23" s="8"/>
      <c r="K23" s="8">
        <v>305011</v>
      </c>
      <c r="L23" s="8"/>
      <c r="M23" s="8">
        <v>1867240435669</v>
      </c>
      <c r="N23" s="8"/>
      <c r="O23" s="8">
        <v>1825426997234</v>
      </c>
      <c r="P23" s="8"/>
      <c r="Q23" s="8">
        <f t="shared" si="1"/>
        <v>41813438435</v>
      </c>
      <c r="S23" s="4"/>
      <c r="T23" s="4"/>
    </row>
    <row r="24" spans="1:20">
      <c r="A24" s="1" t="s">
        <v>57</v>
      </c>
      <c r="C24" s="8">
        <v>70296608</v>
      </c>
      <c r="D24" s="8"/>
      <c r="E24" s="8">
        <v>557334905747</v>
      </c>
      <c r="F24" s="8"/>
      <c r="G24" s="8">
        <v>560419864400</v>
      </c>
      <c r="H24" s="8"/>
      <c r="I24" s="8">
        <f t="shared" si="0"/>
        <v>-3084958653</v>
      </c>
      <c r="J24" s="8"/>
      <c r="K24" s="8">
        <v>70296608</v>
      </c>
      <c r="L24" s="8"/>
      <c r="M24" s="8">
        <v>557334905747</v>
      </c>
      <c r="N24" s="8"/>
      <c r="O24" s="8">
        <v>554421065446</v>
      </c>
      <c r="P24" s="8"/>
      <c r="Q24" s="8">
        <f t="shared" si="1"/>
        <v>2913840301</v>
      </c>
      <c r="T24" s="4"/>
    </row>
    <row r="25" spans="1:20">
      <c r="A25" s="1" t="s">
        <v>37</v>
      </c>
      <c r="C25" s="8">
        <v>42633978</v>
      </c>
      <c r="D25" s="8"/>
      <c r="E25" s="8">
        <v>1155278025216</v>
      </c>
      <c r="F25" s="8"/>
      <c r="G25" s="8">
        <v>1251931675872</v>
      </c>
      <c r="H25" s="8"/>
      <c r="I25" s="8">
        <f t="shared" si="0"/>
        <v>-96653650656</v>
      </c>
      <c r="J25" s="8"/>
      <c r="K25" s="8">
        <v>42633978</v>
      </c>
      <c r="L25" s="8"/>
      <c r="M25" s="8">
        <v>1155278025216</v>
      </c>
      <c r="N25" s="8"/>
      <c r="O25" s="8">
        <v>1245055501617</v>
      </c>
      <c r="P25" s="8"/>
      <c r="Q25" s="8">
        <f t="shared" si="1"/>
        <v>-89777476401</v>
      </c>
      <c r="T25" s="4"/>
    </row>
    <row r="26" spans="1:20">
      <c r="A26" s="1" t="s">
        <v>33</v>
      </c>
      <c r="C26" s="8">
        <v>108219663</v>
      </c>
      <c r="D26" s="8"/>
      <c r="E26" s="8">
        <v>483904238255</v>
      </c>
      <c r="F26" s="8"/>
      <c r="G26" s="8">
        <v>481891097718</v>
      </c>
      <c r="H26" s="8"/>
      <c r="I26" s="8">
        <f t="shared" si="0"/>
        <v>2013140537</v>
      </c>
      <c r="J26" s="8"/>
      <c r="K26" s="8">
        <v>108219663</v>
      </c>
      <c r="L26" s="8"/>
      <c r="M26" s="8">
        <v>483904238255</v>
      </c>
      <c r="N26" s="8"/>
      <c r="O26" s="8">
        <v>483063065924</v>
      </c>
      <c r="P26" s="8"/>
      <c r="Q26" s="8">
        <f t="shared" si="1"/>
        <v>841172331</v>
      </c>
      <c r="T26" s="4"/>
    </row>
    <row r="27" spans="1:20">
      <c r="A27" s="1" t="s">
        <v>49</v>
      </c>
      <c r="C27" s="8">
        <v>537520</v>
      </c>
      <c r="D27" s="8"/>
      <c r="E27" s="8">
        <v>630413668880</v>
      </c>
      <c r="F27" s="8"/>
      <c r="G27" s="8">
        <v>639111824412</v>
      </c>
      <c r="H27" s="8"/>
      <c r="I27" s="8">
        <f t="shared" si="0"/>
        <v>-8698155532</v>
      </c>
      <c r="J27" s="8"/>
      <c r="K27" s="8">
        <v>537520</v>
      </c>
      <c r="L27" s="8"/>
      <c r="M27" s="8">
        <v>630413668880</v>
      </c>
      <c r="N27" s="8"/>
      <c r="O27" s="8">
        <v>614735669392</v>
      </c>
      <c r="P27" s="8"/>
      <c r="Q27" s="8">
        <f t="shared" si="1"/>
        <v>15677999488</v>
      </c>
      <c r="S27" s="4"/>
      <c r="T27" s="4"/>
    </row>
    <row r="28" spans="1:20">
      <c r="A28" s="1" t="s">
        <v>59</v>
      </c>
      <c r="C28" s="8">
        <v>853724</v>
      </c>
      <c r="D28" s="8"/>
      <c r="E28" s="8">
        <v>25307969781</v>
      </c>
      <c r="F28" s="8"/>
      <c r="G28" s="8">
        <v>25139001709</v>
      </c>
      <c r="H28" s="8"/>
      <c r="I28" s="8">
        <f t="shared" si="0"/>
        <v>168968072</v>
      </c>
      <c r="J28" s="8"/>
      <c r="K28" s="8">
        <v>853724</v>
      </c>
      <c r="L28" s="8"/>
      <c r="M28" s="8">
        <v>25307969781</v>
      </c>
      <c r="N28" s="8"/>
      <c r="O28" s="8">
        <v>25062953253</v>
      </c>
      <c r="P28" s="8"/>
      <c r="Q28" s="8">
        <f t="shared" si="1"/>
        <v>245016528</v>
      </c>
      <c r="T28" s="4"/>
    </row>
    <row r="29" spans="1:20">
      <c r="A29" s="1" t="s">
        <v>22</v>
      </c>
      <c r="C29" s="8">
        <v>24720114</v>
      </c>
      <c r="D29" s="8"/>
      <c r="E29" s="8">
        <v>438455341260</v>
      </c>
      <c r="F29" s="8"/>
      <c r="G29" s="8">
        <v>437778567228</v>
      </c>
      <c r="H29" s="8"/>
      <c r="I29" s="8">
        <f t="shared" si="0"/>
        <v>676774032</v>
      </c>
      <c r="J29" s="8"/>
      <c r="K29" s="8">
        <v>24720114</v>
      </c>
      <c r="L29" s="8"/>
      <c r="M29" s="8">
        <v>438455341260</v>
      </c>
      <c r="N29" s="8"/>
      <c r="O29" s="8">
        <v>435190708759</v>
      </c>
      <c r="P29" s="8"/>
      <c r="Q29" s="8">
        <f t="shared" si="1"/>
        <v>3264632501</v>
      </c>
      <c r="T29" s="4"/>
    </row>
    <row r="30" spans="1:20">
      <c r="A30" s="1" t="s">
        <v>50</v>
      </c>
      <c r="C30" s="8">
        <v>6</v>
      </c>
      <c r="D30" s="8"/>
      <c r="E30" s="8">
        <v>466793</v>
      </c>
      <c r="F30" s="8"/>
      <c r="G30" s="8">
        <v>449467</v>
      </c>
      <c r="H30" s="8"/>
      <c r="I30" s="8">
        <f t="shared" si="0"/>
        <v>17326</v>
      </c>
      <c r="J30" s="8"/>
      <c r="K30" s="8">
        <v>6</v>
      </c>
      <c r="L30" s="8"/>
      <c r="M30" s="8">
        <v>466793</v>
      </c>
      <c r="N30" s="8"/>
      <c r="O30" s="8">
        <v>224462</v>
      </c>
      <c r="P30" s="8"/>
      <c r="Q30" s="8">
        <f t="shared" si="1"/>
        <v>242331</v>
      </c>
      <c r="T30" s="4"/>
    </row>
    <row r="31" spans="1:20">
      <c r="A31" s="1" t="s">
        <v>31</v>
      </c>
      <c r="C31" s="8">
        <v>103095655</v>
      </c>
      <c r="D31" s="8"/>
      <c r="E31" s="8">
        <v>294132532186</v>
      </c>
      <c r="F31" s="8"/>
      <c r="G31" s="8">
        <v>292826671809</v>
      </c>
      <c r="H31" s="8"/>
      <c r="I31" s="8">
        <f t="shared" si="0"/>
        <v>1305860377</v>
      </c>
      <c r="J31" s="8"/>
      <c r="K31" s="8">
        <v>103095655</v>
      </c>
      <c r="L31" s="8"/>
      <c r="M31" s="8">
        <v>294132532186</v>
      </c>
      <c r="N31" s="8"/>
      <c r="O31" s="8">
        <v>293770707767</v>
      </c>
      <c r="P31" s="8"/>
      <c r="Q31" s="8">
        <f t="shared" si="1"/>
        <v>361824419</v>
      </c>
      <c r="T31" s="4"/>
    </row>
    <row r="32" spans="1:20">
      <c r="A32" s="1" t="s">
        <v>38</v>
      </c>
      <c r="C32" s="8">
        <v>3015259</v>
      </c>
      <c r="D32" s="8"/>
      <c r="E32" s="8">
        <v>67638617345</v>
      </c>
      <c r="F32" s="8"/>
      <c r="G32" s="8">
        <v>67349474054</v>
      </c>
      <c r="H32" s="8"/>
      <c r="I32" s="8">
        <f t="shared" si="0"/>
        <v>289143291</v>
      </c>
      <c r="J32" s="8"/>
      <c r="K32" s="8">
        <v>3015259</v>
      </c>
      <c r="L32" s="8"/>
      <c r="M32" s="8">
        <v>67638617345</v>
      </c>
      <c r="N32" s="8"/>
      <c r="O32" s="8">
        <v>67447730573</v>
      </c>
      <c r="P32" s="8"/>
      <c r="Q32" s="8">
        <f t="shared" si="1"/>
        <v>190886772</v>
      </c>
      <c r="T32" s="4"/>
    </row>
    <row r="33" spans="1:20">
      <c r="A33" s="1" t="s">
        <v>29</v>
      </c>
      <c r="C33" s="8">
        <v>1449431198</v>
      </c>
      <c r="D33" s="8"/>
      <c r="E33" s="8">
        <v>1743200968181</v>
      </c>
      <c r="F33" s="8"/>
      <c r="G33" s="8">
        <v>1741416087945</v>
      </c>
      <c r="H33" s="8"/>
      <c r="I33" s="8">
        <f t="shared" si="0"/>
        <v>1784880236</v>
      </c>
      <c r="J33" s="8"/>
      <c r="K33" s="8">
        <v>1449431198</v>
      </c>
      <c r="L33" s="8"/>
      <c r="M33" s="8">
        <v>1743200968181</v>
      </c>
      <c r="N33" s="8"/>
      <c r="O33" s="8">
        <v>1902068692683</v>
      </c>
      <c r="P33" s="8"/>
      <c r="Q33" s="8">
        <f t="shared" si="1"/>
        <v>-158867724502</v>
      </c>
      <c r="T33" s="4"/>
    </row>
    <row r="34" spans="1:20">
      <c r="A34" s="1" t="s">
        <v>58</v>
      </c>
      <c r="C34" s="8">
        <v>36054669</v>
      </c>
      <c r="D34" s="8"/>
      <c r="E34" s="8">
        <v>232412815234</v>
      </c>
      <c r="F34" s="8"/>
      <c r="G34" s="8">
        <v>231367199777</v>
      </c>
      <c r="H34" s="8"/>
      <c r="I34" s="8">
        <f t="shared" si="0"/>
        <v>1045615457</v>
      </c>
      <c r="J34" s="8"/>
      <c r="K34" s="8">
        <v>36054669</v>
      </c>
      <c r="L34" s="8"/>
      <c r="M34" s="8">
        <v>232412815234</v>
      </c>
      <c r="N34" s="8"/>
      <c r="O34" s="8">
        <v>228750816526</v>
      </c>
      <c r="P34" s="8"/>
      <c r="Q34" s="8">
        <f t="shared" si="1"/>
        <v>3661998708</v>
      </c>
      <c r="T34" s="4"/>
    </row>
    <row r="35" spans="1:20">
      <c r="A35" s="1" t="s">
        <v>43</v>
      </c>
      <c r="C35" s="8">
        <v>31816300</v>
      </c>
      <c r="D35" s="8"/>
      <c r="E35" s="8">
        <v>533089214261</v>
      </c>
      <c r="F35" s="8"/>
      <c r="G35" s="8">
        <v>532663600422</v>
      </c>
      <c r="H35" s="8"/>
      <c r="I35" s="8">
        <f t="shared" si="0"/>
        <v>425613839</v>
      </c>
      <c r="J35" s="8"/>
      <c r="K35" s="8">
        <v>31816300</v>
      </c>
      <c r="L35" s="8"/>
      <c r="M35" s="8">
        <v>533089214261</v>
      </c>
      <c r="N35" s="8"/>
      <c r="O35" s="8">
        <v>524578754440</v>
      </c>
      <c r="P35" s="8"/>
      <c r="Q35" s="8">
        <f t="shared" si="1"/>
        <v>8510459821</v>
      </c>
      <c r="S35" s="4"/>
      <c r="T35" s="4"/>
    </row>
    <row r="36" spans="1:20">
      <c r="A36" s="1" t="s">
        <v>16</v>
      </c>
      <c r="C36" s="8">
        <v>156670710</v>
      </c>
      <c r="D36" s="8"/>
      <c r="E36" s="8">
        <v>826792926476</v>
      </c>
      <c r="F36" s="8"/>
      <c r="G36" s="8">
        <v>821789401797</v>
      </c>
      <c r="H36" s="8"/>
      <c r="I36" s="8">
        <f t="shared" si="0"/>
        <v>5003524679</v>
      </c>
      <c r="J36" s="8"/>
      <c r="K36" s="8">
        <v>156670710</v>
      </c>
      <c r="L36" s="8"/>
      <c r="M36" s="8">
        <v>826792926476</v>
      </c>
      <c r="N36" s="8"/>
      <c r="O36" s="8">
        <v>825607920876</v>
      </c>
      <c r="P36" s="8"/>
      <c r="Q36" s="8">
        <f t="shared" si="1"/>
        <v>1185005600</v>
      </c>
      <c r="T36" s="4"/>
    </row>
    <row r="37" spans="1:20">
      <c r="A37" s="1" t="s">
        <v>53</v>
      </c>
      <c r="C37" s="8">
        <v>196225268</v>
      </c>
      <c r="D37" s="8"/>
      <c r="E37" s="8">
        <v>1231708228506</v>
      </c>
      <c r="F37" s="8"/>
      <c r="G37" s="8">
        <v>1231542758095</v>
      </c>
      <c r="H37" s="8"/>
      <c r="I37" s="8">
        <f t="shared" si="0"/>
        <v>165470411</v>
      </c>
      <c r="J37" s="8"/>
      <c r="K37" s="8">
        <v>196225268</v>
      </c>
      <c r="L37" s="8"/>
      <c r="M37" s="8">
        <v>1231708228506</v>
      </c>
      <c r="N37" s="8"/>
      <c r="O37" s="8">
        <v>1225498325897</v>
      </c>
      <c r="P37" s="8"/>
      <c r="Q37" s="8">
        <f t="shared" si="1"/>
        <v>6209902609</v>
      </c>
      <c r="T37" s="4"/>
    </row>
    <row r="38" spans="1:20">
      <c r="A38" s="1" t="s">
        <v>56</v>
      </c>
      <c r="C38" s="8">
        <v>4436982</v>
      </c>
      <c r="D38" s="8"/>
      <c r="E38" s="8">
        <v>43784751744</v>
      </c>
      <c r="F38" s="8"/>
      <c r="G38" s="8">
        <v>44281959562</v>
      </c>
      <c r="H38" s="8"/>
      <c r="I38" s="8">
        <f t="shared" si="0"/>
        <v>-497207818</v>
      </c>
      <c r="J38" s="8"/>
      <c r="K38" s="8">
        <v>4436982</v>
      </c>
      <c r="L38" s="8"/>
      <c r="M38" s="8">
        <v>43784751744</v>
      </c>
      <c r="N38" s="8"/>
      <c r="O38" s="8">
        <v>43499816894</v>
      </c>
      <c r="P38" s="8"/>
      <c r="Q38" s="8">
        <f t="shared" si="1"/>
        <v>284934850</v>
      </c>
      <c r="T38" s="4"/>
    </row>
    <row r="39" spans="1:20">
      <c r="A39" s="1" t="s">
        <v>21</v>
      </c>
      <c r="C39" s="8">
        <v>1548429</v>
      </c>
      <c r="D39" s="8"/>
      <c r="E39" s="8">
        <v>289490336850</v>
      </c>
      <c r="F39" s="8"/>
      <c r="G39" s="8">
        <v>288779764123</v>
      </c>
      <c r="H39" s="8"/>
      <c r="I39" s="8">
        <f t="shared" si="0"/>
        <v>710572727</v>
      </c>
      <c r="J39" s="8"/>
      <c r="K39" s="8">
        <v>1548429</v>
      </c>
      <c r="L39" s="8"/>
      <c r="M39" s="8">
        <v>289490336850</v>
      </c>
      <c r="N39" s="8"/>
      <c r="O39" s="8">
        <v>312161501136</v>
      </c>
      <c r="P39" s="8"/>
      <c r="Q39" s="8">
        <f t="shared" si="1"/>
        <v>-22671164286</v>
      </c>
      <c r="T39" s="4"/>
    </row>
    <row r="40" spans="1:20">
      <c r="A40" s="1" t="s">
        <v>19</v>
      </c>
      <c r="C40" s="8">
        <v>33620881</v>
      </c>
      <c r="D40" s="8"/>
      <c r="E40" s="8">
        <v>661878747365</v>
      </c>
      <c r="F40" s="8"/>
      <c r="G40" s="8">
        <v>657717489274</v>
      </c>
      <c r="H40" s="8"/>
      <c r="I40" s="8">
        <f t="shared" si="0"/>
        <v>4161258091</v>
      </c>
      <c r="J40" s="8"/>
      <c r="K40" s="8">
        <v>33620881</v>
      </c>
      <c r="L40" s="8"/>
      <c r="M40" s="8">
        <v>661878747365</v>
      </c>
      <c r="N40" s="8"/>
      <c r="O40" s="8">
        <v>653742659570</v>
      </c>
      <c r="P40" s="8"/>
      <c r="Q40" s="8">
        <f t="shared" si="1"/>
        <v>8136087795</v>
      </c>
      <c r="T40" s="4"/>
    </row>
    <row r="41" spans="1:20">
      <c r="A41" s="1" t="s">
        <v>28</v>
      </c>
      <c r="C41" s="8">
        <v>175</v>
      </c>
      <c r="D41" s="8"/>
      <c r="E41" s="8">
        <v>4980574</v>
      </c>
      <c r="F41" s="8"/>
      <c r="G41" s="8">
        <v>4960961</v>
      </c>
      <c r="H41" s="8"/>
      <c r="I41" s="8">
        <f t="shared" si="0"/>
        <v>19613</v>
      </c>
      <c r="J41" s="8"/>
      <c r="K41" s="8">
        <v>175</v>
      </c>
      <c r="L41" s="8"/>
      <c r="M41" s="8">
        <v>4980574</v>
      </c>
      <c r="N41" s="8"/>
      <c r="O41" s="8">
        <v>4935838</v>
      </c>
      <c r="P41" s="8"/>
      <c r="Q41" s="8">
        <f t="shared" si="1"/>
        <v>44736</v>
      </c>
      <c r="T41" s="4"/>
    </row>
    <row r="42" spans="1:20">
      <c r="A42" s="1" t="s">
        <v>42</v>
      </c>
      <c r="C42" s="8">
        <v>14097167</v>
      </c>
      <c r="D42" s="8"/>
      <c r="E42" s="8">
        <v>90030658210</v>
      </c>
      <c r="F42" s="8"/>
      <c r="G42" s="8">
        <v>89617357012</v>
      </c>
      <c r="H42" s="8"/>
      <c r="I42" s="8">
        <f t="shared" si="0"/>
        <v>413301198</v>
      </c>
      <c r="J42" s="8"/>
      <c r="K42" s="8">
        <v>14097167</v>
      </c>
      <c r="L42" s="8"/>
      <c r="M42" s="8">
        <v>90030658210</v>
      </c>
      <c r="N42" s="8"/>
      <c r="O42" s="8">
        <v>89491034386</v>
      </c>
      <c r="P42" s="8"/>
      <c r="Q42" s="8">
        <f t="shared" si="1"/>
        <v>539623824</v>
      </c>
      <c r="T42" s="4"/>
    </row>
    <row r="43" spans="1:20">
      <c r="A43" s="1" t="s">
        <v>32</v>
      </c>
      <c r="C43" s="8">
        <v>18349323</v>
      </c>
      <c r="D43" s="8"/>
      <c r="E43" s="8">
        <v>344441520991</v>
      </c>
      <c r="F43" s="8"/>
      <c r="G43" s="8">
        <v>345080178047</v>
      </c>
      <c r="H43" s="8"/>
      <c r="I43" s="8">
        <f t="shared" si="0"/>
        <v>-638657056</v>
      </c>
      <c r="J43" s="8"/>
      <c r="K43" s="8">
        <v>18349323</v>
      </c>
      <c r="L43" s="8"/>
      <c r="M43" s="8">
        <v>344441520991</v>
      </c>
      <c r="N43" s="8"/>
      <c r="O43" s="8">
        <v>339855565790</v>
      </c>
      <c r="P43" s="8"/>
      <c r="Q43" s="8">
        <f t="shared" si="1"/>
        <v>4585955201</v>
      </c>
      <c r="T43" s="4"/>
    </row>
    <row r="44" spans="1:20">
      <c r="A44" s="1" t="s">
        <v>34</v>
      </c>
      <c r="C44" s="8">
        <v>13079222</v>
      </c>
      <c r="D44" s="8"/>
      <c r="E44" s="8">
        <v>234715622646</v>
      </c>
      <c r="F44" s="8"/>
      <c r="G44" s="8">
        <v>234168597012</v>
      </c>
      <c r="H44" s="8"/>
      <c r="I44" s="8">
        <f t="shared" si="0"/>
        <v>547025634</v>
      </c>
      <c r="J44" s="8"/>
      <c r="K44" s="8">
        <v>13079222</v>
      </c>
      <c r="L44" s="8"/>
      <c r="M44" s="8">
        <v>234715622646</v>
      </c>
      <c r="N44" s="8"/>
      <c r="O44" s="8">
        <v>233958874156</v>
      </c>
      <c r="P44" s="8"/>
      <c r="Q44" s="8">
        <f t="shared" si="1"/>
        <v>756748490</v>
      </c>
      <c r="T44" s="4"/>
    </row>
    <row r="45" spans="1:20">
      <c r="A45" s="1" t="s">
        <v>44</v>
      </c>
      <c r="C45" s="8">
        <v>665767426</v>
      </c>
      <c r="D45" s="8"/>
      <c r="E45" s="8">
        <v>7308997057445</v>
      </c>
      <c r="F45" s="8"/>
      <c r="G45" s="8">
        <v>7247171364004</v>
      </c>
      <c r="H45" s="8"/>
      <c r="I45" s="8">
        <f t="shared" si="0"/>
        <v>61825693441</v>
      </c>
      <c r="J45" s="8"/>
      <c r="K45" s="8">
        <v>665767426</v>
      </c>
      <c r="L45" s="8"/>
      <c r="M45" s="8">
        <v>7347409203336</v>
      </c>
      <c r="N45" s="8"/>
      <c r="O45" s="8">
        <v>7149999911491</v>
      </c>
      <c r="P45" s="8"/>
      <c r="Q45" s="8">
        <f t="shared" si="1"/>
        <v>197409291845</v>
      </c>
      <c r="S45" s="4"/>
      <c r="T45" s="4"/>
    </row>
    <row r="46" spans="1:20">
      <c r="A46" s="1" t="s">
        <v>47</v>
      </c>
      <c r="C46" s="8">
        <v>1154445</v>
      </c>
      <c r="D46" s="8"/>
      <c r="E46" s="8">
        <v>445866284565</v>
      </c>
      <c r="F46" s="8"/>
      <c r="G46" s="8">
        <v>448208128462</v>
      </c>
      <c r="H46" s="8"/>
      <c r="I46" s="8">
        <f t="shared" si="0"/>
        <v>-2341843897</v>
      </c>
      <c r="J46" s="8"/>
      <c r="K46" s="8">
        <v>1154445</v>
      </c>
      <c r="L46" s="8"/>
      <c r="M46" s="8">
        <v>445866284565</v>
      </c>
      <c r="N46" s="8"/>
      <c r="O46" s="8">
        <v>441449503916</v>
      </c>
      <c r="P46" s="8"/>
      <c r="Q46" s="8">
        <f t="shared" si="1"/>
        <v>4416780649</v>
      </c>
      <c r="S46" s="4"/>
      <c r="T46" s="4"/>
    </row>
    <row r="47" spans="1:20">
      <c r="A47" s="1" t="s">
        <v>24</v>
      </c>
      <c r="C47" s="8">
        <v>6032331</v>
      </c>
      <c r="D47" s="8"/>
      <c r="E47" s="8">
        <v>221849353201</v>
      </c>
      <c r="F47" s="8"/>
      <c r="G47" s="8">
        <v>221574191328</v>
      </c>
      <c r="H47" s="8"/>
      <c r="I47" s="8">
        <f t="shared" si="0"/>
        <v>275161873</v>
      </c>
      <c r="J47" s="8"/>
      <c r="K47" s="8">
        <v>6032331</v>
      </c>
      <c r="L47" s="8"/>
      <c r="M47" s="8">
        <v>221849353201</v>
      </c>
      <c r="N47" s="8"/>
      <c r="O47" s="8">
        <v>220833679075</v>
      </c>
      <c r="P47" s="8"/>
      <c r="Q47" s="8">
        <f t="shared" si="1"/>
        <v>1015674126</v>
      </c>
      <c r="T47" s="4"/>
    </row>
    <row r="48" spans="1:20">
      <c r="A48" s="1" t="s">
        <v>23</v>
      </c>
      <c r="C48" s="8">
        <v>10611568</v>
      </c>
      <c r="D48" s="8"/>
      <c r="E48" s="8">
        <v>624181644421</v>
      </c>
      <c r="F48" s="8"/>
      <c r="G48" s="8">
        <v>616372458899</v>
      </c>
      <c r="H48" s="8"/>
      <c r="I48" s="8">
        <f t="shared" si="0"/>
        <v>7809185522</v>
      </c>
      <c r="J48" s="8"/>
      <c r="K48" s="8">
        <v>10611568</v>
      </c>
      <c r="L48" s="8"/>
      <c r="M48" s="8">
        <v>624181644421</v>
      </c>
      <c r="N48" s="8"/>
      <c r="O48" s="8">
        <v>678874185419</v>
      </c>
      <c r="P48" s="8"/>
      <c r="Q48" s="8">
        <f t="shared" si="1"/>
        <v>-54692540998</v>
      </c>
      <c r="T48" s="4"/>
    </row>
    <row r="49" spans="1:20">
      <c r="A49" s="1" t="s">
        <v>41</v>
      </c>
      <c r="C49" s="8">
        <v>4746553</v>
      </c>
      <c r="D49" s="8"/>
      <c r="E49" s="8">
        <v>306346362797</v>
      </c>
      <c r="F49" s="8"/>
      <c r="G49" s="8">
        <v>306044376401</v>
      </c>
      <c r="H49" s="8"/>
      <c r="I49" s="8">
        <f t="shared" si="0"/>
        <v>301986396</v>
      </c>
      <c r="J49" s="8"/>
      <c r="K49" s="8">
        <v>4746553</v>
      </c>
      <c r="L49" s="8"/>
      <c r="M49" s="8">
        <v>306346362797</v>
      </c>
      <c r="N49" s="8"/>
      <c r="O49" s="8">
        <v>301284572249</v>
      </c>
      <c r="P49" s="8"/>
      <c r="Q49" s="8">
        <f t="shared" si="1"/>
        <v>5061790548</v>
      </c>
      <c r="T49" s="4"/>
    </row>
    <row r="50" spans="1:20">
      <c r="A50" s="1" t="s">
        <v>55</v>
      </c>
      <c r="C50" s="8">
        <v>31204672</v>
      </c>
      <c r="D50" s="8"/>
      <c r="E50" s="8">
        <v>1358067111396</v>
      </c>
      <c r="F50" s="8"/>
      <c r="G50" s="8">
        <v>1347814503441</v>
      </c>
      <c r="H50" s="8"/>
      <c r="I50" s="8">
        <f t="shared" si="0"/>
        <v>10252607955</v>
      </c>
      <c r="J50" s="8"/>
      <c r="K50" s="8">
        <v>31204672</v>
      </c>
      <c r="L50" s="8"/>
      <c r="M50" s="8">
        <v>1358067111396</v>
      </c>
      <c r="N50" s="8"/>
      <c r="O50" s="8">
        <v>1342609662928</v>
      </c>
      <c r="P50" s="8"/>
      <c r="Q50" s="8">
        <f t="shared" si="1"/>
        <v>15457448468</v>
      </c>
      <c r="T50" s="4"/>
    </row>
    <row r="51" spans="1:20">
      <c r="A51" s="1" t="s">
        <v>18</v>
      </c>
      <c r="C51" s="8">
        <v>125435947</v>
      </c>
      <c r="D51" s="8"/>
      <c r="E51" s="8">
        <v>1406397272052</v>
      </c>
      <c r="F51" s="8"/>
      <c r="G51" s="8">
        <v>1416148661761</v>
      </c>
      <c r="H51" s="8"/>
      <c r="I51" s="8">
        <f t="shared" si="0"/>
        <v>-9751389709</v>
      </c>
      <c r="J51" s="8"/>
      <c r="K51" s="8">
        <v>125435947</v>
      </c>
      <c r="L51" s="8"/>
      <c r="M51" s="8">
        <v>1406397272052</v>
      </c>
      <c r="N51" s="8"/>
      <c r="O51" s="8">
        <v>1330201454294</v>
      </c>
      <c r="P51" s="8"/>
      <c r="Q51" s="8">
        <f t="shared" si="1"/>
        <v>76195817758</v>
      </c>
      <c r="T51" s="4"/>
    </row>
    <row r="52" spans="1:20">
      <c r="A52" s="1" t="s">
        <v>45</v>
      </c>
      <c r="C52" s="8">
        <v>4649564</v>
      </c>
      <c r="D52" s="8"/>
      <c r="E52" s="8">
        <v>2107915902371</v>
      </c>
      <c r="F52" s="8"/>
      <c r="G52" s="8">
        <v>2105145799911</v>
      </c>
      <c r="H52" s="8"/>
      <c r="I52" s="8">
        <f t="shared" si="0"/>
        <v>2770102460</v>
      </c>
      <c r="J52" s="8"/>
      <c r="K52" s="8">
        <v>4649564</v>
      </c>
      <c r="L52" s="8"/>
      <c r="M52" s="8">
        <v>2107915902371</v>
      </c>
      <c r="N52" s="8"/>
      <c r="O52" s="8">
        <v>2064040633351</v>
      </c>
      <c r="P52" s="8"/>
      <c r="Q52" s="8">
        <f t="shared" si="1"/>
        <v>43875269020</v>
      </c>
      <c r="S52" s="4"/>
      <c r="T52" s="4"/>
    </row>
    <row r="53" spans="1:20">
      <c r="A53" s="1" t="s">
        <v>30</v>
      </c>
      <c r="C53" s="8">
        <v>10853574</v>
      </c>
      <c r="D53" s="8"/>
      <c r="E53" s="8">
        <v>364609000265</v>
      </c>
      <c r="F53" s="8"/>
      <c r="G53" s="8">
        <v>361774619559</v>
      </c>
      <c r="H53" s="8"/>
      <c r="I53" s="8">
        <f t="shared" si="0"/>
        <v>2834380706</v>
      </c>
      <c r="J53" s="8"/>
      <c r="K53" s="8">
        <v>10853574</v>
      </c>
      <c r="L53" s="8"/>
      <c r="M53" s="8">
        <v>364609000265</v>
      </c>
      <c r="N53" s="8"/>
      <c r="O53" s="8">
        <v>358386922724</v>
      </c>
      <c r="P53" s="8"/>
      <c r="Q53" s="8">
        <f t="shared" si="1"/>
        <v>6222077541</v>
      </c>
    </row>
    <row r="54" spans="1:20">
      <c r="A54" s="1" t="s">
        <v>78</v>
      </c>
      <c r="C54" s="8">
        <v>3000000</v>
      </c>
      <c r="D54" s="8"/>
      <c r="E54" s="8">
        <v>2924886656250</v>
      </c>
      <c r="F54" s="8"/>
      <c r="G54" s="8">
        <v>2924886656250</v>
      </c>
      <c r="H54" s="8"/>
      <c r="I54" s="8">
        <f t="shared" si="0"/>
        <v>0</v>
      </c>
      <c r="J54" s="8"/>
      <c r="K54" s="8">
        <v>3000000</v>
      </c>
      <c r="L54" s="8"/>
      <c r="M54" s="8">
        <v>2924886656250</v>
      </c>
      <c r="N54" s="8"/>
      <c r="O54" s="8">
        <v>2925000000000</v>
      </c>
      <c r="P54" s="8"/>
      <c r="Q54" s="8">
        <f t="shared" si="1"/>
        <v>-113343750</v>
      </c>
    </row>
    <row r="55" spans="1:20">
      <c r="A55" s="1" t="s">
        <v>273</v>
      </c>
      <c r="C55" s="8">
        <v>3000000</v>
      </c>
      <c r="D55" s="8"/>
      <c r="E55" s="8">
        <v>2672896421250</v>
      </c>
      <c r="F55" s="8"/>
      <c r="G55" s="8">
        <v>2821508125000</v>
      </c>
      <c r="H55" s="8"/>
      <c r="I55" s="8">
        <f t="shared" si="0"/>
        <v>-148611703750</v>
      </c>
      <c r="J55" s="8"/>
      <c r="K55" s="8">
        <v>3000000</v>
      </c>
      <c r="L55" s="8"/>
      <c r="M55" s="8">
        <v>2672896421250</v>
      </c>
      <c r="N55" s="8"/>
      <c r="O55" s="8">
        <v>2821508125000</v>
      </c>
      <c r="P55" s="8"/>
      <c r="Q55" s="8">
        <f t="shared" si="1"/>
        <v>-148611703750</v>
      </c>
    </row>
    <row r="56" spans="1:20">
      <c r="A56" s="1" t="s">
        <v>216</v>
      </c>
      <c r="C56" s="8">
        <v>920000</v>
      </c>
      <c r="D56" s="8"/>
      <c r="E56" s="8">
        <v>886962468872</v>
      </c>
      <c r="F56" s="8"/>
      <c r="G56" s="8">
        <v>886806994897</v>
      </c>
      <c r="H56" s="8"/>
      <c r="I56" s="8">
        <f t="shared" si="0"/>
        <v>155473975</v>
      </c>
      <c r="J56" s="8"/>
      <c r="K56" s="8">
        <v>920000</v>
      </c>
      <c r="L56" s="8"/>
      <c r="M56" s="8">
        <v>886962468872</v>
      </c>
      <c r="N56" s="8"/>
      <c r="O56" s="8">
        <v>883151976535</v>
      </c>
      <c r="P56" s="8"/>
      <c r="Q56" s="8">
        <f t="shared" si="1"/>
        <v>3810492337</v>
      </c>
    </row>
    <row r="57" spans="1:20">
      <c r="A57" s="1" t="s">
        <v>219</v>
      </c>
      <c r="C57" s="8">
        <v>630521</v>
      </c>
      <c r="D57" s="8"/>
      <c r="E57" s="8">
        <v>623836632070</v>
      </c>
      <c r="F57" s="8"/>
      <c r="G57" s="8">
        <v>625791171429</v>
      </c>
      <c r="H57" s="8"/>
      <c r="I57" s="8">
        <f t="shared" si="0"/>
        <v>-1954539359</v>
      </c>
      <c r="J57" s="8"/>
      <c r="K57" s="8">
        <v>630521</v>
      </c>
      <c r="L57" s="8"/>
      <c r="M57" s="8">
        <v>623836632070</v>
      </c>
      <c r="N57" s="8"/>
      <c r="O57" s="8">
        <v>621449107692</v>
      </c>
      <c r="P57" s="8"/>
      <c r="Q57" s="8">
        <f t="shared" si="1"/>
        <v>2387524378</v>
      </c>
    </row>
    <row r="58" spans="1:20">
      <c r="A58" s="1" t="s">
        <v>222</v>
      </c>
      <c r="C58" s="8">
        <v>290000</v>
      </c>
      <c r="D58" s="8"/>
      <c r="E58" s="8">
        <v>284438667574</v>
      </c>
      <c r="F58" s="8"/>
      <c r="G58" s="8">
        <v>284389369484</v>
      </c>
      <c r="H58" s="8"/>
      <c r="I58" s="8">
        <f t="shared" si="0"/>
        <v>49298090</v>
      </c>
      <c r="J58" s="8"/>
      <c r="K58" s="8">
        <v>290000</v>
      </c>
      <c r="L58" s="8"/>
      <c r="M58" s="8">
        <v>284438667574</v>
      </c>
      <c r="N58" s="8"/>
      <c r="O58" s="8">
        <v>283756903994</v>
      </c>
      <c r="P58" s="8"/>
      <c r="Q58" s="8">
        <f t="shared" si="1"/>
        <v>681763580</v>
      </c>
    </row>
    <row r="59" spans="1:20">
      <c r="A59" s="1" t="s">
        <v>225</v>
      </c>
      <c r="C59" s="8">
        <v>2905800</v>
      </c>
      <c r="D59" s="8"/>
      <c r="E59" s="8">
        <v>2673366069850</v>
      </c>
      <c r="F59" s="8"/>
      <c r="G59" s="8">
        <v>2670968877745</v>
      </c>
      <c r="H59" s="8"/>
      <c r="I59" s="8">
        <f t="shared" si="0"/>
        <v>2397192105</v>
      </c>
      <c r="J59" s="8"/>
      <c r="K59" s="8">
        <v>2905800</v>
      </c>
      <c r="L59" s="8"/>
      <c r="M59" s="8">
        <v>2673366069850</v>
      </c>
      <c r="N59" s="8"/>
      <c r="O59" s="8">
        <v>2791116183478</v>
      </c>
      <c r="P59" s="8"/>
      <c r="Q59" s="8">
        <f t="shared" si="1"/>
        <v>-117750113628</v>
      </c>
    </row>
    <row r="60" spans="1:20">
      <c r="A60" s="1" t="s">
        <v>227</v>
      </c>
      <c r="C60" s="8">
        <v>3066800</v>
      </c>
      <c r="D60" s="8"/>
      <c r="E60" s="8">
        <v>2975370729916</v>
      </c>
      <c r="F60" s="8"/>
      <c r="G60" s="8">
        <v>2952550539033</v>
      </c>
      <c r="H60" s="8"/>
      <c r="I60" s="8">
        <f t="shared" si="0"/>
        <v>22820190883</v>
      </c>
      <c r="J60" s="8"/>
      <c r="K60" s="8">
        <v>3066800</v>
      </c>
      <c r="L60" s="8"/>
      <c r="M60" s="8">
        <v>2975370729916</v>
      </c>
      <c r="N60" s="8"/>
      <c r="O60" s="8">
        <v>3002096856238</v>
      </c>
      <c r="P60" s="8"/>
      <c r="Q60" s="8">
        <f t="shared" si="1"/>
        <v>-26726126322</v>
      </c>
    </row>
    <row r="61" spans="1:20">
      <c r="A61" s="1" t="s">
        <v>230</v>
      </c>
      <c r="C61" s="8">
        <v>195100</v>
      </c>
      <c r="D61" s="8"/>
      <c r="E61" s="8">
        <v>180014525566</v>
      </c>
      <c r="F61" s="8"/>
      <c r="G61" s="8">
        <v>180578732902</v>
      </c>
      <c r="H61" s="8"/>
      <c r="I61" s="8">
        <f t="shared" si="0"/>
        <v>-564207336</v>
      </c>
      <c r="J61" s="8"/>
      <c r="K61" s="8">
        <v>195100</v>
      </c>
      <c r="L61" s="8"/>
      <c r="M61" s="8">
        <v>180014525566</v>
      </c>
      <c r="N61" s="8"/>
      <c r="O61" s="8">
        <v>180442539302</v>
      </c>
      <c r="P61" s="8"/>
      <c r="Q61" s="8">
        <f t="shared" si="1"/>
        <v>-428013736</v>
      </c>
    </row>
    <row r="62" spans="1:20">
      <c r="A62" s="1" t="s">
        <v>236</v>
      </c>
      <c r="C62" s="8">
        <v>1998800</v>
      </c>
      <c r="D62" s="8"/>
      <c r="E62" s="8">
        <v>1958348351060</v>
      </c>
      <c r="F62" s="8"/>
      <c r="G62" s="8">
        <v>1958008568227</v>
      </c>
      <c r="H62" s="8"/>
      <c r="I62" s="8">
        <f t="shared" si="0"/>
        <v>339782833</v>
      </c>
      <c r="J62" s="8"/>
      <c r="K62" s="8">
        <v>1998800</v>
      </c>
      <c r="L62" s="8"/>
      <c r="M62" s="8">
        <v>1958348351060</v>
      </c>
      <c r="N62" s="8"/>
      <c r="O62" s="8">
        <v>1953669341579</v>
      </c>
      <c r="P62" s="8"/>
      <c r="Q62" s="8">
        <f t="shared" si="1"/>
        <v>4679009481</v>
      </c>
    </row>
    <row r="63" spans="1:20">
      <c r="A63" s="1" t="s">
        <v>242</v>
      </c>
      <c r="C63" s="8">
        <v>135240</v>
      </c>
      <c r="D63" s="8"/>
      <c r="E63" s="8">
        <v>131546501855</v>
      </c>
      <c r="F63" s="8"/>
      <c r="G63" s="8">
        <v>131523782415</v>
      </c>
      <c r="H63" s="8"/>
      <c r="I63" s="8">
        <f t="shared" si="0"/>
        <v>22719440</v>
      </c>
      <c r="J63" s="8"/>
      <c r="K63" s="8">
        <v>135240</v>
      </c>
      <c r="L63" s="8"/>
      <c r="M63" s="8">
        <v>131546501855</v>
      </c>
      <c r="N63" s="8"/>
      <c r="O63" s="8">
        <v>131230261627</v>
      </c>
      <c r="P63" s="8"/>
      <c r="Q63" s="8">
        <f t="shared" si="1"/>
        <v>316240228</v>
      </c>
    </row>
    <row r="64" spans="1:20">
      <c r="A64" s="1" t="s">
        <v>245</v>
      </c>
      <c r="C64" s="8">
        <v>6739380</v>
      </c>
      <c r="D64" s="8"/>
      <c r="E64" s="8">
        <v>6477789298297</v>
      </c>
      <c r="F64" s="8"/>
      <c r="G64" s="8">
        <v>6514955117447</v>
      </c>
      <c r="H64" s="8"/>
      <c r="I64" s="8">
        <f t="shared" si="0"/>
        <v>-37165819150</v>
      </c>
      <c r="J64" s="8"/>
      <c r="K64" s="8">
        <v>6739380</v>
      </c>
      <c r="L64" s="8"/>
      <c r="M64" s="8">
        <v>6477789298297</v>
      </c>
      <c r="N64" s="8"/>
      <c r="O64" s="8">
        <v>6505340121165</v>
      </c>
      <c r="P64" s="8"/>
      <c r="Q64" s="8">
        <f t="shared" si="1"/>
        <v>-27550822868</v>
      </c>
    </row>
    <row r="65" spans="1:17">
      <c r="A65" s="1" t="s">
        <v>261</v>
      </c>
      <c r="C65" s="8">
        <v>7138846</v>
      </c>
      <c r="D65" s="8"/>
      <c r="E65" s="8">
        <v>6806333212681</v>
      </c>
      <c r="F65" s="8"/>
      <c r="G65" s="8">
        <v>6823029239804</v>
      </c>
      <c r="H65" s="8"/>
      <c r="I65" s="8">
        <f t="shared" si="0"/>
        <v>-16696027123</v>
      </c>
      <c r="J65" s="8"/>
      <c r="K65" s="8">
        <v>7138846</v>
      </c>
      <c r="L65" s="8"/>
      <c r="M65" s="8">
        <v>6806333212681</v>
      </c>
      <c r="N65" s="8"/>
      <c r="O65" s="8">
        <v>6851290045546</v>
      </c>
      <c r="P65" s="8"/>
      <c r="Q65" s="8">
        <f t="shared" si="1"/>
        <v>-44956832865</v>
      </c>
    </row>
    <row r="66" spans="1:17">
      <c r="A66" s="1" t="s">
        <v>258</v>
      </c>
      <c r="C66" s="8">
        <v>1020277</v>
      </c>
      <c r="D66" s="8"/>
      <c r="E66" s="8">
        <v>979567738228</v>
      </c>
      <c r="F66" s="8"/>
      <c r="G66" s="8">
        <v>979397358571</v>
      </c>
      <c r="H66" s="8"/>
      <c r="I66" s="8">
        <f t="shared" si="0"/>
        <v>170379657</v>
      </c>
      <c r="J66" s="8"/>
      <c r="K66" s="8">
        <v>1020277</v>
      </c>
      <c r="L66" s="8"/>
      <c r="M66" s="8">
        <v>979567738228</v>
      </c>
      <c r="N66" s="8"/>
      <c r="O66" s="8">
        <v>975561203843</v>
      </c>
      <c r="P66" s="8"/>
      <c r="Q66" s="8">
        <f t="shared" si="1"/>
        <v>4006534385</v>
      </c>
    </row>
    <row r="67" spans="1:17">
      <c r="A67" s="1" t="s">
        <v>247</v>
      </c>
      <c r="C67" s="8">
        <v>2019900</v>
      </c>
      <c r="D67" s="8"/>
      <c r="E67" s="8">
        <v>1974668614125</v>
      </c>
      <c r="F67" s="8"/>
      <c r="G67" s="8">
        <v>1980853308259</v>
      </c>
      <c r="H67" s="8"/>
      <c r="I67" s="8">
        <f t="shared" si="0"/>
        <v>-6184694134</v>
      </c>
      <c r="J67" s="8"/>
      <c r="K67" s="8">
        <v>2019900</v>
      </c>
      <c r="L67" s="8"/>
      <c r="M67" s="8">
        <v>1974668614125</v>
      </c>
      <c r="N67" s="8"/>
      <c r="O67" s="8">
        <v>1964696754262</v>
      </c>
      <c r="P67" s="8"/>
      <c r="Q67" s="8">
        <f t="shared" si="1"/>
        <v>9971859863</v>
      </c>
    </row>
    <row r="68" spans="1:17">
      <c r="A68" s="1" t="s">
        <v>250</v>
      </c>
      <c r="C68" s="8">
        <v>337500</v>
      </c>
      <c r="D68" s="8"/>
      <c r="E68" s="8">
        <v>319310888723</v>
      </c>
      <c r="F68" s="8"/>
      <c r="G68" s="8">
        <v>320311537446</v>
      </c>
      <c r="H68" s="8"/>
      <c r="I68" s="8">
        <f t="shared" si="0"/>
        <v>-1000648723</v>
      </c>
      <c r="J68" s="8"/>
      <c r="K68" s="8">
        <v>337500</v>
      </c>
      <c r="L68" s="8"/>
      <c r="M68" s="8">
        <v>319310888723</v>
      </c>
      <c r="N68" s="8"/>
      <c r="O68" s="8">
        <v>319711485699</v>
      </c>
      <c r="P68" s="8"/>
      <c r="Q68" s="8">
        <f t="shared" si="1"/>
        <v>-400596976</v>
      </c>
    </row>
    <row r="69" spans="1:17">
      <c r="A69" s="1" t="s">
        <v>252</v>
      </c>
      <c r="C69" s="8">
        <v>1697976</v>
      </c>
      <c r="D69" s="8"/>
      <c r="E69" s="8">
        <v>1577367068537</v>
      </c>
      <c r="F69" s="8"/>
      <c r="G69" s="8">
        <v>1586491637970</v>
      </c>
      <c r="H69" s="8"/>
      <c r="I69" s="8">
        <f t="shared" si="0"/>
        <v>-9124569433</v>
      </c>
      <c r="J69" s="8"/>
      <c r="K69" s="8">
        <v>1697976</v>
      </c>
      <c r="L69" s="8"/>
      <c r="M69" s="8">
        <v>1577367068537</v>
      </c>
      <c r="N69" s="8"/>
      <c r="O69" s="8">
        <v>1587028177595</v>
      </c>
      <c r="P69" s="8"/>
      <c r="Q69" s="8">
        <f t="shared" si="1"/>
        <v>-9661109058</v>
      </c>
    </row>
    <row r="70" spans="1:17">
      <c r="A70" s="1" t="s">
        <v>233</v>
      </c>
      <c r="C70" s="8">
        <v>3000000</v>
      </c>
      <c r="D70" s="8"/>
      <c r="E70" s="8">
        <v>2541201524625</v>
      </c>
      <c r="F70" s="8"/>
      <c r="G70" s="8">
        <v>2616759596636</v>
      </c>
      <c r="H70" s="8"/>
      <c r="I70" s="8">
        <f t="shared" si="0"/>
        <v>-75558072011</v>
      </c>
      <c r="J70" s="8"/>
      <c r="K70" s="8">
        <v>3000000</v>
      </c>
      <c r="L70" s="8"/>
      <c r="M70" s="8">
        <v>2541201524625</v>
      </c>
      <c r="N70" s="8"/>
      <c r="O70" s="8">
        <v>2642220000000</v>
      </c>
      <c r="P70" s="8"/>
      <c r="Q70" s="8">
        <f t="shared" si="1"/>
        <v>-101018475375</v>
      </c>
    </row>
    <row r="71" spans="1:17">
      <c r="A71" s="1" t="s">
        <v>153</v>
      </c>
      <c r="C71" s="8">
        <v>2000000</v>
      </c>
      <c r="D71" s="8"/>
      <c r="E71" s="8">
        <v>1907076097937</v>
      </c>
      <c r="F71" s="8"/>
      <c r="G71" s="8">
        <v>1956574179812</v>
      </c>
      <c r="H71" s="8"/>
      <c r="I71" s="8">
        <f t="shared" si="0"/>
        <v>-49498081875</v>
      </c>
      <c r="J71" s="8"/>
      <c r="K71" s="8">
        <v>2000000</v>
      </c>
      <c r="L71" s="8"/>
      <c r="M71" s="8">
        <v>1907076097937</v>
      </c>
      <c r="N71" s="8"/>
      <c r="O71" s="8">
        <v>1969923662500</v>
      </c>
      <c r="P71" s="8"/>
      <c r="Q71" s="8">
        <f t="shared" si="1"/>
        <v>-62847564563</v>
      </c>
    </row>
    <row r="72" spans="1:17">
      <c r="A72" s="1" t="s">
        <v>82</v>
      </c>
      <c r="C72" s="8">
        <v>3552486</v>
      </c>
      <c r="D72" s="8"/>
      <c r="E72" s="8">
        <v>3424792734842</v>
      </c>
      <c r="F72" s="8"/>
      <c r="G72" s="8">
        <v>3419506349458</v>
      </c>
      <c r="H72" s="8"/>
      <c r="I72" s="8">
        <f t="shared" si="0"/>
        <v>5286385384</v>
      </c>
      <c r="J72" s="8"/>
      <c r="K72" s="8">
        <v>3552486</v>
      </c>
      <c r="L72" s="8"/>
      <c r="M72" s="8">
        <v>3424792734842</v>
      </c>
      <c r="N72" s="8"/>
      <c r="O72" s="8">
        <v>3403921183287</v>
      </c>
      <c r="P72" s="8"/>
      <c r="Q72" s="8">
        <f t="shared" si="1"/>
        <v>20871551555</v>
      </c>
    </row>
    <row r="73" spans="1:17">
      <c r="A73" s="1" t="s">
        <v>154</v>
      </c>
      <c r="C73" s="8">
        <v>2176010</v>
      </c>
      <c r="D73" s="8"/>
      <c r="E73" s="8">
        <v>2138992942793</v>
      </c>
      <c r="F73" s="8"/>
      <c r="G73" s="8">
        <v>2135477080121</v>
      </c>
      <c r="H73" s="8"/>
      <c r="I73" s="8">
        <f t="shared" ref="I73:I134" si="2">E73-G73</f>
        <v>3515862672</v>
      </c>
      <c r="J73" s="8"/>
      <c r="K73" s="8">
        <v>2176010</v>
      </c>
      <c r="L73" s="8"/>
      <c r="M73" s="8">
        <v>2138992942793</v>
      </c>
      <c r="N73" s="8"/>
      <c r="O73" s="8">
        <v>2116521924793</v>
      </c>
      <c r="P73" s="8"/>
      <c r="Q73" s="8">
        <f t="shared" ref="Q73:Q121" si="3">M73-O73</f>
        <v>22471018000</v>
      </c>
    </row>
    <row r="74" spans="1:17">
      <c r="A74" s="1" t="s">
        <v>147</v>
      </c>
      <c r="C74" s="8">
        <v>1219535</v>
      </c>
      <c r="D74" s="8"/>
      <c r="E74" s="8">
        <v>1168307061931</v>
      </c>
      <c r="F74" s="8"/>
      <c r="G74" s="8">
        <v>1165683943796</v>
      </c>
      <c r="H74" s="8"/>
      <c r="I74" s="8">
        <f t="shared" si="2"/>
        <v>2623118135</v>
      </c>
      <c r="J74" s="8"/>
      <c r="K74" s="8">
        <v>1219535</v>
      </c>
      <c r="L74" s="8"/>
      <c r="M74" s="8">
        <v>1168307061931</v>
      </c>
      <c r="N74" s="8"/>
      <c r="O74" s="8">
        <v>1154290269813</v>
      </c>
      <c r="P74" s="8"/>
      <c r="Q74" s="8">
        <f t="shared" si="3"/>
        <v>14016792118</v>
      </c>
    </row>
    <row r="75" spans="1:17">
      <c r="A75" s="1" t="s">
        <v>162</v>
      </c>
      <c r="C75" s="8">
        <v>3000000</v>
      </c>
      <c r="D75" s="8"/>
      <c r="E75" s="8">
        <v>2889420730707</v>
      </c>
      <c r="F75" s="8"/>
      <c r="G75" s="8">
        <v>2884248664433</v>
      </c>
      <c r="H75" s="8"/>
      <c r="I75" s="8">
        <f t="shared" si="2"/>
        <v>5172066274</v>
      </c>
      <c r="J75" s="8"/>
      <c r="K75" s="8">
        <v>3000000</v>
      </c>
      <c r="L75" s="8"/>
      <c r="M75" s="8">
        <v>2889420730707</v>
      </c>
      <c r="N75" s="8"/>
      <c r="O75" s="8">
        <v>2946314825876</v>
      </c>
      <c r="P75" s="8"/>
      <c r="Q75" s="8">
        <f t="shared" si="3"/>
        <v>-56894095169</v>
      </c>
    </row>
    <row r="76" spans="1:17">
      <c r="A76" s="1" t="s">
        <v>150</v>
      </c>
      <c r="C76" s="8">
        <v>5200000</v>
      </c>
      <c r="D76" s="8"/>
      <c r="E76" s="8">
        <v>5061875208174</v>
      </c>
      <c r="F76" s="8"/>
      <c r="G76" s="8">
        <v>5055660084020</v>
      </c>
      <c r="H76" s="8"/>
      <c r="I76" s="8">
        <f t="shared" si="2"/>
        <v>6215124154</v>
      </c>
      <c r="J76" s="8"/>
      <c r="K76" s="8">
        <v>5200000</v>
      </c>
      <c r="L76" s="8"/>
      <c r="M76" s="8">
        <v>5061875208174</v>
      </c>
      <c r="N76" s="8"/>
      <c r="O76" s="8">
        <v>5042785329465</v>
      </c>
      <c r="P76" s="8"/>
      <c r="Q76" s="8">
        <f t="shared" si="3"/>
        <v>19089878709</v>
      </c>
    </row>
    <row r="77" spans="1:17">
      <c r="A77" s="1" t="s">
        <v>170</v>
      </c>
      <c r="C77" s="8">
        <v>5449295</v>
      </c>
      <c r="D77" s="8"/>
      <c r="E77" s="8">
        <v>5200493684912</v>
      </c>
      <c r="F77" s="8"/>
      <c r="G77" s="8">
        <v>5190681474414</v>
      </c>
      <c r="H77" s="8"/>
      <c r="I77" s="8">
        <f t="shared" si="2"/>
        <v>9812210498</v>
      </c>
      <c r="J77" s="8"/>
      <c r="K77" s="8">
        <v>5449295</v>
      </c>
      <c r="L77" s="8"/>
      <c r="M77" s="8">
        <v>5200493684912</v>
      </c>
      <c r="N77" s="8"/>
      <c r="O77" s="8">
        <v>5150119854947</v>
      </c>
      <c r="P77" s="8"/>
      <c r="Q77" s="8">
        <f t="shared" si="3"/>
        <v>50373829965</v>
      </c>
    </row>
    <row r="78" spans="1:17">
      <c r="A78" s="1" t="s">
        <v>85</v>
      </c>
      <c r="C78" s="8">
        <v>4000000</v>
      </c>
      <c r="D78" s="8"/>
      <c r="E78" s="8">
        <v>4076834264150</v>
      </c>
      <c r="F78" s="8"/>
      <c r="G78" s="8">
        <v>4067598374455</v>
      </c>
      <c r="H78" s="8"/>
      <c r="I78" s="8">
        <f t="shared" si="2"/>
        <v>9235889695</v>
      </c>
      <c r="J78" s="8"/>
      <c r="K78" s="8">
        <v>4000000</v>
      </c>
      <c r="L78" s="8"/>
      <c r="M78" s="8">
        <v>4076834264150</v>
      </c>
      <c r="N78" s="8"/>
      <c r="O78" s="8">
        <v>4017928299245</v>
      </c>
      <c r="P78" s="8"/>
      <c r="Q78" s="8">
        <f t="shared" si="3"/>
        <v>58905964905</v>
      </c>
    </row>
    <row r="79" spans="1:17">
      <c r="A79" s="1" t="s">
        <v>141</v>
      </c>
      <c r="C79" s="8">
        <v>450000</v>
      </c>
      <c r="D79" s="8"/>
      <c r="E79" s="8">
        <v>441162004309</v>
      </c>
      <c r="F79" s="8"/>
      <c r="G79" s="8">
        <v>440237740126</v>
      </c>
      <c r="H79" s="8"/>
      <c r="I79" s="8">
        <f t="shared" si="2"/>
        <v>924264183</v>
      </c>
      <c r="J79" s="8"/>
      <c r="K79" s="8">
        <v>450000</v>
      </c>
      <c r="L79" s="8"/>
      <c r="M79" s="8">
        <v>441162004309</v>
      </c>
      <c r="N79" s="8"/>
      <c r="O79" s="8">
        <v>436207246314</v>
      </c>
      <c r="P79" s="8"/>
      <c r="Q79" s="8">
        <f t="shared" si="3"/>
        <v>4954757995</v>
      </c>
    </row>
    <row r="80" spans="1:17">
      <c r="A80" s="1" t="s">
        <v>114</v>
      </c>
      <c r="C80" s="8">
        <v>5001472</v>
      </c>
      <c r="D80" s="8"/>
      <c r="E80" s="8">
        <v>3473833048828</v>
      </c>
      <c r="F80" s="8"/>
      <c r="G80" s="8">
        <v>3392264474779</v>
      </c>
      <c r="H80" s="8"/>
      <c r="I80" s="8">
        <f t="shared" si="2"/>
        <v>81568574049</v>
      </c>
      <c r="J80" s="8"/>
      <c r="K80" s="8">
        <v>5001472</v>
      </c>
      <c r="L80" s="8"/>
      <c r="M80" s="8">
        <v>3473833048828</v>
      </c>
      <c r="N80" s="8"/>
      <c r="O80" s="8">
        <v>3144805369528</v>
      </c>
      <c r="P80" s="8"/>
      <c r="Q80" s="8">
        <f t="shared" si="3"/>
        <v>329027679300</v>
      </c>
    </row>
    <row r="81" spans="1:17">
      <c r="A81" s="1" t="s">
        <v>163</v>
      </c>
      <c r="C81" s="8">
        <v>1763000</v>
      </c>
      <c r="D81" s="8"/>
      <c r="E81" s="8">
        <v>1693292453163</v>
      </c>
      <c r="F81" s="8"/>
      <c r="G81" s="8">
        <v>1687799855452</v>
      </c>
      <c r="H81" s="8"/>
      <c r="I81" s="8">
        <f t="shared" si="2"/>
        <v>5492597711</v>
      </c>
      <c r="J81" s="8"/>
      <c r="K81" s="8">
        <v>1763000</v>
      </c>
      <c r="L81" s="8"/>
      <c r="M81" s="8">
        <v>1693292453163</v>
      </c>
      <c r="N81" s="8"/>
      <c r="O81" s="8">
        <v>1731449130565</v>
      </c>
      <c r="P81" s="8"/>
      <c r="Q81" s="8">
        <f t="shared" si="3"/>
        <v>-38156677402</v>
      </c>
    </row>
    <row r="82" spans="1:17">
      <c r="A82" s="1" t="s">
        <v>144</v>
      </c>
      <c r="C82" s="8">
        <v>1994901</v>
      </c>
      <c r="D82" s="8"/>
      <c r="E82" s="8">
        <v>2005436159657</v>
      </c>
      <c r="F82" s="8"/>
      <c r="G82" s="8">
        <v>2003726595748</v>
      </c>
      <c r="H82" s="8"/>
      <c r="I82" s="8">
        <f t="shared" si="2"/>
        <v>1709563909</v>
      </c>
      <c r="J82" s="8"/>
      <c r="K82" s="8">
        <v>1994901</v>
      </c>
      <c r="L82" s="8"/>
      <c r="M82" s="8">
        <v>2005436159657</v>
      </c>
      <c r="N82" s="8"/>
      <c r="O82" s="8">
        <v>1996994065769</v>
      </c>
      <c r="P82" s="8"/>
      <c r="Q82" s="8">
        <f t="shared" si="3"/>
        <v>8442093888</v>
      </c>
    </row>
    <row r="83" spans="1:17">
      <c r="A83" s="1" t="s">
        <v>180</v>
      </c>
      <c r="C83" s="8">
        <v>4419551</v>
      </c>
      <c r="D83" s="8"/>
      <c r="E83" s="8">
        <v>4272002661399</v>
      </c>
      <c r="F83" s="8"/>
      <c r="G83" s="8">
        <v>4196665969130</v>
      </c>
      <c r="H83" s="8"/>
      <c r="I83" s="8">
        <f t="shared" si="2"/>
        <v>75336692269</v>
      </c>
      <c r="J83" s="8"/>
      <c r="K83" s="8">
        <v>4419551</v>
      </c>
      <c r="L83" s="8"/>
      <c r="M83" s="8">
        <v>4272002661399</v>
      </c>
      <c r="N83" s="8"/>
      <c r="O83" s="8">
        <v>3882033733171</v>
      </c>
      <c r="P83" s="8"/>
      <c r="Q83" s="8">
        <f t="shared" si="3"/>
        <v>389968928228</v>
      </c>
    </row>
    <row r="84" spans="1:17">
      <c r="A84" s="1" t="s">
        <v>183</v>
      </c>
      <c r="C84" s="8">
        <v>2864124</v>
      </c>
      <c r="D84" s="8"/>
      <c r="E84" s="8">
        <v>2719759745998</v>
      </c>
      <c r="F84" s="8"/>
      <c r="G84" s="8">
        <v>2655747883672</v>
      </c>
      <c r="H84" s="8"/>
      <c r="I84" s="8">
        <f t="shared" si="2"/>
        <v>64011862326</v>
      </c>
      <c r="J84" s="8"/>
      <c r="K84" s="8">
        <v>2864124</v>
      </c>
      <c r="L84" s="8"/>
      <c r="M84" s="8">
        <v>2719759745998</v>
      </c>
      <c r="N84" s="8"/>
      <c r="O84" s="8">
        <v>2535716270104</v>
      </c>
      <c r="P84" s="8"/>
      <c r="Q84" s="8">
        <f t="shared" si="3"/>
        <v>184043475894</v>
      </c>
    </row>
    <row r="85" spans="1:17">
      <c r="A85" s="1" t="s">
        <v>201</v>
      </c>
      <c r="C85" s="8">
        <v>1485300</v>
      </c>
      <c r="D85" s="8"/>
      <c r="E85" s="8">
        <v>1408089910637</v>
      </c>
      <c r="F85" s="8"/>
      <c r="G85" s="8">
        <v>1382480320292</v>
      </c>
      <c r="H85" s="8"/>
      <c r="I85" s="8">
        <f t="shared" si="2"/>
        <v>25609590345</v>
      </c>
      <c r="J85" s="8"/>
      <c r="K85" s="8">
        <v>1485300</v>
      </c>
      <c r="L85" s="8"/>
      <c r="M85" s="8">
        <v>1408089910637</v>
      </c>
      <c r="N85" s="8"/>
      <c r="O85" s="8">
        <v>1289870649938</v>
      </c>
      <c r="P85" s="8"/>
      <c r="Q85" s="8">
        <f t="shared" si="3"/>
        <v>118219260699</v>
      </c>
    </row>
    <row r="86" spans="1:17">
      <c r="A86" s="1" t="s">
        <v>167</v>
      </c>
      <c r="C86" s="8">
        <v>2000000</v>
      </c>
      <c r="D86" s="8"/>
      <c r="E86" s="8">
        <v>1971546632607</v>
      </c>
      <c r="F86" s="8"/>
      <c r="G86" s="8">
        <v>1965369113795</v>
      </c>
      <c r="H86" s="8"/>
      <c r="I86" s="8">
        <f t="shared" si="2"/>
        <v>6177518812</v>
      </c>
      <c r="J86" s="8"/>
      <c r="K86" s="8">
        <v>2000000</v>
      </c>
      <c r="L86" s="8"/>
      <c r="M86" s="8">
        <v>1971546632607</v>
      </c>
      <c r="N86" s="8"/>
      <c r="O86" s="8">
        <v>1941186776097</v>
      </c>
      <c r="P86" s="8"/>
      <c r="Q86" s="8">
        <f t="shared" si="3"/>
        <v>30359856510</v>
      </c>
    </row>
    <row r="87" spans="1:17">
      <c r="A87" s="1" t="s">
        <v>178</v>
      </c>
      <c r="C87" s="8">
        <v>89979</v>
      </c>
      <c r="D87" s="8"/>
      <c r="E87" s="8">
        <v>86482329312</v>
      </c>
      <c r="F87" s="8"/>
      <c r="G87" s="8">
        <v>84732794712</v>
      </c>
      <c r="H87" s="8"/>
      <c r="I87" s="8">
        <f t="shared" si="2"/>
        <v>1749534600</v>
      </c>
      <c r="J87" s="8"/>
      <c r="K87" s="8">
        <v>89979</v>
      </c>
      <c r="L87" s="8"/>
      <c r="M87" s="8">
        <v>86482329312</v>
      </c>
      <c r="N87" s="8"/>
      <c r="O87" s="8">
        <v>77438928036</v>
      </c>
      <c r="P87" s="8"/>
      <c r="Q87" s="8">
        <f t="shared" si="3"/>
        <v>9043401276</v>
      </c>
    </row>
    <row r="88" spans="1:17">
      <c r="A88" s="1" t="s">
        <v>185</v>
      </c>
      <c r="C88" s="8">
        <v>3471365</v>
      </c>
      <c r="D88" s="8"/>
      <c r="E88" s="8">
        <v>3102038805434</v>
      </c>
      <c r="F88" s="8"/>
      <c r="G88" s="8">
        <v>3035624742117</v>
      </c>
      <c r="H88" s="8"/>
      <c r="I88" s="8">
        <f t="shared" si="2"/>
        <v>66414063317</v>
      </c>
      <c r="J88" s="8"/>
      <c r="K88" s="8">
        <v>3471365</v>
      </c>
      <c r="L88" s="8"/>
      <c r="M88" s="8">
        <v>3102038805434</v>
      </c>
      <c r="N88" s="8"/>
      <c r="O88" s="8">
        <v>2924369823722</v>
      </c>
      <c r="P88" s="8"/>
      <c r="Q88" s="8">
        <f t="shared" si="3"/>
        <v>177668981712</v>
      </c>
    </row>
    <row r="89" spans="1:17">
      <c r="A89" s="1" t="s">
        <v>189</v>
      </c>
      <c r="C89" s="8">
        <v>9027494</v>
      </c>
      <c r="D89" s="8"/>
      <c r="E89" s="8">
        <v>7918555338330</v>
      </c>
      <c r="F89" s="8"/>
      <c r="G89" s="8">
        <v>7741106258255</v>
      </c>
      <c r="H89" s="8"/>
      <c r="I89" s="8">
        <f t="shared" si="2"/>
        <v>177449080075</v>
      </c>
      <c r="J89" s="8"/>
      <c r="K89" s="8">
        <v>9027494</v>
      </c>
      <c r="L89" s="8"/>
      <c r="M89" s="8">
        <v>7918555338330</v>
      </c>
      <c r="N89" s="8"/>
      <c r="O89" s="8">
        <v>7225310009822</v>
      </c>
      <c r="P89" s="8"/>
      <c r="Q89" s="8">
        <f t="shared" si="3"/>
        <v>693245328508</v>
      </c>
    </row>
    <row r="90" spans="1:17">
      <c r="A90" s="1" t="s">
        <v>176</v>
      </c>
      <c r="C90" s="8">
        <v>8297612</v>
      </c>
      <c r="D90" s="8"/>
      <c r="E90" s="8">
        <v>7617690565813</v>
      </c>
      <c r="F90" s="8"/>
      <c r="G90" s="8">
        <v>7451535721164</v>
      </c>
      <c r="H90" s="8"/>
      <c r="I90" s="8">
        <f t="shared" si="2"/>
        <v>166154844649</v>
      </c>
      <c r="J90" s="8"/>
      <c r="K90" s="8">
        <v>8297612</v>
      </c>
      <c r="L90" s="8"/>
      <c r="M90" s="8">
        <v>7617690565813</v>
      </c>
      <c r="N90" s="8"/>
      <c r="O90" s="8">
        <v>7059224568554</v>
      </c>
      <c r="P90" s="8"/>
      <c r="Q90" s="8">
        <f t="shared" si="3"/>
        <v>558465997259</v>
      </c>
    </row>
    <row r="91" spans="1:17">
      <c r="A91" s="1" t="s">
        <v>292</v>
      </c>
      <c r="C91" s="8">
        <v>895000</v>
      </c>
      <c r="D91" s="8"/>
      <c r="E91" s="8">
        <v>802422457474</v>
      </c>
      <c r="F91" s="8"/>
      <c r="G91" s="8">
        <v>786314592055</v>
      </c>
      <c r="H91" s="8"/>
      <c r="I91" s="8">
        <f t="shared" si="2"/>
        <v>16107865419</v>
      </c>
      <c r="J91" s="8"/>
      <c r="K91" s="8">
        <v>895000</v>
      </c>
      <c r="L91" s="8"/>
      <c r="M91" s="8">
        <v>802422457474</v>
      </c>
      <c r="N91" s="8"/>
      <c r="O91" s="8">
        <v>752530318954</v>
      </c>
      <c r="P91" s="8"/>
      <c r="Q91" s="8">
        <f t="shared" si="3"/>
        <v>49892138520</v>
      </c>
    </row>
    <row r="92" spans="1:17">
      <c r="A92" s="1" t="s">
        <v>262</v>
      </c>
      <c r="C92" s="8">
        <v>1500000</v>
      </c>
      <c r="D92" s="8"/>
      <c r="E92" s="8">
        <v>1503639231721</v>
      </c>
      <c r="F92" s="8"/>
      <c r="G92" s="8">
        <v>1499112407143</v>
      </c>
      <c r="H92" s="8"/>
      <c r="I92" s="8">
        <f t="shared" si="2"/>
        <v>4526824578</v>
      </c>
      <c r="J92" s="8"/>
      <c r="K92" s="8">
        <v>1500000</v>
      </c>
      <c r="L92" s="8"/>
      <c r="M92" s="8">
        <v>1503639231721</v>
      </c>
      <c r="N92" s="8"/>
      <c r="O92" s="8">
        <v>1502892260664</v>
      </c>
      <c r="P92" s="8"/>
      <c r="Q92" s="8">
        <f t="shared" si="3"/>
        <v>746971057</v>
      </c>
    </row>
    <row r="93" spans="1:17">
      <c r="A93" s="1" t="s">
        <v>210</v>
      </c>
      <c r="C93" s="8">
        <v>1614000</v>
      </c>
      <c r="D93" s="8"/>
      <c r="E93" s="8">
        <v>1379703499652</v>
      </c>
      <c r="F93" s="8"/>
      <c r="G93" s="8">
        <v>1348266731243</v>
      </c>
      <c r="H93" s="8"/>
      <c r="I93" s="8">
        <f t="shared" si="2"/>
        <v>31436768409</v>
      </c>
      <c r="J93" s="8"/>
      <c r="K93" s="8">
        <v>1614000</v>
      </c>
      <c r="L93" s="8"/>
      <c r="M93" s="8">
        <v>1379703499652</v>
      </c>
      <c r="N93" s="8"/>
      <c r="O93" s="8">
        <v>1320276153123</v>
      </c>
      <c r="P93" s="8"/>
      <c r="Q93" s="8">
        <f t="shared" si="3"/>
        <v>59427346529</v>
      </c>
    </row>
    <row r="94" spans="1:17">
      <c r="A94" s="1" t="s">
        <v>206</v>
      </c>
      <c r="C94" s="8">
        <v>495000</v>
      </c>
      <c r="D94" s="8"/>
      <c r="E94" s="8">
        <v>431218234412</v>
      </c>
      <c r="F94" s="8"/>
      <c r="G94" s="8">
        <v>421053759098</v>
      </c>
      <c r="H94" s="8"/>
      <c r="I94" s="8">
        <f t="shared" si="2"/>
        <v>10164475314</v>
      </c>
      <c r="J94" s="8"/>
      <c r="K94" s="8">
        <v>495000</v>
      </c>
      <c r="L94" s="8"/>
      <c r="M94" s="8">
        <v>431218234412</v>
      </c>
      <c r="N94" s="8"/>
      <c r="O94" s="8">
        <v>406058398016</v>
      </c>
      <c r="P94" s="8"/>
      <c r="Q94" s="8">
        <f t="shared" si="3"/>
        <v>25159836396</v>
      </c>
    </row>
    <row r="95" spans="1:17">
      <c r="A95" s="1" t="s">
        <v>212</v>
      </c>
      <c r="C95" s="8">
        <v>14097155</v>
      </c>
      <c r="D95" s="8"/>
      <c r="E95" s="8">
        <v>11950471712594</v>
      </c>
      <c r="F95" s="8"/>
      <c r="G95" s="8">
        <v>11666629263961</v>
      </c>
      <c r="H95" s="8"/>
      <c r="I95" s="8">
        <f t="shared" si="2"/>
        <v>283842448633</v>
      </c>
      <c r="J95" s="8"/>
      <c r="K95" s="8">
        <v>14097155</v>
      </c>
      <c r="L95" s="8"/>
      <c r="M95" s="8">
        <v>11950471712594</v>
      </c>
      <c r="N95" s="8"/>
      <c r="O95" s="8">
        <v>11333090642870</v>
      </c>
      <c r="P95" s="8"/>
      <c r="Q95" s="8">
        <f t="shared" si="3"/>
        <v>617381069724</v>
      </c>
    </row>
    <row r="96" spans="1:17">
      <c r="A96" s="1" t="s">
        <v>160</v>
      </c>
      <c r="C96" s="8">
        <v>3990000</v>
      </c>
      <c r="D96" s="8"/>
      <c r="E96" s="8">
        <v>3803021409076</v>
      </c>
      <c r="F96" s="8"/>
      <c r="G96" s="8">
        <v>3784752527867</v>
      </c>
      <c r="H96" s="8"/>
      <c r="I96" s="8">
        <f t="shared" si="2"/>
        <v>18268881209</v>
      </c>
      <c r="J96" s="8"/>
      <c r="K96" s="8">
        <v>3990000</v>
      </c>
      <c r="L96" s="8"/>
      <c r="M96" s="8">
        <v>3803021409076</v>
      </c>
      <c r="N96" s="8"/>
      <c r="O96" s="8">
        <v>3758596250000</v>
      </c>
      <c r="P96" s="8"/>
      <c r="Q96" s="8">
        <f t="shared" si="3"/>
        <v>44425159076</v>
      </c>
    </row>
    <row r="97" spans="1:17">
      <c r="A97" s="1" t="s">
        <v>103</v>
      </c>
      <c r="C97" s="8">
        <v>9941820</v>
      </c>
      <c r="D97" s="8"/>
      <c r="E97" s="8">
        <v>8344142533659</v>
      </c>
      <c r="F97" s="8"/>
      <c r="G97" s="8">
        <v>8172714430981</v>
      </c>
      <c r="H97" s="8"/>
      <c r="I97" s="8">
        <f t="shared" si="2"/>
        <v>171428102678</v>
      </c>
      <c r="J97" s="8"/>
      <c r="K97" s="8">
        <v>9941820</v>
      </c>
      <c r="L97" s="8"/>
      <c r="M97" s="8">
        <v>8344142533659</v>
      </c>
      <c r="N97" s="8"/>
      <c r="O97" s="8">
        <v>7877202962833</v>
      </c>
      <c r="P97" s="8"/>
      <c r="Q97" s="8">
        <f t="shared" si="3"/>
        <v>466939570826</v>
      </c>
    </row>
    <row r="98" spans="1:17">
      <c r="A98" s="1" t="s">
        <v>173</v>
      </c>
      <c r="C98" s="8">
        <v>2684000</v>
      </c>
      <c r="D98" s="8"/>
      <c r="E98" s="8">
        <v>2501638429687</v>
      </c>
      <c r="F98" s="8"/>
      <c r="G98" s="8">
        <v>2439863145382</v>
      </c>
      <c r="H98" s="8"/>
      <c r="I98" s="8">
        <f t="shared" si="2"/>
        <v>61775284305</v>
      </c>
      <c r="J98" s="8"/>
      <c r="K98" s="8">
        <v>2684000</v>
      </c>
      <c r="L98" s="8"/>
      <c r="M98" s="8">
        <v>2501638429687</v>
      </c>
      <c r="N98" s="8"/>
      <c r="O98" s="8">
        <v>2407947258740</v>
      </c>
      <c r="P98" s="8"/>
      <c r="Q98" s="8">
        <f t="shared" si="3"/>
        <v>93691170947</v>
      </c>
    </row>
    <row r="99" spans="1:17">
      <c r="A99" s="1" t="s">
        <v>193</v>
      </c>
      <c r="C99" s="8">
        <v>420000</v>
      </c>
      <c r="D99" s="8"/>
      <c r="E99" s="8">
        <v>409436646457</v>
      </c>
      <c r="F99" s="8"/>
      <c r="G99" s="8">
        <v>398827087607</v>
      </c>
      <c r="H99" s="8"/>
      <c r="I99" s="8">
        <f t="shared" si="2"/>
        <v>10609558850</v>
      </c>
      <c r="J99" s="8"/>
      <c r="K99" s="8">
        <v>420000</v>
      </c>
      <c r="L99" s="8"/>
      <c r="M99" s="8">
        <v>409436646457</v>
      </c>
      <c r="N99" s="8"/>
      <c r="O99" s="8">
        <v>393978324185</v>
      </c>
      <c r="P99" s="8"/>
      <c r="Q99" s="8">
        <f t="shared" si="3"/>
        <v>15458322272</v>
      </c>
    </row>
    <row r="100" spans="1:17">
      <c r="A100" s="1" t="s">
        <v>211</v>
      </c>
      <c r="C100" s="8">
        <v>729420</v>
      </c>
      <c r="D100" s="8"/>
      <c r="E100" s="8">
        <v>694185295120</v>
      </c>
      <c r="F100" s="8"/>
      <c r="G100" s="8">
        <v>676684387628</v>
      </c>
      <c r="H100" s="8"/>
      <c r="I100" s="8">
        <f t="shared" si="2"/>
        <v>17500907492</v>
      </c>
      <c r="J100" s="8"/>
      <c r="K100" s="8">
        <v>729420</v>
      </c>
      <c r="L100" s="8"/>
      <c r="M100" s="8">
        <v>694185295120</v>
      </c>
      <c r="N100" s="8"/>
      <c r="O100" s="8">
        <v>668659501986</v>
      </c>
      <c r="P100" s="8"/>
      <c r="Q100" s="8">
        <f t="shared" si="3"/>
        <v>25525793134</v>
      </c>
    </row>
    <row r="101" spans="1:17">
      <c r="A101" s="1" t="s">
        <v>196</v>
      </c>
      <c r="C101" s="8">
        <v>671500</v>
      </c>
      <c r="D101" s="8"/>
      <c r="E101" s="8">
        <v>621816755396</v>
      </c>
      <c r="F101" s="8"/>
      <c r="G101" s="8">
        <v>614101810912</v>
      </c>
      <c r="H101" s="8"/>
      <c r="I101" s="8">
        <f t="shared" si="2"/>
        <v>7714944484</v>
      </c>
      <c r="J101" s="8"/>
      <c r="K101" s="8">
        <v>671500</v>
      </c>
      <c r="L101" s="8"/>
      <c r="M101" s="8">
        <v>621816755396</v>
      </c>
      <c r="N101" s="8"/>
      <c r="O101" s="8">
        <v>610952303600</v>
      </c>
      <c r="P101" s="8"/>
      <c r="Q101" s="8">
        <f t="shared" si="3"/>
        <v>10864451796</v>
      </c>
    </row>
    <row r="102" spans="1:17">
      <c r="A102" s="1" t="s">
        <v>203</v>
      </c>
      <c r="C102" s="8">
        <v>300000</v>
      </c>
      <c r="D102" s="8"/>
      <c r="E102" s="8">
        <v>265032017241</v>
      </c>
      <c r="F102" s="8"/>
      <c r="G102" s="8">
        <v>258339009125</v>
      </c>
      <c r="H102" s="8"/>
      <c r="I102" s="8">
        <f t="shared" si="2"/>
        <v>6693008116</v>
      </c>
      <c r="J102" s="8"/>
      <c r="K102" s="8">
        <v>300000</v>
      </c>
      <c r="L102" s="8"/>
      <c r="M102" s="8">
        <v>265032017241</v>
      </c>
      <c r="N102" s="8"/>
      <c r="O102" s="8">
        <v>254859214062</v>
      </c>
      <c r="P102" s="8"/>
      <c r="Q102" s="8">
        <f t="shared" si="3"/>
        <v>10172803179</v>
      </c>
    </row>
    <row r="103" spans="1:17">
      <c r="A103" s="1" t="s">
        <v>207</v>
      </c>
      <c r="C103" s="8">
        <v>3240000</v>
      </c>
      <c r="D103" s="8"/>
      <c r="E103" s="8">
        <v>2733623847779</v>
      </c>
      <c r="F103" s="8"/>
      <c r="G103" s="8">
        <v>2684157572791</v>
      </c>
      <c r="H103" s="8"/>
      <c r="I103" s="8">
        <f t="shared" si="2"/>
        <v>49466274988</v>
      </c>
      <c r="J103" s="8"/>
      <c r="K103" s="8">
        <v>3240000</v>
      </c>
      <c r="L103" s="8"/>
      <c r="M103" s="8">
        <v>2733623847779</v>
      </c>
      <c r="N103" s="8"/>
      <c r="O103" s="8">
        <v>2666482245724</v>
      </c>
      <c r="P103" s="8"/>
      <c r="Q103" s="8">
        <f t="shared" si="3"/>
        <v>67141602055</v>
      </c>
    </row>
    <row r="104" spans="1:17">
      <c r="A104" s="1" t="s">
        <v>157</v>
      </c>
      <c r="C104" s="8">
        <v>1800000</v>
      </c>
      <c r="D104" s="8"/>
      <c r="E104" s="8">
        <v>1698113421315</v>
      </c>
      <c r="F104" s="8"/>
      <c r="G104" s="8">
        <v>1688202889263</v>
      </c>
      <c r="H104" s="8"/>
      <c r="I104" s="8">
        <f t="shared" si="2"/>
        <v>9910532052</v>
      </c>
      <c r="J104" s="8"/>
      <c r="K104" s="8">
        <v>1800000</v>
      </c>
      <c r="L104" s="8"/>
      <c r="M104" s="8">
        <v>1698113421315</v>
      </c>
      <c r="N104" s="8"/>
      <c r="O104" s="8">
        <v>1800008125000</v>
      </c>
      <c r="P104" s="8"/>
      <c r="Q104" s="8">
        <f t="shared" si="3"/>
        <v>-101894703685</v>
      </c>
    </row>
    <row r="105" spans="1:17">
      <c r="A105" s="1" t="s">
        <v>166</v>
      </c>
      <c r="C105" s="8">
        <v>5000000</v>
      </c>
      <c r="D105" s="8"/>
      <c r="E105" s="8">
        <v>4771094015942</v>
      </c>
      <c r="F105" s="8"/>
      <c r="G105" s="8">
        <v>4753002608011</v>
      </c>
      <c r="H105" s="8"/>
      <c r="I105" s="8">
        <f t="shared" si="2"/>
        <v>18091407931</v>
      </c>
      <c r="J105" s="8"/>
      <c r="K105" s="8">
        <v>5000000</v>
      </c>
      <c r="L105" s="8"/>
      <c r="M105" s="8">
        <v>4771094015942</v>
      </c>
      <c r="N105" s="8"/>
      <c r="O105" s="8">
        <v>4724546344265</v>
      </c>
      <c r="P105" s="8"/>
      <c r="Q105" s="8">
        <f t="shared" si="3"/>
        <v>46547671677</v>
      </c>
    </row>
    <row r="106" spans="1:17">
      <c r="A106" s="1" t="s">
        <v>213</v>
      </c>
      <c r="C106" s="8">
        <v>4595000</v>
      </c>
      <c r="D106" s="8"/>
      <c r="E106" s="8">
        <v>3786663113784</v>
      </c>
      <c r="F106" s="8"/>
      <c r="G106" s="8">
        <v>3735947642805</v>
      </c>
      <c r="H106" s="8"/>
      <c r="I106" s="8">
        <f t="shared" si="2"/>
        <v>50715470979</v>
      </c>
      <c r="J106" s="8"/>
      <c r="K106" s="8">
        <v>4595000</v>
      </c>
      <c r="L106" s="8"/>
      <c r="M106" s="8">
        <v>3786663113784</v>
      </c>
      <c r="N106" s="8"/>
      <c r="O106" s="8">
        <v>3729761910953</v>
      </c>
      <c r="P106" s="8"/>
      <c r="Q106" s="8">
        <f t="shared" si="3"/>
        <v>56901202831</v>
      </c>
    </row>
    <row r="107" spans="1:17">
      <c r="A107" s="1" t="s">
        <v>284</v>
      </c>
      <c r="C107" s="8">
        <v>4000000</v>
      </c>
      <c r="D107" s="8"/>
      <c r="E107" s="8">
        <v>3804300571640</v>
      </c>
      <c r="F107" s="8"/>
      <c r="G107" s="8">
        <v>3792851022500</v>
      </c>
      <c r="H107" s="8"/>
      <c r="I107" s="8">
        <f t="shared" si="2"/>
        <v>11449549140</v>
      </c>
      <c r="J107" s="8"/>
      <c r="K107" s="8">
        <v>4000000</v>
      </c>
      <c r="L107" s="8"/>
      <c r="M107" s="8">
        <v>3804300571640</v>
      </c>
      <c r="N107" s="8"/>
      <c r="O107" s="8">
        <v>3792851022500</v>
      </c>
      <c r="P107" s="8"/>
      <c r="Q107" s="8">
        <f t="shared" si="3"/>
        <v>11449549140</v>
      </c>
    </row>
    <row r="108" spans="1:17">
      <c r="A108" s="1" t="s">
        <v>281</v>
      </c>
      <c r="C108" s="8">
        <v>3000000</v>
      </c>
      <c r="D108" s="8"/>
      <c r="E108" s="8">
        <v>2841153527834</v>
      </c>
      <c r="F108" s="8"/>
      <c r="G108" s="8">
        <v>3000000000000</v>
      </c>
      <c r="H108" s="8"/>
      <c r="I108" s="8">
        <f t="shared" si="2"/>
        <v>-158846472166</v>
      </c>
      <c r="J108" s="8"/>
      <c r="K108" s="8">
        <v>3000000</v>
      </c>
      <c r="L108" s="8"/>
      <c r="M108" s="8">
        <v>2841153527834</v>
      </c>
      <c r="N108" s="8"/>
      <c r="O108" s="8">
        <v>3000000000000</v>
      </c>
      <c r="P108" s="8"/>
      <c r="Q108" s="8">
        <f t="shared" si="3"/>
        <v>-158846472166</v>
      </c>
    </row>
    <row r="109" spans="1:17">
      <c r="A109" s="1" t="s">
        <v>271</v>
      </c>
      <c r="C109" s="8">
        <v>1500000</v>
      </c>
      <c r="D109" s="8"/>
      <c r="E109" s="8">
        <v>3110879337952</v>
      </c>
      <c r="F109" s="8"/>
      <c r="G109" s="8">
        <v>3090544763856</v>
      </c>
      <c r="H109" s="8"/>
      <c r="I109" s="8">
        <f t="shared" si="2"/>
        <v>20334574096</v>
      </c>
      <c r="J109" s="8"/>
      <c r="K109" s="8">
        <v>1500000</v>
      </c>
      <c r="L109" s="8"/>
      <c r="M109" s="8">
        <v>3110879337952</v>
      </c>
      <c r="N109" s="8"/>
      <c r="O109" s="8">
        <v>3090544763856</v>
      </c>
      <c r="P109" s="8"/>
      <c r="Q109" s="8">
        <f t="shared" si="3"/>
        <v>20334574096</v>
      </c>
    </row>
    <row r="110" spans="1:17">
      <c r="A110" s="1" t="s">
        <v>239</v>
      </c>
      <c r="C110" s="8">
        <v>5400000</v>
      </c>
      <c r="D110" s="8"/>
      <c r="E110" s="8">
        <v>5019721078270</v>
      </c>
      <c r="F110" s="8"/>
      <c r="G110" s="8">
        <v>5064396688359</v>
      </c>
      <c r="H110" s="8"/>
      <c r="I110" s="8">
        <f t="shared" si="2"/>
        <v>-44675610089</v>
      </c>
      <c r="J110" s="8"/>
      <c r="K110" s="8">
        <v>5400000</v>
      </c>
      <c r="L110" s="8"/>
      <c r="M110" s="8">
        <v>5019721078270</v>
      </c>
      <c r="N110" s="8"/>
      <c r="O110" s="8">
        <v>5059869183587</v>
      </c>
      <c r="P110" s="8"/>
      <c r="Q110" s="8">
        <f t="shared" si="3"/>
        <v>-40148105317</v>
      </c>
    </row>
    <row r="111" spans="1:17">
      <c r="A111" s="1" t="s">
        <v>255</v>
      </c>
      <c r="C111" s="8">
        <v>5950000</v>
      </c>
      <c r="D111" s="8"/>
      <c r="E111" s="8">
        <v>5692459758636</v>
      </c>
      <c r="F111" s="8"/>
      <c r="G111" s="8">
        <v>5736428554779</v>
      </c>
      <c r="H111" s="8"/>
      <c r="I111" s="8">
        <f t="shared" si="2"/>
        <v>-43968796143</v>
      </c>
      <c r="J111" s="8"/>
      <c r="K111" s="8">
        <v>5950000</v>
      </c>
      <c r="L111" s="8"/>
      <c r="M111" s="8">
        <v>5692459758636</v>
      </c>
      <c r="N111" s="8"/>
      <c r="O111" s="8">
        <v>5764523366064</v>
      </c>
      <c r="P111" s="8"/>
      <c r="Q111" s="8">
        <f t="shared" si="3"/>
        <v>-72063607428</v>
      </c>
    </row>
    <row r="112" spans="1:17">
      <c r="A112" s="1" t="s">
        <v>94</v>
      </c>
      <c r="C112" s="8">
        <v>1513161</v>
      </c>
      <c r="D112" s="8"/>
      <c r="E112" s="8">
        <v>1008059057617</v>
      </c>
      <c r="F112" s="8"/>
      <c r="G112" s="8">
        <v>983720416068</v>
      </c>
      <c r="H112" s="8"/>
      <c r="I112" s="8">
        <f t="shared" si="2"/>
        <v>24338641549</v>
      </c>
      <c r="J112" s="8"/>
      <c r="K112" s="8">
        <v>1513161</v>
      </c>
      <c r="L112" s="8"/>
      <c r="M112" s="8">
        <v>1008059057617</v>
      </c>
      <c r="N112" s="8"/>
      <c r="O112" s="8">
        <v>935224725041</v>
      </c>
      <c r="P112" s="8"/>
      <c r="Q112" s="8">
        <f t="shared" si="3"/>
        <v>72834332576</v>
      </c>
    </row>
    <row r="113" spans="1:17">
      <c r="A113" s="1" t="s">
        <v>118</v>
      </c>
      <c r="C113" s="8">
        <v>3963606</v>
      </c>
      <c r="D113" s="8"/>
      <c r="E113" s="8">
        <v>2923442497813</v>
      </c>
      <c r="F113" s="8"/>
      <c r="G113" s="8">
        <v>2888092391778</v>
      </c>
      <c r="H113" s="8"/>
      <c r="I113" s="8">
        <f t="shared" si="2"/>
        <v>35350106035</v>
      </c>
      <c r="J113" s="8"/>
      <c r="K113" s="8">
        <v>3963606</v>
      </c>
      <c r="L113" s="8"/>
      <c r="M113" s="8">
        <v>2923442497813</v>
      </c>
      <c r="N113" s="8"/>
      <c r="O113" s="8">
        <v>2685415596101</v>
      </c>
      <c r="P113" s="8"/>
      <c r="Q113" s="8">
        <f t="shared" si="3"/>
        <v>238026901712</v>
      </c>
    </row>
    <row r="114" spans="1:17">
      <c r="A114" s="1" t="s">
        <v>133</v>
      </c>
      <c r="C114" s="8">
        <v>438031</v>
      </c>
      <c r="D114" s="8"/>
      <c r="E114" s="8">
        <v>396328231415</v>
      </c>
      <c r="F114" s="8"/>
      <c r="G114" s="8">
        <v>384729820664</v>
      </c>
      <c r="H114" s="8"/>
      <c r="I114" s="8">
        <f t="shared" si="2"/>
        <v>11598410751</v>
      </c>
      <c r="J114" s="8"/>
      <c r="K114" s="8">
        <v>438031</v>
      </c>
      <c r="L114" s="8"/>
      <c r="M114" s="8">
        <v>396328231415</v>
      </c>
      <c r="N114" s="8"/>
      <c r="O114" s="8">
        <v>366706084351</v>
      </c>
      <c r="P114" s="8"/>
      <c r="Q114" s="8">
        <f t="shared" si="3"/>
        <v>29622147064</v>
      </c>
    </row>
    <row r="115" spans="1:17">
      <c r="A115" s="1" t="s">
        <v>112</v>
      </c>
      <c r="C115" s="8">
        <v>809275</v>
      </c>
      <c r="D115" s="8"/>
      <c r="E115" s="8">
        <v>702018858215</v>
      </c>
      <c r="F115" s="8"/>
      <c r="G115" s="8">
        <v>687614321412</v>
      </c>
      <c r="H115" s="8"/>
      <c r="I115" s="8">
        <f t="shared" si="2"/>
        <v>14404536803</v>
      </c>
      <c r="J115" s="8"/>
      <c r="K115" s="8">
        <v>809275</v>
      </c>
      <c r="L115" s="8"/>
      <c r="M115" s="8">
        <v>702018858215</v>
      </c>
      <c r="N115" s="8"/>
      <c r="O115" s="8">
        <v>649561089280</v>
      </c>
      <c r="P115" s="8"/>
      <c r="Q115" s="8">
        <f t="shared" si="3"/>
        <v>52457768935</v>
      </c>
    </row>
    <row r="116" spans="1:17">
      <c r="A116" s="1" t="s">
        <v>199</v>
      </c>
      <c r="C116" s="8">
        <v>255000</v>
      </c>
      <c r="D116" s="8"/>
      <c r="E116" s="8">
        <v>221349272383</v>
      </c>
      <c r="F116" s="8"/>
      <c r="G116" s="8">
        <v>216169232742</v>
      </c>
      <c r="H116" s="8"/>
      <c r="I116" s="8">
        <f t="shared" si="2"/>
        <v>5180039641</v>
      </c>
      <c r="J116" s="8"/>
      <c r="K116" s="8">
        <v>255000</v>
      </c>
      <c r="L116" s="8"/>
      <c r="M116" s="8">
        <v>221349272383</v>
      </c>
      <c r="N116" s="8"/>
      <c r="O116" s="8">
        <v>213488270552</v>
      </c>
      <c r="P116" s="8"/>
      <c r="Q116" s="8">
        <f t="shared" si="3"/>
        <v>7861001831</v>
      </c>
    </row>
    <row r="117" spans="1:17">
      <c r="A117" s="1" t="s">
        <v>106</v>
      </c>
      <c r="C117" s="8">
        <v>3813863</v>
      </c>
      <c r="D117" s="8"/>
      <c r="E117" s="8">
        <v>2652972850638</v>
      </c>
      <c r="F117" s="8"/>
      <c r="G117" s="8">
        <v>2685119811924</v>
      </c>
      <c r="H117" s="8"/>
      <c r="I117" s="8">
        <f t="shared" si="2"/>
        <v>-32146961286</v>
      </c>
      <c r="J117" s="8"/>
      <c r="K117" s="8">
        <v>3813863</v>
      </c>
      <c r="L117" s="8"/>
      <c r="M117" s="8">
        <v>2652972850638</v>
      </c>
      <c r="N117" s="8"/>
      <c r="O117" s="8">
        <v>2458483828725</v>
      </c>
      <c r="P117" s="8"/>
      <c r="Q117" s="8">
        <f t="shared" si="3"/>
        <v>194489021913</v>
      </c>
    </row>
    <row r="118" spans="1:17">
      <c r="A118" s="1" t="s">
        <v>122</v>
      </c>
      <c r="C118" s="8">
        <v>2200</v>
      </c>
      <c r="D118" s="8"/>
      <c r="E118" s="8">
        <v>2176705649</v>
      </c>
      <c r="F118" s="8"/>
      <c r="G118" s="8">
        <v>2127691548</v>
      </c>
      <c r="H118" s="8"/>
      <c r="I118" s="8">
        <f t="shared" si="2"/>
        <v>49014101</v>
      </c>
      <c r="J118" s="8"/>
      <c r="K118" s="8">
        <v>2200</v>
      </c>
      <c r="L118" s="8"/>
      <c r="M118" s="8">
        <v>2176705649</v>
      </c>
      <c r="N118" s="8"/>
      <c r="O118" s="8">
        <v>2109969757</v>
      </c>
      <c r="P118" s="8"/>
      <c r="Q118" s="8">
        <f t="shared" si="3"/>
        <v>66735892</v>
      </c>
    </row>
    <row r="119" spans="1:17">
      <c r="A119" s="1" t="s">
        <v>116</v>
      </c>
      <c r="C119" s="8">
        <v>428600</v>
      </c>
      <c r="D119" s="8"/>
      <c r="E119" s="8">
        <v>323691892453</v>
      </c>
      <c r="F119" s="8"/>
      <c r="G119" s="8">
        <v>315644217662</v>
      </c>
      <c r="H119" s="8"/>
      <c r="I119" s="8">
        <f t="shared" si="2"/>
        <v>8047674791</v>
      </c>
      <c r="J119" s="8"/>
      <c r="K119" s="8">
        <v>428600</v>
      </c>
      <c r="L119" s="8"/>
      <c r="M119" s="8">
        <v>323691892453</v>
      </c>
      <c r="N119" s="8"/>
      <c r="O119" s="8">
        <v>297541275226</v>
      </c>
      <c r="P119" s="8"/>
      <c r="Q119" s="8">
        <f t="shared" si="3"/>
        <v>26150617227</v>
      </c>
    </row>
    <row r="120" spans="1:17">
      <c r="A120" s="1" t="s">
        <v>121</v>
      </c>
      <c r="C120" s="8">
        <v>1339148</v>
      </c>
      <c r="D120" s="8"/>
      <c r="E120" s="8">
        <v>965180301773</v>
      </c>
      <c r="F120" s="8"/>
      <c r="G120" s="8">
        <v>946013856243</v>
      </c>
      <c r="H120" s="8"/>
      <c r="I120" s="8">
        <f t="shared" si="2"/>
        <v>19166445530</v>
      </c>
      <c r="J120" s="8"/>
      <c r="K120" s="8">
        <v>1339148</v>
      </c>
      <c r="L120" s="8"/>
      <c r="M120" s="8">
        <v>965180301773</v>
      </c>
      <c r="N120" s="8"/>
      <c r="O120" s="8">
        <v>898097383587</v>
      </c>
      <c r="P120" s="8"/>
      <c r="Q120" s="8">
        <f t="shared" si="3"/>
        <v>67082918186</v>
      </c>
    </row>
    <row r="121" spans="1:17">
      <c r="A121" s="1" t="s">
        <v>139</v>
      </c>
      <c r="C121" s="8">
        <v>290886</v>
      </c>
      <c r="D121" s="8"/>
      <c r="E121" s="8">
        <v>267261517734</v>
      </c>
      <c r="F121" s="8"/>
      <c r="G121" s="8">
        <v>262651153293</v>
      </c>
      <c r="H121" s="8"/>
      <c r="I121" s="8">
        <f t="shared" si="2"/>
        <v>4610364441</v>
      </c>
      <c r="J121" s="8"/>
      <c r="K121" s="8">
        <v>290886</v>
      </c>
      <c r="L121" s="8"/>
      <c r="M121" s="8">
        <v>267261517734</v>
      </c>
      <c r="N121" s="8"/>
      <c r="O121" s="8">
        <v>245732489141</v>
      </c>
      <c r="P121" s="8"/>
      <c r="Q121" s="8">
        <f t="shared" si="3"/>
        <v>21529028593</v>
      </c>
    </row>
    <row r="122" spans="1:17">
      <c r="A122" s="1" t="s">
        <v>278</v>
      </c>
      <c r="C122" s="8">
        <v>130000</v>
      </c>
      <c r="D122" s="8"/>
      <c r="E122" s="8">
        <v>75811762180</v>
      </c>
      <c r="F122" s="8"/>
      <c r="G122" s="8">
        <v>72269800345</v>
      </c>
      <c r="H122" s="8"/>
      <c r="I122" s="8">
        <f t="shared" si="2"/>
        <v>3541961835</v>
      </c>
      <c r="J122" s="8"/>
      <c r="K122" s="8">
        <v>130000</v>
      </c>
      <c r="L122" s="8"/>
      <c r="M122" s="8">
        <v>75811762180</v>
      </c>
      <c r="N122" s="8"/>
      <c r="O122" s="8">
        <v>72269800345</v>
      </c>
      <c r="P122" s="8"/>
      <c r="Q122" s="8">
        <f t="shared" ref="Q122:Q134" si="4">M122-O122</f>
        <v>3541961835</v>
      </c>
    </row>
    <row r="123" spans="1:17">
      <c r="A123" s="1" t="s">
        <v>88</v>
      </c>
      <c r="C123" s="8">
        <v>1805491</v>
      </c>
      <c r="D123" s="8"/>
      <c r="E123" s="8">
        <v>1188580885645</v>
      </c>
      <c r="F123" s="8"/>
      <c r="G123" s="8">
        <v>1163163303345</v>
      </c>
      <c r="H123" s="8"/>
      <c r="I123" s="8">
        <f t="shared" si="2"/>
        <v>25417582300</v>
      </c>
      <c r="J123" s="8"/>
      <c r="K123" s="8">
        <v>1805491</v>
      </c>
      <c r="L123" s="8"/>
      <c r="M123" s="8">
        <v>1188580885645</v>
      </c>
      <c r="N123" s="8"/>
      <c r="O123" s="8">
        <v>1099726775631</v>
      </c>
      <c r="P123" s="8"/>
      <c r="Q123" s="8">
        <f t="shared" si="4"/>
        <v>88854110014</v>
      </c>
    </row>
    <row r="124" spans="1:17">
      <c r="A124" s="1" t="s">
        <v>130</v>
      </c>
      <c r="C124" s="8">
        <v>1690367</v>
      </c>
      <c r="D124" s="8"/>
      <c r="E124" s="8">
        <v>1160189142388</v>
      </c>
      <c r="F124" s="8"/>
      <c r="G124" s="8">
        <v>1137901701904</v>
      </c>
      <c r="H124" s="8"/>
      <c r="I124" s="8">
        <f t="shared" si="2"/>
        <v>22287440484</v>
      </c>
      <c r="J124" s="8"/>
      <c r="K124" s="8">
        <v>1690367</v>
      </c>
      <c r="L124" s="8"/>
      <c r="M124" s="8">
        <v>1160189142388</v>
      </c>
      <c r="N124" s="8"/>
      <c r="O124" s="8">
        <v>1079895569808</v>
      </c>
      <c r="P124" s="8"/>
      <c r="Q124" s="8">
        <f t="shared" si="4"/>
        <v>80293572580</v>
      </c>
    </row>
    <row r="125" spans="1:17">
      <c r="A125" s="1" t="s">
        <v>188</v>
      </c>
      <c r="C125" s="8">
        <v>2447</v>
      </c>
      <c r="D125" s="8"/>
      <c r="E125" s="8">
        <v>2148896597</v>
      </c>
      <c r="F125" s="8"/>
      <c r="G125" s="8">
        <v>2120740013</v>
      </c>
      <c r="H125" s="8"/>
      <c r="I125" s="8">
        <f t="shared" si="2"/>
        <v>28156584</v>
      </c>
      <c r="J125" s="8"/>
      <c r="K125" s="8">
        <v>2447</v>
      </c>
      <c r="L125" s="8"/>
      <c r="M125" s="8">
        <v>2148896597</v>
      </c>
      <c r="N125" s="8"/>
      <c r="O125" s="8">
        <v>2120826916</v>
      </c>
      <c r="P125" s="8"/>
      <c r="Q125" s="8">
        <f t="shared" si="4"/>
        <v>28069681</v>
      </c>
    </row>
    <row r="126" spans="1:17">
      <c r="A126" s="1" t="s">
        <v>265</v>
      </c>
      <c r="C126" s="8">
        <v>516500</v>
      </c>
      <c r="D126" s="8"/>
      <c r="E126" s="8">
        <v>500035262882</v>
      </c>
      <c r="F126" s="8"/>
      <c r="G126" s="8">
        <v>500036940000</v>
      </c>
      <c r="H126" s="8"/>
      <c r="I126" s="8">
        <f t="shared" si="2"/>
        <v>-1677118</v>
      </c>
      <c r="J126" s="8"/>
      <c r="K126" s="8">
        <v>516500</v>
      </c>
      <c r="L126" s="8"/>
      <c r="M126" s="8">
        <v>500035262882</v>
      </c>
      <c r="N126" s="8"/>
      <c r="O126" s="8">
        <v>500036940000</v>
      </c>
      <c r="P126" s="8"/>
      <c r="Q126" s="8">
        <f t="shared" si="4"/>
        <v>-1677118</v>
      </c>
    </row>
    <row r="127" spans="1:17">
      <c r="A127" s="1" t="s">
        <v>109</v>
      </c>
      <c r="C127" s="8">
        <v>1106461</v>
      </c>
      <c r="D127" s="8"/>
      <c r="E127" s="8">
        <v>981149464564</v>
      </c>
      <c r="F127" s="8"/>
      <c r="G127" s="8">
        <v>958600663184</v>
      </c>
      <c r="H127" s="8"/>
      <c r="I127" s="8">
        <f t="shared" si="2"/>
        <v>22548801380</v>
      </c>
      <c r="J127" s="8"/>
      <c r="K127" s="8">
        <v>1106461</v>
      </c>
      <c r="L127" s="8"/>
      <c r="M127" s="8">
        <v>981149464564</v>
      </c>
      <c r="N127" s="8"/>
      <c r="O127" s="8">
        <v>908734535185</v>
      </c>
      <c r="P127" s="8"/>
      <c r="Q127" s="8">
        <f t="shared" si="4"/>
        <v>72414929379</v>
      </c>
    </row>
    <row r="128" spans="1:17">
      <c r="A128" s="1" t="s">
        <v>97</v>
      </c>
      <c r="C128" s="8">
        <v>2414625</v>
      </c>
      <c r="D128" s="8"/>
      <c r="E128" s="8">
        <v>2136449848110</v>
      </c>
      <c r="F128" s="8"/>
      <c r="G128" s="8">
        <v>2103081023702</v>
      </c>
      <c r="H128" s="8"/>
      <c r="I128" s="8">
        <f t="shared" si="2"/>
        <v>33368824408</v>
      </c>
      <c r="J128" s="8"/>
      <c r="K128" s="8">
        <v>2414625</v>
      </c>
      <c r="L128" s="8"/>
      <c r="M128" s="8">
        <v>2136449848110</v>
      </c>
      <c r="N128" s="8"/>
      <c r="O128" s="8">
        <v>1975471971029</v>
      </c>
      <c r="P128" s="8"/>
      <c r="Q128" s="8">
        <f t="shared" si="4"/>
        <v>160977877081</v>
      </c>
    </row>
    <row r="129" spans="1:22">
      <c r="A129" s="1" t="s">
        <v>127</v>
      </c>
      <c r="C129" s="8">
        <v>14500</v>
      </c>
      <c r="D129" s="8"/>
      <c r="E129" s="8">
        <v>13979633268</v>
      </c>
      <c r="F129" s="8"/>
      <c r="G129" s="8">
        <v>13716323471</v>
      </c>
      <c r="H129" s="8"/>
      <c r="I129" s="8">
        <f t="shared" si="2"/>
        <v>263309797</v>
      </c>
      <c r="J129" s="8"/>
      <c r="K129" s="8">
        <v>14500</v>
      </c>
      <c r="L129" s="8"/>
      <c r="M129" s="8">
        <v>13979633268</v>
      </c>
      <c r="N129" s="8"/>
      <c r="O129" s="8">
        <v>12666499187</v>
      </c>
      <c r="P129" s="8"/>
      <c r="Q129" s="8">
        <f t="shared" si="4"/>
        <v>1313134081</v>
      </c>
    </row>
    <row r="130" spans="1:22">
      <c r="A130" s="1" t="s">
        <v>136</v>
      </c>
      <c r="C130" s="8">
        <v>1599772</v>
      </c>
      <c r="D130" s="8"/>
      <c r="E130" s="8">
        <v>1090458324622</v>
      </c>
      <c r="F130" s="8"/>
      <c r="G130" s="8">
        <v>1067035686086</v>
      </c>
      <c r="H130" s="8"/>
      <c r="I130" s="8">
        <f t="shared" si="2"/>
        <v>23422638536</v>
      </c>
      <c r="J130" s="8"/>
      <c r="K130" s="8">
        <v>1599772</v>
      </c>
      <c r="L130" s="8"/>
      <c r="M130" s="8">
        <v>1090458324622</v>
      </c>
      <c r="N130" s="8"/>
      <c r="O130" s="8">
        <v>1017347876918</v>
      </c>
      <c r="P130" s="8"/>
      <c r="Q130" s="8">
        <f t="shared" si="4"/>
        <v>73110447704</v>
      </c>
    </row>
    <row r="131" spans="1:22">
      <c r="A131" s="1" t="s">
        <v>91</v>
      </c>
      <c r="C131" s="8">
        <v>98200</v>
      </c>
      <c r="D131" s="8"/>
      <c r="E131" s="8">
        <v>59496092437</v>
      </c>
      <c r="F131" s="8"/>
      <c r="G131" s="8">
        <v>57361307163</v>
      </c>
      <c r="H131" s="8"/>
      <c r="I131" s="8">
        <f t="shared" si="2"/>
        <v>2134785274</v>
      </c>
      <c r="J131" s="8"/>
      <c r="K131" s="8">
        <v>98200</v>
      </c>
      <c r="L131" s="8"/>
      <c r="M131" s="8">
        <v>59496092437</v>
      </c>
      <c r="N131" s="8"/>
      <c r="O131" s="8">
        <v>54780782592</v>
      </c>
      <c r="P131" s="8"/>
      <c r="Q131" s="8">
        <f t="shared" si="4"/>
        <v>4715309845</v>
      </c>
    </row>
    <row r="132" spans="1:22">
      <c r="A132" s="1" t="s">
        <v>125</v>
      </c>
      <c r="C132" s="8">
        <v>29700</v>
      </c>
      <c r="D132" s="8"/>
      <c r="E132" s="8">
        <v>20984612814</v>
      </c>
      <c r="F132" s="8"/>
      <c r="G132" s="8">
        <v>20874346605</v>
      </c>
      <c r="H132" s="8"/>
      <c r="I132" s="8">
        <f t="shared" si="2"/>
        <v>110266209</v>
      </c>
      <c r="J132" s="8"/>
      <c r="K132" s="8">
        <v>29700</v>
      </c>
      <c r="L132" s="8"/>
      <c r="M132" s="8">
        <v>20984612814</v>
      </c>
      <c r="N132" s="8"/>
      <c r="O132" s="8">
        <v>20871732731</v>
      </c>
      <c r="P132" s="8"/>
      <c r="Q132" s="8">
        <f t="shared" si="4"/>
        <v>112880083</v>
      </c>
    </row>
    <row r="133" spans="1:22">
      <c r="A133" s="1" t="s">
        <v>268</v>
      </c>
      <c r="C133" s="8">
        <v>5000</v>
      </c>
      <c r="D133" s="8"/>
      <c r="E133" s="8">
        <v>4480576370</v>
      </c>
      <c r="F133" s="8"/>
      <c r="G133" s="8">
        <v>4480923626</v>
      </c>
      <c r="H133" s="8"/>
      <c r="I133" s="8">
        <f t="shared" si="2"/>
        <v>-347256</v>
      </c>
      <c r="J133" s="8"/>
      <c r="K133" s="8">
        <v>5000</v>
      </c>
      <c r="L133" s="8"/>
      <c r="M133" s="8">
        <v>4480576370</v>
      </c>
      <c r="N133" s="8"/>
      <c r="O133" s="8">
        <v>4480923626</v>
      </c>
      <c r="P133" s="8"/>
      <c r="Q133" s="8">
        <f t="shared" si="4"/>
        <v>-347256</v>
      </c>
    </row>
    <row r="134" spans="1:22">
      <c r="A134" s="1" t="s">
        <v>100</v>
      </c>
      <c r="C134" s="8">
        <v>7211733</v>
      </c>
      <c r="D134" s="8"/>
      <c r="E134" s="8">
        <v>6237907316724</v>
      </c>
      <c r="F134" s="8"/>
      <c r="G134" s="8">
        <v>6228617815451</v>
      </c>
      <c r="H134" s="8"/>
      <c r="I134" s="8">
        <f t="shared" si="2"/>
        <v>9289501273</v>
      </c>
      <c r="J134" s="8"/>
      <c r="K134" s="8">
        <v>7211733</v>
      </c>
      <c r="L134" s="8"/>
      <c r="M134" s="8">
        <v>6237907316724</v>
      </c>
      <c r="N134" s="8"/>
      <c r="O134" s="8">
        <v>5808651060358</v>
      </c>
      <c r="P134" s="8"/>
      <c r="Q134" s="8">
        <f t="shared" si="4"/>
        <v>429256256366</v>
      </c>
    </row>
    <row r="135" spans="1:22" ht="24.75" thickBot="1">
      <c r="C135" s="8"/>
      <c r="D135" s="8"/>
      <c r="E135" s="9">
        <f>SUM(E8:E134)</f>
        <v>219591363014851</v>
      </c>
      <c r="F135" s="8"/>
      <c r="G135" s="9">
        <f>SUM(G8:G134)</f>
        <v>218406190881032</v>
      </c>
      <c r="H135" s="8"/>
      <c r="I135" s="9">
        <f>SUM(I8:I134)</f>
        <v>1185172133819</v>
      </c>
      <c r="J135" s="8"/>
      <c r="K135" s="8"/>
      <c r="L135" s="8"/>
      <c r="M135" s="9">
        <f>SUM(M8:M134)</f>
        <v>219629775160742</v>
      </c>
      <c r="N135" s="8"/>
      <c r="O135" s="9">
        <f>SUM(O8:O134)</f>
        <v>214565299592492</v>
      </c>
      <c r="P135" s="8"/>
      <c r="Q135" s="9">
        <f>SUM(Q8:Q134)</f>
        <v>5064475568250</v>
      </c>
      <c r="S135" s="4"/>
    </row>
    <row r="136" spans="1:22" ht="24.75" thickTop="1">
      <c r="C136" s="8"/>
      <c r="D136" s="8"/>
      <c r="E136" s="8"/>
      <c r="F136" s="8"/>
      <c r="G136" s="8"/>
      <c r="H136" s="8"/>
      <c r="I136" s="8"/>
      <c r="J136" s="8">
        <f t="shared" ref="J136:R136" si="5">SUM(J8:J53)</f>
        <v>0</v>
      </c>
      <c r="K136" s="8"/>
      <c r="L136" s="8"/>
      <c r="M136" s="8"/>
      <c r="N136" s="8"/>
      <c r="O136" s="8"/>
      <c r="P136" s="8">
        <f t="shared" si="5"/>
        <v>0</v>
      </c>
      <c r="Q136" s="8"/>
      <c r="R136" s="8">
        <f t="shared" si="5"/>
        <v>0</v>
      </c>
      <c r="S136" s="8"/>
      <c r="T136" s="8"/>
      <c r="U136" s="8"/>
      <c r="V136" s="8"/>
    </row>
    <row r="137" spans="1:22">
      <c r="G137" s="4"/>
      <c r="I137" s="5"/>
      <c r="J137" s="5"/>
      <c r="K137" s="5"/>
      <c r="L137" s="5"/>
      <c r="M137" s="5"/>
      <c r="N137" s="5"/>
      <c r="O137" s="5"/>
      <c r="P137" s="5"/>
      <c r="Q137" s="5"/>
    </row>
    <row r="138" spans="1:22">
      <c r="G138" s="4"/>
      <c r="I138" s="5"/>
      <c r="J138" s="5"/>
      <c r="K138" s="5"/>
      <c r="L138" s="5"/>
      <c r="M138" s="5"/>
      <c r="N138" s="5"/>
      <c r="O138" s="5"/>
      <c r="P138" s="5"/>
      <c r="Q138" s="5"/>
    </row>
    <row r="139" spans="1:22">
      <c r="I139" s="8"/>
      <c r="J139" s="8">
        <f t="shared" ref="J139:R139" si="6">SUM(J54:J134)</f>
        <v>0</v>
      </c>
      <c r="K139" s="8"/>
      <c r="L139" s="8"/>
      <c r="M139" s="8"/>
      <c r="N139" s="8"/>
      <c r="O139" s="8"/>
      <c r="P139" s="8">
        <f t="shared" si="6"/>
        <v>0</v>
      </c>
      <c r="Q139" s="8"/>
      <c r="R139" s="7">
        <f t="shared" si="6"/>
        <v>0</v>
      </c>
      <c r="S139" s="7"/>
      <c r="T139" s="7"/>
      <c r="U139" s="7"/>
      <c r="V139" s="7"/>
    </row>
    <row r="140" spans="1:22">
      <c r="I140" s="5"/>
      <c r="J140" s="5"/>
      <c r="K140" s="5"/>
      <c r="L140" s="5"/>
      <c r="M140" s="5"/>
      <c r="N140" s="5"/>
      <c r="O140" s="5"/>
      <c r="P140" s="5"/>
      <c r="Q140" s="5"/>
    </row>
    <row r="141" spans="1:22">
      <c r="I141" s="5"/>
      <c r="J141" s="5"/>
      <c r="K141" s="5"/>
      <c r="L141" s="5"/>
      <c r="M141" s="5"/>
      <c r="N141" s="5"/>
      <c r="O141" s="5"/>
      <c r="P141" s="5"/>
      <c r="Q141" s="5"/>
    </row>
    <row r="142" spans="1:22">
      <c r="I142" s="5"/>
      <c r="J142" s="5"/>
      <c r="K142" s="5"/>
      <c r="L142" s="5"/>
      <c r="M142" s="5"/>
      <c r="N142" s="5"/>
      <c r="O142" s="5"/>
      <c r="P142" s="5"/>
      <c r="Q142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14"/>
  <sheetViews>
    <sheetView rightToLeft="1" workbookViewId="0">
      <selection activeCell="K121" sqref="K121"/>
    </sheetView>
  </sheetViews>
  <sheetFormatPr defaultRowHeight="2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8.42578125" style="1" bestFit="1" customWidth="1"/>
    <col min="21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317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3" t="s">
        <v>3</v>
      </c>
      <c r="C6" s="24" t="s">
        <v>319</v>
      </c>
      <c r="D6" s="24" t="s">
        <v>319</v>
      </c>
      <c r="E6" s="24" t="s">
        <v>319</v>
      </c>
      <c r="F6" s="24" t="s">
        <v>319</v>
      </c>
      <c r="G6" s="24" t="s">
        <v>319</v>
      </c>
      <c r="H6" s="24" t="s">
        <v>319</v>
      </c>
      <c r="I6" s="24" t="s">
        <v>319</v>
      </c>
      <c r="K6" s="24" t="s">
        <v>320</v>
      </c>
      <c r="L6" s="24" t="s">
        <v>320</v>
      </c>
      <c r="M6" s="24" t="s">
        <v>320</v>
      </c>
      <c r="N6" s="24" t="s">
        <v>320</v>
      </c>
      <c r="O6" s="24" t="s">
        <v>320</v>
      </c>
      <c r="P6" s="24" t="s">
        <v>320</v>
      </c>
      <c r="Q6" s="24" t="s">
        <v>320</v>
      </c>
    </row>
    <row r="7" spans="1:17" ht="24.75">
      <c r="A7" s="24" t="s">
        <v>3</v>
      </c>
      <c r="C7" s="24" t="s">
        <v>7</v>
      </c>
      <c r="E7" s="24" t="s">
        <v>364</v>
      </c>
      <c r="G7" s="24" t="s">
        <v>365</v>
      </c>
      <c r="I7" s="24" t="s">
        <v>367</v>
      </c>
      <c r="K7" s="24" t="s">
        <v>7</v>
      </c>
      <c r="M7" s="24" t="s">
        <v>364</v>
      </c>
      <c r="O7" s="24" t="s">
        <v>365</v>
      </c>
      <c r="Q7" s="24" t="s">
        <v>367</v>
      </c>
    </row>
    <row r="8" spans="1:17">
      <c r="A8" s="1" t="s">
        <v>56</v>
      </c>
      <c r="C8" s="8">
        <v>4879125</v>
      </c>
      <c r="D8" s="8"/>
      <c r="E8" s="8">
        <v>49603185713</v>
      </c>
      <c r="F8" s="8"/>
      <c r="G8" s="8">
        <v>48831256117</v>
      </c>
      <c r="H8" s="8"/>
      <c r="I8" s="8">
        <f>E8-G8</f>
        <v>771929596</v>
      </c>
      <c r="J8" s="8"/>
      <c r="K8" s="8">
        <v>4879125</v>
      </c>
      <c r="L8" s="8"/>
      <c r="M8" s="8">
        <v>49603185713</v>
      </c>
      <c r="N8" s="8"/>
      <c r="O8" s="8">
        <v>48831256117</v>
      </c>
      <c r="P8" s="8"/>
      <c r="Q8" s="8">
        <f>M8-O8</f>
        <v>771929596</v>
      </c>
    </row>
    <row r="9" spans="1:17">
      <c r="A9" s="1" t="s">
        <v>47</v>
      </c>
      <c r="C9" s="8">
        <v>835929</v>
      </c>
      <c r="D9" s="8"/>
      <c r="E9" s="8">
        <v>311412900120</v>
      </c>
      <c r="F9" s="8"/>
      <c r="G9" s="8">
        <v>308947198526</v>
      </c>
      <c r="H9" s="8"/>
      <c r="I9" s="8">
        <f t="shared" ref="I9:I72" si="0">E9-G9</f>
        <v>2465701594</v>
      </c>
      <c r="J9" s="8"/>
      <c r="K9" s="8">
        <v>2946669</v>
      </c>
      <c r="L9" s="8"/>
      <c r="M9" s="8">
        <v>910257974040</v>
      </c>
      <c r="N9" s="8"/>
      <c r="O9" s="8">
        <v>904110692924</v>
      </c>
      <c r="P9" s="8"/>
      <c r="Q9" s="8">
        <f t="shared" ref="Q9:Q72" si="1">M9-O9</f>
        <v>6147281116</v>
      </c>
    </row>
    <row r="10" spans="1:17">
      <c r="A10" s="1" t="s">
        <v>26</v>
      </c>
      <c r="C10" s="8">
        <v>48535846</v>
      </c>
      <c r="D10" s="8"/>
      <c r="E10" s="8">
        <v>325747411635</v>
      </c>
      <c r="F10" s="8"/>
      <c r="G10" s="8">
        <v>317124869516</v>
      </c>
      <c r="H10" s="8"/>
      <c r="I10" s="8">
        <f t="shared" si="0"/>
        <v>8622542119</v>
      </c>
      <c r="J10" s="8"/>
      <c r="K10" s="8">
        <v>48535847</v>
      </c>
      <c r="L10" s="8"/>
      <c r="M10" s="8">
        <v>325747411636</v>
      </c>
      <c r="N10" s="8"/>
      <c r="O10" s="8">
        <v>317124873695</v>
      </c>
      <c r="P10" s="8"/>
      <c r="Q10" s="8">
        <f t="shared" si="1"/>
        <v>8622537941</v>
      </c>
    </row>
    <row r="11" spans="1:17">
      <c r="A11" s="1" t="s">
        <v>45</v>
      </c>
      <c r="C11" s="8">
        <v>1200000</v>
      </c>
      <c r="D11" s="8"/>
      <c r="E11" s="8">
        <v>494267580000</v>
      </c>
      <c r="F11" s="8"/>
      <c r="G11" s="8">
        <v>484342792865</v>
      </c>
      <c r="H11" s="8"/>
      <c r="I11" s="8">
        <f t="shared" si="0"/>
        <v>9924787135</v>
      </c>
      <c r="J11" s="8"/>
      <c r="K11" s="8">
        <v>4092735</v>
      </c>
      <c r="L11" s="8"/>
      <c r="M11" s="8">
        <v>1459141733781</v>
      </c>
      <c r="N11" s="8"/>
      <c r="O11" s="8">
        <v>1398060933838</v>
      </c>
      <c r="P11" s="8"/>
      <c r="Q11" s="8">
        <f t="shared" si="1"/>
        <v>61080799943</v>
      </c>
    </row>
    <row r="12" spans="1:17">
      <c r="A12" s="1" t="s">
        <v>55</v>
      </c>
      <c r="C12" s="8">
        <v>1000000</v>
      </c>
      <c r="D12" s="8"/>
      <c r="E12" s="8">
        <v>42775196000</v>
      </c>
      <c r="F12" s="8"/>
      <c r="G12" s="8">
        <v>40657482422</v>
      </c>
      <c r="H12" s="8"/>
      <c r="I12" s="8">
        <f t="shared" si="0"/>
        <v>2117713578</v>
      </c>
      <c r="J12" s="8"/>
      <c r="K12" s="8">
        <v>1000000</v>
      </c>
      <c r="L12" s="8"/>
      <c r="M12" s="8">
        <v>42775196000</v>
      </c>
      <c r="N12" s="8"/>
      <c r="O12" s="8">
        <v>40657482422</v>
      </c>
      <c r="P12" s="8"/>
      <c r="Q12" s="8">
        <f t="shared" si="1"/>
        <v>2117713578</v>
      </c>
    </row>
    <row r="13" spans="1:17">
      <c r="A13" s="1" t="s">
        <v>23</v>
      </c>
      <c r="C13" s="8">
        <v>519721</v>
      </c>
      <c r="D13" s="8"/>
      <c r="E13" s="8">
        <v>30470666883</v>
      </c>
      <c r="F13" s="8"/>
      <c r="G13" s="8">
        <v>33078270180</v>
      </c>
      <c r="H13" s="8"/>
      <c r="I13" s="8">
        <f t="shared" si="0"/>
        <v>-2607603297</v>
      </c>
      <c r="J13" s="8"/>
      <c r="K13" s="8">
        <v>1936019</v>
      </c>
      <c r="L13" s="8"/>
      <c r="M13" s="8">
        <v>76250431170</v>
      </c>
      <c r="N13" s="8"/>
      <c r="O13" s="8">
        <v>87288852693</v>
      </c>
      <c r="P13" s="8"/>
      <c r="Q13" s="8">
        <f t="shared" si="1"/>
        <v>-11038421523</v>
      </c>
    </row>
    <row r="14" spans="1:17">
      <c r="A14" s="1" t="s">
        <v>42</v>
      </c>
      <c r="C14" s="8">
        <v>1</v>
      </c>
      <c r="D14" s="8"/>
      <c r="E14" s="8">
        <v>1</v>
      </c>
      <c r="F14" s="8"/>
      <c r="G14" s="8">
        <v>6299</v>
      </c>
      <c r="H14" s="8"/>
      <c r="I14" s="8">
        <f t="shared" si="0"/>
        <v>-6298</v>
      </c>
      <c r="J14" s="8"/>
      <c r="K14" s="8">
        <v>1</v>
      </c>
      <c r="L14" s="8"/>
      <c r="M14" s="8">
        <v>1</v>
      </c>
      <c r="N14" s="8"/>
      <c r="O14" s="8">
        <v>6299</v>
      </c>
      <c r="P14" s="8"/>
      <c r="Q14" s="8">
        <f t="shared" si="1"/>
        <v>-6298</v>
      </c>
    </row>
    <row r="15" spans="1:17">
      <c r="A15" s="1" t="s">
        <v>43</v>
      </c>
      <c r="C15" s="8">
        <v>32100000</v>
      </c>
      <c r="D15" s="8"/>
      <c r="E15" s="8">
        <v>499021450688</v>
      </c>
      <c r="F15" s="8"/>
      <c r="G15" s="8">
        <v>489587552761</v>
      </c>
      <c r="H15" s="8"/>
      <c r="I15" s="8">
        <f t="shared" si="0"/>
        <v>9433897927</v>
      </c>
      <c r="J15" s="8"/>
      <c r="K15" s="8">
        <v>52788579</v>
      </c>
      <c r="L15" s="8"/>
      <c r="M15" s="8">
        <v>745975907155</v>
      </c>
      <c r="N15" s="8"/>
      <c r="O15" s="8">
        <v>727809583288</v>
      </c>
      <c r="P15" s="8"/>
      <c r="Q15" s="8">
        <f t="shared" si="1"/>
        <v>18166323867</v>
      </c>
    </row>
    <row r="16" spans="1:17">
      <c r="A16" s="1" t="s">
        <v>46</v>
      </c>
      <c r="C16" s="8">
        <v>999000</v>
      </c>
      <c r="D16" s="8"/>
      <c r="E16" s="8">
        <v>309157533000</v>
      </c>
      <c r="F16" s="8"/>
      <c r="G16" s="8">
        <v>301343746144</v>
      </c>
      <c r="H16" s="8"/>
      <c r="I16" s="8">
        <f t="shared" si="0"/>
        <v>7813786856</v>
      </c>
      <c r="J16" s="8"/>
      <c r="K16" s="8">
        <v>2005000</v>
      </c>
      <c r="L16" s="8"/>
      <c r="M16" s="8">
        <v>559406625000</v>
      </c>
      <c r="N16" s="8"/>
      <c r="O16" s="8">
        <v>547073775762</v>
      </c>
      <c r="P16" s="8"/>
      <c r="Q16" s="8">
        <f t="shared" si="1"/>
        <v>12332849238</v>
      </c>
    </row>
    <row r="17" spans="1:17">
      <c r="A17" s="1" t="s">
        <v>49</v>
      </c>
      <c r="C17" s="8">
        <v>723000</v>
      </c>
      <c r="D17" s="8"/>
      <c r="E17" s="8">
        <v>827819066500</v>
      </c>
      <c r="F17" s="8"/>
      <c r="G17" s="8">
        <v>808031684508</v>
      </c>
      <c r="H17" s="8"/>
      <c r="I17" s="8">
        <f t="shared" si="0"/>
        <v>19787381992</v>
      </c>
      <c r="J17" s="8"/>
      <c r="K17" s="8">
        <v>1849500</v>
      </c>
      <c r="L17" s="8"/>
      <c r="M17" s="8">
        <v>1827221315500</v>
      </c>
      <c r="N17" s="8"/>
      <c r="O17" s="8">
        <v>1793965473973</v>
      </c>
      <c r="P17" s="8"/>
      <c r="Q17" s="8">
        <f t="shared" si="1"/>
        <v>33255841527</v>
      </c>
    </row>
    <row r="18" spans="1:17">
      <c r="A18" s="1" t="s">
        <v>57</v>
      </c>
      <c r="C18" s="8">
        <v>28516547</v>
      </c>
      <c r="D18" s="8"/>
      <c r="E18" s="8">
        <v>227426643816</v>
      </c>
      <c r="F18" s="8"/>
      <c r="G18" s="8">
        <v>226467861638</v>
      </c>
      <c r="H18" s="8"/>
      <c r="I18" s="8">
        <f t="shared" si="0"/>
        <v>958782178</v>
      </c>
      <c r="J18" s="8"/>
      <c r="K18" s="8">
        <v>89974444</v>
      </c>
      <c r="L18" s="8"/>
      <c r="M18" s="8">
        <v>688584060408</v>
      </c>
      <c r="N18" s="8"/>
      <c r="O18" s="8">
        <v>665019777113</v>
      </c>
      <c r="P18" s="8"/>
      <c r="Q18" s="8">
        <f t="shared" si="1"/>
        <v>23564283295</v>
      </c>
    </row>
    <row r="19" spans="1:17">
      <c r="A19" s="1" t="s">
        <v>17</v>
      </c>
      <c r="C19" s="8">
        <v>1</v>
      </c>
      <c r="D19" s="8"/>
      <c r="E19" s="8">
        <v>1</v>
      </c>
      <c r="F19" s="8"/>
      <c r="G19" s="8">
        <v>9172</v>
      </c>
      <c r="H19" s="8"/>
      <c r="I19" s="8">
        <f t="shared" si="0"/>
        <v>-9171</v>
      </c>
      <c r="J19" s="8"/>
      <c r="K19" s="8">
        <v>30000001</v>
      </c>
      <c r="L19" s="8"/>
      <c r="M19" s="8">
        <v>243558652940</v>
      </c>
      <c r="N19" s="8"/>
      <c r="O19" s="8">
        <v>231034977001</v>
      </c>
      <c r="P19" s="8"/>
      <c r="Q19" s="8">
        <f t="shared" si="1"/>
        <v>12523675939</v>
      </c>
    </row>
    <row r="20" spans="1:17">
      <c r="A20" s="1" t="s">
        <v>18</v>
      </c>
      <c r="C20" s="8">
        <v>12994230</v>
      </c>
      <c r="D20" s="8"/>
      <c r="E20" s="8">
        <v>165774338012</v>
      </c>
      <c r="F20" s="8"/>
      <c r="G20" s="8">
        <v>133634054828</v>
      </c>
      <c r="H20" s="8"/>
      <c r="I20" s="8">
        <f t="shared" si="0"/>
        <v>32140283184</v>
      </c>
      <c r="J20" s="8"/>
      <c r="K20" s="8">
        <v>38994230</v>
      </c>
      <c r="L20" s="8"/>
      <c r="M20" s="8">
        <v>394539997190</v>
      </c>
      <c r="N20" s="8"/>
      <c r="O20" s="8">
        <v>366352878811</v>
      </c>
      <c r="P20" s="8"/>
      <c r="Q20" s="8">
        <f t="shared" si="1"/>
        <v>28187118379</v>
      </c>
    </row>
    <row r="21" spans="1:17">
      <c r="A21" s="1" t="s">
        <v>16</v>
      </c>
      <c r="C21" s="8">
        <v>20000000</v>
      </c>
      <c r="D21" s="8"/>
      <c r="E21" s="8">
        <v>106042695200</v>
      </c>
      <c r="F21" s="8"/>
      <c r="G21" s="8">
        <v>104391928646</v>
      </c>
      <c r="H21" s="8"/>
      <c r="I21" s="8">
        <f t="shared" si="0"/>
        <v>1650766554</v>
      </c>
      <c r="J21" s="8"/>
      <c r="K21" s="8">
        <v>20000000</v>
      </c>
      <c r="L21" s="8"/>
      <c r="M21" s="8">
        <v>106042695200</v>
      </c>
      <c r="N21" s="8"/>
      <c r="O21" s="8">
        <v>104391928646</v>
      </c>
      <c r="P21" s="8"/>
      <c r="Q21" s="8">
        <f t="shared" si="1"/>
        <v>1650766554</v>
      </c>
    </row>
    <row r="22" spans="1:17">
      <c r="A22" s="1" t="s">
        <v>31</v>
      </c>
      <c r="C22" s="8">
        <v>10000000</v>
      </c>
      <c r="D22" s="8"/>
      <c r="E22" s="8">
        <v>27982936670</v>
      </c>
      <c r="F22" s="8"/>
      <c r="G22" s="8">
        <v>26189618026</v>
      </c>
      <c r="H22" s="8"/>
      <c r="I22" s="8">
        <f t="shared" si="0"/>
        <v>1793318644</v>
      </c>
      <c r="J22" s="8"/>
      <c r="K22" s="8">
        <v>10000000</v>
      </c>
      <c r="L22" s="8"/>
      <c r="M22" s="8">
        <v>27982936670</v>
      </c>
      <c r="N22" s="8"/>
      <c r="O22" s="8">
        <v>26189618026</v>
      </c>
      <c r="P22" s="8"/>
      <c r="Q22" s="8">
        <f t="shared" si="1"/>
        <v>1793318644</v>
      </c>
    </row>
    <row r="23" spans="1:17">
      <c r="A23" s="1" t="s">
        <v>22</v>
      </c>
      <c r="C23" s="8">
        <v>20055000</v>
      </c>
      <c r="D23" s="8"/>
      <c r="E23" s="8">
        <v>344052673514</v>
      </c>
      <c r="F23" s="8"/>
      <c r="G23" s="8">
        <v>325799253680</v>
      </c>
      <c r="H23" s="8"/>
      <c r="I23" s="8">
        <f t="shared" si="0"/>
        <v>18253419834</v>
      </c>
      <c r="J23" s="8"/>
      <c r="K23" s="8">
        <v>48212920</v>
      </c>
      <c r="L23" s="8"/>
      <c r="M23" s="8">
        <v>641353128147</v>
      </c>
      <c r="N23" s="8"/>
      <c r="O23" s="8">
        <v>618147448082</v>
      </c>
      <c r="P23" s="8"/>
      <c r="Q23" s="8">
        <f t="shared" si="1"/>
        <v>23205680065</v>
      </c>
    </row>
    <row r="24" spans="1:17">
      <c r="A24" s="1" t="s">
        <v>29</v>
      </c>
      <c r="C24" s="8">
        <v>122400000</v>
      </c>
      <c r="D24" s="8"/>
      <c r="E24" s="8">
        <v>170175059493</v>
      </c>
      <c r="F24" s="8"/>
      <c r="G24" s="8">
        <v>155102453092</v>
      </c>
      <c r="H24" s="8"/>
      <c r="I24" s="8">
        <f t="shared" si="0"/>
        <v>15072606401</v>
      </c>
      <c r="J24" s="8"/>
      <c r="K24" s="8">
        <v>361597461</v>
      </c>
      <c r="L24" s="8"/>
      <c r="M24" s="8">
        <v>444994378603</v>
      </c>
      <c r="N24" s="8"/>
      <c r="O24" s="8">
        <v>422508339286</v>
      </c>
      <c r="P24" s="8"/>
      <c r="Q24" s="8">
        <f t="shared" si="1"/>
        <v>22486039317</v>
      </c>
    </row>
    <row r="25" spans="1:17">
      <c r="A25" s="1" t="s">
        <v>32</v>
      </c>
      <c r="C25" s="8">
        <v>15449440</v>
      </c>
      <c r="D25" s="8"/>
      <c r="E25" s="8">
        <v>288258376679</v>
      </c>
      <c r="F25" s="8"/>
      <c r="G25" s="8">
        <v>271402780541</v>
      </c>
      <c r="H25" s="8"/>
      <c r="I25" s="8">
        <f t="shared" si="0"/>
        <v>16855596138</v>
      </c>
      <c r="J25" s="8"/>
      <c r="K25" s="8">
        <v>15449440</v>
      </c>
      <c r="L25" s="8"/>
      <c r="M25" s="8">
        <v>288258376679</v>
      </c>
      <c r="N25" s="8"/>
      <c r="O25" s="8">
        <v>271402780541</v>
      </c>
      <c r="P25" s="8"/>
      <c r="Q25" s="8">
        <f t="shared" si="1"/>
        <v>16855596138</v>
      </c>
    </row>
    <row r="26" spans="1:17">
      <c r="A26" s="1" t="s">
        <v>41</v>
      </c>
      <c r="C26" s="8">
        <v>253447</v>
      </c>
      <c r="D26" s="8"/>
      <c r="E26" s="8">
        <v>16554259494</v>
      </c>
      <c r="F26" s="8"/>
      <c r="G26" s="8">
        <v>15614669257</v>
      </c>
      <c r="H26" s="8"/>
      <c r="I26" s="8">
        <f t="shared" si="0"/>
        <v>939590237</v>
      </c>
      <c r="J26" s="8"/>
      <c r="K26" s="8">
        <v>253447</v>
      </c>
      <c r="L26" s="8"/>
      <c r="M26" s="8">
        <v>16554259494</v>
      </c>
      <c r="N26" s="8"/>
      <c r="O26" s="8">
        <v>15614669257</v>
      </c>
      <c r="P26" s="8"/>
      <c r="Q26" s="8">
        <f t="shared" si="1"/>
        <v>939590237</v>
      </c>
    </row>
    <row r="27" spans="1:17">
      <c r="A27" s="1" t="s">
        <v>60</v>
      </c>
      <c r="C27" s="8">
        <v>2500000</v>
      </c>
      <c r="D27" s="8"/>
      <c r="E27" s="8">
        <v>135090037963</v>
      </c>
      <c r="F27" s="8"/>
      <c r="G27" s="8">
        <v>126748204095</v>
      </c>
      <c r="H27" s="8"/>
      <c r="I27" s="8">
        <f t="shared" si="0"/>
        <v>8341833868</v>
      </c>
      <c r="J27" s="8"/>
      <c r="K27" s="8">
        <v>2500000</v>
      </c>
      <c r="L27" s="8"/>
      <c r="M27" s="8">
        <v>135090037963</v>
      </c>
      <c r="N27" s="8"/>
      <c r="O27" s="8">
        <v>126748204095</v>
      </c>
      <c r="P27" s="8"/>
      <c r="Q27" s="8">
        <f t="shared" si="1"/>
        <v>8341833868</v>
      </c>
    </row>
    <row r="28" spans="1:17">
      <c r="A28" s="1" t="s">
        <v>25</v>
      </c>
      <c r="C28" s="8">
        <v>128951</v>
      </c>
      <c r="D28" s="8"/>
      <c r="E28" s="8">
        <v>13595110100</v>
      </c>
      <c r="F28" s="8"/>
      <c r="G28" s="8">
        <v>14360923132</v>
      </c>
      <c r="H28" s="8"/>
      <c r="I28" s="8">
        <f t="shared" si="0"/>
        <v>-765813032</v>
      </c>
      <c r="J28" s="8"/>
      <c r="K28" s="8">
        <v>128951</v>
      </c>
      <c r="L28" s="8"/>
      <c r="M28" s="8">
        <v>13595110100</v>
      </c>
      <c r="N28" s="8"/>
      <c r="O28" s="8">
        <v>14360923132</v>
      </c>
      <c r="P28" s="8"/>
      <c r="Q28" s="8">
        <f t="shared" si="1"/>
        <v>-765813032</v>
      </c>
    </row>
    <row r="29" spans="1:17">
      <c r="A29" s="1" t="s">
        <v>53</v>
      </c>
      <c r="C29" s="8">
        <v>30274906</v>
      </c>
      <c r="D29" s="8"/>
      <c r="E29" s="8">
        <v>190043966862</v>
      </c>
      <c r="F29" s="8"/>
      <c r="G29" s="8">
        <v>187935216577</v>
      </c>
      <c r="H29" s="8"/>
      <c r="I29" s="8">
        <f t="shared" si="0"/>
        <v>2108750285</v>
      </c>
      <c r="J29" s="8"/>
      <c r="K29" s="8">
        <v>115074908</v>
      </c>
      <c r="L29" s="8"/>
      <c r="M29" s="8">
        <v>693956893122</v>
      </c>
      <c r="N29" s="8"/>
      <c r="O29" s="8">
        <v>662140045788</v>
      </c>
      <c r="P29" s="8"/>
      <c r="Q29" s="8">
        <f t="shared" si="1"/>
        <v>31816847334</v>
      </c>
    </row>
    <row r="30" spans="1:17">
      <c r="A30" s="1" t="s">
        <v>48</v>
      </c>
      <c r="C30" s="8">
        <v>87700</v>
      </c>
      <c r="D30" s="8"/>
      <c r="E30" s="8">
        <v>520174501900</v>
      </c>
      <c r="F30" s="8"/>
      <c r="G30" s="8">
        <v>509340090843</v>
      </c>
      <c r="H30" s="8"/>
      <c r="I30" s="8">
        <f t="shared" si="0"/>
        <v>10834411057</v>
      </c>
      <c r="J30" s="8"/>
      <c r="K30" s="8">
        <v>178600</v>
      </c>
      <c r="L30" s="8"/>
      <c r="M30" s="8">
        <v>916326592600</v>
      </c>
      <c r="N30" s="8"/>
      <c r="O30" s="8">
        <v>900206224014</v>
      </c>
      <c r="P30" s="8"/>
      <c r="Q30" s="8">
        <f t="shared" si="1"/>
        <v>16120368586</v>
      </c>
    </row>
    <row r="31" spans="1:17">
      <c r="A31" s="1" t="s">
        <v>368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35000357</v>
      </c>
      <c r="L31" s="8"/>
      <c r="M31" s="8">
        <v>339430109807</v>
      </c>
      <c r="N31" s="8"/>
      <c r="O31" s="8">
        <v>319853154265</v>
      </c>
      <c r="P31" s="8"/>
      <c r="Q31" s="8">
        <f t="shared" si="1"/>
        <v>19576955542</v>
      </c>
    </row>
    <row r="32" spans="1:17">
      <c r="A32" s="1" t="s">
        <v>369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39325908</v>
      </c>
      <c r="L32" s="8"/>
      <c r="M32" s="8">
        <v>324837518761</v>
      </c>
      <c r="N32" s="8"/>
      <c r="O32" s="8">
        <v>311717026416</v>
      </c>
      <c r="P32" s="8"/>
      <c r="Q32" s="8">
        <f t="shared" si="1"/>
        <v>13120492345</v>
      </c>
    </row>
    <row r="33" spans="1:17">
      <c r="A33" s="1" t="s">
        <v>370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30200000</v>
      </c>
      <c r="L33" s="8"/>
      <c r="M33" s="8">
        <v>142023848297</v>
      </c>
      <c r="N33" s="8"/>
      <c r="O33" s="8">
        <v>143743263338</v>
      </c>
      <c r="P33" s="8"/>
      <c r="Q33" s="8">
        <f t="shared" si="1"/>
        <v>-1719415041</v>
      </c>
    </row>
    <row r="34" spans="1:17">
      <c r="A34" s="1" t="s">
        <v>371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10000000</v>
      </c>
      <c r="L34" s="8"/>
      <c r="M34" s="8">
        <v>122964945000</v>
      </c>
      <c r="N34" s="8"/>
      <c r="O34" s="8">
        <v>119309006342</v>
      </c>
      <c r="P34" s="8"/>
      <c r="Q34" s="8">
        <f t="shared" si="1"/>
        <v>3655938658</v>
      </c>
    </row>
    <row r="35" spans="1:17">
      <c r="A35" s="1" t="s">
        <v>372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12069215</v>
      </c>
      <c r="L35" s="8"/>
      <c r="M35" s="8">
        <v>34216199062</v>
      </c>
      <c r="N35" s="8"/>
      <c r="O35" s="8">
        <v>31601688404</v>
      </c>
      <c r="P35" s="8"/>
      <c r="Q35" s="8">
        <f t="shared" si="1"/>
        <v>2614510658</v>
      </c>
    </row>
    <row r="36" spans="1:17">
      <c r="A36" s="1" t="s">
        <v>19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9199478</v>
      </c>
      <c r="L36" s="8"/>
      <c r="M36" s="8">
        <v>119424360144</v>
      </c>
      <c r="N36" s="8"/>
      <c r="O36" s="8">
        <v>118799556212</v>
      </c>
      <c r="P36" s="8"/>
      <c r="Q36" s="8">
        <f t="shared" si="1"/>
        <v>624803932</v>
      </c>
    </row>
    <row r="37" spans="1:17">
      <c r="A37" s="1" t="s">
        <v>20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1</v>
      </c>
      <c r="L37" s="8"/>
      <c r="M37" s="8">
        <v>1</v>
      </c>
      <c r="N37" s="8"/>
      <c r="O37" s="8">
        <v>2168</v>
      </c>
      <c r="P37" s="8"/>
      <c r="Q37" s="8">
        <f t="shared" si="1"/>
        <v>-2167</v>
      </c>
    </row>
    <row r="38" spans="1:17">
      <c r="A38" s="1" t="s">
        <v>54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12000000</v>
      </c>
      <c r="L38" s="8"/>
      <c r="M38" s="8">
        <v>431595335669</v>
      </c>
      <c r="N38" s="8"/>
      <c r="O38" s="8">
        <v>443379283616</v>
      </c>
      <c r="P38" s="8"/>
      <c r="Q38" s="8">
        <f t="shared" si="1"/>
        <v>-11783947947</v>
      </c>
    </row>
    <row r="39" spans="1:17">
      <c r="A39" s="1" t="s">
        <v>373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2518551</v>
      </c>
      <c r="L39" s="8"/>
      <c r="M39" s="8">
        <v>36036036324</v>
      </c>
      <c r="N39" s="8"/>
      <c r="O39" s="8">
        <v>35818927481</v>
      </c>
      <c r="P39" s="8"/>
      <c r="Q39" s="8">
        <f t="shared" si="1"/>
        <v>217108843</v>
      </c>
    </row>
    <row r="40" spans="1:17">
      <c r="A40" s="1" t="s">
        <v>51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10512953</v>
      </c>
      <c r="L40" s="8"/>
      <c r="M40" s="8">
        <v>200767043995</v>
      </c>
      <c r="N40" s="8"/>
      <c r="O40" s="8">
        <v>190724099021</v>
      </c>
      <c r="P40" s="8"/>
      <c r="Q40" s="8">
        <f t="shared" si="1"/>
        <v>10042944974</v>
      </c>
    </row>
    <row r="41" spans="1:17">
      <c r="A41" s="1" t="s">
        <v>374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12618139</v>
      </c>
      <c r="L41" s="8"/>
      <c r="M41" s="8">
        <v>1225272283790</v>
      </c>
      <c r="N41" s="8"/>
      <c r="O41" s="8">
        <v>1168356556421</v>
      </c>
      <c r="P41" s="8"/>
      <c r="Q41" s="8">
        <f t="shared" si="1"/>
        <v>56915727369</v>
      </c>
    </row>
    <row r="42" spans="1:17">
      <c r="A42" s="1" t="s">
        <v>28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2642431</v>
      </c>
      <c r="L42" s="8"/>
      <c r="M42" s="8">
        <v>47016334097</v>
      </c>
      <c r="N42" s="8"/>
      <c r="O42" s="8">
        <v>46378481639</v>
      </c>
      <c r="P42" s="8"/>
      <c r="Q42" s="8">
        <f t="shared" si="1"/>
        <v>637852458</v>
      </c>
    </row>
    <row r="43" spans="1:17">
      <c r="A43" s="1" t="s">
        <v>15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1</v>
      </c>
      <c r="L43" s="8"/>
      <c r="M43" s="8">
        <v>1</v>
      </c>
      <c r="N43" s="8"/>
      <c r="O43" s="8">
        <v>9165</v>
      </c>
      <c r="P43" s="8"/>
      <c r="Q43" s="8">
        <f t="shared" si="1"/>
        <v>-9164</v>
      </c>
    </row>
    <row r="44" spans="1:17">
      <c r="A44" s="1" t="s">
        <v>375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1000000</v>
      </c>
      <c r="L44" s="8"/>
      <c r="M44" s="8">
        <v>13648109180</v>
      </c>
      <c r="N44" s="8"/>
      <c r="O44" s="8">
        <v>13123942935</v>
      </c>
      <c r="P44" s="8"/>
      <c r="Q44" s="8">
        <f t="shared" si="1"/>
        <v>524166245</v>
      </c>
    </row>
    <row r="45" spans="1:17">
      <c r="A45" s="1" t="s">
        <v>376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64161723</v>
      </c>
      <c r="L45" s="8"/>
      <c r="M45" s="8">
        <v>166758019670</v>
      </c>
      <c r="N45" s="8"/>
      <c r="O45" s="8">
        <v>160118787480</v>
      </c>
      <c r="P45" s="8"/>
      <c r="Q45" s="8">
        <f t="shared" si="1"/>
        <v>6639232190</v>
      </c>
    </row>
    <row r="46" spans="1:17">
      <c r="A46" s="1" t="s">
        <v>37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48780099</v>
      </c>
      <c r="L46" s="8"/>
      <c r="M46" s="8">
        <v>938446164625</v>
      </c>
      <c r="N46" s="8"/>
      <c r="O46" s="8">
        <v>899844144354</v>
      </c>
      <c r="P46" s="8"/>
      <c r="Q46" s="8">
        <f t="shared" si="1"/>
        <v>38602020271</v>
      </c>
    </row>
    <row r="47" spans="1:17">
      <c r="A47" s="1" t="s">
        <v>377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176558246</v>
      </c>
      <c r="L47" s="8"/>
      <c r="M47" s="8">
        <v>414255750663</v>
      </c>
      <c r="N47" s="8"/>
      <c r="O47" s="8">
        <v>405924200658</v>
      </c>
      <c r="P47" s="8"/>
      <c r="Q47" s="8">
        <f t="shared" si="1"/>
        <v>8331550005</v>
      </c>
    </row>
    <row r="48" spans="1:17">
      <c r="A48" s="1" t="s">
        <v>378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332059</v>
      </c>
      <c r="L48" s="8"/>
      <c r="M48" s="8">
        <v>4085167053</v>
      </c>
      <c r="N48" s="8"/>
      <c r="O48" s="8">
        <v>4085167053</v>
      </c>
      <c r="P48" s="8"/>
      <c r="Q48" s="8">
        <f t="shared" si="1"/>
        <v>0</v>
      </c>
    </row>
    <row r="49" spans="1:17">
      <c r="A49" s="1" t="s">
        <v>30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1</v>
      </c>
      <c r="L49" s="8"/>
      <c r="M49" s="8">
        <v>1</v>
      </c>
      <c r="N49" s="8"/>
      <c r="O49" s="8">
        <v>15908</v>
      </c>
      <c r="P49" s="8"/>
      <c r="Q49" s="8">
        <f t="shared" si="1"/>
        <v>-15907</v>
      </c>
    </row>
    <row r="50" spans="1:17">
      <c r="A50" s="1" t="s">
        <v>58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15000000</v>
      </c>
      <c r="L50" s="8"/>
      <c r="M50" s="8">
        <v>50467163721</v>
      </c>
      <c r="N50" s="8"/>
      <c r="O50" s="8">
        <v>48494548175</v>
      </c>
      <c r="P50" s="8"/>
      <c r="Q50" s="8">
        <f t="shared" si="1"/>
        <v>1972615546</v>
      </c>
    </row>
    <row r="51" spans="1:17">
      <c r="A51" s="1" t="s">
        <v>50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1499994</v>
      </c>
      <c r="L51" s="8"/>
      <c r="M51" s="8">
        <v>99535552974</v>
      </c>
      <c r="N51" s="8"/>
      <c r="O51" s="8">
        <v>56111216038</v>
      </c>
      <c r="P51" s="8"/>
      <c r="Q51" s="8">
        <f t="shared" si="1"/>
        <v>43424336936</v>
      </c>
    </row>
    <row r="52" spans="1:17">
      <c r="A52" s="1" t="s">
        <v>379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9127600</v>
      </c>
      <c r="L52" s="8"/>
      <c r="M52" s="8">
        <v>19697360800</v>
      </c>
      <c r="N52" s="8"/>
      <c r="O52" s="8">
        <v>19697360800</v>
      </c>
      <c r="P52" s="8"/>
      <c r="Q52" s="8">
        <f t="shared" si="1"/>
        <v>0</v>
      </c>
    </row>
    <row r="53" spans="1:17">
      <c r="A53" s="1" t="s">
        <v>380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12674035</v>
      </c>
      <c r="L53" s="8"/>
      <c r="M53" s="8">
        <v>239834911873</v>
      </c>
      <c r="N53" s="8"/>
      <c r="O53" s="8">
        <v>236823137110</v>
      </c>
      <c r="P53" s="8"/>
      <c r="Q53" s="8">
        <f t="shared" si="1"/>
        <v>3011774763</v>
      </c>
    </row>
    <row r="54" spans="1:17">
      <c r="A54" s="1" t="s">
        <v>33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8">
        <v>10000000</v>
      </c>
      <c r="L54" s="8"/>
      <c r="M54" s="8">
        <v>34573239151</v>
      </c>
      <c r="N54" s="8"/>
      <c r="O54" s="8">
        <v>34917442737</v>
      </c>
      <c r="P54" s="8"/>
      <c r="Q54" s="8">
        <f t="shared" si="1"/>
        <v>-344203586</v>
      </c>
    </row>
    <row r="55" spans="1:17">
      <c r="A55" s="1" t="s">
        <v>276</v>
      </c>
      <c r="C55" s="8">
        <v>1778850</v>
      </c>
      <c r="D55" s="8"/>
      <c r="E55" s="8">
        <v>1778850000000</v>
      </c>
      <c r="F55" s="8"/>
      <c r="G55" s="8">
        <v>1749741605415</v>
      </c>
      <c r="H55" s="8"/>
      <c r="I55" s="8">
        <f t="shared" si="0"/>
        <v>29108394585</v>
      </c>
      <c r="J55" s="8"/>
      <c r="K55" s="8">
        <v>1778850</v>
      </c>
      <c r="L55" s="8"/>
      <c r="M55" s="8">
        <v>1778850000000</v>
      </c>
      <c r="N55" s="8"/>
      <c r="O55" s="8">
        <v>1749741605415</v>
      </c>
      <c r="P55" s="8"/>
      <c r="Q55" s="8">
        <f t="shared" si="1"/>
        <v>29108394585</v>
      </c>
    </row>
    <row r="56" spans="1:17">
      <c r="A56" s="1" t="s">
        <v>227</v>
      </c>
      <c r="C56" s="8">
        <v>2000000</v>
      </c>
      <c r="D56" s="8"/>
      <c r="E56" s="8">
        <v>1951932750000</v>
      </c>
      <c r="F56" s="8"/>
      <c r="G56" s="8">
        <v>1957804132150</v>
      </c>
      <c r="H56" s="8"/>
      <c r="I56" s="8">
        <f t="shared" si="0"/>
        <v>-5871382150</v>
      </c>
      <c r="J56" s="8"/>
      <c r="K56" s="8">
        <v>2000000</v>
      </c>
      <c r="L56" s="8"/>
      <c r="M56" s="8">
        <v>1951932750000</v>
      </c>
      <c r="N56" s="8"/>
      <c r="O56" s="8">
        <v>1957804132150</v>
      </c>
      <c r="P56" s="8"/>
      <c r="Q56" s="8">
        <f t="shared" si="1"/>
        <v>-5871382150</v>
      </c>
    </row>
    <row r="57" spans="1:17">
      <c r="A57" s="1" t="s">
        <v>191</v>
      </c>
      <c r="C57" s="8">
        <v>2500000</v>
      </c>
      <c r="D57" s="8"/>
      <c r="E57" s="8">
        <v>2500000000000</v>
      </c>
      <c r="F57" s="8"/>
      <c r="G57" s="8">
        <v>2246490445121</v>
      </c>
      <c r="H57" s="8"/>
      <c r="I57" s="8">
        <f t="shared" si="0"/>
        <v>253509554879</v>
      </c>
      <c r="J57" s="8"/>
      <c r="K57" s="8">
        <v>2500000</v>
      </c>
      <c r="L57" s="8"/>
      <c r="M57" s="8">
        <v>2500000000000</v>
      </c>
      <c r="N57" s="8"/>
      <c r="O57" s="8">
        <v>2246490445121</v>
      </c>
      <c r="P57" s="8"/>
      <c r="Q57" s="8">
        <f t="shared" si="1"/>
        <v>253509554879</v>
      </c>
    </row>
    <row r="58" spans="1:17">
      <c r="A58" s="1" t="s">
        <v>112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1200</v>
      </c>
      <c r="L58" s="8"/>
      <c r="M58" s="8">
        <v>1013960712</v>
      </c>
      <c r="N58" s="8"/>
      <c r="O58" s="8">
        <v>963174825</v>
      </c>
      <c r="P58" s="8"/>
      <c r="Q58" s="8">
        <f t="shared" si="1"/>
        <v>50785887</v>
      </c>
    </row>
    <row r="59" spans="1:17">
      <c r="A59" s="1" t="s">
        <v>114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8">
        <v>472000</v>
      </c>
      <c r="L59" s="8"/>
      <c r="M59" s="8">
        <v>300042899685</v>
      </c>
      <c r="N59" s="8"/>
      <c r="O59" s="8">
        <v>293624361911</v>
      </c>
      <c r="P59" s="8"/>
      <c r="Q59" s="8">
        <f t="shared" si="1"/>
        <v>6418537774</v>
      </c>
    </row>
    <row r="60" spans="1:17">
      <c r="A60" s="1" t="s">
        <v>345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1700000</v>
      </c>
      <c r="L60" s="8"/>
      <c r="M60" s="8">
        <v>1700000000000</v>
      </c>
      <c r="N60" s="8"/>
      <c r="O60" s="8">
        <v>1697282227765</v>
      </c>
      <c r="P60" s="8"/>
      <c r="Q60" s="8">
        <f t="shared" si="1"/>
        <v>2717772235</v>
      </c>
    </row>
    <row r="61" spans="1:17">
      <c r="A61" s="1" t="s">
        <v>258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10000</v>
      </c>
      <c r="L61" s="8"/>
      <c r="M61" s="8">
        <v>9596128140</v>
      </c>
      <c r="N61" s="8"/>
      <c r="O61" s="8">
        <v>9561728862</v>
      </c>
      <c r="P61" s="8"/>
      <c r="Q61" s="8">
        <f t="shared" si="1"/>
        <v>34399278</v>
      </c>
    </row>
    <row r="62" spans="1:17">
      <c r="A62" s="1" t="s">
        <v>230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8">
        <v>1914900</v>
      </c>
      <c r="L62" s="8"/>
      <c r="M62" s="8">
        <v>1745762439237</v>
      </c>
      <c r="N62" s="8"/>
      <c r="O62" s="8">
        <v>1792912668718</v>
      </c>
      <c r="P62" s="8"/>
      <c r="Q62" s="8">
        <f t="shared" si="1"/>
        <v>-47150229481</v>
      </c>
    </row>
    <row r="63" spans="1:17">
      <c r="A63" s="1" t="s">
        <v>212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0"/>
        <v>0</v>
      </c>
      <c r="J63" s="8"/>
      <c r="K63" s="8">
        <v>205000</v>
      </c>
      <c r="L63" s="8"/>
      <c r="M63" s="8">
        <v>168094091125</v>
      </c>
      <c r="N63" s="8"/>
      <c r="O63" s="8">
        <v>164159828929</v>
      </c>
      <c r="P63" s="8"/>
      <c r="Q63" s="8">
        <f t="shared" si="1"/>
        <v>3934262196</v>
      </c>
    </row>
    <row r="64" spans="1:17">
      <c r="A64" s="1" t="s">
        <v>337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f t="shared" si="0"/>
        <v>0</v>
      </c>
      <c r="J64" s="8"/>
      <c r="K64" s="8">
        <v>4721729</v>
      </c>
      <c r="L64" s="8"/>
      <c r="M64" s="8">
        <v>4721729000000</v>
      </c>
      <c r="N64" s="8"/>
      <c r="O64" s="8">
        <v>4705804398527</v>
      </c>
      <c r="P64" s="8"/>
      <c r="Q64" s="8">
        <f t="shared" si="1"/>
        <v>15924601473</v>
      </c>
    </row>
    <row r="65" spans="1:17">
      <c r="A65" s="1" t="s">
        <v>333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f t="shared" si="0"/>
        <v>0</v>
      </c>
      <c r="J65" s="8"/>
      <c r="K65" s="8">
        <v>7206051</v>
      </c>
      <c r="L65" s="8"/>
      <c r="M65" s="8">
        <v>7206051000000</v>
      </c>
      <c r="N65" s="8"/>
      <c r="O65" s="8">
        <v>7134150190859</v>
      </c>
      <c r="P65" s="8"/>
      <c r="Q65" s="8">
        <f t="shared" si="1"/>
        <v>71900809141</v>
      </c>
    </row>
    <row r="66" spans="1:17">
      <c r="A66" s="1" t="s">
        <v>250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8">
        <v>130000</v>
      </c>
      <c r="L66" s="8"/>
      <c r="M66" s="8">
        <v>123181426565</v>
      </c>
      <c r="N66" s="8"/>
      <c r="O66" s="8">
        <v>123148127825</v>
      </c>
      <c r="P66" s="8"/>
      <c r="Q66" s="8">
        <f t="shared" si="1"/>
        <v>33298740</v>
      </c>
    </row>
    <row r="67" spans="1:17">
      <c r="A67" s="1" t="s">
        <v>166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f t="shared" si="0"/>
        <v>0</v>
      </c>
      <c r="J67" s="8"/>
      <c r="K67" s="8">
        <v>5000000</v>
      </c>
      <c r="L67" s="8"/>
      <c r="M67" s="8">
        <v>4810241875000</v>
      </c>
      <c r="N67" s="8"/>
      <c r="O67" s="8">
        <v>4769040192531</v>
      </c>
      <c r="P67" s="8"/>
      <c r="Q67" s="8">
        <f t="shared" si="1"/>
        <v>41201682469</v>
      </c>
    </row>
    <row r="68" spans="1:17">
      <c r="A68" s="1" t="s">
        <v>225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f t="shared" si="0"/>
        <v>0</v>
      </c>
      <c r="J68" s="8"/>
      <c r="K68" s="8">
        <v>4794200</v>
      </c>
      <c r="L68" s="8"/>
      <c r="M68" s="8">
        <v>4483684415859</v>
      </c>
      <c r="N68" s="8"/>
      <c r="O68" s="8">
        <v>4623528821490</v>
      </c>
      <c r="P68" s="8"/>
      <c r="Q68" s="8">
        <f t="shared" si="1"/>
        <v>-139844405631</v>
      </c>
    </row>
    <row r="69" spans="1:17">
      <c r="A69" s="1" t="s">
        <v>381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f t="shared" si="0"/>
        <v>0</v>
      </c>
      <c r="J69" s="8"/>
      <c r="K69" s="8">
        <v>540000</v>
      </c>
      <c r="L69" s="8"/>
      <c r="M69" s="8">
        <v>390665498164</v>
      </c>
      <c r="N69" s="8"/>
      <c r="O69" s="8">
        <v>368558150247</v>
      </c>
      <c r="P69" s="8"/>
      <c r="Q69" s="8">
        <f t="shared" si="1"/>
        <v>22107347917</v>
      </c>
    </row>
    <row r="70" spans="1:17">
      <c r="A70" s="1" t="s">
        <v>139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f t="shared" si="0"/>
        <v>0</v>
      </c>
      <c r="J70" s="8"/>
      <c r="K70" s="8">
        <v>455550</v>
      </c>
      <c r="L70" s="8"/>
      <c r="M70" s="8">
        <v>399993269097</v>
      </c>
      <c r="N70" s="8"/>
      <c r="O70" s="8">
        <v>384836105649</v>
      </c>
      <c r="P70" s="8"/>
      <c r="Q70" s="8">
        <f t="shared" si="1"/>
        <v>15157163448</v>
      </c>
    </row>
    <row r="71" spans="1:17">
      <c r="A71" s="1" t="s">
        <v>245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f t="shared" si="0"/>
        <v>0</v>
      </c>
      <c r="J71" s="8"/>
      <c r="K71" s="8">
        <v>1500</v>
      </c>
      <c r="L71" s="8"/>
      <c r="M71" s="8">
        <v>1499941875</v>
      </c>
      <c r="N71" s="8"/>
      <c r="O71" s="8">
        <v>1448412872</v>
      </c>
      <c r="P71" s="8"/>
      <c r="Q71" s="8">
        <f t="shared" si="1"/>
        <v>51529003</v>
      </c>
    </row>
    <row r="72" spans="1:17">
      <c r="A72" s="1" t="s">
        <v>247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f t="shared" si="0"/>
        <v>0</v>
      </c>
      <c r="J72" s="8"/>
      <c r="K72" s="8">
        <v>5939000</v>
      </c>
      <c r="L72" s="8"/>
      <c r="M72" s="8">
        <v>5792707535084</v>
      </c>
      <c r="N72" s="8"/>
      <c r="O72" s="8">
        <v>5776688956617</v>
      </c>
      <c r="P72" s="8"/>
      <c r="Q72" s="8">
        <f t="shared" si="1"/>
        <v>16018578467</v>
      </c>
    </row>
    <row r="73" spans="1:17">
      <c r="A73" s="1" t="s">
        <v>118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f t="shared" ref="I73:I108" si="2">E73-G73</f>
        <v>0</v>
      </c>
      <c r="J73" s="8"/>
      <c r="K73" s="8">
        <v>1565100</v>
      </c>
      <c r="L73" s="8"/>
      <c r="M73" s="8">
        <v>1110730565187</v>
      </c>
      <c r="N73" s="8"/>
      <c r="O73" s="8">
        <v>1059771998299</v>
      </c>
      <c r="P73" s="8"/>
      <c r="Q73" s="8">
        <f t="shared" ref="Q73:Q108" si="3">M73-O73</f>
        <v>50958566888</v>
      </c>
    </row>
    <row r="74" spans="1:17">
      <c r="A74" s="1" t="s">
        <v>352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f t="shared" si="2"/>
        <v>0</v>
      </c>
      <c r="J74" s="8"/>
      <c r="K74" s="8">
        <v>979500</v>
      </c>
      <c r="L74" s="8"/>
      <c r="M74" s="8">
        <v>979500000000</v>
      </c>
      <c r="N74" s="8"/>
      <c r="O74" s="8">
        <v>968929889011</v>
      </c>
      <c r="P74" s="8"/>
      <c r="Q74" s="8">
        <f t="shared" si="3"/>
        <v>10570110989</v>
      </c>
    </row>
    <row r="75" spans="1:17">
      <c r="A75" s="1" t="s">
        <v>339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f t="shared" si="2"/>
        <v>0</v>
      </c>
      <c r="J75" s="8"/>
      <c r="K75" s="8">
        <v>1000000</v>
      </c>
      <c r="L75" s="8"/>
      <c r="M75" s="8">
        <v>1000000000000</v>
      </c>
      <c r="N75" s="8"/>
      <c r="O75" s="8">
        <v>996489384540</v>
      </c>
      <c r="P75" s="8"/>
      <c r="Q75" s="8">
        <f t="shared" si="3"/>
        <v>3510615460</v>
      </c>
    </row>
    <row r="76" spans="1:17">
      <c r="A76" s="1" t="s">
        <v>382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f t="shared" si="2"/>
        <v>0</v>
      </c>
      <c r="J76" s="8"/>
      <c r="K76" s="8">
        <v>2989603</v>
      </c>
      <c r="L76" s="8"/>
      <c r="M76" s="8">
        <v>2989603000000</v>
      </c>
      <c r="N76" s="8"/>
      <c r="O76" s="8">
        <v>2839999544264</v>
      </c>
      <c r="P76" s="8"/>
      <c r="Q76" s="8">
        <f t="shared" si="3"/>
        <v>149603455736</v>
      </c>
    </row>
    <row r="77" spans="1:17">
      <c r="A77" s="1" t="s">
        <v>121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f t="shared" si="2"/>
        <v>0</v>
      </c>
      <c r="J77" s="8"/>
      <c r="K77" s="8">
        <v>4021430</v>
      </c>
      <c r="L77" s="8"/>
      <c r="M77" s="8">
        <v>2762946157477</v>
      </c>
      <c r="N77" s="8"/>
      <c r="O77" s="8">
        <v>2676145588311</v>
      </c>
      <c r="P77" s="8"/>
      <c r="Q77" s="8">
        <f t="shared" si="3"/>
        <v>86800569166</v>
      </c>
    </row>
    <row r="78" spans="1:17">
      <c r="A78" s="1" t="s">
        <v>255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f t="shared" si="2"/>
        <v>0</v>
      </c>
      <c r="J78" s="8"/>
      <c r="K78" s="8">
        <v>50000</v>
      </c>
      <c r="L78" s="8"/>
      <c r="M78" s="8">
        <v>48458222175</v>
      </c>
      <c r="N78" s="8"/>
      <c r="O78" s="8">
        <v>48441372823</v>
      </c>
      <c r="P78" s="8"/>
      <c r="Q78" s="8">
        <f t="shared" si="3"/>
        <v>16849352</v>
      </c>
    </row>
    <row r="79" spans="1:17">
      <c r="A79" s="1" t="s">
        <v>180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f t="shared" si="2"/>
        <v>0</v>
      </c>
      <c r="J79" s="8"/>
      <c r="K79" s="8">
        <v>70</v>
      </c>
      <c r="L79" s="8"/>
      <c r="M79" s="8">
        <v>64736301</v>
      </c>
      <c r="N79" s="8"/>
      <c r="O79" s="8">
        <v>61486419</v>
      </c>
      <c r="P79" s="8"/>
      <c r="Q79" s="8">
        <f t="shared" si="3"/>
        <v>3249882</v>
      </c>
    </row>
    <row r="80" spans="1:17">
      <c r="A80" s="1" t="s">
        <v>211</v>
      </c>
      <c r="C80" s="8">
        <v>0</v>
      </c>
      <c r="D80" s="8"/>
      <c r="E80" s="8">
        <v>0</v>
      </c>
      <c r="F80" s="8"/>
      <c r="G80" s="8">
        <v>0</v>
      </c>
      <c r="H80" s="8"/>
      <c r="I80" s="8">
        <f t="shared" si="2"/>
        <v>0</v>
      </c>
      <c r="J80" s="8"/>
      <c r="K80" s="8">
        <v>250000</v>
      </c>
      <c r="L80" s="8"/>
      <c r="M80" s="8">
        <v>230876813518</v>
      </c>
      <c r="N80" s="8"/>
      <c r="O80" s="8">
        <v>229175064430</v>
      </c>
      <c r="P80" s="8"/>
      <c r="Q80" s="8">
        <f t="shared" si="3"/>
        <v>1701749088</v>
      </c>
    </row>
    <row r="81" spans="1:17">
      <c r="A81" s="1" t="s">
        <v>344</v>
      </c>
      <c r="C81" s="8">
        <v>0</v>
      </c>
      <c r="D81" s="8"/>
      <c r="E81" s="8">
        <v>0</v>
      </c>
      <c r="F81" s="8"/>
      <c r="G81" s="8">
        <v>0</v>
      </c>
      <c r="H81" s="8"/>
      <c r="I81" s="8">
        <f t="shared" si="2"/>
        <v>0</v>
      </c>
      <c r="J81" s="8"/>
      <c r="K81" s="8">
        <v>726612</v>
      </c>
      <c r="L81" s="8"/>
      <c r="M81" s="8">
        <v>726612000000</v>
      </c>
      <c r="N81" s="8"/>
      <c r="O81" s="8">
        <v>725675613980</v>
      </c>
      <c r="P81" s="8"/>
      <c r="Q81" s="8">
        <f t="shared" si="3"/>
        <v>936386020</v>
      </c>
    </row>
    <row r="82" spans="1:17">
      <c r="A82" s="1" t="s">
        <v>82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f t="shared" si="2"/>
        <v>0</v>
      </c>
      <c r="J82" s="8"/>
      <c r="K82" s="8">
        <v>6200000</v>
      </c>
      <c r="L82" s="8"/>
      <c r="M82" s="8">
        <v>5949400642500</v>
      </c>
      <c r="N82" s="8"/>
      <c r="O82" s="8">
        <v>5949374007742</v>
      </c>
      <c r="P82" s="8"/>
      <c r="Q82" s="8">
        <f t="shared" si="3"/>
        <v>26634758</v>
      </c>
    </row>
    <row r="83" spans="1:17">
      <c r="A83" s="1" t="s">
        <v>154</v>
      </c>
      <c r="C83" s="8">
        <v>0</v>
      </c>
      <c r="D83" s="8"/>
      <c r="E83" s="8">
        <v>0</v>
      </c>
      <c r="F83" s="8"/>
      <c r="G83" s="8">
        <v>0</v>
      </c>
      <c r="H83" s="8"/>
      <c r="I83" s="8">
        <f t="shared" si="2"/>
        <v>0</v>
      </c>
      <c r="J83" s="8"/>
      <c r="K83" s="8">
        <v>309279</v>
      </c>
      <c r="L83" s="8"/>
      <c r="M83" s="8">
        <v>299993129997</v>
      </c>
      <c r="N83" s="8"/>
      <c r="O83" s="8">
        <v>301444476974</v>
      </c>
      <c r="P83" s="8"/>
      <c r="Q83" s="8">
        <f t="shared" si="3"/>
        <v>-1451346977</v>
      </c>
    </row>
    <row r="84" spans="1:17">
      <c r="A84" s="1" t="s">
        <v>383</v>
      </c>
      <c r="C84" s="8">
        <v>0</v>
      </c>
      <c r="D84" s="8"/>
      <c r="E84" s="8">
        <v>0</v>
      </c>
      <c r="F84" s="8"/>
      <c r="G84" s="8">
        <v>0</v>
      </c>
      <c r="H84" s="8"/>
      <c r="I84" s="8">
        <f t="shared" si="2"/>
        <v>0</v>
      </c>
      <c r="J84" s="8"/>
      <c r="K84" s="8">
        <v>3727377</v>
      </c>
      <c r="L84" s="8"/>
      <c r="M84" s="8">
        <v>3724624231528</v>
      </c>
      <c r="N84" s="8"/>
      <c r="O84" s="8">
        <v>3547330265480</v>
      </c>
      <c r="P84" s="8"/>
      <c r="Q84" s="8">
        <f t="shared" si="3"/>
        <v>177293966048</v>
      </c>
    </row>
    <row r="85" spans="1:17">
      <c r="A85" s="1" t="s">
        <v>127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f t="shared" si="2"/>
        <v>0</v>
      </c>
      <c r="J85" s="8"/>
      <c r="K85" s="8">
        <v>12100</v>
      </c>
      <c r="L85" s="8"/>
      <c r="M85" s="8">
        <v>11193556237</v>
      </c>
      <c r="N85" s="8"/>
      <c r="O85" s="8">
        <v>10569975184</v>
      </c>
      <c r="P85" s="8"/>
      <c r="Q85" s="8">
        <f t="shared" si="3"/>
        <v>623581053</v>
      </c>
    </row>
    <row r="86" spans="1:17">
      <c r="A86" s="1" t="s">
        <v>335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f t="shared" si="2"/>
        <v>0</v>
      </c>
      <c r="J86" s="8"/>
      <c r="K86" s="8">
        <v>1238600</v>
      </c>
      <c r="L86" s="8"/>
      <c r="M86" s="8">
        <v>1238600000000</v>
      </c>
      <c r="N86" s="8"/>
      <c r="O86" s="8">
        <v>1223486257670</v>
      </c>
      <c r="P86" s="8"/>
      <c r="Q86" s="8">
        <f t="shared" si="3"/>
        <v>15113742330</v>
      </c>
    </row>
    <row r="87" spans="1:17">
      <c r="A87" s="1" t="s">
        <v>216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f t="shared" si="2"/>
        <v>0</v>
      </c>
      <c r="J87" s="8"/>
      <c r="K87" s="8">
        <v>80000</v>
      </c>
      <c r="L87" s="8"/>
      <c r="M87" s="8">
        <v>77040864558</v>
      </c>
      <c r="N87" s="8"/>
      <c r="O87" s="8">
        <v>76795824046</v>
      </c>
      <c r="P87" s="8"/>
      <c r="Q87" s="8">
        <f t="shared" si="3"/>
        <v>245040512</v>
      </c>
    </row>
    <row r="88" spans="1:17">
      <c r="A88" s="1" t="s">
        <v>122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f t="shared" si="2"/>
        <v>0</v>
      </c>
      <c r="J88" s="8"/>
      <c r="K88" s="8">
        <v>143465</v>
      </c>
      <c r="L88" s="8"/>
      <c r="M88" s="8">
        <v>133941286436</v>
      </c>
      <c r="N88" s="8"/>
      <c r="O88" s="8">
        <v>130265194788</v>
      </c>
      <c r="P88" s="8"/>
      <c r="Q88" s="8">
        <f t="shared" si="3"/>
        <v>3676091648</v>
      </c>
    </row>
    <row r="89" spans="1:17">
      <c r="A89" s="1" t="s">
        <v>97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f t="shared" si="2"/>
        <v>0</v>
      </c>
      <c r="J89" s="8"/>
      <c r="K89" s="8">
        <v>3947900</v>
      </c>
      <c r="L89" s="8"/>
      <c r="M89" s="8">
        <v>3288756136606</v>
      </c>
      <c r="N89" s="8"/>
      <c r="O89" s="8">
        <v>3226883735917</v>
      </c>
      <c r="P89" s="8"/>
      <c r="Q89" s="8">
        <f t="shared" si="3"/>
        <v>61872400689</v>
      </c>
    </row>
    <row r="90" spans="1:17">
      <c r="A90" s="1" t="s">
        <v>331</v>
      </c>
      <c r="C90" s="8">
        <v>0</v>
      </c>
      <c r="D90" s="8"/>
      <c r="E90" s="8">
        <v>0</v>
      </c>
      <c r="F90" s="8"/>
      <c r="G90" s="8">
        <v>0</v>
      </c>
      <c r="H90" s="8"/>
      <c r="I90" s="8">
        <f t="shared" si="2"/>
        <v>0</v>
      </c>
      <c r="J90" s="8"/>
      <c r="K90" s="8">
        <v>6157306</v>
      </c>
      <c r="L90" s="8"/>
      <c r="M90" s="8">
        <v>6157306000000</v>
      </c>
      <c r="N90" s="8"/>
      <c r="O90" s="8">
        <v>6079392423913</v>
      </c>
      <c r="P90" s="8"/>
      <c r="Q90" s="8">
        <f t="shared" si="3"/>
        <v>77913576087</v>
      </c>
    </row>
    <row r="91" spans="1:17">
      <c r="A91" s="1" t="s">
        <v>125</v>
      </c>
      <c r="C91" s="8">
        <v>0</v>
      </c>
      <c r="D91" s="8"/>
      <c r="E91" s="8">
        <v>0</v>
      </c>
      <c r="F91" s="8"/>
      <c r="G91" s="8">
        <v>0</v>
      </c>
      <c r="H91" s="8"/>
      <c r="I91" s="8">
        <f t="shared" si="2"/>
        <v>0</v>
      </c>
      <c r="J91" s="8"/>
      <c r="K91" s="8">
        <v>6661345</v>
      </c>
      <c r="L91" s="8"/>
      <c r="M91" s="8">
        <v>4536367820000</v>
      </c>
      <c r="N91" s="8"/>
      <c r="O91" s="8">
        <v>4402115962119</v>
      </c>
      <c r="P91" s="8"/>
      <c r="Q91" s="8">
        <f t="shared" si="3"/>
        <v>134251857881</v>
      </c>
    </row>
    <row r="92" spans="1:17">
      <c r="A92" s="1" t="s">
        <v>116</v>
      </c>
      <c r="C92" s="8">
        <v>0</v>
      </c>
      <c r="D92" s="8"/>
      <c r="E92" s="8">
        <v>0</v>
      </c>
      <c r="F92" s="8"/>
      <c r="G92" s="8">
        <v>0</v>
      </c>
      <c r="H92" s="8"/>
      <c r="I92" s="8">
        <f t="shared" si="2"/>
        <v>0</v>
      </c>
      <c r="J92" s="8"/>
      <c r="K92" s="8">
        <v>1279700</v>
      </c>
      <c r="L92" s="8"/>
      <c r="M92" s="8">
        <v>921517267177</v>
      </c>
      <c r="N92" s="8"/>
      <c r="O92" s="8">
        <v>887019834334</v>
      </c>
      <c r="P92" s="8"/>
      <c r="Q92" s="8">
        <f t="shared" si="3"/>
        <v>34497432843</v>
      </c>
    </row>
    <row r="93" spans="1:17">
      <c r="A93" s="1" t="s">
        <v>163</v>
      </c>
      <c r="C93" s="8">
        <v>0</v>
      </c>
      <c r="D93" s="8"/>
      <c r="E93" s="8">
        <v>0</v>
      </c>
      <c r="F93" s="8"/>
      <c r="G93" s="8">
        <v>0</v>
      </c>
      <c r="H93" s="8"/>
      <c r="I93" s="8">
        <f t="shared" si="2"/>
        <v>0</v>
      </c>
      <c r="J93" s="8"/>
      <c r="K93" s="8">
        <v>727000</v>
      </c>
      <c r="L93" s="8"/>
      <c r="M93" s="8">
        <v>690603313500</v>
      </c>
      <c r="N93" s="8"/>
      <c r="O93" s="8">
        <v>713989516688</v>
      </c>
      <c r="P93" s="8"/>
      <c r="Q93" s="8">
        <f t="shared" si="3"/>
        <v>-23386203188</v>
      </c>
    </row>
    <row r="94" spans="1:17">
      <c r="A94" s="1" t="s">
        <v>222</v>
      </c>
      <c r="C94" s="8">
        <v>0</v>
      </c>
      <c r="D94" s="8"/>
      <c r="E94" s="8">
        <v>0</v>
      </c>
      <c r="F94" s="8"/>
      <c r="G94" s="8">
        <v>0</v>
      </c>
      <c r="H94" s="8"/>
      <c r="I94" s="8">
        <f t="shared" si="2"/>
        <v>0</v>
      </c>
      <c r="J94" s="8"/>
      <c r="K94" s="8">
        <v>10000</v>
      </c>
      <c r="L94" s="8"/>
      <c r="M94" s="8">
        <v>9784920822</v>
      </c>
      <c r="N94" s="8"/>
      <c r="O94" s="8">
        <v>9784720827</v>
      </c>
      <c r="P94" s="8"/>
      <c r="Q94" s="8">
        <f t="shared" si="3"/>
        <v>199995</v>
      </c>
    </row>
    <row r="95" spans="1:17">
      <c r="A95" s="1" t="s">
        <v>262</v>
      </c>
      <c r="C95" s="8">
        <v>0</v>
      </c>
      <c r="D95" s="8"/>
      <c r="E95" s="8">
        <v>0</v>
      </c>
      <c r="F95" s="8"/>
      <c r="G95" s="8">
        <v>0</v>
      </c>
      <c r="H95" s="8"/>
      <c r="I95" s="8">
        <f t="shared" si="2"/>
        <v>0</v>
      </c>
      <c r="J95" s="8"/>
      <c r="K95" s="8">
        <v>3000000</v>
      </c>
      <c r="L95" s="8"/>
      <c r="M95" s="8">
        <v>3074056411500</v>
      </c>
      <c r="N95" s="8"/>
      <c r="O95" s="8">
        <v>3005784521340</v>
      </c>
      <c r="P95" s="8"/>
      <c r="Q95" s="8">
        <f t="shared" si="3"/>
        <v>68271890160</v>
      </c>
    </row>
    <row r="96" spans="1:17">
      <c r="A96" s="1" t="s">
        <v>178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f t="shared" si="2"/>
        <v>0</v>
      </c>
      <c r="J96" s="8"/>
      <c r="K96" s="8">
        <v>9</v>
      </c>
      <c r="L96" s="8"/>
      <c r="M96" s="8">
        <v>8228294</v>
      </c>
      <c r="N96" s="8"/>
      <c r="O96" s="8">
        <v>7745700</v>
      </c>
      <c r="P96" s="8"/>
      <c r="Q96" s="8">
        <f t="shared" si="3"/>
        <v>482594</v>
      </c>
    </row>
    <row r="97" spans="1:20">
      <c r="A97" s="1" t="s">
        <v>350</v>
      </c>
      <c r="C97" s="8">
        <v>0</v>
      </c>
      <c r="D97" s="8"/>
      <c r="E97" s="8">
        <v>0</v>
      </c>
      <c r="F97" s="8"/>
      <c r="G97" s="8">
        <v>0</v>
      </c>
      <c r="H97" s="8"/>
      <c r="I97" s="8">
        <f t="shared" si="2"/>
        <v>0</v>
      </c>
      <c r="J97" s="8"/>
      <c r="K97" s="8">
        <v>1000</v>
      </c>
      <c r="L97" s="8"/>
      <c r="M97" s="8">
        <v>1000000000</v>
      </c>
      <c r="N97" s="8"/>
      <c r="O97" s="8">
        <v>999961250</v>
      </c>
      <c r="P97" s="8"/>
      <c r="Q97" s="8">
        <f t="shared" si="3"/>
        <v>38750</v>
      </c>
    </row>
    <row r="98" spans="1:20">
      <c r="A98" s="1" t="s">
        <v>348</v>
      </c>
      <c r="C98" s="8">
        <v>0</v>
      </c>
      <c r="D98" s="8"/>
      <c r="E98" s="8">
        <v>0</v>
      </c>
      <c r="F98" s="8"/>
      <c r="G98" s="8">
        <v>0</v>
      </c>
      <c r="H98" s="8"/>
      <c r="I98" s="8">
        <f t="shared" si="2"/>
        <v>0</v>
      </c>
      <c r="J98" s="8"/>
      <c r="K98" s="8">
        <v>3497458</v>
      </c>
      <c r="L98" s="8"/>
      <c r="M98" s="8">
        <v>3497458000000</v>
      </c>
      <c r="N98" s="8"/>
      <c r="O98" s="8">
        <v>3447016987043</v>
      </c>
      <c r="P98" s="8"/>
      <c r="Q98" s="8">
        <f t="shared" si="3"/>
        <v>50441012957</v>
      </c>
    </row>
    <row r="99" spans="1:20">
      <c r="A99" s="1" t="s">
        <v>343</v>
      </c>
      <c r="C99" s="8">
        <v>0</v>
      </c>
      <c r="D99" s="8"/>
      <c r="E99" s="8">
        <v>0</v>
      </c>
      <c r="F99" s="8"/>
      <c r="G99" s="8">
        <v>0</v>
      </c>
      <c r="H99" s="8"/>
      <c r="I99" s="8">
        <f t="shared" si="2"/>
        <v>0</v>
      </c>
      <c r="J99" s="8"/>
      <c r="K99" s="8">
        <v>3975000</v>
      </c>
      <c r="L99" s="8"/>
      <c r="M99" s="8">
        <v>3975000000000</v>
      </c>
      <c r="N99" s="8"/>
      <c r="O99" s="8">
        <v>3969976970156</v>
      </c>
      <c r="P99" s="8"/>
      <c r="Q99" s="8">
        <f t="shared" si="3"/>
        <v>5023029844</v>
      </c>
    </row>
    <row r="100" spans="1:20">
      <c r="A100" s="1" t="s">
        <v>341</v>
      </c>
      <c r="C100" s="8">
        <v>0</v>
      </c>
      <c r="D100" s="8"/>
      <c r="E100" s="8">
        <v>0</v>
      </c>
      <c r="F100" s="8"/>
      <c r="G100" s="8">
        <v>0</v>
      </c>
      <c r="H100" s="8"/>
      <c r="I100" s="8">
        <f t="shared" si="2"/>
        <v>0</v>
      </c>
      <c r="J100" s="8"/>
      <c r="K100" s="8">
        <v>1000000</v>
      </c>
      <c r="L100" s="8"/>
      <c r="M100" s="8">
        <v>1000000000000</v>
      </c>
      <c r="N100" s="8"/>
      <c r="O100" s="8">
        <v>998711298437</v>
      </c>
      <c r="P100" s="8"/>
      <c r="Q100" s="8">
        <f t="shared" si="3"/>
        <v>1288701563</v>
      </c>
    </row>
    <row r="101" spans="1:20">
      <c r="A101" s="1" t="s">
        <v>242</v>
      </c>
      <c r="C101" s="8">
        <v>0</v>
      </c>
      <c r="D101" s="8"/>
      <c r="E101" s="8">
        <v>0</v>
      </c>
      <c r="F101" s="8"/>
      <c r="G101" s="8">
        <v>0</v>
      </c>
      <c r="H101" s="8"/>
      <c r="I101" s="8">
        <f t="shared" si="2"/>
        <v>0</v>
      </c>
      <c r="J101" s="8"/>
      <c r="K101" s="8">
        <v>35000</v>
      </c>
      <c r="L101" s="8"/>
      <c r="M101" s="8">
        <v>34114928000</v>
      </c>
      <c r="N101" s="8"/>
      <c r="O101" s="8">
        <v>33962283030</v>
      </c>
      <c r="P101" s="8"/>
      <c r="Q101" s="8">
        <f t="shared" si="3"/>
        <v>152644970</v>
      </c>
    </row>
    <row r="102" spans="1:20">
      <c r="A102" s="1" t="s">
        <v>384</v>
      </c>
      <c r="C102" s="8">
        <v>0</v>
      </c>
      <c r="D102" s="8"/>
      <c r="E102" s="8">
        <v>0</v>
      </c>
      <c r="F102" s="8"/>
      <c r="G102" s="8">
        <v>0</v>
      </c>
      <c r="H102" s="8"/>
      <c r="I102" s="8">
        <f t="shared" si="2"/>
        <v>0</v>
      </c>
      <c r="J102" s="8"/>
      <c r="K102" s="8">
        <v>3126396</v>
      </c>
      <c r="L102" s="8"/>
      <c r="M102" s="8">
        <v>3121979571310</v>
      </c>
      <c r="N102" s="8"/>
      <c r="O102" s="8">
        <v>3029905143717</v>
      </c>
      <c r="P102" s="8"/>
      <c r="Q102" s="8">
        <f t="shared" si="3"/>
        <v>92074427593</v>
      </c>
    </row>
    <row r="103" spans="1:20">
      <c r="A103" s="1" t="s">
        <v>133</v>
      </c>
      <c r="C103" s="8">
        <v>0</v>
      </c>
      <c r="D103" s="8"/>
      <c r="E103" s="8">
        <v>0</v>
      </c>
      <c r="F103" s="8"/>
      <c r="G103" s="8">
        <v>0</v>
      </c>
      <c r="H103" s="8"/>
      <c r="I103" s="8">
        <f t="shared" si="2"/>
        <v>0</v>
      </c>
      <c r="J103" s="8"/>
      <c r="K103" s="8">
        <v>4900</v>
      </c>
      <c r="L103" s="8"/>
      <c r="M103" s="8">
        <v>4311881909</v>
      </c>
      <c r="N103" s="8"/>
      <c r="O103" s="8">
        <v>4072969407</v>
      </c>
      <c r="P103" s="8"/>
      <c r="Q103" s="8">
        <f t="shared" si="3"/>
        <v>238912502</v>
      </c>
    </row>
    <row r="104" spans="1:20">
      <c r="A104" s="1" t="s">
        <v>265</v>
      </c>
      <c r="C104" s="8">
        <v>0</v>
      </c>
      <c r="D104" s="8"/>
      <c r="E104" s="8">
        <v>0</v>
      </c>
      <c r="F104" s="8"/>
      <c r="G104" s="8">
        <v>0</v>
      </c>
      <c r="H104" s="8"/>
      <c r="I104" s="8">
        <f t="shared" si="2"/>
        <v>0</v>
      </c>
      <c r="J104" s="8"/>
      <c r="K104" s="8">
        <v>2042989</v>
      </c>
      <c r="L104" s="8"/>
      <c r="M104" s="8">
        <v>1834290087200</v>
      </c>
      <c r="N104" s="8"/>
      <c r="O104" s="8">
        <v>1805749722155</v>
      </c>
      <c r="P104" s="8"/>
      <c r="Q104" s="8">
        <f t="shared" si="3"/>
        <v>28540365045</v>
      </c>
    </row>
    <row r="105" spans="1:20">
      <c r="A105" s="1" t="s">
        <v>329</v>
      </c>
      <c r="C105" s="8">
        <v>0</v>
      </c>
      <c r="D105" s="8"/>
      <c r="E105" s="8">
        <v>0</v>
      </c>
      <c r="F105" s="8"/>
      <c r="G105" s="8">
        <v>0</v>
      </c>
      <c r="H105" s="8"/>
      <c r="I105" s="8">
        <f t="shared" si="2"/>
        <v>0</v>
      </c>
      <c r="J105" s="8"/>
      <c r="K105" s="8">
        <v>5000000</v>
      </c>
      <c r="L105" s="8"/>
      <c r="M105" s="8">
        <v>4839858756830</v>
      </c>
      <c r="N105" s="8"/>
      <c r="O105" s="8">
        <v>4817967607432</v>
      </c>
      <c r="P105" s="8"/>
      <c r="Q105" s="8">
        <f t="shared" si="3"/>
        <v>21891149398</v>
      </c>
    </row>
    <row r="106" spans="1:20">
      <c r="A106" s="1" t="s">
        <v>219</v>
      </c>
      <c r="C106" s="8">
        <v>0</v>
      </c>
      <c r="D106" s="8"/>
      <c r="E106" s="8">
        <v>0</v>
      </c>
      <c r="F106" s="8"/>
      <c r="G106" s="8">
        <v>0</v>
      </c>
      <c r="H106" s="8"/>
      <c r="I106" s="8">
        <f t="shared" si="2"/>
        <v>0</v>
      </c>
      <c r="J106" s="8"/>
      <c r="K106" s="8">
        <v>5109700</v>
      </c>
      <c r="L106" s="8"/>
      <c r="M106" s="8">
        <v>5029782233271</v>
      </c>
      <c r="N106" s="8"/>
      <c r="O106" s="8">
        <v>5037644194316</v>
      </c>
      <c r="P106" s="8"/>
      <c r="Q106" s="8">
        <f t="shared" si="3"/>
        <v>-7861961045</v>
      </c>
    </row>
    <row r="107" spans="1:20">
      <c r="A107" s="1" t="s">
        <v>327</v>
      </c>
      <c r="C107" s="8">
        <v>0</v>
      </c>
      <c r="D107" s="8"/>
      <c r="E107" s="8">
        <v>0</v>
      </c>
      <c r="F107" s="8"/>
      <c r="G107" s="8">
        <v>0</v>
      </c>
      <c r="H107" s="8"/>
      <c r="I107" s="8">
        <f t="shared" si="2"/>
        <v>0</v>
      </c>
      <c r="J107" s="8"/>
      <c r="K107" s="8">
        <v>1011900</v>
      </c>
      <c r="L107" s="8"/>
      <c r="M107" s="8">
        <v>952429796994</v>
      </c>
      <c r="N107" s="8"/>
      <c r="O107" s="8">
        <v>971348918470</v>
      </c>
      <c r="P107" s="8"/>
      <c r="Q107" s="8">
        <f t="shared" si="3"/>
        <v>-18919121476</v>
      </c>
    </row>
    <row r="108" spans="1:20">
      <c r="A108" s="1" t="s">
        <v>278</v>
      </c>
      <c r="C108" s="8">
        <v>0</v>
      </c>
      <c r="D108" s="8"/>
      <c r="E108" s="8">
        <v>0</v>
      </c>
      <c r="F108" s="8"/>
      <c r="G108" s="8">
        <v>0</v>
      </c>
      <c r="H108" s="8"/>
      <c r="I108" s="8">
        <f t="shared" si="2"/>
        <v>0</v>
      </c>
      <c r="J108" s="8"/>
      <c r="K108" s="8">
        <v>447820</v>
      </c>
      <c r="L108" s="8"/>
      <c r="M108" s="8">
        <v>249934589465</v>
      </c>
      <c r="N108" s="8"/>
      <c r="O108" s="8">
        <v>241765324397</v>
      </c>
      <c r="P108" s="8"/>
      <c r="Q108" s="8">
        <f t="shared" si="3"/>
        <v>8169265068</v>
      </c>
    </row>
    <row r="109" spans="1:20" ht="24.75" thickBot="1">
      <c r="C109" s="8"/>
      <c r="D109" s="8"/>
      <c r="E109" s="9">
        <f>SUM(E8:E108)</f>
        <v>11326228340244</v>
      </c>
      <c r="F109" s="8"/>
      <c r="G109" s="9">
        <f>SUM(SUM(G8:G108))</f>
        <v>10882968105551</v>
      </c>
      <c r="H109" s="8"/>
      <c r="I109" s="9">
        <f>SUM(I8:I108)</f>
        <v>443260234693</v>
      </c>
      <c r="J109" s="8"/>
      <c r="K109" s="8"/>
      <c r="L109" s="8"/>
      <c r="M109" s="9">
        <f>SUM(M8:M108)</f>
        <v>118199293733106</v>
      </c>
      <c r="N109" s="8"/>
      <c r="O109" s="9">
        <f>SUM(O8:O108)</f>
        <v>116365661077461</v>
      </c>
      <c r="P109" s="8"/>
      <c r="Q109" s="9">
        <f>SUM(Q8:Q108)</f>
        <v>1833632655645</v>
      </c>
      <c r="T109" s="4"/>
    </row>
    <row r="110" spans="1:20" ht="24.75" thickTop="1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T110" s="4"/>
    </row>
    <row r="111" spans="1:20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T111" s="4"/>
    </row>
    <row r="112" spans="1:20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T112" s="4"/>
    </row>
    <row r="113" spans="9:20">
      <c r="I113" s="12"/>
      <c r="J113" s="12"/>
      <c r="K113" s="12"/>
      <c r="L113" s="12"/>
      <c r="M113" s="12"/>
      <c r="N113" s="12"/>
      <c r="O113" s="12"/>
      <c r="P113" s="12"/>
      <c r="Q113" s="12"/>
      <c r="T113" s="4"/>
    </row>
    <row r="114" spans="9:20">
      <c r="I114" s="8"/>
      <c r="J114" s="8"/>
      <c r="K114" s="8"/>
      <c r="L114" s="8"/>
      <c r="M114" s="8"/>
      <c r="N114" s="8"/>
      <c r="O114" s="8"/>
      <c r="P114" s="8"/>
      <c r="Q114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8"/>
  <sheetViews>
    <sheetView rightToLeft="1" workbookViewId="0">
      <selection activeCell="G69" sqref="A69:G69"/>
    </sheetView>
  </sheetViews>
  <sheetFormatPr defaultRowHeight="24"/>
  <cols>
    <col min="1" max="1" width="37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>
      <c r="A3" s="23" t="s">
        <v>317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>
      <c r="A6" s="23" t="s">
        <v>3</v>
      </c>
      <c r="C6" s="24" t="s">
        <v>319</v>
      </c>
      <c r="D6" s="24" t="s">
        <v>319</v>
      </c>
      <c r="E6" s="24" t="s">
        <v>319</v>
      </c>
      <c r="F6" s="24" t="s">
        <v>319</v>
      </c>
      <c r="G6" s="24" t="s">
        <v>319</v>
      </c>
      <c r="H6" s="24" t="s">
        <v>319</v>
      </c>
      <c r="I6" s="24" t="s">
        <v>319</v>
      </c>
      <c r="J6" s="24" t="s">
        <v>319</v>
      </c>
      <c r="K6" s="24" t="s">
        <v>319</v>
      </c>
      <c r="M6" s="24" t="s">
        <v>320</v>
      </c>
      <c r="N6" s="24" t="s">
        <v>320</v>
      </c>
      <c r="O6" s="24" t="s">
        <v>320</v>
      </c>
      <c r="P6" s="24" t="s">
        <v>320</v>
      </c>
      <c r="Q6" s="24" t="s">
        <v>320</v>
      </c>
      <c r="R6" s="24" t="s">
        <v>320</v>
      </c>
      <c r="S6" s="24" t="s">
        <v>320</v>
      </c>
      <c r="T6" s="24" t="s">
        <v>320</v>
      </c>
      <c r="U6" s="24" t="s">
        <v>320</v>
      </c>
    </row>
    <row r="7" spans="1:21" ht="24.75">
      <c r="A7" s="24" t="s">
        <v>3</v>
      </c>
      <c r="C7" s="24" t="s">
        <v>385</v>
      </c>
      <c r="E7" s="24" t="s">
        <v>386</v>
      </c>
      <c r="G7" s="24" t="s">
        <v>387</v>
      </c>
      <c r="I7" s="24" t="s">
        <v>299</v>
      </c>
      <c r="K7" s="24" t="s">
        <v>388</v>
      </c>
      <c r="M7" s="24" t="s">
        <v>385</v>
      </c>
      <c r="O7" s="24" t="s">
        <v>386</v>
      </c>
      <c r="Q7" s="24" t="s">
        <v>387</v>
      </c>
      <c r="S7" s="24" t="s">
        <v>299</v>
      </c>
      <c r="U7" s="24" t="s">
        <v>388</v>
      </c>
    </row>
    <row r="8" spans="1:21">
      <c r="A8" s="1" t="s">
        <v>56</v>
      </c>
      <c r="C8" s="8">
        <v>0</v>
      </c>
      <c r="D8" s="8"/>
      <c r="E8" s="8">
        <v>-497207817</v>
      </c>
      <c r="F8" s="8"/>
      <c r="G8" s="8">
        <v>771929596</v>
      </c>
      <c r="H8" s="8"/>
      <c r="I8" s="8">
        <f>C8+E8+G8</f>
        <v>274721779</v>
      </c>
      <c r="J8" s="8"/>
      <c r="K8" s="10">
        <f>I8/$I$67</f>
        <v>1.0143077491267776E-3</v>
      </c>
      <c r="L8" s="8"/>
      <c r="M8" s="8">
        <v>0</v>
      </c>
      <c r="N8" s="8"/>
      <c r="O8" s="8">
        <v>284934850</v>
      </c>
      <c r="P8" s="8"/>
      <c r="Q8" s="8">
        <v>771929596</v>
      </c>
      <c r="R8" s="8"/>
      <c r="S8" s="8">
        <f>M8+O8+Q8</f>
        <v>1056864446</v>
      </c>
      <c r="T8" s="8"/>
      <c r="U8" s="10">
        <f>S8/$S$67</f>
        <v>9.4019893037969825E-4</v>
      </c>
    </row>
    <row r="9" spans="1:21">
      <c r="A9" s="1" t="s">
        <v>47</v>
      </c>
      <c r="C9" s="8">
        <v>0</v>
      </c>
      <c r="D9" s="8"/>
      <c r="E9" s="8">
        <v>-2341843897</v>
      </c>
      <c r="F9" s="8"/>
      <c r="G9" s="8">
        <v>2465701594</v>
      </c>
      <c r="H9" s="8"/>
      <c r="I9" s="8">
        <f t="shared" ref="I9:I66" si="0">C9+E9+G9</f>
        <v>123857697</v>
      </c>
      <c r="J9" s="8"/>
      <c r="K9" s="10">
        <f t="shared" ref="K9:K66" si="1">I9/$I$67</f>
        <v>4.5729837042186758E-4</v>
      </c>
      <c r="L9" s="8"/>
      <c r="M9" s="8">
        <v>0</v>
      </c>
      <c r="N9" s="8"/>
      <c r="O9" s="8">
        <v>4416780649</v>
      </c>
      <c r="P9" s="8"/>
      <c r="Q9" s="8">
        <v>6147281116</v>
      </c>
      <c r="R9" s="8"/>
      <c r="S9" s="8">
        <f t="shared" ref="S9:S65" si="2">M9+O9+Q9</f>
        <v>10564061765</v>
      </c>
      <c r="T9" s="8"/>
      <c r="U9" s="10">
        <f t="shared" ref="U9:U66" si="3">S9/$S$67</f>
        <v>9.3979124849073292E-3</v>
      </c>
    </row>
    <row r="10" spans="1:21">
      <c r="A10" s="1" t="s">
        <v>26</v>
      </c>
      <c r="C10" s="8">
        <v>0</v>
      </c>
      <c r="D10" s="8"/>
      <c r="E10" s="8">
        <v>0</v>
      </c>
      <c r="F10" s="8"/>
      <c r="G10" s="8">
        <v>8622542119</v>
      </c>
      <c r="H10" s="8"/>
      <c r="I10" s="8">
        <f t="shared" si="0"/>
        <v>8622542119</v>
      </c>
      <c r="J10" s="8"/>
      <c r="K10" s="10">
        <f t="shared" si="1"/>
        <v>3.18355221792362E-2</v>
      </c>
      <c r="L10" s="8"/>
      <c r="M10" s="8">
        <v>0</v>
      </c>
      <c r="N10" s="8"/>
      <c r="O10" s="8">
        <v>0</v>
      </c>
      <c r="P10" s="8"/>
      <c r="Q10" s="8">
        <v>8622537941</v>
      </c>
      <c r="R10" s="8"/>
      <c r="S10" s="8">
        <f t="shared" si="2"/>
        <v>8622537941</v>
      </c>
      <c r="T10" s="8"/>
      <c r="U10" s="10">
        <f t="shared" si="3"/>
        <v>7.670710259929177E-3</v>
      </c>
    </row>
    <row r="11" spans="1:21">
      <c r="A11" s="1" t="s">
        <v>45</v>
      </c>
      <c r="C11" s="8">
        <v>0</v>
      </c>
      <c r="D11" s="8"/>
      <c r="E11" s="8">
        <v>2770102460</v>
      </c>
      <c r="F11" s="8"/>
      <c r="G11" s="8">
        <v>9924787135</v>
      </c>
      <c r="H11" s="8"/>
      <c r="I11" s="8">
        <f t="shared" si="0"/>
        <v>12694889595</v>
      </c>
      <c r="J11" s="8"/>
      <c r="K11" s="10">
        <f t="shared" si="1"/>
        <v>4.6871147010581204E-2</v>
      </c>
      <c r="L11" s="8"/>
      <c r="M11" s="8">
        <v>0</v>
      </c>
      <c r="N11" s="8"/>
      <c r="O11" s="8">
        <v>43875269020</v>
      </c>
      <c r="P11" s="8"/>
      <c r="Q11" s="8">
        <v>61080799943</v>
      </c>
      <c r="R11" s="8"/>
      <c r="S11" s="8">
        <f t="shared" si="2"/>
        <v>104956068963</v>
      </c>
      <c r="T11" s="8"/>
      <c r="U11" s="10">
        <f t="shared" si="3"/>
        <v>9.3370142357755551E-2</v>
      </c>
    </row>
    <row r="12" spans="1:21">
      <c r="A12" s="1" t="s">
        <v>55</v>
      </c>
      <c r="C12" s="8">
        <v>0</v>
      </c>
      <c r="D12" s="8"/>
      <c r="E12" s="8">
        <v>10252607955</v>
      </c>
      <c r="F12" s="8"/>
      <c r="G12" s="8">
        <v>2117713578</v>
      </c>
      <c r="H12" s="8"/>
      <c r="I12" s="8">
        <f t="shared" si="0"/>
        <v>12370321533</v>
      </c>
      <c r="J12" s="8"/>
      <c r="K12" s="10">
        <f t="shared" si="1"/>
        <v>4.5672800444815621E-2</v>
      </c>
      <c r="L12" s="8"/>
      <c r="M12" s="8">
        <v>0</v>
      </c>
      <c r="N12" s="8"/>
      <c r="O12" s="8">
        <v>15457448468</v>
      </c>
      <c r="P12" s="8"/>
      <c r="Q12" s="8">
        <v>2117713578</v>
      </c>
      <c r="R12" s="8"/>
      <c r="S12" s="8">
        <f t="shared" si="2"/>
        <v>17575162046</v>
      </c>
      <c r="T12" s="8"/>
      <c r="U12" s="10">
        <f t="shared" si="3"/>
        <v>1.5635069018963922E-2</v>
      </c>
    </row>
    <row r="13" spans="1:21">
      <c r="A13" s="1" t="s">
        <v>23</v>
      </c>
      <c r="C13" s="8">
        <v>0</v>
      </c>
      <c r="D13" s="8"/>
      <c r="E13" s="8">
        <v>7809185522</v>
      </c>
      <c r="F13" s="8"/>
      <c r="G13" s="8">
        <v>-2607603297</v>
      </c>
      <c r="H13" s="8"/>
      <c r="I13" s="8">
        <f t="shared" si="0"/>
        <v>5201582225</v>
      </c>
      <c r="J13" s="8"/>
      <c r="K13" s="10">
        <f t="shared" si="1"/>
        <v>1.9204903148714706E-2</v>
      </c>
      <c r="L13" s="8"/>
      <c r="M13" s="8">
        <v>75285522000</v>
      </c>
      <c r="N13" s="8"/>
      <c r="O13" s="8">
        <v>-54692540997</v>
      </c>
      <c r="P13" s="8"/>
      <c r="Q13" s="8">
        <v>-11038421523</v>
      </c>
      <c r="R13" s="8"/>
      <c r="S13" s="8">
        <f t="shared" si="2"/>
        <v>9554559480</v>
      </c>
      <c r="T13" s="8"/>
      <c r="U13" s="10">
        <f t="shared" si="3"/>
        <v>8.4998474850247786E-3</v>
      </c>
    </row>
    <row r="14" spans="1:21">
      <c r="A14" s="1" t="s">
        <v>42</v>
      </c>
      <c r="C14" s="8">
        <v>0</v>
      </c>
      <c r="D14" s="8"/>
      <c r="E14" s="8">
        <v>413301198</v>
      </c>
      <c r="F14" s="8"/>
      <c r="G14" s="8">
        <v>-6298</v>
      </c>
      <c r="H14" s="8"/>
      <c r="I14" s="8">
        <f t="shared" si="0"/>
        <v>413294900</v>
      </c>
      <c r="J14" s="8"/>
      <c r="K14" s="10">
        <f t="shared" si="1"/>
        <v>1.525937336568342E-3</v>
      </c>
      <c r="L14" s="8"/>
      <c r="M14" s="8">
        <v>0</v>
      </c>
      <c r="N14" s="8"/>
      <c r="O14" s="8">
        <v>539623824</v>
      </c>
      <c r="P14" s="8"/>
      <c r="Q14" s="8">
        <v>-6298</v>
      </c>
      <c r="R14" s="8"/>
      <c r="S14" s="8">
        <f t="shared" si="2"/>
        <v>539617526</v>
      </c>
      <c r="T14" s="8"/>
      <c r="U14" s="10">
        <f t="shared" si="3"/>
        <v>4.8005004111883901E-4</v>
      </c>
    </row>
    <row r="15" spans="1:21">
      <c r="A15" s="1" t="s">
        <v>43</v>
      </c>
      <c r="C15" s="8">
        <v>0</v>
      </c>
      <c r="D15" s="8"/>
      <c r="E15" s="8">
        <v>425613839</v>
      </c>
      <c r="F15" s="8"/>
      <c r="G15" s="8">
        <v>9433897927</v>
      </c>
      <c r="H15" s="8"/>
      <c r="I15" s="8">
        <f t="shared" si="0"/>
        <v>9859511766</v>
      </c>
      <c r="J15" s="8"/>
      <c r="K15" s="10">
        <f t="shared" si="1"/>
        <v>3.6402571442508171E-2</v>
      </c>
      <c r="L15" s="8"/>
      <c r="M15" s="8">
        <v>0</v>
      </c>
      <c r="N15" s="8"/>
      <c r="O15" s="8">
        <v>8510459821</v>
      </c>
      <c r="P15" s="8"/>
      <c r="Q15" s="8">
        <v>18166323867</v>
      </c>
      <c r="R15" s="8"/>
      <c r="S15" s="8">
        <f t="shared" si="2"/>
        <v>26676783688</v>
      </c>
      <c r="T15" s="8"/>
      <c r="U15" s="10">
        <f t="shared" si="3"/>
        <v>2.3731977723686414E-2</v>
      </c>
    </row>
    <row r="16" spans="1:21">
      <c r="A16" s="1" t="s">
        <v>46</v>
      </c>
      <c r="C16" s="8">
        <v>0</v>
      </c>
      <c r="D16" s="8"/>
      <c r="E16" s="8">
        <v>2805638785</v>
      </c>
      <c r="F16" s="8"/>
      <c r="G16" s="8">
        <v>7813786856</v>
      </c>
      <c r="H16" s="8"/>
      <c r="I16" s="8">
        <f t="shared" si="0"/>
        <v>10619425641</v>
      </c>
      <c r="J16" s="8"/>
      <c r="K16" s="10">
        <f t="shared" si="1"/>
        <v>3.9208270120229156E-2</v>
      </c>
      <c r="L16" s="8"/>
      <c r="M16" s="8">
        <v>0</v>
      </c>
      <c r="N16" s="8"/>
      <c r="O16" s="8">
        <v>23401084784</v>
      </c>
      <c r="P16" s="8"/>
      <c r="Q16" s="8">
        <v>12332849238</v>
      </c>
      <c r="R16" s="8"/>
      <c r="S16" s="8">
        <f t="shared" si="2"/>
        <v>35733934022</v>
      </c>
      <c r="T16" s="8"/>
      <c r="U16" s="10">
        <f t="shared" si="3"/>
        <v>3.1789324234437449E-2</v>
      </c>
    </row>
    <row r="17" spans="1:21">
      <c r="A17" s="1" t="s">
        <v>49</v>
      </c>
      <c r="C17" s="8">
        <v>0</v>
      </c>
      <c r="D17" s="8"/>
      <c r="E17" s="8">
        <v>-8698155532</v>
      </c>
      <c r="F17" s="8"/>
      <c r="G17" s="8">
        <v>19787381992</v>
      </c>
      <c r="H17" s="8"/>
      <c r="I17" s="8">
        <f t="shared" si="0"/>
        <v>11089226460</v>
      </c>
      <c r="J17" s="8"/>
      <c r="K17" s="10">
        <f t="shared" si="1"/>
        <v>4.0942834496567909E-2</v>
      </c>
      <c r="L17" s="8"/>
      <c r="M17" s="8">
        <v>0</v>
      </c>
      <c r="N17" s="8"/>
      <c r="O17" s="8">
        <v>15677999488</v>
      </c>
      <c r="P17" s="8"/>
      <c r="Q17" s="8">
        <v>33255841527</v>
      </c>
      <c r="R17" s="8"/>
      <c r="S17" s="8">
        <f t="shared" si="2"/>
        <v>48933841015</v>
      </c>
      <c r="T17" s="8"/>
      <c r="U17" s="10">
        <f t="shared" si="3"/>
        <v>4.3532115358598418E-2</v>
      </c>
    </row>
    <row r="18" spans="1:21">
      <c r="A18" s="1" t="s">
        <v>57</v>
      </c>
      <c r="C18" s="8">
        <v>0</v>
      </c>
      <c r="D18" s="8"/>
      <c r="E18" s="8">
        <v>-3084958652</v>
      </c>
      <c r="F18" s="8"/>
      <c r="G18" s="8">
        <v>958782178</v>
      </c>
      <c r="H18" s="8"/>
      <c r="I18" s="8">
        <f t="shared" si="0"/>
        <v>-2126176474</v>
      </c>
      <c r="J18" s="8"/>
      <c r="K18" s="10">
        <f t="shared" si="1"/>
        <v>-7.8501139641689952E-3</v>
      </c>
      <c r="L18" s="8"/>
      <c r="M18" s="8">
        <v>0</v>
      </c>
      <c r="N18" s="8"/>
      <c r="O18" s="8">
        <v>2913840301</v>
      </c>
      <c r="P18" s="8"/>
      <c r="Q18" s="8">
        <v>23564283295</v>
      </c>
      <c r="R18" s="8"/>
      <c r="S18" s="8">
        <f t="shared" si="2"/>
        <v>26478123596</v>
      </c>
      <c r="T18" s="8"/>
      <c r="U18" s="10">
        <f t="shared" si="3"/>
        <v>2.3555247390184844E-2</v>
      </c>
    </row>
    <row r="19" spans="1:21">
      <c r="A19" s="1" t="s">
        <v>17</v>
      </c>
      <c r="C19" s="8">
        <v>0</v>
      </c>
      <c r="D19" s="8"/>
      <c r="E19" s="8">
        <v>632222608</v>
      </c>
      <c r="F19" s="8"/>
      <c r="G19" s="8">
        <v>-9171</v>
      </c>
      <c r="H19" s="8"/>
      <c r="I19" s="8">
        <f t="shared" si="0"/>
        <v>632213437</v>
      </c>
      <c r="J19" s="8"/>
      <c r="K19" s="10">
        <f t="shared" si="1"/>
        <v>2.3342124187801429E-3</v>
      </c>
      <c r="L19" s="8"/>
      <c r="M19" s="8">
        <v>0</v>
      </c>
      <c r="N19" s="8"/>
      <c r="O19" s="8">
        <v>3777642183</v>
      </c>
      <c r="P19" s="8"/>
      <c r="Q19" s="8">
        <v>12523675939</v>
      </c>
      <c r="R19" s="8"/>
      <c r="S19" s="8">
        <f t="shared" si="2"/>
        <v>16301318122</v>
      </c>
      <c r="T19" s="8"/>
      <c r="U19" s="10">
        <f t="shared" si="3"/>
        <v>1.4501842615759252E-2</v>
      </c>
    </row>
    <row r="20" spans="1:21">
      <c r="A20" s="1" t="s">
        <v>18</v>
      </c>
      <c r="C20" s="8">
        <v>0</v>
      </c>
      <c r="D20" s="8"/>
      <c r="E20" s="8">
        <v>-9751389708</v>
      </c>
      <c r="F20" s="8"/>
      <c r="G20" s="8">
        <v>32140283184</v>
      </c>
      <c r="H20" s="8"/>
      <c r="I20" s="8">
        <f t="shared" si="0"/>
        <v>22388893476</v>
      </c>
      <c r="J20" s="8"/>
      <c r="K20" s="10">
        <f t="shared" si="1"/>
        <v>8.2662642291206026E-2</v>
      </c>
      <c r="L20" s="8"/>
      <c r="M20" s="8">
        <v>0</v>
      </c>
      <c r="N20" s="8"/>
      <c r="O20" s="8">
        <v>76195817758</v>
      </c>
      <c r="P20" s="8"/>
      <c r="Q20" s="8">
        <v>28187118379</v>
      </c>
      <c r="R20" s="8"/>
      <c r="S20" s="8">
        <f t="shared" si="2"/>
        <v>104382936137</v>
      </c>
      <c r="T20" s="8"/>
      <c r="U20" s="10">
        <f t="shared" si="3"/>
        <v>9.2860276715089493E-2</v>
      </c>
    </row>
    <row r="21" spans="1:21">
      <c r="A21" s="1" t="s">
        <v>16</v>
      </c>
      <c r="C21" s="8">
        <v>0</v>
      </c>
      <c r="D21" s="8"/>
      <c r="E21" s="8">
        <v>5003524679</v>
      </c>
      <c r="F21" s="8"/>
      <c r="G21" s="8">
        <v>1650766554</v>
      </c>
      <c r="H21" s="8"/>
      <c r="I21" s="8">
        <f t="shared" si="0"/>
        <v>6654291233</v>
      </c>
      <c r="J21" s="8"/>
      <c r="K21" s="10">
        <f t="shared" si="1"/>
        <v>2.4568489572056391E-2</v>
      </c>
      <c r="L21" s="8"/>
      <c r="M21" s="8">
        <v>0</v>
      </c>
      <c r="N21" s="8"/>
      <c r="O21" s="8">
        <v>1185005600</v>
      </c>
      <c r="P21" s="8"/>
      <c r="Q21" s="8">
        <v>1650766554</v>
      </c>
      <c r="R21" s="8"/>
      <c r="S21" s="8">
        <f t="shared" si="2"/>
        <v>2835772154</v>
      </c>
      <c r="T21" s="8"/>
      <c r="U21" s="10">
        <f t="shared" si="3"/>
        <v>2.5227359630483142E-3</v>
      </c>
    </row>
    <row r="22" spans="1:21">
      <c r="A22" s="1" t="s">
        <v>31</v>
      </c>
      <c r="C22" s="8">
        <v>0</v>
      </c>
      <c r="D22" s="8"/>
      <c r="E22" s="8">
        <v>1305860377</v>
      </c>
      <c r="F22" s="8"/>
      <c r="G22" s="8">
        <v>1793318644</v>
      </c>
      <c r="H22" s="8"/>
      <c r="I22" s="8">
        <f t="shared" si="0"/>
        <v>3099179021</v>
      </c>
      <c r="J22" s="8"/>
      <c r="K22" s="10">
        <f t="shared" si="1"/>
        <v>1.1442563121038323E-2</v>
      </c>
      <c r="L22" s="8"/>
      <c r="M22" s="8">
        <v>0</v>
      </c>
      <c r="N22" s="8"/>
      <c r="O22" s="8">
        <v>361824419</v>
      </c>
      <c r="P22" s="8"/>
      <c r="Q22" s="8">
        <v>1793318644</v>
      </c>
      <c r="R22" s="8"/>
      <c r="S22" s="8">
        <f t="shared" si="2"/>
        <v>2155143063</v>
      </c>
      <c r="T22" s="8"/>
      <c r="U22" s="10">
        <f t="shared" si="3"/>
        <v>1.9172403900204877E-3</v>
      </c>
    </row>
    <row r="23" spans="1:21">
      <c r="A23" s="1" t="s">
        <v>22</v>
      </c>
      <c r="C23" s="8">
        <v>0</v>
      </c>
      <c r="D23" s="8"/>
      <c r="E23" s="8">
        <v>676774032</v>
      </c>
      <c r="F23" s="8"/>
      <c r="G23" s="8">
        <v>18253419834</v>
      </c>
      <c r="H23" s="8"/>
      <c r="I23" s="8">
        <f t="shared" si="0"/>
        <v>18930193866</v>
      </c>
      <c r="J23" s="8"/>
      <c r="K23" s="10">
        <f t="shared" si="1"/>
        <v>6.9892683429208555E-2</v>
      </c>
      <c r="L23" s="8"/>
      <c r="M23" s="8">
        <v>0</v>
      </c>
      <c r="N23" s="8"/>
      <c r="O23" s="8">
        <v>3264632501</v>
      </c>
      <c r="P23" s="8"/>
      <c r="Q23" s="8">
        <v>23205680065</v>
      </c>
      <c r="R23" s="8"/>
      <c r="S23" s="8">
        <f t="shared" si="2"/>
        <v>26470312566</v>
      </c>
      <c r="T23" s="8"/>
      <c r="U23" s="10">
        <f t="shared" si="3"/>
        <v>2.3548298606848476E-2</v>
      </c>
    </row>
    <row r="24" spans="1:21">
      <c r="A24" s="1" t="s">
        <v>29</v>
      </c>
      <c r="C24" s="8">
        <v>0</v>
      </c>
      <c r="D24" s="8"/>
      <c r="E24" s="8">
        <v>1784880236</v>
      </c>
      <c r="F24" s="8"/>
      <c r="G24" s="8">
        <v>15072606401</v>
      </c>
      <c r="H24" s="8"/>
      <c r="I24" s="8">
        <f t="shared" si="0"/>
        <v>16857486637</v>
      </c>
      <c r="J24" s="8"/>
      <c r="K24" s="10">
        <f t="shared" si="1"/>
        <v>6.2239984718176287E-2</v>
      </c>
      <c r="L24" s="8"/>
      <c r="M24" s="8">
        <v>244127792565</v>
      </c>
      <c r="N24" s="8"/>
      <c r="O24" s="8">
        <v>-158867724501</v>
      </c>
      <c r="P24" s="8"/>
      <c r="Q24" s="8">
        <v>22486039317</v>
      </c>
      <c r="R24" s="8"/>
      <c r="S24" s="8">
        <f t="shared" si="2"/>
        <v>107746107381</v>
      </c>
      <c r="T24" s="8"/>
      <c r="U24" s="10">
        <f t="shared" si="3"/>
        <v>9.5852193056168253E-2</v>
      </c>
    </row>
    <row r="25" spans="1:21">
      <c r="A25" s="1" t="s">
        <v>32</v>
      </c>
      <c r="C25" s="8">
        <v>0</v>
      </c>
      <c r="D25" s="8"/>
      <c r="E25" s="8">
        <v>-638657055</v>
      </c>
      <c r="F25" s="8"/>
      <c r="G25" s="8">
        <v>16855596138</v>
      </c>
      <c r="H25" s="8"/>
      <c r="I25" s="8">
        <f t="shared" si="0"/>
        <v>16216939083</v>
      </c>
      <c r="J25" s="8"/>
      <c r="K25" s="10">
        <f t="shared" si="1"/>
        <v>5.9875001679440203E-2</v>
      </c>
      <c r="L25" s="8"/>
      <c r="M25" s="8">
        <v>0</v>
      </c>
      <c r="N25" s="8"/>
      <c r="O25" s="8">
        <v>4585955201</v>
      </c>
      <c r="P25" s="8"/>
      <c r="Q25" s="8">
        <v>16855596138</v>
      </c>
      <c r="R25" s="8"/>
      <c r="S25" s="8">
        <f t="shared" si="2"/>
        <v>21441551339</v>
      </c>
      <c r="T25" s="8"/>
      <c r="U25" s="10">
        <f t="shared" si="3"/>
        <v>1.9074654002136038E-2</v>
      </c>
    </row>
    <row r="26" spans="1:21">
      <c r="A26" s="1" t="s">
        <v>41</v>
      </c>
      <c r="C26" s="8">
        <v>0</v>
      </c>
      <c r="D26" s="8"/>
      <c r="E26" s="8">
        <v>301986396</v>
      </c>
      <c r="F26" s="8"/>
      <c r="G26" s="8">
        <v>939590237</v>
      </c>
      <c r="H26" s="8"/>
      <c r="I26" s="8">
        <f t="shared" si="0"/>
        <v>1241576633</v>
      </c>
      <c r="J26" s="8"/>
      <c r="K26" s="10">
        <f t="shared" si="1"/>
        <v>4.584058841533031E-3</v>
      </c>
      <c r="L26" s="8"/>
      <c r="M26" s="8">
        <v>0</v>
      </c>
      <c r="N26" s="8"/>
      <c r="O26" s="8">
        <v>5061790548</v>
      </c>
      <c r="P26" s="8"/>
      <c r="Q26" s="8">
        <v>939590237</v>
      </c>
      <c r="R26" s="8"/>
      <c r="S26" s="8">
        <f t="shared" si="2"/>
        <v>6001380785</v>
      </c>
      <c r="T26" s="8"/>
      <c r="U26" s="10">
        <f t="shared" si="3"/>
        <v>5.3388983007365484E-3</v>
      </c>
    </row>
    <row r="27" spans="1:21">
      <c r="A27" s="1" t="s">
        <v>60</v>
      </c>
      <c r="C27" s="8">
        <v>0</v>
      </c>
      <c r="D27" s="8"/>
      <c r="E27" s="8">
        <v>-647199940</v>
      </c>
      <c r="F27" s="8"/>
      <c r="G27" s="8">
        <v>8341833868</v>
      </c>
      <c r="H27" s="8"/>
      <c r="I27" s="8">
        <f t="shared" si="0"/>
        <v>7694633928</v>
      </c>
      <c r="J27" s="8"/>
      <c r="K27" s="10">
        <f t="shared" si="1"/>
        <v>2.840956712013799E-2</v>
      </c>
      <c r="L27" s="8"/>
      <c r="M27" s="8">
        <v>0</v>
      </c>
      <c r="N27" s="8"/>
      <c r="O27" s="8">
        <v>-647199940</v>
      </c>
      <c r="P27" s="8"/>
      <c r="Q27" s="8">
        <v>8341833868</v>
      </c>
      <c r="R27" s="8"/>
      <c r="S27" s="8">
        <f t="shared" si="2"/>
        <v>7694633928</v>
      </c>
      <c r="T27" s="8"/>
      <c r="U27" s="10">
        <f t="shared" si="3"/>
        <v>6.8452360339586408E-3</v>
      </c>
    </row>
    <row r="28" spans="1:21">
      <c r="A28" s="1" t="s">
        <v>25</v>
      </c>
      <c r="C28" s="8">
        <v>12978739871</v>
      </c>
      <c r="D28" s="8"/>
      <c r="E28" s="8">
        <v>-13783304027</v>
      </c>
      <c r="F28" s="8"/>
      <c r="G28" s="8">
        <v>-765813032</v>
      </c>
      <c r="H28" s="8"/>
      <c r="I28" s="8">
        <f t="shared" si="0"/>
        <v>-1570377188</v>
      </c>
      <c r="J28" s="8"/>
      <c r="K28" s="10">
        <f t="shared" si="1"/>
        <v>-5.7980323097730031E-3</v>
      </c>
      <c r="L28" s="8"/>
      <c r="M28" s="8">
        <v>12978739871</v>
      </c>
      <c r="N28" s="8"/>
      <c r="O28" s="8">
        <v>-11893338104</v>
      </c>
      <c r="P28" s="8"/>
      <c r="Q28" s="8">
        <v>-765813032</v>
      </c>
      <c r="R28" s="8"/>
      <c r="S28" s="8">
        <f t="shared" si="2"/>
        <v>319588735</v>
      </c>
      <c r="T28" s="8"/>
      <c r="U28" s="10">
        <f t="shared" si="3"/>
        <v>2.8430986390510181E-4</v>
      </c>
    </row>
    <row r="29" spans="1:21">
      <c r="A29" s="1" t="s">
        <v>53</v>
      </c>
      <c r="C29" s="8">
        <v>0</v>
      </c>
      <c r="D29" s="8"/>
      <c r="E29" s="8">
        <v>165470411</v>
      </c>
      <c r="F29" s="8"/>
      <c r="G29" s="8">
        <v>2108750285</v>
      </c>
      <c r="H29" s="8"/>
      <c r="I29" s="8">
        <f t="shared" si="0"/>
        <v>2274220696</v>
      </c>
      <c r="J29" s="8"/>
      <c r="K29" s="10">
        <f t="shared" si="1"/>
        <v>8.3967120611041675E-3</v>
      </c>
      <c r="L29" s="8"/>
      <c r="M29" s="8">
        <v>0</v>
      </c>
      <c r="N29" s="8"/>
      <c r="O29" s="8">
        <v>6209902609</v>
      </c>
      <c r="P29" s="8"/>
      <c r="Q29" s="8">
        <v>31816847334</v>
      </c>
      <c r="R29" s="8"/>
      <c r="S29" s="8">
        <f t="shared" si="2"/>
        <v>38026749943</v>
      </c>
      <c r="T29" s="8"/>
      <c r="U29" s="10">
        <f t="shared" si="3"/>
        <v>3.3829040003702474E-2</v>
      </c>
    </row>
    <row r="30" spans="1:21">
      <c r="A30" s="1" t="s">
        <v>48</v>
      </c>
      <c r="C30" s="8">
        <v>0</v>
      </c>
      <c r="D30" s="8"/>
      <c r="E30" s="8">
        <v>12707678992</v>
      </c>
      <c r="F30" s="8"/>
      <c r="G30" s="8">
        <v>10834411057</v>
      </c>
      <c r="H30" s="8"/>
      <c r="I30" s="8">
        <f t="shared" si="0"/>
        <v>23542090049</v>
      </c>
      <c r="J30" s="8"/>
      <c r="K30" s="10">
        <f t="shared" si="1"/>
        <v>8.6920390710417975E-2</v>
      </c>
      <c r="L30" s="8"/>
      <c r="M30" s="8">
        <v>0</v>
      </c>
      <c r="N30" s="8"/>
      <c r="O30" s="8">
        <v>41813438435</v>
      </c>
      <c r="P30" s="8"/>
      <c r="Q30" s="8">
        <v>16120368586</v>
      </c>
      <c r="R30" s="8"/>
      <c r="S30" s="8">
        <f t="shared" si="2"/>
        <v>57933807021</v>
      </c>
      <c r="T30" s="8"/>
      <c r="U30" s="10">
        <f t="shared" si="3"/>
        <v>5.1538590024598152E-2</v>
      </c>
    </row>
    <row r="31" spans="1:21">
      <c r="A31" s="1" t="s">
        <v>368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10">
        <f t="shared" si="1"/>
        <v>0</v>
      </c>
      <c r="L31" s="8"/>
      <c r="M31" s="8">
        <v>0</v>
      </c>
      <c r="N31" s="8"/>
      <c r="O31" s="8">
        <v>0</v>
      </c>
      <c r="P31" s="8"/>
      <c r="Q31" s="8">
        <v>19576955542</v>
      </c>
      <c r="R31" s="8"/>
      <c r="S31" s="8">
        <f t="shared" si="2"/>
        <v>19576955542</v>
      </c>
      <c r="T31" s="8"/>
      <c r="U31" s="10">
        <f t="shared" si="3"/>
        <v>1.7415887846679731E-2</v>
      </c>
    </row>
    <row r="32" spans="1:21">
      <c r="A32" s="1" t="s">
        <v>369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10">
        <f t="shared" si="1"/>
        <v>0</v>
      </c>
      <c r="L32" s="8"/>
      <c r="M32" s="8">
        <v>0</v>
      </c>
      <c r="N32" s="8"/>
      <c r="O32" s="8">
        <v>0</v>
      </c>
      <c r="P32" s="8"/>
      <c r="Q32" s="8">
        <v>13120492345</v>
      </c>
      <c r="R32" s="8"/>
      <c r="S32" s="8">
        <f t="shared" si="2"/>
        <v>13120492345</v>
      </c>
      <c r="T32" s="8"/>
      <c r="U32" s="10">
        <f t="shared" si="3"/>
        <v>1.1672142927612516E-2</v>
      </c>
    </row>
    <row r="33" spans="1:21">
      <c r="A33" s="1" t="s">
        <v>370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10">
        <f t="shared" si="1"/>
        <v>0</v>
      </c>
      <c r="L33" s="8"/>
      <c r="M33" s="8">
        <v>0</v>
      </c>
      <c r="N33" s="8"/>
      <c r="O33" s="8">
        <v>0</v>
      </c>
      <c r="P33" s="8"/>
      <c r="Q33" s="8">
        <v>-1719415041</v>
      </c>
      <c r="R33" s="8"/>
      <c r="S33" s="8">
        <f t="shared" si="2"/>
        <v>-1719415041</v>
      </c>
      <c r="T33" s="8"/>
      <c r="U33" s="10">
        <f t="shared" si="3"/>
        <v>-1.5296116626360285E-3</v>
      </c>
    </row>
    <row r="34" spans="1:21">
      <c r="A34" s="1" t="s">
        <v>371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10">
        <f t="shared" si="1"/>
        <v>0</v>
      </c>
      <c r="L34" s="8"/>
      <c r="M34" s="8">
        <v>0</v>
      </c>
      <c r="N34" s="8"/>
      <c r="O34" s="8">
        <v>0</v>
      </c>
      <c r="P34" s="8"/>
      <c r="Q34" s="8">
        <v>3655938658</v>
      </c>
      <c r="R34" s="8"/>
      <c r="S34" s="8">
        <f t="shared" si="2"/>
        <v>3655938658</v>
      </c>
      <c r="T34" s="8"/>
      <c r="U34" s="10">
        <f t="shared" si="3"/>
        <v>3.2523656451826457E-3</v>
      </c>
    </row>
    <row r="35" spans="1:21">
      <c r="A35" s="1" t="s">
        <v>372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10">
        <f t="shared" si="1"/>
        <v>0</v>
      </c>
      <c r="L35" s="8"/>
      <c r="M35" s="8">
        <v>0</v>
      </c>
      <c r="N35" s="8"/>
      <c r="O35" s="8">
        <v>0</v>
      </c>
      <c r="P35" s="8"/>
      <c r="Q35" s="8">
        <v>2614510658</v>
      </c>
      <c r="R35" s="8"/>
      <c r="S35" s="8">
        <f t="shared" si="2"/>
        <v>2614510658</v>
      </c>
      <c r="T35" s="8"/>
      <c r="U35" s="10">
        <f t="shared" si="3"/>
        <v>2.325899157097694E-3</v>
      </c>
    </row>
    <row r="36" spans="1:21">
      <c r="A36" s="1" t="s">
        <v>19</v>
      </c>
      <c r="C36" s="8">
        <v>0</v>
      </c>
      <c r="D36" s="8"/>
      <c r="E36" s="8">
        <v>4161258091</v>
      </c>
      <c r="F36" s="8"/>
      <c r="G36" s="8">
        <v>0</v>
      </c>
      <c r="H36" s="8"/>
      <c r="I36" s="8">
        <f t="shared" si="0"/>
        <v>4161258091</v>
      </c>
      <c r="J36" s="8"/>
      <c r="K36" s="10">
        <f t="shared" si="1"/>
        <v>1.5363894130205825E-2</v>
      </c>
      <c r="L36" s="8"/>
      <c r="M36" s="8">
        <v>0</v>
      </c>
      <c r="N36" s="8"/>
      <c r="O36" s="8">
        <v>8136087795</v>
      </c>
      <c r="P36" s="8"/>
      <c r="Q36" s="8">
        <v>624803932</v>
      </c>
      <c r="R36" s="8"/>
      <c r="S36" s="8">
        <f t="shared" si="2"/>
        <v>8760891727</v>
      </c>
      <c r="T36" s="8"/>
      <c r="U36" s="10">
        <f t="shared" si="3"/>
        <v>7.7937914006596717E-3</v>
      </c>
    </row>
    <row r="37" spans="1:21">
      <c r="A37" s="1" t="s">
        <v>20</v>
      </c>
      <c r="C37" s="8">
        <v>0</v>
      </c>
      <c r="D37" s="8"/>
      <c r="E37" s="8">
        <v>12686226</v>
      </c>
      <c r="F37" s="8"/>
      <c r="G37" s="8">
        <v>0</v>
      </c>
      <c r="H37" s="8"/>
      <c r="I37" s="8">
        <f t="shared" si="0"/>
        <v>12686226</v>
      </c>
      <c r="J37" s="8"/>
      <c r="K37" s="10">
        <f t="shared" si="1"/>
        <v>4.6839159915943921E-5</v>
      </c>
      <c r="L37" s="8"/>
      <c r="M37" s="8">
        <v>0</v>
      </c>
      <c r="N37" s="8"/>
      <c r="O37" s="8">
        <v>310734216</v>
      </c>
      <c r="P37" s="8"/>
      <c r="Q37" s="8">
        <v>-2167</v>
      </c>
      <c r="R37" s="8"/>
      <c r="S37" s="8">
        <f t="shared" si="2"/>
        <v>310732049</v>
      </c>
      <c r="T37" s="8"/>
      <c r="U37" s="10">
        <f t="shared" si="3"/>
        <v>2.764308528025665E-4</v>
      </c>
    </row>
    <row r="38" spans="1:21">
      <c r="A38" s="1" t="s">
        <v>54</v>
      </c>
      <c r="C38" s="8">
        <v>0</v>
      </c>
      <c r="D38" s="8"/>
      <c r="E38" s="8">
        <v>591843544</v>
      </c>
      <c r="F38" s="8"/>
      <c r="G38" s="8">
        <v>0</v>
      </c>
      <c r="H38" s="8"/>
      <c r="I38" s="8">
        <f t="shared" si="0"/>
        <v>591843544</v>
      </c>
      <c r="J38" s="8"/>
      <c r="K38" s="10">
        <f t="shared" si="1"/>
        <v>2.1851616392956417E-3</v>
      </c>
      <c r="L38" s="8"/>
      <c r="M38" s="8">
        <v>82692537300</v>
      </c>
      <c r="N38" s="8"/>
      <c r="O38" s="8">
        <v>-55360674036</v>
      </c>
      <c r="P38" s="8"/>
      <c r="Q38" s="8">
        <v>-11783947947</v>
      </c>
      <c r="R38" s="8"/>
      <c r="S38" s="8">
        <f t="shared" si="2"/>
        <v>15547915317</v>
      </c>
      <c r="T38" s="8"/>
      <c r="U38" s="10">
        <f t="shared" si="3"/>
        <v>1.383160669847865E-2</v>
      </c>
    </row>
    <row r="39" spans="1:21">
      <c r="A39" s="1" t="s">
        <v>373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10">
        <f t="shared" si="1"/>
        <v>0</v>
      </c>
      <c r="L39" s="8"/>
      <c r="M39" s="8">
        <v>0</v>
      </c>
      <c r="N39" s="8"/>
      <c r="O39" s="8">
        <v>0</v>
      </c>
      <c r="P39" s="8"/>
      <c r="Q39" s="8">
        <v>217108843</v>
      </c>
      <c r="R39" s="8"/>
      <c r="S39" s="8">
        <f t="shared" si="2"/>
        <v>217108843</v>
      </c>
      <c r="T39" s="8"/>
      <c r="U39" s="10">
        <f t="shared" si="3"/>
        <v>1.9314255743690129E-4</v>
      </c>
    </row>
    <row r="40" spans="1:21">
      <c r="A40" s="1" t="s">
        <v>51</v>
      </c>
      <c r="C40" s="8">
        <v>0</v>
      </c>
      <c r="D40" s="8"/>
      <c r="E40" s="8">
        <v>9830112762</v>
      </c>
      <c r="F40" s="8"/>
      <c r="G40" s="8">
        <v>0</v>
      </c>
      <c r="H40" s="8"/>
      <c r="I40" s="8">
        <f t="shared" si="0"/>
        <v>9830112762</v>
      </c>
      <c r="J40" s="8"/>
      <c r="K40" s="10">
        <f t="shared" si="1"/>
        <v>3.6294026580566921E-2</v>
      </c>
      <c r="L40" s="8"/>
      <c r="M40" s="8">
        <v>0</v>
      </c>
      <c r="N40" s="8"/>
      <c r="O40" s="8">
        <v>18193363692</v>
      </c>
      <c r="P40" s="8"/>
      <c r="Q40" s="8">
        <v>10042944974</v>
      </c>
      <c r="R40" s="8"/>
      <c r="S40" s="8">
        <f t="shared" si="2"/>
        <v>28236308666</v>
      </c>
      <c r="T40" s="8"/>
      <c r="U40" s="10">
        <f t="shared" si="3"/>
        <v>2.5119349322537628E-2</v>
      </c>
    </row>
    <row r="41" spans="1:21">
      <c r="A41" s="1" t="s">
        <v>374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10">
        <f t="shared" si="1"/>
        <v>0</v>
      </c>
      <c r="L41" s="8"/>
      <c r="M41" s="8">
        <v>0</v>
      </c>
      <c r="N41" s="8"/>
      <c r="O41" s="8">
        <v>0</v>
      </c>
      <c r="P41" s="8"/>
      <c r="Q41" s="8">
        <v>56915727369</v>
      </c>
      <c r="R41" s="8"/>
      <c r="S41" s="8">
        <f t="shared" si="2"/>
        <v>56915727369</v>
      </c>
      <c r="T41" s="8"/>
      <c r="U41" s="10">
        <f t="shared" si="3"/>
        <v>5.0632894499051319E-2</v>
      </c>
    </row>
    <row r="42" spans="1:21">
      <c r="A42" s="1" t="s">
        <v>28</v>
      </c>
      <c r="C42" s="8">
        <v>0</v>
      </c>
      <c r="D42" s="8"/>
      <c r="E42" s="8">
        <v>19613</v>
      </c>
      <c r="F42" s="8"/>
      <c r="G42" s="8">
        <v>0</v>
      </c>
      <c r="H42" s="8"/>
      <c r="I42" s="8">
        <f t="shared" si="0"/>
        <v>19613</v>
      </c>
      <c r="J42" s="8"/>
      <c r="K42" s="10">
        <f t="shared" si="1"/>
        <v>7.2413690520049711E-8</v>
      </c>
      <c r="L42" s="8"/>
      <c r="M42" s="8">
        <v>0</v>
      </c>
      <c r="N42" s="8"/>
      <c r="O42" s="8">
        <v>44736</v>
      </c>
      <c r="P42" s="8"/>
      <c r="Q42" s="8">
        <v>637852458</v>
      </c>
      <c r="R42" s="8"/>
      <c r="S42" s="8">
        <f t="shared" si="2"/>
        <v>637897194</v>
      </c>
      <c r="T42" s="8"/>
      <c r="U42" s="10">
        <f t="shared" si="3"/>
        <v>5.674807793572146E-4</v>
      </c>
    </row>
    <row r="43" spans="1:21">
      <c r="A43" s="1" t="s">
        <v>15</v>
      </c>
      <c r="C43" s="8">
        <v>0</v>
      </c>
      <c r="D43" s="8"/>
      <c r="E43" s="8">
        <v>2506201665</v>
      </c>
      <c r="F43" s="8"/>
      <c r="G43" s="8">
        <v>0</v>
      </c>
      <c r="H43" s="8"/>
      <c r="I43" s="8">
        <f t="shared" si="0"/>
        <v>2506201665</v>
      </c>
      <c r="J43" s="8"/>
      <c r="K43" s="10">
        <f t="shared" si="1"/>
        <v>9.2532153036324529E-3</v>
      </c>
      <c r="L43" s="8"/>
      <c r="M43" s="8">
        <v>0</v>
      </c>
      <c r="N43" s="8"/>
      <c r="O43" s="8">
        <v>11200150755</v>
      </c>
      <c r="P43" s="8"/>
      <c r="Q43" s="8">
        <v>-9164</v>
      </c>
      <c r="R43" s="8"/>
      <c r="S43" s="8">
        <f t="shared" si="2"/>
        <v>11200141591</v>
      </c>
      <c r="T43" s="8"/>
      <c r="U43" s="10">
        <f t="shared" si="3"/>
        <v>9.9637765125078041E-3</v>
      </c>
    </row>
    <row r="44" spans="1:21">
      <c r="A44" s="1" t="s">
        <v>375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10">
        <f t="shared" si="1"/>
        <v>0</v>
      </c>
      <c r="L44" s="8"/>
      <c r="M44" s="8">
        <v>0</v>
      </c>
      <c r="N44" s="8"/>
      <c r="O44" s="8">
        <v>0</v>
      </c>
      <c r="P44" s="8"/>
      <c r="Q44" s="8">
        <v>524166245</v>
      </c>
      <c r="R44" s="8"/>
      <c r="S44" s="8">
        <f t="shared" si="2"/>
        <v>524166245</v>
      </c>
      <c r="T44" s="8"/>
      <c r="U44" s="10">
        <f t="shared" si="3"/>
        <v>4.6630440143517033E-4</v>
      </c>
    </row>
    <row r="45" spans="1:21">
      <c r="A45" s="1" t="s">
        <v>376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10">
        <f t="shared" si="1"/>
        <v>0</v>
      </c>
      <c r="L45" s="8"/>
      <c r="M45" s="8">
        <v>0</v>
      </c>
      <c r="N45" s="8"/>
      <c r="O45" s="8">
        <v>0</v>
      </c>
      <c r="P45" s="8"/>
      <c r="Q45" s="8">
        <v>6639232190</v>
      </c>
      <c r="R45" s="8"/>
      <c r="S45" s="8">
        <f t="shared" si="2"/>
        <v>6639232190</v>
      </c>
      <c r="T45" s="8"/>
      <c r="U45" s="10">
        <f t="shared" si="3"/>
        <v>5.9063383456656295E-3</v>
      </c>
    </row>
    <row r="46" spans="1:21">
      <c r="A46" s="1" t="s">
        <v>37</v>
      </c>
      <c r="C46" s="8">
        <v>85793066579</v>
      </c>
      <c r="D46" s="8"/>
      <c r="E46" s="8">
        <v>-96653650655</v>
      </c>
      <c r="F46" s="8"/>
      <c r="G46" s="8">
        <v>0</v>
      </c>
      <c r="H46" s="8"/>
      <c r="I46" s="8">
        <f t="shared" si="0"/>
        <v>-10860584076</v>
      </c>
      <c r="J46" s="8"/>
      <c r="K46" s="10">
        <f t="shared" si="1"/>
        <v>-4.0098657734484476E-2</v>
      </c>
      <c r="L46" s="8"/>
      <c r="M46" s="8">
        <v>85793066579</v>
      </c>
      <c r="N46" s="8"/>
      <c r="O46" s="8">
        <v>-89777476400</v>
      </c>
      <c r="P46" s="8"/>
      <c r="Q46" s="8">
        <v>38602020271</v>
      </c>
      <c r="R46" s="8"/>
      <c r="S46" s="8">
        <f t="shared" si="2"/>
        <v>34617610450</v>
      </c>
      <c r="T46" s="8"/>
      <c r="U46" s="10">
        <f t="shared" si="3"/>
        <v>3.079622977248973E-2</v>
      </c>
    </row>
    <row r="47" spans="1:21">
      <c r="A47" s="1" t="s">
        <v>377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10">
        <f t="shared" si="1"/>
        <v>0</v>
      </c>
      <c r="L47" s="8"/>
      <c r="M47" s="8">
        <v>0</v>
      </c>
      <c r="N47" s="8"/>
      <c r="O47" s="8">
        <v>0</v>
      </c>
      <c r="P47" s="8"/>
      <c r="Q47" s="8">
        <v>8331550005</v>
      </c>
      <c r="R47" s="8"/>
      <c r="S47" s="8">
        <f t="shared" si="2"/>
        <v>8331550005</v>
      </c>
      <c r="T47" s="8"/>
      <c r="U47" s="10">
        <f t="shared" si="3"/>
        <v>7.4118440001963793E-3</v>
      </c>
    </row>
    <row r="48" spans="1:21">
      <c r="A48" s="1" t="s">
        <v>30</v>
      </c>
      <c r="C48" s="8">
        <v>0</v>
      </c>
      <c r="D48" s="8"/>
      <c r="E48" s="8">
        <v>2834380706</v>
      </c>
      <c r="F48" s="8"/>
      <c r="G48" s="8">
        <v>0</v>
      </c>
      <c r="H48" s="8"/>
      <c r="I48" s="8">
        <f t="shared" si="0"/>
        <v>2834380706</v>
      </c>
      <c r="J48" s="8"/>
      <c r="K48" s="10">
        <f t="shared" si="1"/>
        <v>1.0464894063135879E-2</v>
      </c>
      <c r="L48" s="8"/>
      <c r="M48" s="8">
        <v>0</v>
      </c>
      <c r="N48" s="8"/>
      <c r="O48" s="8">
        <v>6222077541</v>
      </c>
      <c r="P48" s="8"/>
      <c r="Q48" s="8">
        <v>-15907</v>
      </c>
      <c r="R48" s="8"/>
      <c r="S48" s="8">
        <f t="shared" si="2"/>
        <v>6222061634</v>
      </c>
      <c r="T48" s="8"/>
      <c r="U48" s="10">
        <f t="shared" si="3"/>
        <v>5.5352185563477246E-3</v>
      </c>
    </row>
    <row r="49" spans="1:21">
      <c r="A49" s="1" t="s">
        <v>58</v>
      </c>
      <c r="C49" s="8">
        <v>0</v>
      </c>
      <c r="D49" s="8"/>
      <c r="E49" s="8">
        <v>1045615457</v>
      </c>
      <c r="F49" s="8"/>
      <c r="G49" s="8">
        <v>0</v>
      </c>
      <c r="H49" s="8"/>
      <c r="I49" s="8">
        <f t="shared" si="0"/>
        <v>1045615457</v>
      </c>
      <c r="J49" s="8"/>
      <c r="K49" s="10">
        <f t="shared" si="1"/>
        <v>3.8605452560127639E-3</v>
      </c>
      <c r="L49" s="8"/>
      <c r="M49" s="8">
        <v>0</v>
      </c>
      <c r="N49" s="8"/>
      <c r="O49" s="8">
        <v>3661998708</v>
      </c>
      <c r="P49" s="8"/>
      <c r="Q49" s="8">
        <v>1972615546</v>
      </c>
      <c r="R49" s="8"/>
      <c r="S49" s="8">
        <f t="shared" si="2"/>
        <v>5634614254</v>
      </c>
      <c r="T49" s="8"/>
      <c r="U49" s="10">
        <f t="shared" si="3"/>
        <v>5.012618519587328E-3</v>
      </c>
    </row>
    <row r="50" spans="1:21">
      <c r="A50" s="1" t="s">
        <v>50</v>
      </c>
      <c r="C50" s="8">
        <v>0</v>
      </c>
      <c r="D50" s="8"/>
      <c r="E50" s="8">
        <v>17326</v>
      </c>
      <c r="F50" s="8"/>
      <c r="G50" s="8">
        <v>0</v>
      </c>
      <c r="H50" s="8"/>
      <c r="I50" s="8">
        <f t="shared" si="0"/>
        <v>17326</v>
      </c>
      <c r="J50" s="8"/>
      <c r="K50" s="10">
        <f t="shared" si="1"/>
        <v>6.3969795643215281E-8</v>
      </c>
      <c r="L50" s="8"/>
      <c r="M50" s="8">
        <v>0</v>
      </c>
      <c r="N50" s="8"/>
      <c r="O50" s="8">
        <v>242331</v>
      </c>
      <c r="P50" s="8"/>
      <c r="Q50" s="8">
        <v>43424336936</v>
      </c>
      <c r="R50" s="8"/>
      <c r="S50" s="8">
        <f t="shared" si="2"/>
        <v>43424579267</v>
      </c>
      <c r="T50" s="8"/>
      <c r="U50" s="10">
        <f t="shared" si="3"/>
        <v>3.863101188950567E-2</v>
      </c>
    </row>
    <row r="51" spans="1:21">
      <c r="A51" s="1" t="s">
        <v>380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10">
        <f t="shared" si="1"/>
        <v>0</v>
      </c>
      <c r="L51" s="8"/>
      <c r="M51" s="8">
        <v>0</v>
      </c>
      <c r="N51" s="8"/>
      <c r="O51" s="8">
        <v>0</v>
      </c>
      <c r="P51" s="8"/>
      <c r="Q51" s="8">
        <v>3011774763</v>
      </c>
      <c r="R51" s="8"/>
      <c r="S51" s="8">
        <f t="shared" si="2"/>
        <v>3011774763</v>
      </c>
      <c r="T51" s="8"/>
      <c r="U51" s="10">
        <f t="shared" si="3"/>
        <v>2.6793099355687561E-3</v>
      </c>
    </row>
    <row r="52" spans="1:21">
      <c r="A52" s="1" t="s">
        <v>33</v>
      </c>
      <c r="C52" s="8">
        <v>0</v>
      </c>
      <c r="D52" s="8"/>
      <c r="E52" s="8">
        <v>2013140537</v>
      </c>
      <c r="F52" s="8"/>
      <c r="G52" s="8">
        <v>0</v>
      </c>
      <c r="H52" s="8"/>
      <c r="I52" s="8">
        <f t="shared" si="0"/>
        <v>2013140537</v>
      </c>
      <c r="J52" s="8"/>
      <c r="K52" s="10">
        <f t="shared" si="1"/>
        <v>7.4327709080550999E-3</v>
      </c>
      <c r="L52" s="8"/>
      <c r="M52" s="8">
        <v>0</v>
      </c>
      <c r="N52" s="8"/>
      <c r="O52" s="8">
        <v>841172331</v>
      </c>
      <c r="P52" s="8"/>
      <c r="Q52" s="8">
        <v>-344203586</v>
      </c>
      <c r="R52" s="8"/>
      <c r="S52" s="8">
        <f t="shared" si="2"/>
        <v>496968745</v>
      </c>
      <c r="T52" s="8"/>
      <c r="U52" s="10">
        <f t="shared" si="3"/>
        <v>4.4210918841065924E-4</v>
      </c>
    </row>
    <row r="53" spans="1:21">
      <c r="A53" s="1" t="s">
        <v>21</v>
      </c>
      <c r="C53" s="8">
        <v>0</v>
      </c>
      <c r="D53" s="8"/>
      <c r="E53" s="8">
        <v>710572727</v>
      </c>
      <c r="F53" s="8"/>
      <c r="G53" s="8">
        <v>0</v>
      </c>
      <c r="H53" s="8"/>
      <c r="I53" s="8">
        <f t="shared" si="0"/>
        <v>710572727</v>
      </c>
      <c r="J53" s="8"/>
      <c r="K53" s="10">
        <f t="shared" si="1"/>
        <v>2.6235248837488284E-3</v>
      </c>
      <c r="L53" s="8"/>
      <c r="M53" s="8">
        <v>24638081500</v>
      </c>
      <c r="N53" s="8"/>
      <c r="O53" s="8">
        <v>-22671164285</v>
      </c>
      <c r="P53" s="8"/>
      <c r="Q53" s="8">
        <v>0</v>
      </c>
      <c r="R53" s="8"/>
      <c r="S53" s="8">
        <f t="shared" si="2"/>
        <v>1966917215</v>
      </c>
      <c r="T53" s="8"/>
      <c r="U53" s="10">
        <f t="shared" si="3"/>
        <v>1.7497924816068748E-3</v>
      </c>
    </row>
    <row r="54" spans="1:21">
      <c r="A54" s="1" t="s">
        <v>27</v>
      </c>
      <c r="C54" s="8">
        <v>0</v>
      </c>
      <c r="D54" s="8"/>
      <c r="E54" s="8">
        <v>738987069</v>
      </c>
      <c r="F54" s="8"/>
      <c r="G54" s="8">
        <v>0</v>
      </c>
      <c r="H54" s="8"/>
      <c r="I54" s="8">
        <f t="shared" si="0"/>
        <v>738987069</v>
      </c>
      <c r="J54" s="8"/>
      <c r="K54" s="10">
        <f t="shared" si="1"/>
        <v>2.7284342483497996E-3</v>
      </c>
      <c r="L54" s="8"/>
      <c r="M54" s="8">
        <v>12016324400</v>
      </c>
      <c r="N54" s="8"/>
      <c r="O54" s="8">
        <v>-10908426385</v>
      </c>
      <c r="P54" s="8"/>
      <c r="Q54" s="8">
        <v>0</v>
      </c>
      <c r="R54" s="8"/>
      <c r="S54" s="8">
        <f t="shared" si="2"/>
        <v>1107898015</v>
      </c>
      <c r="T54" s="8"/>
      <c r="U54" s="10">
        <f t="shared" si="3"/>
        <v>9.8559898822898895E-4</v>
      </c>
    </row>
    <row r="55" spans="1:21">
      <c r="A55" s="1" t="s">
        <v>36</v>
      </c>
      <c r="C55" s="8">
        <v>0</v>
      </c>
      <c r="D55" s="8"/>
      <c r="E55" s="8">
        <v>4033608718</v>
      </c>
      <c r="F55" s="8"/>
      <c r="G55" s="8">
        <v>0</v>
      </c>
      <c r="H55" s="8"/>
      <c r="I55" s="8">
        <f t="shared" si="0"/>
        <v>4033608718</v>
      </c>
      <c r="J55" s="8"/>
      <c r="K55" s="10">
        <f t="shared" si="1"/>
        <v>1.4892596409739787E-2</v>
      </c>
      <c r="L55" s="8"/>
      <c r="M55" s="8">
        <v>0</v>
      </c>
      <c r="N55" s="8"/>
      <c r="O55" s="8">
        <v>1912058110</v>
      </c>
      <c r="P55" s="8"/>
      <c r="Q55" s="8">
        <v>0</v>
      </c>
      <c r="R55" s="8"/>
      <c r="S55" s="8">
        <f t="shared" si="2"/>
        <v>1912058110</v>
      </c>
      <c r="T55" s="8"/>
      <c r="U55" s="10">
        <f t="shared" si="3"/>
        <v>1.7009891823400666E-3</v>
      </c>
    </row>
    <row r="56" spans="1:21">
      <c r="A56" s="1" t="s">
        <v>35</v>
      </c>
      <c r="C56" s="8">
        <v>0</v>
      </c>
      <c r="D56" s="8"/>
      <c r="E56" s="8">
        <v>2119944718</v>
      </c>
      <c r="F56" s="8"/>
      <c r="G56" s="8">
        <v>0</v>
      </c>
      <c r="H56" s="8"/>
      <c r="I56" s="8">
        <f t="shared" si="0"/>
        <v>2119944718</v>
      </c>
      <c r="J56" s="8"/>
      <c r="K56" s="10">
        <f t="shared" si="1"/>
        <v>7.8271055284181938E-3</v>
      </c>
      <c r="L56" s="8"/>
      <c r="M56" s="8">
        <v>0</v>
      </c>
      <c r="N56" s="8"/>
      <c r="O56" s="8">
        <v>5918404553</v>
      </c>
      <c r="P56" s="8"/>
      <c r="Q56" s="8">
        <v>0</v>
      </c>
      <c r="R56" s="8"/>
      <c r="S56" s="8">
        <f t="shared" si="2"/>
        <v>5918404553</v>
      </c>
      <c r="T56" s="8"/>
      <c r="U56" s="10">
        <f t="shared" si="3"/>
        <v>5.2650816775465037E-3</v>
      </c>
    </row>
    <row r="57" spans="1:21">
      <c r="A57" s="1" t="s">
        <v>52</v>
      </c>
      <c r="C57" s="8">
        <v>0</v>
      </c>
      <c r="D57" s="8"/>
      <c r="E57" s="8">
        <v>-1016232</v>
      </c>
      <c r="F57" s="8"/>
      <c r="G57" s="8">
        <v>0</v>
      </c>
      <c r="H57" s="8"/>
      <c r="I57" s="8">
        <f t="shared" si="0"/>
        <v>-1016232</v>
      </c>
      <c r="J57" s="8"/>
      <c r="K57" s="10">
        <f t="shared" si="1"/>
        <v>-3.7520577955728932E-6</v>
      </c>
      <c r="L57" s="8"/>
      <c r="M57" s="8">
        <v>0</v>
      </c>
      <c r="N57" s="8"/>
      <c r="O57" s="8">
        <v>-1016232</v>
      </c>
      <c r="P57" s="8"/>
      <c r="Q57" s="8">
        <v>0</v>
      </c>
      <c r="R57" s="8"/>
      <c r="S57" s="8">
        <f t="shared" si="2"/>
        <v>-1016232</v>
      </c>
      <c r="T57" s="8"/>
      <c r="U57" s="10">
        <f t="shared" si="3"/>
        <v>-9.0405183279069406E-7</v>
      </c>
    </row>
    <row r="58" spans="1:21">
      <c r="A58" s="1" t="s">
        <v>61</v>
      </c>
      <c r="C58" s="8">
        <v>0</v>
      </c>
      <c r="D58" s="8"/>
      <c r="E58" s="8">
        <v>282840844</v>
      </c>
      <c r="F58" s="8"/>
      <c r="G58" s="8">
        <v>0</v>
      </c>
      <c r="H58" s="8"/>
      <c r="I58" s="8">
        <f t="shared" si="0"/>
        <v>282840844</v>
      </c>
      <c r="J58" s="8"/>
      <c r="K58" s="10">
        <f t="shared" si="1"/>
        <v>1.0442843697468852E-3</v>
      </c>
      <c r="L58" s="8"/>
      <c r="M58" s="8">
        <v>0</v>
      </c>
      <c r="N58" s="8"/>
      <c r="O58" s="8">
        <v>282840844</v>
      </c>
      <c r="P58" s="8"/>
      <c r="Q58" s="8">
        <v>0</v>
      </c>
      <c r="R58" s="8"/>
      <c r="S58" s="8">
        <f t="shared" si="2"/>
        <v>282840844</v>
      </c>
      <c r="T58" s="8"/>
      <c r="U58" s="10">
        <f t="shared" si="3"/>
        <v>2.5161851172396344E-4</v>
      </c>
    </row>
    <row r="59" spans="1:21">
      <c r="A59" s="1" t="s">
        <v>40</v>
      </c>
      <c r="C59" s="8">
        <v>0</v>
      </c>
      <c r="D59" s="8"/>
      <c r="E59" s="8">
        <v>363921450</v>
      </c>
      <c r="F59" s="8"/>
      <c r="G59" s="8">
        <v>0</v>
      </c>
      <c r="H59" s="8"/>
      <c r="I59" s="8">
        <f t="shared" si="0"/>
        <v>363921450</v>
      </c>
      <c r="J59" s="8"/>
      <c r="K59" s="10">
        <f t="shared" si="1"/>
        <v>1.3436442795037853E-3</v>
      </c>
      <c r="L59" s="8"/>
      <c r="M59" s="8">
        <v>0</v>
      </c>
      <c r="N59" s="8"/>
      <c r="O59" s="8">
        <v>320238510</v>
      </c>
      <c r="P59" s="8"/>
      <c r="Q59" s="8">
        <v>0</v>
      </c>
      <c r="R59" s="8"/>
      <c r="S59" s="8">
        <f t="shared" si="2"/>
        <v>320238510</v>
      </c>
      <c r="T59" s="8"/>
      <c r="U59" s="10">
        <f t="shared" si="3"/>
        <v>2.8488791131912894E-4</v>
      </c>
    </row>
    <row r="60" spans="1:21">
      <c r="A60" s="1" t="s">
        <v>39</v>
      </c>
      <c r="C60" s="8">
        <v>0</v>
      </c>
      <c r="D60" s="8"/>
      <c r="E60" s="8">
        <v>252492601</v>
      </c>
      <c r="F60" s="8"/>
      <c r="G60" s="8">
        <v>0</v>
      </c>
      <c r="H60" s="8"/>
      <c r="I60" s="8">
        <f t="shared" si="0"/>
        <v>252492601</v>
      </c>
      <c r="J60" s="8"/>
      <c r="K60" s="10">
        <f t="shared" si="1"/>
        <v>9.3223479668670748E-4</v>
      </c>
      <c r="L60" s="8"/>
      <c r="M60" s="8">
        <v>0</v>
      </c>
      <c r="N60" s="8"/>
      <c r="O60" s="8">
        <v>1394558614</v>
      </c>
      <c r="P60" s="8"/>
      <c r="Q60" s="8">
        <v>0</v>
      </c>
      <c r="R60" s="8"/>
      <c r="S60" s="8">
        <f t="shared" si="2"/>
        <v>1394558614</v>
      </c>
      <c r="T60" s="8"/>
      <c r="U60" s="10">
        <f t="shared" si="3"/>
        <v>1.2406155985254844E-3</v>
      </c>
    </row>
    <row r="61" spans="1:21">
      <c r="A61" s="1" t="s">
        <v>59</v>
      </c>
      <c r="C61" s="8">
        <v>0</v>
      </c>
      <c r="D61" s="8"/>
      <c r="E61" s="8">
        <v>168968072</v>
      </c>
      <c r="F61" s="8"/>
      <c r="G61" s="8">
        <v>0</v>
      </c>
      <c r="H61" s="8"/>
      <c r="I61" s="8">
        <f t="shared" si="0"/>
        <v>168968072</v>
      </c>
      <c r="J61" s="8"/>
      <c r="K61" s="10">
        <f t="shared" si="1"/>
        <v>6.2385161237839574E-4</v>
      </c>
      <c r="L61" s="8"/>
      <c r="M61" s="8">
        <v>0</v>
      </c>
      <c r="N61" s="8"/>
      <c r="O61" s="8">
        <v>245016528</v>
      </c>
      <c r="P61" s="8"/>
      <c r="Q61" s="8">
        <v>0</v>
      </c>
      <c r="R61" s="8"/>
      <c r="S61" s="8">
        <f t="shared" si="2"/>
        <v>245016528</v>
      </c>
      <c r="T61" s="8"/>
      <c r="U61" s="10">
        <f t="shared" si="3"/>
        <v>2.1796955931560158E-4</v>
      </c>
    </row>
    <row r="62" spans="1:21">
      <c r="A62" s="1" t="s">
        <v>38</v>
      </c>
      <c r="C62" s="8">
        <v>0</v>
      </c>
      <c r="D62" s="8"/>
      <c r="E62" s="8">
        <v>289143291</v>
      </c>
      <c r="F62" s="8"/>
      <c r="G62" s="8">
        <v>0</v>
      </c>
      <c r="H62" s="8"/>
      <c r="I62" s="8">
        <f t="shared" si="0"/>
        <v>289143291</v>
      </c>
      <c r="J62" s="8"/>
      <c r="K62" s="10">
        <f t="shared" si="1"/>
        <v>1.0675538056606677E-3</v>
      </c>
      <c r="L62" s="8"/>
      <c r="M62" s="8">
        <v>0</v>
      </c>
      <c r="N62" s="8"/>
      <c r="O62" s="8">
        <v>190886772</v>
      </c>
      <c r="P62" s="8"/>
      <c r="Q62" s="8">
        <v>0</v>
      </c>
      <c r="R62" s="8"/>
      <c r="S62" s="8">
        <f t="shared" si="2"/>
        <v>190886772</v>
      </c>
      <c r="T62" s="8"/>
      <c r="U62" s="10">
        <f t="shared" si="3"/>
        <v>1.6981509742076549E-4</v>
      </c>
    </row>
    <row r="63" spans="1:21">
      <c r="A63" s="1" t="s">
        <v>34</v>
      </c>
      <c r="C63" s="8">
        <v>0</v>
      </c>
      <c r="D63" s="8"/>
      <c r="E63" s="8">
        <v>547025630</v>
      </c>
      <c r="F63" s="8"/>
      <c r="G63" s="8">
        <v>0</v>
      </c>
      <c r="H63" s="8"/>
      <c r="I63" s="8">
        <f t="shared" si="0"/>
        <v>547025630</v>
      </c>
      <c r="J63" s="8"/>
      <c r="K63" s="10">
        <f t="shared" si="1"/>
        <v>2.0196882005483717E-3</v>
      </c>
      <c r="L63" s="8"/>
      <c r="M63" s="8">
        <v>0</v>
      </c>
      <c r="N63" s="8"/>
      <c r="O63" s="8">
        <v>756748490</v>
      </c>
      <c r="P63" s="8"/>
      <c r="Q63" s="8">
        <v>0</v>
      </c>
      <c r="R63" s="8"/>
      <c r="S63" s="8">
        <f t="shared" si="2"/>
        <v>756748490</v>
      </c>
      <c r="T63" s="8"/>
      <c r="U63" s="10">
        <f t="shared" si="3"/>
        <v>6.7321227765519123E-4</v>
      </c>
    </row>
    <row r="64" spans="1:21">
      <c r="A64" s="1" t="s">
        <v>44</v>
      </c>
      <c r="C64" s="8">
        <v>0</v>
      </c>
      <c r="D64" s="8"/>
      <c r="E64" s="8">
        <v>61825693441</v>
      </c>
      <c r="F64" s="8"/>
      <c r="G64" s="8">
        <v>0</v>
      </c>
      <c r="H64" s="8"/>
      <c r="I64" s="8">
        <f t="shared" si="0"/>
        <v>61825693441</v>
      </c>
      <c r="J64" s="8"/>
      <c r="K64" s="10">
        <f t="shared" si="1"/>
        <v>0.22826832361311583</v>
      </c>
      <c r="L64" s="8"/>
      <c r="M64" s="8">
        <v>0</v>
      </c>
      <c r="N64" s="8"/>
      <c r="O64" s="8">
        <v>158997145954</v>
      </c>
      <c r="P64" s="8"/>
      <c r="Q64" s="8">
        <v>0</v>
      </c>
      <c r="R64" s="8"/>
      <c r="S64" s="8">
        <f>M64+O64+Q64</f>
        <v>158997145954</v>
      </c>
      <c r="T64" s="8"/>
      <c r="U64" s="10">
        <f t="shared" si="3"/>
        <v>0.14144571437250864</v>
      </c>
    </row>
    <row r="65" spans="1:21">
      <c r="A65" s="1" t="s">
        <v>24</v>
      </c>
      <c r="C65" s="8">
        <v>0</v>
      </c>
      <c r="D65" s="8"/>
      <c r="E65" s="8">
        <v>275161873</v>
      </c>
      <c r="F65" s="8"/>
      <c r="G65" s="8">
        <v>0</v>
      </c>
      <c r="H65" s="8"/>
      <c r="I65" s="8">
        <f t="shared" si="0"/>
        <v>275161873</v>
      </c>
      <c r="J65" s="8"/>
      <c r="K65" s="10">
        <f t="shared" si="1"/>
        <v>1.0159326321490451E-3</v>
      </c>
      <c r="L65" s="8"/>
      <c r="M65" s="8">
        <v>0</v>
      </c>
      <c r="N65" s="8"/>
      <c r="O65" s="8">
        <v>1015674126</v>
      </c>
      <c r="P65" s="8"/>
      <c r="Q65" s="8">
        <v>0</v>
      </c>
      <c r="R65" s="8"/>
      <c r="S65" s="8">
        <f t="shared" si="2"/>
        <v>1015674126</v>
      </c>
      <c r="T65" s="8"/>
      <c r="U65" s="10">
        <f t="shared" si="3"/>
        <v>9.0355554157750041E-4</v>
      </c>
    </row>
    <row r="66" spans="1:21">
      <c r="A66" s="1" t="s">
        <v>405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10">
        <f t="shared" si="1"/>
        <v>0</v>
      </c>
      <c r="L66" s="8"/>
      <c r="M66" s="8">
        <v>950</v>
      </c>
      <c r="N66" s="8"/>
      <c r="O66" s="8">
        <v>0</v>
      </c>
      <c r="P66" s="8"/>
      <c r="Q66" s="8">
        <v>0</v>
      </c>
      <c r="R66" s="8"/>
      <c r="S66" s="8">
        <v>950</v>
      </c>
      <c r="T66" s="8"/>
      <c r="U66" s="10">
        <f t="shared" si="3"/>
        <v>8.4513107356505152E-10</v>
      </c>
    </row>
    <row r="67" spans="1:21" ht="24.75" thickBot="1">
      <c r="C67" s="15">
        <f>SUM(C8:C66)</f>
        <v>98771806450</v>
      </c>
      <c r="D67" s="7"/>
      <c r="E67" s="15">
        <f>SUM(E8:E66)</f>
        <v>5561100336</v>
      </c>
      <c r="F67" s="7"/>
      <c r="G67" s="15">
        <f>SUM(G8:G66)</f>
        <v>166513667379</v>
      </c>
      <c r="H67" s="7"/>
      <c r="I67" s="15">
        <f>SUM(I8:I66)</f>
        <v>270846574165</v>
      </c>
      <c r="J67" s="7"/>
      <c r="K67" s="13">
        <f>SUM(K8:K66)</f>
        <v>0.99999999999999956</v>
      </c>
      <c r="L67" s="7"/>
      <c r="M67" s="15">
        <f>SUM(M8:M66)</f>
        <v>537532065165</v>
      </c>
      <c r="N67" s="7"/>
      <c r="O67" s="15">
        <f>SUM(O8:O66)</f>
        <v>72313334185</v>
      </c>
      <c r="P67" s="7"/>
      <c r="Q67" s="15">
        <f>SUM(Q8:Q66)</f>
        <v>514240591232</v>
      </c>
      <c r="R67" s="7"/>
      <c r="S67" s="15">
        <f>SUM(S8:S66)</f>
        <v>1124085990582</v>
      </c>
      <c r="T67" s="7"/>
      <c r="U67" s="13">
        <f>SUM(U8:U65)</f>
        <v>0.99999999915486892</v>
      </c>
    </row>
    <row r="68" spans="1:21" ht="24.75" thickTop="1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1"/>
  <sheetViews>
    <sheetView rightToLeft="1" workbookViewId="0">
      <selection activeCell="K106" sqref="K106"/>
    </sheetView>
  </sheetViews>
  <sheetFormatPr defaultRowHeight="24"/>
  <cols>
    <col min="1" max="1" width="35.1406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317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3" t="s">
        <v>321</v>
      </c>
      <c r="C6" s="24" t="s">
        <v>319</v>
      </c>
      <c r="D6" s="24" t="s">
        <v>319</v>
      </c>
      <c r="E6" s="24" t="s">
        <v>319</v>
      </c>
      <c r="F6" s="24" t="s">
        <v>319</v>
      </c>
      <c r="G6" s="24" t="s">
        <v>319</v>
      </c>
      <c r="H6" s="24" t="s">
        <v>319</v>
      </c>
      <c r="I6" s="24" t="s">
        <v>319</v>
      </c>
      <c r="K6" s="24" t="s">
        <v>320</v>
      </c>
      <c r="L6" s="24" t="s">
        <v>320</v>
      </c>
      <c r="M6" s="24" t="s">
        <v>320</v>
      </c>
      <c r="N6" s="24" t="s">
        <v>320</v>
      </c>
      <c r="O6" s="24" t="s">
        <v>320</v>
      </c>
      <c r="P6" s="24" t="s">
        <v>320</v>
      </c>
      <c r="Q6" s="24" t="s">
        <v>320</v>
      </c>
    </row>
    <row r="7" spans="1:17" ht="24.75">
      <c r="A7" s="24" t="s">
        <v>321</v>
      </c>
      <c r="C7" s="24" t="s">
        <v>389</v>
      </c>
      <c r="E7" s="24" t="s">
        <v>386</v>
      </c>
      <c r="G7" s="24" t="s">
        <v>387</v>
      </c>
      <c r="I7" s="24" t="s">
        <v>390</v>
      </c>
      <c r="K7" s="24" t="s">
        <v>389</v>
      </c>
      <c r="M7" s="24" t="s">
        <v>386</v>
      </c>
      <c r="O7" s="24" t="s">
        <v>387</v>
      </c>
      <c r="Q7" s="24" t="s">
        <v>390</v>
      </c>
    </row>
    <row r="8" spans="1:17">
      <c r="A8" s="1" t="s">
        <v>276</v>
      </c>
      <c r="C8" s="8">
        <v>0</v>
      </c>
      <c r="D8" s="8"/>
      <c r="E8" s="8">
        <v>0</v>
      </c>
      <c r="F8" s="8"/>
      <c r="G8" s="8">
        <v>29108394585</v>
      </c>
      <c r="H8" s="8"/>
      <c r="I8" s="8">
        <f>G8+E8+C8</f>
        <v>29108394585</v>
      </c>
      <c r="J8" s="8"/>
      <c r="K8" s="8">
        <v>0</v>
      </c>
      <c r="L8" s="8"/>
      <c r="M8" s="8">
        <v>0</v>
      </c>
      <c r="N8" s="8"/>
      <c r="O8" s="8">
        <v>29108394585</v>
      </c>
      <c r="P8" s="8"/>
      <c r="Q8" s="8">
        <f>O8+M8+K8</f>
        <v>29108394585</v>
      </c>
    </row>
    <row r="9" spans="1:17">
      <c r="A9" s="1" t="s">
        <v>227</v>
      </c>
      <c r="C9" s="8">
        <v>72771013501</v>
      </c>
      <c r="D9" s="8"/>
      <c r="E9" s="8">
        <v>22820190883</v>
      </c>
      <c r="F9" s="8"/>
      <c r="G9" s="8">
        <v>-5871382150</v>
      </c>
      <c r="H9" s="8"/>
      <c r="I9" s="8">
        <f t="shared" ref="I9:I72" si="0">G9+E9+C9</f>
        <v>89719822234</v>
      </c>
      <c r="J9" s="8"/>
      <c r="K9" s="8">
        <v>447895099975</v>
      </c>
      <c r="L9" s="8"/>
      <c r="M9" s="8">
        <v>-26726126321</v>
      </c>
      <c r="N9" s="8"/>
      <c r="O9" s="8">
        <v>-5871382150</v>
      </c>
      <c r="P9" s="8"/>
      <c r="Q9" s="8">
        <f t="shared" ref="Q9:Q72" si="1">O9+M9+K9</f>
        <v>415297591504</v>
      </c>
    </row>
    <row r="10" spans="1:17">
      <c r="A10" s="1" t="s">
        <v>191</v>
      </c>
      <c r="C10" s="8">
        <v>0</v>
      </c>
      <c r="D10" s="8"/>
      <c r="E10" s="8">
        <v>0</v>
      </c>
      <c r="F10" s="8"/>
      <c r="G10" s="8">
        <v>253509554879</v>
      </c>
      <c r="H10" s="8"/>
      <c r="I10" s="8">
        <f t="shared" si="0"/>
        <v>253509554879</v>
      </c>
      <c r="J10" s="8"/>
      <c r="K10" s="8">
        <v>0</v>
      </c>
      <c r="L10" s="8"/>
      <c r="M10" s="8">
        <v>0</v>
      </c>
      <c r="N10" s="8"/>
      <c r="O10" s="8">
        <v>253509554879</v>
      </c>
      <c r="P10" s="8"/>
      <c r="Q10" s="8">
        <f t="shared" si="1"/>
        <v>253509554879</v>
      </c>
    </row>
    <row r="11" spans="1:17">
      <c r="A11" s="1" t="s">
        <v>112</v>
      </c>
      <c r="C11" s="8">
        <v>0</v>
      </c>
      <c r="D11" s="8"/>
      <c r="E11" s="8">
        <v>14404536803</v>
      </c>
      <c r="F11" s="8"/>
      <c r="G11" s="8">
        <v>0</v>
      </c>
      <c r="H11" s="8"/>
      <c r="I11" s="8">
        <f t="shared" si="0"/>
        <v>14404536803</v>
      </c>
      <c r="J11" s="8"/>
      <c r="K11" s="8">
        <v>0</v>
      </c>
      <c r="L11" s="8"/>
      <c r="M11" s="8">
        <v>52457768935</v>
      </c>
      <c r="N11" s="8"/>
      <c r="O11" s="8">
        <v>50785887</v>
      </c>
      <c r="P11" s="8"/>
      <c r="Q11" s="8">
        <f t="shared" si="1"/>
        <v>52508554822</v>
      </c>
    </row>
    <row r="12" spans="1:17">
      <c r="A12" s="1" t="s">
        <v>114</v>
      </c>
      <c r="C12" s="8">
        <v>0</v>
      </c>
      <c r="D12" s="8"/>
      <c r="E12" s="8">
        <v>81568574049</v>
      </c>
      <c r="F12" s="8"/>
      <c r="G12" s="8">
        <v>0</v>
      </c>
      <c r="H12" s="8"/>
      <c r="I12" s="8">
        <f t="shared" si="0"/>
        <v>81568574049</v>
      </c>
      <c r="J12" s="8"/>
      <c r="K12" s="8">
        <v>0</v>
      </c>
      <c r="L12" s="8"/>
      <c r="M12" s="8">
        <v>329027679300</v>
      </c>
      <c r="N12" s="8"/>
      <c r="O12" s="8">
        <v>6418537774</v>
      </c>
      <c r="P12" s="8"/>
      <c r="Q12" s="8">
        <f t="shared" si="1"/>
        <v>335446217074</v>
      </c>
    </row>
    <row r="13" spans="1:17">
      <c r="A13" s="1" t="s">
        <v>345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0"/>
        <v>0</v>
      </c>
      <c r="J13" s="8"/>
      <c r="K13" s="8">
        <v>21325574138</v>
      </c>
      <c r="L13" s="8"/>
      <c r="M13" s="8">
        <v>0</v>
      </c>
      <c r="N13" s="8"/>
      <c r="O13" s="8">
        <v>2717772235</v>
      </c>
      <c r="P13" s="8"/>
      <c r="Q13" s="8">
        <f t="shared" si="1"/>
        <v>24043346373</v>
      </c>
    </row>
    <row r="14" spans="1:17">
      <c r="A14" s="1" t="s">
        <v>258</v>
      </c>
      <c r="C14" s="8">
        <v>14696533059</v>
      </c>
      <c r="D14" s="8"/>
      <c r="E14" s="8">
        <v>170379657</v>
      </c>
      <c r="F14" s="8"/>
      <c r="G14" s="8">
        <v>0</v>
      </c>
      <c r="H14" s="8"/>
      <c r="I14" s="8">
        <f t="shared" si="0"/>
        <v>14866912716</v>
      </c>
      <c r="J14" s="8"/>
      <c r="K14" s="8">
        <v>72236949564</v>
      </c>
      <c r="L14" s="8"/>
      <c r="M14" s="8">
        <v>4006534385</v>
      </c>
      <c r="N14" s="8"/>
      <c r="O14" s="8">
        <v>34399278</v>
      </c>
      <c r="P14" s="8"/>
      <c r="Q14" s="8">
        <f t="shared" si="1"/>
        <v>76277883227</v>
      </c>
    </row>
    <row r="15" spans="1:17">
      <c r="A15" s="1" t="s">
        <v>230</v>
      </c>
      <c r="C15" s="8">
        <v>2819802688</v>
      </c>
      <c r="D15" s="8"/>
      <c r="E15" s="8">
        <v>-564207335</v>
      </c>
      <c r="F15" s="8"/>
      <c r="G15" s="8">
        <v>0</v>
      </c>
      <c r="H15" s="8"/>
      <c r="I15" s="8">
        <f t="shared" si="0"/>
        <v>2255595353</v>
      </c>
      <c r="J15" s="8"/>
      <c r="K15" s="8">
        <v>54486781777</v>
      </c>
      <c r="L15" s="8"/>
      <c r="M15" s="8">
        <v>-428013735</v>
      </c>
      <c r="N15" s="8"/>
      <c r="O15" s="8">
        <v>-47150229481</v>
      </c>
      <c r="P15" s="8"/>
      <c r="Q15" s="8">
        <f t="shared" si="1"/>
        <v>6908538561</v>
      </c>
    </row>
    <row r="16" spans="1:17">
      <c r="A16" s="1" t="s">
        <v>212</v>
      </c>
      <c r="C16" s="8">
        <v>0</v>
      </c>
      <c r="D16" s="8"/>
      <c r="E16" s="8">
        <v>283842448633</v>
      </c>
      <c r="F16" s="8"/>
      <c r="G16" s="8">
        <v>0</v>
      </c>
      <c r="H16" s="8"/>
      <c r="I16" s="8">
        <f t="shared" si="0"/>
        <v>283842448633</v>
      </c>
      <c r="J16" s="8"/>
      <c r="K16" s="8">
        <v>0</v>
      </c>
      <c r="L16" s="8"/>
      <c r="M16" s="8">
        <v>617381069724</v>
      </c>
      <c r="N16" s="8"/>
      <c r="O16" s="8">
        <v>3934262196</v>
      </c>
      <c r="P16" s="8"/>
      <c r="Q16" s="8">
        <f t="shared" si="1"/>
        <v>621315331920</v>
      </c>
    </row>
    <row r="17" spans="1:17">
      <c r="A17" s="1" t="s">
        <v>337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52572894948</v>
      </c>
      <c r="L17" s="8"/>
      <c r="M17" s="8">
        <v>0</v>
      </c>
      <c r="N17" s="8"/>
      <c r="O17" s="8">
        <v>15924601473</v>
      </c>
      <c r="P17" s="8"/>
      <c r="Q17" s="8">
        <f t="shared" si="1"/>
        <v>68497496421</v>
      </c>
    </row>
    <row r="18" spans="1:17">
      <c r="A18" s="1" t="s">
        <v>333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317761056377</v>
      </c>
      <c r="L18" s="8"/>
      <c r="M18" s="8">
        <v>0</v>
      </c>
      <c r="N18" s="8"/>
      <c r="O18" s="8">
        <v>71900809141</v>
      </c>
      <c r="P18" s="8"/>
      <c r="Q18" s="8">
        <f t="shared" si="1"/>
        <v>389661865518</v>
      </c>
    </row>
    <row r="19" spans="1:17">
      <c r="A19" s="1" t="s">
        <v>250</v>
      </c>
      <c r="C19" s="8">
        <v>5057034247</v>
      </c>
      <c r="D19" s="8"/>
      <c r="E19" s="8">
        <v>-1000648722</v>
      </c>
      <c r="F19" s="8"/>
      <c r="G19" s="8">
        <v>0</v>
      </c>
      <c r="H19" s="8"/>
      <c r="I19" s="8">
        <f t="shared" si="0"/>
        <v>4056385525</v>
      </c>
      <c r="J19" s="8"/>
      <c r="K19" s="8">
        <v>34904124452</v>
      </c>
      <c r="L19" s="8"/>
      <c r="M19" s="8">
        <v>-400596975</v>
      </c>
      <c r="N19" s="8"/>
      <c r="O19" s="8">
        <v>33298740</v>
      </c>
      <c r="P19" s="8"/>
      <c r="Q19" s="8">
        <f t="shared" si="1"/>
        <v>34536826217</v>
      </c>
    </row>
    <row r="20" spans="1:17">
      <c r="A20" s="1" t="s">
        <v>166</v>
      </c>
      <c r="C20" s="8">
        <v>74527397260</v>
      </c>
      <c r="D20" s="8"/>
      <c r="E20" s="8">
        <v>18091407931</v>
      </c>
      <c r="F20" s="8"/>
      <c r="G20" s="8">
        <v>0</v>
      </c>
      <c r="H20" s="8"/>
      <c r="I20" s="8">
        <f t="shared" si="0"/>
        <v>92618805191</v>
      </c>
      <c r="J20" s="8"/>
      <c r="K20" s="8">
        <v>451509276589</v>
      </c>
      <c r="L20" s="8"/>
      <c r="M20" s="8">
        <v>46547671677</v>
      </c>
      <c r="N20" s="8"/>
      <c r="O20" s="8">
        <v>41201682469</v>
      </c>
      <c r="P20" s="8"/>
      <c r="Q20" s="8">
        <f t="shared" si="1"/>
        <v>539258630735</v>
      </c>
    </row>
    <row r="21" spans="1:17">
      <c r="A21" s="1" t="s">
        <v>225</v>
      </c>
      <c r="C21" s="8">
        <v>45311373370</v>
      </c>
      <c r="D21" s="8"/>
      <c r="E21" s="8">
        <v>2397192105</v>
      </c>
      <c r="F21" s="8"/>
      <c r="G21" s="8">
        <v>0</v>
      </c>
      <c r="H21" s="8"/>
      <c r="I21" s="8">
        <f t="shared" si="0"/>
        <v>47708565475</v>
      </c>
      <c r="J21" s="8"/>
      <c r="K21" s="8">
        <v>374645294508</v>
      </c>
      <c r="L21" s="8"/>
      <c r="M21" s="8">
        <v>-117750113627</v>
      </c>
      <c r="N21" s="8"/>
      <c r="O21" s="8">
        <v>-139844405631</v>
      </c>
      <c r="P21" s="8"/>
      <c r="Q21" s="8">
        <f t="shared" si="1"/>
        <v>117050775250</v>
      </c>
    </row>
    <row r="22" spans="1:17">
      <c r="A22" s="1" t="s">
        <v>381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0</v>
      </c>
      <c r="L22" s="8"/>
      <c r="M22" s="8">
        <v>0</v>
      </c>
      <c r="N22" s="8"/>
      <c r="O22" s="8">
        <v>22107347917</v>
      </c>
      <c r="P22" s="8"/>
      <c r="Q22" s="8">
        <f t="shared" si="1"/>
        <v>22107347917</v>
      </c>
    </row>
    <row r="23" spans="1:17">
      <c r="A23" s="1" t="s">
        <v>139</v>
      </c>
      <c r="C23" s="8">
        <v>0</v>
      </c>
      <c r="D23" s="8"/>
      <c r="E23" s="8">
        <v>4610364441</v>
      </c>
      <c r="F23" s="8"/>
      <c r="G23" s="8">
        <v>0</v>
      </c>
      <c r="H23" s="8"/>
      <c r="I23" s="8">
        <f t="shared" si="0"/>
        <v>4610364441</v>
      </c>
      <c r="J23" s="8"/>
      <c r="K23" s="8">
        <v>0</v>
      </c>
      <c r="L23" s="8"/>
      <c r="M23" s="8">
        <v>21529028593</v>
      </c>
      <c r="N23" s="8"/>
      <c r="O23" s="8">
        <v>15157163448</v>
      </c>
      <c r="P23" s="8"/>
      <c r="Q23" s="8">
        <f t="shared" si="1"/>
        <v>36686192041</v>
      </c>
    </row>
    <row r="24" spans="1:17">
      <c r="A24" s="1" t="s">
        <v>245</v>
      </c>
      <c r="C24" s="8">
        <v>101510978982</v>
      </c>
      <c r="D24" s="8"/>
      <c r="E24" s="8">
        <v>-37165819149</v>
      </c>
      <c r="F24" s="8"/>
      <c r="G24" s="8">
        <v>0</v>
      </c>
      <c r="H24" s="8"/>
      <c r="I24" s="8">
        <f t="shared" si="0"/>
        <v>64345159833</v>
      </c>
      <c r="J24" s="8"/>
      <c r="K24" s="8">
        <v>555748429934</v>
      </c>
      <c r="L24" s="8"/>
      <c r="M24" s="8">
        <v>-27550822867</v>
      </c>
      <c r="N24" s="8"/>
      <c r="O24" s="8">
        <v>51529003</v>
      </c>
      <c r="P24" s="8"/>
      <c r="Q24" s="8">
        <f t="shared" si="1"/>
        <v>528249136070</v>
      </c>
    </row>
    <row r="25" spans="1:17">
      <c r="A25" s="1" t="s">
        <v>247</v>
      </c>
      <c r="C25" s="8">
        <v>28424450922</v>
      </c>
      <c r="D25" s="8"/>
      <c r="E25" s="8">
        <v>-6184694133</v>
      </c>
      <c r="F25" s="8"/>
      <c r="G25" s="8">
        <v>0</v>
      </c>
      <c r="H25" s="8"/>
      <c r="I25" s="8">
        <f t="shared" si="0"/>
        <v>22239756789</v>
      </c>
      <c r="J25" s="8"/>
      <c r="K25" s="8">
        <v>402217729453</v>
      </c>
      <c r="L25" s="8"/>
      <c r="M25" s="8">
        <v>9971859863</v>
      </c>
      <c r="N25" s="8"/>
      <c r="O25" s="8">
        <v>16018578467</v>
      </c>
      <c r="P25" s="8"/>
      <c r="Q25" s="8">
        <f t="shared" si="1"/>
        <v>428208167783</v>
      </c>
    </row>
    <row r="26" spans="1:17">
      <c r="A26" s="1" t="s">
        <v>118</v>
      </c>
      <c r="C26" s="8">
        <v>0</v>
      </c>
      <c r="D26" s="8"/>
      <c r="E26" s="8">
        <v>35350106035</v>
      </c>
      <c r="F26" s="8"/>
      <c r="G26" s="8">
        <v>0</v>
      </c>
      <c r="H26" s="8"/>
      <c r="I26" s="8">
        <f t="shared" si="0"/>
        <v>35350106035</v>
      </c>
      <c r="J26" s="8"/>
      <c r="K26" s="8">
        <v>0</v>
      </c>
      <c r="L26" s="8"/>
      <c r="M26" s="8">
        <v>238026901712</v>
      </c>
      <c r="N26" s="8"/>
      <c r="O26" s="8">
        <v>50958566888</v>
      </c>
      <c r="P26" s="8"/>
      <c r="Q26" s="8">
        <f t="shared" si="1"/>
        <v>288985468600</v>
      </c>
    </row>
    <row r="27" spans="1:17">
      <c r="A27" s="1" t="s">
        <v>352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35470857771</v>
      </c>
      <c r="L27" s="8"/>
      <c r="M27" s="8">
        <v>0</v>
      </c>
      <c r="N27" s="8"/>
      <c r="O27" s="8">
        <v>10570110989</v>
      </c>
      <c r="P27" s="8"/>
      <c r="Q27" s="8">
        <f t="shared" si="1"/>
        <v>46040968760</v>
      </c>
    </row>
    <row r="28" spans="1:17">
      <c r="A28" s="1" t="s">
        <v>339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27593682154</v>
      </c>
      <c r="L28" s="8"/>
      <c r="M28" s="8">
        <v>0</v>
      </c>
      <c r="N28" s="8"/>
      <c r="O28" s="8">
        <v>3510615460</v>
      </c>
      <c r="P28" s="8"/>
      <c r="Q28" s="8">
        <f t="shared" si="1"/>
        <v>31104297614</v>
      </c>
    </row>
    <row r="29" spans="1:17">
      <c r="A29" s="1" t="s">
        <v>382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0</v>
      </c>
      <c r="L29" s="8"/>
      <c r="M29" s="8">
        <v>0</v>
      </c>
      <c r="N29" s="8"/>
      <c r="O29" s="8">
        <v>149603455736</v>
      </c>
      <c r="P29" s="8"/>
      <c r="Q29" s="8">
        <f t="shared" si="1"/>
        <v>149603455736</v>
      </c>
    </row>
    <row r="30" spans="1:17">
      <c r="A30" s="1" t="s">
        <v>121</v>
      </c>
      <c r="C30" s="8">
        <v>0</v>
      </c>
      <c r="D30" s="8"/>
      <c r="E30" s="8">
        <v>19166445530</v>
      </c>
      <c r="F30" s="8"/>
      <c r="G30" s="8">
        <v>0</v>
      </c>
      <c r="H30" s="8"/>
      <c r="I30" s="8">
        <f t="shared" si="0"/>
        <v>19166445530</v>
      </c>
      <c r="J30" s="8"/>
      <c r="K30" s="8">
        <v>0</v>
      </c>
      <c r="L30" s="8"/>
      <c r="M30" s="8">
        <v>67082918186</v>
      </c>
      <c r="N30" s="8"/>
      <c r="O30" s="8">
        <v>86800569166</v>
      </c>
      <c r="P30" s="8"/>
      <c r="Q30" s="8">
        <f t="shared" si="1"/>
        <v>153883487352</v>
      </c>
    </row>
    <row r="31" spans="1:17">
      <c r="A31" s="1" t="s">
        <v>255</v>
      </c>
      <c r="C31" s="8">
        <v>80819057594</v>
      </c>
      <c r="D31" s="8"/>
      <c r="E31" s="8">
        <v>-43968796142</v>
      </c>
      <c r="F31" s="8"/>
      <c r="G31" s="8">
        <v>0</v>
      </c>
      <c r="H31" s="8"/>
      <c r="I31" s="8">
        <f t="shared" si="0"/>
        <v>36850261452</v>
      </c>
      <c r="J31" s="8"/>
      <c r="K31" s="8">
        <v>470964489215</v>
      </c>
      <c r="L31" s="8"/>
      <c r="M31" s="8">
        <v>-72063607427</v>
      </c>
      <c r="N31" s="8"/>
      <c r="O31" s="8">
        <v>16849352</v>
      </c>
      <c r="P31" s="8"/>
      <c r="Q31" s="8">
        <f t="shared" si="1"/>
        <v>398917731140</v>
      </c>
    </row>
    <row r="32" spans="1:17">
      <c r="A32" s="1" t="s">
        <v>180</v>
      </c>
      <c r="C32" s="8">
        <v>0</v>
      </c>
      <c r="D32" s="8"/>
      <c r="E32" s="8">
        <v>75336692269</v>
      </c>
      <c r="F32" s="8"/>
      <c r="G32" s="8">
        <v>0</v>
      </c>
      <c r="H32" s="8"/>
      <c r="I32" s="8">
        <f t="shared" si="0"/>
        <v>75336692269</v>
      </c>
      <c r="J32" s="8"/>
      <c r="K32" s="8">
        <v>0</v>
      </c>
      <c r="L32" s="8"/>
      <c r="M32" s="8">
        <v>389968928228</v>
      </c>
      <c r="N32" s="8"/>
      <c r="O32" s="8">
        <v>3249882</v>
      </c>
      <c r="P32" s="8"/>
      <c r="Q32" s="8">
        <f t="shared" si="1"/>
        <v>389972178110</v>
      </c>
    </row>
    <row r="33" spans="1:17">
      <c r="A33" s="1" t="s">
        <v>211</v>
      </c>
      <c r="C33" s="8">
        <v>0</v>
      </c>
      <c r="D33" s="8"/>
      <c r="E33" s="8">
        <v>17500907492</v>
      </c>
      <c r="F33" s="8"/>
      <c r="G33" s="8">
        <v>0</v>
      </c>
      <c r="H33" s="8"/>
      <c r="I33" s="8">
        <f t="shared" si="0"/>
        <v>17500907492</v>
      </c>
      <c r="J33" s="8"/>
      <c r="K33" s="8">
        <v>0</v>
      </c>
      <c r="L33" s="8"/>
      <c r="M33" s="8">
        <v>25525793134</v>
      </c>
      <c r="N33" s="8"/>
      <c r="O33" s="8">
        <v>1701749088</v>
      </c>
      <c r="P33" s="8"/>
      <c r="Q33" s="8">
        <f t="shared" si="1"/>
        <v>27227542222</v>
      </c>
    </row>
    <row r="34" spans="1:17">
      <c r="A34" s="1" t="s">
        <v>344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9114951808</v>
      </c>
      <c r="L34" s="8"/>
      <c r="M34" s="8">
        <v>0</v>
      </c>
      <c r="N34" s="8"/>
      <c r="O34" s="8">
        <v>936386020</v>
      </c>
      <c r="P34" s="8"/>
      <c r="Q34" s="8">
        <f t="shared" si="1"/>
        <v>10051337828</v>
      </c>
    </row>
    <row r="35" spans="1:17">
      <c r="A35" s="1" t="s">
        <v>82</v>
      </c>
      <c r="C35" s="8">
        <v>35713319937</v>
      </c>
      <c r="D35" s="8"/>
      <c r="E35" s="8">
        <v>5286385384</v>
      </c>
      <c r="F35" s="8"/>
      <c r="G35" s="8">
        <v>0</v>
      </c>
      <c r="H35" s="8"/>
      <c r="I35" s="8">
        <f t="shared" si="0"/>
        <v>40999705321</v>
      </c>
      <c r="J35" s="8"/>
      <c r="K35" s="8">
        <v>194099213275</v>
      </c>
      <c r="L35" s="8"/>
      <c r="M35" s="8">
        <v>20871551555</v>
      </c>
      <c r="N35" s="8"/>
      <c r="O35" s="8">
        <v>26634758</v>
      </c>
      <c r="P35" s="8"/>
      <c r="Q35" s="8">
        <f t="shared" si="1"/>
        <v>214997399588</v>
      </c>
    </row>
    <row r="36" spans="1:17">
      <c r="A36" s="1" t="s">
        <v>154</v>
      </c>
      <c r="C36" s="8">
        <v>36071477838</v>
      </c>
      <c r="D36" s="8"/>
      <c r="E36" s="8">
        <v>3515862672</v>
      </c>
      <c r="F36" s="8"/>
      <c r="G36" s="8">
        <v>0</v>
      </c>
      <c r="H36" s="8"/>
      <c r="I36" s="8">
        <f t="shared" si="0"/>
        <v>39587340510</v>
      </c>
      <c r="J36" s="8"/>
      <c r="K36" s="8">
        <v>122163827174</v>
      </c>
      <c r="L36" s="8"/>
      <c r="M36" s="8">
        <v>22471018000</v>
      </c>
      <c r="N36" s="8"/>
      <c r="O36" s="8">
        <v>-1451346977</v>
      </c>
      <c r="P36" s="8"/>
      <c r="Q36" s="8">
        <f t="shared" si="1"/>
        <v>143183498197</v>
      </c>
    </row>
    <row r="37" spans="1:17">
      <c r="A37" s="1" t="s">
        <v>383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0</v>
      </c>
      <c r="L37" s="8"/>
      <c r="M37" s="8">
        <v>0</v>
      </c>
      <c r="N37" s="8"/>
      <c r="O37" s="8">
        <v>177293966048</v>
      </c>
      <c r="P37" s="8"/>
      <c r="Q37" s="8">
        <f t="shared" si="1"/>
        <v>177293966048</v>
      </c>
    </row>
    <row r="38" spans="1:17">
      <c r="A38" s="1" t="s">
        <v>127</v>
      </c>
      <c r="C38" s="8">
        <v>0</v>
      </c>
      <c r="D38" s="8"/>
      <c r="E38" s="8">
        <v>263309797</v>
      </c>
      <c r="F38" s="8"/>
      <c r="G38" s="8">
        <v>0</v>
      </c>
      <c r="H38" s="8"/>
      <c r="I38" s="8">
        <f t="shared" si="0"/>
        <v>263309797</v>
      </c>
      <c r="J38" s="8"/>
      <c r="K38" s="8">
        <v>0</v>
      </c>
      <c r="L38" s="8"/>
      <c r="M38" s="8">
        <v>1313134081</v>
      </c>
      <c r="N38" s="8"/>
      <c r="O38" s="8">
        <v>623581053</v>
      </c>
      <c r="P38" s="8"/>
      <c r="Q38" s="8">
        <f t="shared" si="1"/>
        <v>1936715134</v>
      </c>
    </row>
    <row r="39" spans="1:17">
      <c r="A39" s="1" t="s">
        <v>335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39940912329</v>
      </c>
      <c r="L39" s="8"/>
      <c r="M39" s="8">
        <v>0</v>
      </c>
      <c r="N39" s="8"/>
      <c r="O39" s="8">
        <v>15113742330</v>
      </c>
      <c r="P39" s="8"/>
      <c r="Q39" s="8">
        <f t="shared" si="1"/>
        <v>55054654659</v>
      </c>
    </row>
    <row r="40" spans="1:17">
      <c r="A40" s="1" t="s">
        <v>216</v>
      </c>
      <c r="C40" s="8">
        <v>11862475455</v>
      </c>
      <c r="D40" s="8"/>
      <c r="E40" s="8">
        <v>155473975</v>
      </c>
      <c r="F40" s="8"/>
      <c r="G40" s="8">
        <v>0</v>
      </c>
      <c r="H40" s="8"/>
      <c r="I40" s="8">
        <f t="shared" si="0"/>
        <v>12017949430</v>
      </c>
      <c r="J40" s="8"/>
      <c r="K40" s="8">
        <v>75646240186</v>
      </c>
      <c r="L40" s="8"/>
      <c r="M40" s="8">
        <v>3810492337</v>
      </c>
      <c r="N40" s="8"/>
      <c r="O40" s="8">
        <v>245040512</v>
      </c>
      <c r="P40" s="8"/>
      <c r="Q40" s="8">
        <f t="shared" si="1"/>
        <v>79701773035</v>
      </c>
    </row>
    <row r="41" spans="1:17">
      <c r="A41" s="1" t="s">
        <v>122</v>
      </c>
      <c r="C41" s="8">
        <v>0</v>
      </c>
      <c r="D41" s="8"/>
      <c r="E41" s="8">
        <v>49014101</v>
      </c>
      <c r="F41" s="8"/>
      <c r="G41" s="8">
        <v>0</v>
      </c>
      <c r="H41" s="8"/>
      <c r="I41" s="8">
        <f t="shared" si="0"/>
        <v>49014101</v>
      </c>
      <c r="J41" s="8"/>
      <c r="K41" s="8">
        <v>0</v>
      </c>
      <c r="L41" s="8"/>
      <c r="M41" s="8">
        <v>66735892</v>
      </c>
      <c r="N41" s="8"/>
      <c r="O41" s="8">
        <v>3676091648</v>
      </c>
      <c r="P41" s="8"/>
      <c r="Q41" s="8">
        <f t="shared" si="1"/>
        <v>3742827540</v>
      </c>
    </row>
    <row r="42" spans="1:17">
      <c r="A42" s="1" t="s">
        <v>97</v>
      </c>
      <c r="C42" s="8">
        <v>0</v>
      </c>
      <c r="D42" s="8"/>
      <c r="E42" s="8">
        <v>33368824408</v>
      </c>
      <c r="F42" s="8"/>
      <c r="G42" s="8">
        <v>0</v>
      </c>
      <c r="H42" s="8"/>
      <c r="I42" s="8">
        <f t="shared" si="0"/>
        <v>33368824408</v>
      </c>
      <c r="J42" s="8"/>
      <c r="K42" s="8">
        <v>0</v>
      </c>
      <c r="L42" s="8"/>
      <c r="M42" s="8">
        <v>160977877081</v>
      </c>
      <c r="N42" s="8"/>
      <c r="O42" s="8">
        <v>61872400689</v>
      </c>
      <c r="P42" s="8"/>
      <c r="Q42" s="8">
        <f t="shared" si="1"/>
        <v>222850277770</v>
      </c>
    </row>
    <row r="43" spans="1:17">
      <c r="A43" s="1" t="s">
        <v>331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346979650166</v>
      </c>
      <c r="L43" s="8"/>
      <c r="M43" s="8">
        <v>0</v>
      </c>
      <c r="N43" s="8"/>
      <c r="O43" s="8">
        <v>77913576087</v>
      </c>
      <c r="P43" s="8"/>
      <c r="Q43" s="8">
        <f t="shared" si="1"/>
        <v>424893226253</v>
      </c>
    </row>
    <row r="44" spans="1:17">
      <c r="A44" s="1" t="s">
        <v>125</v>
      </c>
      <c r="C44" s="8">
        <v>0</v>
      </c>
      <c r="D44" s="8"/>
      <c r="E44" s="8">
        <v>110266209</v>
      </c>
      <c r="F44" s="8"/>
      <c r="G44" s="8">
        <v>0</v>
      </c>
      <c r="H44" s="8"/>
      <c r="I44" s="8">
        <f t="shared" si="0"/>
        <v>110266209</v>
      </c>
      <c r="J44" s="8"/>
      <c r="K44" s="8">
        <v>0</v>
      </c>
      <c r="L44" s="8"/>
      <c r="M44" s="8">
        <v>112880083</v>
      </c>
      <c r="N44" s="8"/>
      <c r="O44" s="8">
        <v>134251857881</v>
      </c>
      <c r="P44" s="8"/>
      <c r="Q44" s="8">
        <f t="shared" si="1"/>
        <v>134364737964</v>
      </c>
    </row>
    <row r="45" spans="1:17">
      <c r="A45" s="1" t="s">
        <v>116</v>
      </c>
      <c r="C45" s="8">
        <v>0</v>
      </c>
      <c r="D45" s="8"/>
      <c r="E45" s="8">
        <v>8047674791</v>
      </c>
      <c r="F45" s="8"/>
      <c r="G45" s="8">
        <v>0</v>
      </c>
      <c r="H45" s="8"/>
      <c r="I45" s="8">
        <f t="shared" si="0"/>
        <v>8047674791</v>
      </c>
      <c r="J45" s="8"/>
      <c r="K45" s="8">
        <v>0</v>
      </c>
      <c r="L45" s="8"/>
      <c r="M45" s="8">
        <v>26150617227</v>
      </c>
      <c r="N45" s="8"/>
      <c r="O45" s="8">
        <v>34497432843</v>
      </c>
      <c r="P45" s="8"/>
      <c r="Q45" s="8">
        <f t="shared" si="1"/>
        <v>60648050070</v>
      </c>
    </row>
    <row r="46" spans="1:17">
      <c r="A46" s="1" t="s">
        <v>163</v>
      </c>
      <c r="C46" s="8">
        <v>26278360273</v>
      </c>
      <c r="D46" s="8"/>
      <c r="E46" s="8">
        <v>5492597711</v>
      </c>
      <c r="F46" s="8"/>
      <c r="G46" s="8">
        <v>0</v>
      </c>
      <c r="H46" s="8"/>
      <c r="I46" s="8">
        <f t="shared" si="0"/>
        <v>31770957984</v>
      </c>
      <c r="J46" s="8"/>
      <c r="K46" s="8">
        <v>259715809691</v>
      </c>
      <c r="L46" s="8"/>
      <c r="M46" s="8">
        <v>-38156677401</v>
      </c>
      <c r="N46" s="8"/>
      <c r="O46" s="8">
        <v>-23386203188</v>
      </c>
      <c r="P46" s="8"/>
      <c r="Q46" s="8">
        <f t="shared" si="1"/>
        <v>198172929102</v>
      </c>
    </row>
    <row r="47" spans="1:17">
      <c r="A47" s="1" t="s">
        <v>222</v>
      </c>
      <c r="C47" s="8">
        <v>4522093151</v>
      </c>
      <c r="D47" s="8"/>
      <c r="E47" s="8">
        <v>49298090</v>
      </c>
      <c r="F47" s="8"/>
      <c r="G47" s="8">
        <v>0</v>
      </c>
      <c r="H47" s="8"/>
      <c r="I47" s="8">
        <f t="shared" si="0"/>
        <v>4571391241</v>
      </c>
      <c r="J47" s="8"/>
      <c r="K47" s="8">
        <v>26174696400</v>
      </c>
      <c r="L47" s="8"/>
      <c r="M47" s="8">
        <v>681763580</v>
      </c>
      <c r="N47" s="8"/>
      <c r="O47" s="8">
        <v>199995</v>
      </c>
      <c r="P47" s="8"/>
      <c r="Q47" s="8">
        <f t="shared" si="1"/>
        <v>26856659975</v>
      </c>
    </row>
    <row r="48" spans="1:17">
      <c r="A48" s="1" t="s">
        <v>262</v>
      </c>
      <c r="C48" s="8">
        <v>22942909257</v>
      </c>
      <c r="D48" s="8"/>
      <c r="E48" s="8">
        <v>4526824578</v>
      </c>
      <c r="F48" s="8"/>
      <c r="G48" s="8">
        <v>0</v>
      </c>
      <c r="H48" s="8"/>
      <c r="I48" s="8">
        <f t="shared" si="0"/>
        <v>27469733835</v>
      </c>
      <c r="J48" s="8"/>
      <c r="K48" s="8">
        <v>346254544585</v>
      </c>
      <c r="L48" s="8"/>
      <c r="M48" s="8">
        <v>746971057</v>
      </c>
      <c r="N48" s="8"/>
      <c r="O48" s="8">
        <v>68271890160</v>
      </c>
      <c r="P48" s="8"/>
      <c r="Q48" s="8">
        <f t="shared" si="1"/>
        <v>415273405802</v>
      </c>
    </row>
    <row r="49" spans="1:17">
      <c r="A49" s="1" t="s">
        <v>178</v>
      </c>
      <c r="C49" s="8">
        <v>0</v>
      </c>
      <c r="D49" s="8"/>
      <c r="E49" s="8">
        <v>1749534600</v>
      </c>
      <c r="F49" s="8"/>
      <c r="G49" s="8">
        <v>0</v>
      </c>
      <c r="H49" s="8"/>
      <c r="I49" s="8">
        <f t="shared" si="0"/>
        <v>1749534600</v>
      </c>
      <c r="J49" s="8"/>
      <c r="K49" s="8">
        <v>0</v>
      </c>
      <c r="L49" s="8"/>
      <c r="M49" s="8">
        <v>9043401276</v>
      </c>
      <c r="N49" s="8"/>
      <c r="O49" s="8">
        <v>482594</v>
      </c>
      <c r="P49" s="8"/>
      <c r="Q49" s="8">
        <f t="shared" si="1"/>
        <v>9043883870</v>
      </c>
    </row>
    <row r="50" spans="1:17">
      <c r="A50" s="1" t="s">
        <v>350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35739805</v>
      </c>
      <c r="L50" s="8"/>
      <c r="M50" s="8">
        <v>0</v>
      </c>
      <c r="N50" s="8"/>
      <c r="O50" s="8">
        <v>38750</v>
      </c>
      <c r="P50" s="8"/>
      <c r="Q50" s="8">
        <f t="shared" si="1"/>
        <v>35778555</v>
      </c>
    </row>
    <row r="51" spans="1:17">
      <c r="A51" s="1" t="s">
        <v>348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216035372204</v>
      </c>
      <c r="L51" s="8"/>
      <c r="M51" s="8">
        <v>0</v>
      </c>
      <c r="N51" s="8"/>
      <c r="O51" s="8">
        <v>50441012957</v>
      </c>
      <c r="P51" s="8"/>
      <c r="Q51" s="8">
        <f t="shared" si="1"/>
        <v>266476385161</v>
      </c>
    </row>
    <row r="52" spans="1:17">
      <c r="A52" s="1" t="s">
        <v>343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49467955730</v>
      </c>
      <c r="L52" s="8"/>
      <c r="M52" s="8">
        <v>0</v>
      </c>
      <c r="N52" s="8"/>
      <c r="O52" s="8">
        <v>5023029844</v>
      </c>
      <c r="P52" s="8"/>
      <c r="Q52" s="8">
        <f t="shared" si="1"/>
        <v>54490985574</v>
      </c>
    </row>
    <row r="53" spans="1:17">
      <c r="A53" s="1" t="s">
        <v>341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12544455374</v>
      </c>
      <c r="L53" s="8"/>
      <c r="M53" s="8">
        <v>0</v>
      </c>
      <c r="N53" s="8"/>
      <c r="O53" s="8">
        <v>1288701563</v>
      </c>
      <c r="P53" s="8"/>
      <c r="Q53" s="8">
        <f t="shared" si="1"/>
        <v>13833156937</v>
      </c>
    </row>
    <row r="54" spans="1:17">
      <c r="A54" s="1" t="s">
        <v>242</v>
      </c>
      <c r="C54" s="8">
        <v>1844714398</v>
      </c>
      <c r="D54" s="8"/>
      <c r="E54" s="8">
        <v>22719440</v>
      </c>
      <c r="F54" s="8"/>
      <c r="G54" s="8">
        <v>0</v>
      </c>
      <c r="H54" s="8"/>
      <c r="I54" s="8">
        <f t="shared" si="0"/>
        <v>1867433838</v>
      </c>
      <c r="J54" s="8"/>
      <c r="K54" s="8">
        <v>11259250359</v>
      </c>
      <c r="L54" s="8"/>
      <c r="M54" s="8">
        <v>316240228</v>
      </c>
      <c r="N54" s="8"/>
      <c r="O54" s="8">
        <v>152644970</v>
      </c>
      <c r="P54" s="8"/>
      <c r="Q54" s="8">
        <f t="shared" si="1"/>
        <v>11728135557</v>
      </c>
    </row>
    <row r="55" spans="1:17">
      <c r="A55" s="1" t="s">
        <v>384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0</v>
      </c>
      <c r="L55" s="8"/>
      <c r="M55" s="8">
        <v>0</v>
      </c>
      <c r="N55" s="8"/>
      <c r="O55" s="8">
        <v>92074427593</v>
      </c>
      <c r="P55" s="8"/>
      <c r="Q55" s="8">
        <f t="shared" si="1"/>
        <v>92074427593</v>
      </c>
    </row>
    <row r="56" spans="1:17">
      <c r="A56" s="1" t="s">
        <v>133</v>
      </c>
      <c r="C56" s="8">
        <v>0</v>
      </c>
      <c r="D56" s="8"/>
      <c r="E56" s="8">
        <v>11598410751</v>
      </c>
      <c r="F56" s="8"/>
      <c r="G56" s="8">
        <v>0</v>
      </c>
      <c r="H56" s="8"/>
      <c r="I56" s="8">
        <f t="shared" si="0"/>
        <v>11598410751</v>
      </c>
      <c r="J56" s="8"/>
      <c r="K56" s="8">
        <v>0</v>
      </c>
      <c r="L56" s="8"/>
      <c r="M56" s="8">
        <v>29622147064</v>
      </c>
      <c r="N56" s="8"/>
      <c r="O56" s="8">
        <v>238912502</v>
      </c>
      <c r="P56" s="8"/>
      <c r="Q56" s="8">
        <f t="shared" si="1"/>
        <v>29861059566</v>
      </c>
    </row>
    <row r="57" spans="1:17">
      <c r="A57" s="1" t="s">
        <v>265</v>
      </c>
      <c r="C57" s="8">
        <v>0</v>
      </c>
      <c r="D57" s="8"/>
      <c r="E57" s="8">
        <v>-1677117</v>
      </c>
      <c r="F57" s="8"/>
      <c r="G57" s="8">
        <v>0</v>
      </c>
      <c r="H57" s="8"/>
      <c r="I57" s="8">
        <f t="shared" si="0"/>
        <v>-1677117</v>
      </c>
      <c r="J57" s="8"/>
      <c r="K57" s="8">
        <v>0</v>
      </c>
      <c r="L57" s="8"/>
      <c r="M57" s="8">
        <v>-1677117</v>
      </c>
      <c r="N57" s="8"/>
      <c r="O57" s="8">
        <v>28540365045</v>
      </c>
      <c r="P57" s="8"/>
      <c r="Q57" s="8">
        <f t="shared" si="1"/>
        <v>28538687928</v>
      </c>
    </row>
    <row r="58" spans="1:17">
      <c r="A58" s="1" t="s">
        <v>329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261480788672</v>
      </c>
      <c r="L58" s="8"/>
      <c r="M58" s="8">
        <v>0</v>
      </c>
      <c r="N58" s="8"/>
      <c r="O58" s="8">
        <v>21891149398</v>
      </c>
      <c r="P58" s="8"/>
      <c r="Q58" s="8">
        <f t="shared" si="1"/>
        <v>283371938070</v>
      </c>
    </row>
    <row r="59" spans="1:17">
      <c r="A59" s="1" t="s">
        <v>219</v>
      </c>
      <c r="C59" s="8">
        <v>10034404860</v>
      </c>
      <c r="D59" s="8"/>
      <c r="E59" s="8">
        <v>-1954539358</v>
      </c>
      <c r="F59" s="8"/>
      <c r="G59" s="8">
        <v>0</v>
      </c>
      <c r="H59" s="8"/>
      <c r="I59" s="8">
        <f t="shared" si="0"/>
        <v>8079865502</v>
      </c>
      <c r="J59" s="8"/>
      <c r="K59" s="8">
        <v>246672123635</v>
      </c>
      <c r="L59" s="8"/>
      <c r="M59" s="8">
        <v>2387524378</v>
      </c>
      <c r="N59" s="8"/>
      <c r="O59" s="8">
        <v>-7861961045</v>
      </c>
      <c r="P59" s="8"/>
      <c r="Q59" s="8">
        <f t="shared" si="1"/>
        <v>241197686968</v>
      </c>
    </row>
    <row r="60" spans="1:17">
      <c r="A60" s="1" t="s">
        <v>327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22719496362</v>
      </c>
      <c r="L60" s="8"/>
      <c r="M60" s="8">
        <v>0</v>
      </c>
      <c r="N60" s="8"/>
      <c r="O60" s="8">
        <v>-18919121476</v>
      </c>
      <c r="P60" s="8"/>
      <c r="Q60" s="8">
        <f t="shared" si="1"/>
        <v>3800374886</v>
      </c>
    </row>
    <row r="61" spans="1:17">
      <c r="A61" s="1" t="s">
        <v>278</v>
      </c>
      <c r="C61" s="8">
        <v>0</v>
      </c>
      <c r="D61" s="8"/>
      <c r="E61" s="8">
        <v>3541961835</v>
      </c>
      <c r="F61" s="8"/>
      <c r="G61" s="8">
        <v>0</v>
      </c>
      <c r="H61" s="8"/>
      <c r="I61" s="8">
        <f t="shared" si="0"/>
        <v>3541961835</v>
      </c>
      <c r="J61" s="8"/>
      <c r="K61" s="8">
        <v>0</v>
      </c>
      <c r="L61" s="8"/>
      <c r="M61" s="8">
        <v>3541961835</v>
      </c>
      <c r="N61" s="8"/>
      <c r="O61" s="8">
        <v>8169265068</v>
      </c>
      <c r="P61" s="8"/>
      <c r="Q61" s="8">
        <f t="shared" si="1"/>
        <v>11711226903</v>
      </c>
    </row>
    <row r="62" spans="1:17">
      <c r="A62" s="1" t="s">
        <v>281</v>
      </c>
      <c r="C62" s="8">
        <v>200808493150</v>
      </c>
      <c r="D62" s="8"/>
      <c r="E62" s="8">
        <v>-158846472165</v>
      </c>
      <c r="F62" s="8"/>
      <c r="G62" s="8">
        <v>0</v>
      </c>
      <c r="H62" s="8"/>
      <c r="I62" s="8">
        <f t="shared" si="0"/>
        <v>41962020985</v>
      </c>
      <c r="J62" s="8"/>
      <c r="K62" s="8">
        <v>200808493150</v>
      </c>
      <c r="L62" s="8"/>
      <c r="M62" s="8">
        <v>-158846472165</v>
      </c>
      <c r="N62" s="8"/>
      <c r="O62" s="8">
        <v>0</v>
      </c>
      <c r="P62" s="8"/>
      <c r="Q62" s="8">
        <f t="shared" si="1"/>
        <v>41962020985</v>
      </c>
    </row>
    <row r="63" spans="1:17">
      <c r="A63" s="1" t="s">
        <v>233</v>
      </c>
      <c r="C63" s="8">
        <v>42682676847</v>
      </c>
      <c r="D63" s="8"/>
      <c r="E63" s="8">
        <v>-75558072011</v>
      </c>
      <c r="F63" s="8"/>
      <c r="G63" s="8">
        <v>0</v>
      </c>
      <c r="H63" s="8"/>
      <c r="I63" s="8">
        <f t="shared" si="0"/>
        <v>-32875395164</v>
      </c>
      <c r="J63" s="8"/>
      <c r="K63" s="8">
        <v>45388376376</v>
      </c>
      <c r="L63" s="8"/>
      <c r="M63" s="8">
        <v>-101018475375</v>
      </c>
      <c r="N63" s="8"/>
      <c r="O63" s="8">
        <v>0</v>
      </c>
      <c r="P63" s="8"/>
      <c r="Q63" s="8">
        <f t="shared" si="1"/>
        <v>-55630098999</v>
      </c>
    </row>
    <row r="64" spans="1:17">
      <c r="A64" s="1" t="s">
        <v>157</v>
      </c>
      <c r="C64" s="8">
        <v>27865645682</v>
      </c>
      <c r="D64" s="8"/>
      <c r="E64" s="8">
        <v>9910532052</v>
      </c>
      <c r="F64" s="8"/>
      <c r="G64" s="8">
        <v>0</v>
      </c>
      <c r="H64" s="8"/>
      <c r="I64" s="8">
        <f t="shared" si="0"/>
        <v>37776177734</v>
      </c>
      <c r="J64" s="8"/>
      <c r="K64" s="8">
        <v>160278208403</v>
      </c>
      <c r="L64" s="8"/>
      <c r="M64" s="8">
        <v>-101894703684</v>
      </c>
      <c r="N64" s="8"/>
      <c r="O64" s="8">
        <v>0</v>
      </c>
      <c r="P64" s="8"/>
      <c r="Q64" s="8">
        <f t="shared" si="1"/>
        <v>58383504719</v>
      </c>
    </row>
    <row r="65" spans="1:17">
      <c r="A65" s="1" t="s">
        <v>78</v>
      </c>
      <c r="C65" s="8">
        <v>45633552438</v>
      </c>
      <c r="D65" s="8"/>
      <c r="E65" s="8">
        <v>0</v>
      </c>
      <c r="F65" s="8"/>
      <c r="G65" s="8">
        <v>0</v>
      </c>
      <c r="H65" s="8"/>
      <c r="I65" s="8">
        <f t="shared" si="0"/>
        <v>45633552438</v>
      </c>
      <c r="J65" s="8"/>
      <c r="K65" s="8">
        <v>157324449076</v>
      </c>
      <c r="L65" s="8"/>
      <c r="M65" s="8">
        <v>-113343750</v>
      </c>
      <c r="N65" s="8"/>
      <c r="O65" s="8">
        <v>0</v>
      </c>
      <c r="P65" s="8"/>
      <c r="Q65" s="8">
        <f t="shared" si="1"/>
        <v>157211105326</v>
      </c>
    </row>
    <row r="66" spans="1:17">
      <c r="A66" s="1" t="s">
        <v>284</v>
      </c>
      <c r="C66" s="8">
        <v>55839672457</v>
      </c>
      <c r="D66" s="8"/>
      <c r="E66" s="8">
        <v>11449549140</v>
      </c>
      <c r="F66" s="8"/>
      <c r="G66" s="8">
        <v>0</v>
      </c>
      <c r="H66" s="8"/>
      <c r="I66" s="8">
        <f t="shared" si="0"/>
        <v>67289221597</v>
      </c>
      <c r="J66" s="8"/>
      <c r="K66" s="8">
        <v>55839672457</v>
      </c>
      <c r="L66" s="8"/>
      <c r="M66" s="8">
        <v>11449549140</v>
      </c>
      <c r="N66" s="8"/>
      <c r="O66" s="8">
        <v>0</v>
      </c>
      <c r="P66" s="8"/>
      <c r="Q66" s="8">
        <f t="shared" si="1"/>
        <v>67289221597</v>
      </c>
    </row>
    <row r="67" spans="1:17">
      <c r="A67" s="1" t="s">
        <v>167</v>
      </c>
      <c r="C67" s="8">
        <v>28455117896</v>
      </c>
      <c r="D67" s="8"/>
      <c r="E67" s="8">
        <v>6177518812</v>
      </c>
      <c r="F67" s="8"/>
      <c r="G67" s="8">
        <v>0</v>
      </c>
      <c r="H67" s="8"/>
      <c r="I67" s="8">
        <f t="shared" si="0"/>
        <v>34632636708</v>
      </c>
      <c r="J67" s="8"/>
      <c r="K67" s="8">
        <v>177575752075</v>
      </c>
      <c r="L67" s="8"/>
      <c r="M67" s="8">
        <v>30359856510</v>
      </c>
      <c r="N67" s="8"/>
      <c r="O67" s="8">
        <v>0</v>
      </c>
      <c r="P67" s="8"/>
      <c r="Q67" s="8">
        <f t="shared" si="1"/>
        <v>207935608585</v>
      </c>
    </row>
    <row r="68" spans="1:17">
      <c r="A68" s="1" t="s">
        <v>144</v>
      </c>
      <c r="C68" s="8">
        <v>32582682297</v>
      </c>
      <c r="D68" s="8"/>
      <c r="E68" s="8">
        <v>1709563909</v>
      </c>
      <c r="F68" s="8"/>
      <c r="G68" s="8">
        <v>0</v>
      </c>
      <c r="H68" s="8"/>
      <c r="I68" s="8">
        <f t="shared" si="0"/>
        <v>34292246206</v>
      </c>
      <c r="J68" s="8"/>
      <c r="K68" s="8">
        <v>196783878322</v>
      </c>
      <c r="L68" s="8"/>
      <c r="M68" s="8">
        <v>8442093888</v>
      </c>
      <c r="N68" s="8"/>
      <c r="O68" s="8">
        <v>0</v>
      </c>
      <c r="P68" s="8"/>
      <c r="Q68" s="8">
        <f t="shared" si="1"/>
        <v>205225972210</v>
      </c>
    </row>
    <row r="69" spans="1:17">
      <c r="A69" s="1" t="s">
        <v>252</v>
      </c>
      <c r="C69" s="8">
        <v>25164293777</v>
      </c>
      <c r="D69" s="8"/>
      <c r="E69" s="8">
        <v>-9124569432</v>
      </c>
      <c r="F69" s="8"/>
      <c r="G69" s="8">
        <v>0</v>
      </c>
      <c r="H69" s="8"/>
      <c r="I69" s="8">
        <f t="shared" si="0"/>
        <v>16039724345</v>
      </c>
      <c r="J69" s="8"/>
      <c r="K69" s="8">
        <v>142330673795</v>
      </c>
      <c r="L69" s="8"/>
      <c r="M69" s="8">
        <v>-9661109057</v>
      </c>
      <c r="N69" s="8"/>
      <c r="O69" s="8">
        <v>0</v>
      </c>
      <c r="P69" s="8"/>
      <c r="Q69" s="8">
        <f t="shared" si="1"/>
        <v>132669564738</v>
      </c>
    </row>
    <row r="70" spans="1:17">
      <c r="A70" s="1" t="s">
        <v>239</v>
      </c>
      <c r="C70" s="8">
        <v>11623082190</v>
      </c>
      <c r="D70" s="8"/>
      <c r="E70" s="8">
        <v>-44675610088</v>
      </c>
      <c r="F70" s="8"/>
      <c r="G70" s="8">
        <v>0</v>
      </c>
      <c r="H70" s="8"/>
      <c r="I70" s="8">
        <f t="shared" si="0"/>
        <v>-33052527898</v>
      </c>
      <c r="J70" s="8"/>
      <c r="K70" s="8">
        <v>24230101429</v>
      </c>
      <c r="L70" s="8"/>
      <c r="M70" s="8">
        <v>-40148105316</v>
      </c>
      <c r="N70" s="8"/>
      <c r="O70" s="8">
        <v>0</v>
      </c>
      <c r="P70" s="8"/>
      <c r="Q70" s="8">
        <f t="shared" si="1"/>
        <v>-15918003887</v>
      </c>
    </row>
    <row r="71" spans="1:17">
      <c r="A71" s="1" t="s">
        <v>141</v>
      </c>
      <c r="C71" s="8">
        <v>6803778082</v>
      </c>
      <c r="D71" s="8"/>
      <c r="E71" s="8">
        <v>924264183</v>
      </c>
      <c r="F71" s="8"/>
      <c r="G71" s="8">
        <v>0</v>
      </c>
      <c r="H71" s="8"/>
      <c r="I71" s="8">
        <f t="shared" si="0"/>
        <v>7728042265</v>
      </c>
      <c r="J71" s="8"/>
      <c r="K71" s="8">
        <v>39944095890</v>
      </c>
      <c r="L71" s="8"/>
      <c r="M71" s="8">
        <v>4954757995</v>
      </c>
      <c r="N71" s="8"/>
      <c r="O71" s="8">
        <v>0</v>
      </c>
      <c r="P71" s="8"/>
      <c r="Q71" s="8">
        <f t="shared" si="1"/>
        <v>44898853885</v>
      </c>
    </row>
    <row r="72" spans="1:17">
      <c r="A72" s="1" t="s">
        <v>85</v>
      </c>
      <c r="C72" s="8">
        <v>64840777106</v>
      </c>
      <c r="D72" s="8"/>
      <c r="E72" s="8">
        <v>9235889695</v>
      </c>
      <c r="F72" s="8"/>
      <c r="G72" s="8">
        <v>0</v>
      </c>
      <c r="H72" s="8"/>
      <c r="I72" s="8">
        <f t="shared" si="0"/>
        <v>74076666801</v>
      </c>
      <c r="J72" s="8"/>
      <c r="K72" s="8">
        <v>354894722003</v>
      </c>
      <c r="L72" s="8"/>
      <c r="M72" s="8">
        <v>58905964905</v>
      </c>
      <c r="N72" s="8"/>
      <c r="O72" s="8">
        <v>0</v>
      </c>
      <c r="P72" s="8"/>
      <c r="Q72" s="8">
        <f t="shared" si="1"/>
        <v>413800686908</v>
      </c>
    </row>
    <row r="73" spans="1:17">
      <c r="A73" s="1" t="s">
        <v>170</v>
      </c>
      <c r="C73" s="8">
        <v>80038196830</v>
      </c>
      <c r="D73" s="8"/>
      <c r="E73" s="8">
        <v>9812210498</v>
      </c>
      <c r="F73" s="8"/>
      <c r="G73" s="8">
        <v>0</v>
      </c>
      <c r="H73" s="8"/>
      <c r="I73" s="8">
        <f t="shared" ref="I73:I108" si="2">G73+E73+C73</f>
        <v>89850407328</v>
      </c>
      <c r="J73" s="8"/>
      <c r="K73" s="8">
        <v>497246255505</v>
      </c>
      <c r="L73" s="8"/>
      <c r="M73" s="8">
        <v>50373829965</v>
      </c>
      <c r="N73" s="8"/>
      <c r="O73" s="8">
        <v>0</v>
      </c>
      <c r="P73" s="8"/>
      <c r="Q73" s="8">
        <f t="shared" ref="Q73:Q109" si="3">O73+M73+K73</f>
        <v>547620085470</v>
      </c>
    </row>
    <row r="74" spans="1:17">
      <c r="A74" s="1" t="s">
        <v>273</v>
      </c>
      <c r="C74" s="8">
        <v>21445551710</v>
      </c>
      <c r="D74" s="8"/>
      <c r="E74" s="8">
        <v>-148611703750</v>
      </c>
      <c r="F74" s="8"/>
      <c r="G74" s="8">
        <v>0</v>
      </c>
      <c r="H74" s="8"/>
      <c r="I74" s="8">
        <f t="shared" si="2"/>
        <v>-127166152040</v>
      </c>
      <c r="J74" s="8"/>
      <c r="K74" s="8">
        <v>21445551710</v>
      </c>
      <c r="L74" s="8"/>
      <c r="M74" s="8">
        <v>-148611703750</v>
      </c>
      <c r="N74" s="8"/>
      <c r="O74" s="8">
        <v>0</v>
      </c>
      <c r="P74" s="8"/>
      <c r="Q74" s="8">
        <f t="shared" si="3"/>
        <v>-127166152040</v>
      </c>
    </row>
    <row r="75" spans="1:17">
      <c r="A75" s="1" t="s">
        <v>268</v>
      </c>
      <c r="C75" s="8">
        <v>9921864</v>
      </c>
      <c r="D75" s="8"/>
      <c r="E75" s="8">
        <v>-347255</v>
      </c>
      <c r="F75" s="8"/>
      <c r="G75" s="8">
        <v>0</v>
      </c>
      <c r="H75" s="8"/>
      <c r="I75" s="8">
        <f t="shared" si="2"/>
        <v>9574609</v>
      </c>
      <c r="J75" s="8"/>
      <c r="K75" s="8">
        <v>9921864</v>
      </c>
      <c r="L75" s="8"/>
      <c r="M75" s="8">
        <v>-347255</v>
      </c>
      <c r="N75" s="8"/>
      <c r="O75" s="8">
        <v>0</v>
      </c>
      <c r="P75" s="8"/>
      <c r="Q75" s="8">
        <f t="shared" si="3"/>
        <v>9574609</v>
      </c>
    </row>
    <row r="76" spans="1:17">
      <c r="A76" s="1" t="s">
        <v>261</v>
      </c>
      <c r="C76" s="8">
        <v>104790226121</v>
      </c>
      <c r="D76" s="8"/>
      <c r="E76" s="8">
        <v>-16696027122</v>
      </c>
      <c r="F76" s="8"/>
      <c r="G76" s="8">
        <v>0</v>
      </c>
      <c r="H76" s="8"/>
      <c r="I76" s="8">
        <f t="shared" si="2"/>
        <v>88094198999</v>
      </c>
      <c r="J76" s="8"/>
      <c r="K76" s="8">
        <v>594609094455</v>
      </c>
      <c r="L76" s="8"/>
      <c r="M76" s="8">
        <v>-44956832864</v>
      </c>
      <c r="N76" s="8"/>
      <c r="O76" s="8">
        <v>0</v>
      </c>
      <c r="P76" s="8"/>
      <c r="Q76" s="8">
        <f t="shared" si="3"/>
        <v>549652261591</v>
      </c>
    </row>
    <row r="77" spans="1:17">
      <c r="A77" s="1" t="s">
        <v>153</v>
      </c>
      <c r="C77" s="8">
        <v>33557382045</v>
      </c>
      <c r="D77" s="8"/>
      <c r="E77" s="8">
        <v>-49498081874</v>
      </c>
      <c r="F77" s="8"/>
      <c r="G77" s="8">
        <v>0</v>
      </c>
      <c r="H77" s="8"/>
      <c r="I77" s="8">
        <f t="shared" si="2"/>
        <v>-15940699829</v>
      </c>
      <c r="J77" s="8"/>
      <c r="K77" s="8">
        <v>197254185692</v>
      </c>
      <c r="L77" s="8"/>
      <c r="M77" s="8">
        <v>-62847564562</v>
      </c>
      <c r="N77" s="8"/>
      <c r="O77" s="8">
        <v>0</v>
      </c>
      <c r="P77" s="8"/>
      <c r="Q77" s="8">
        <f t="shared" si="3"/>
        <v>134406621130</v>
      </c>
    </row>
    <row r="78" spans="1:17">
      <c r="A78" s="1" t="s">
        <v>150</v>
      </c>
      <c r="C78" s="8">
        <v>87249193302</v>
      </c>
      <c r="D78" s="8"/>
      <c r="E78" s="8">
        <v>6215124154</v>
      </c>
      <c r="F78" s="8"/>
      <c r="G78" s="8">
        <v>0</v>
      </c>
      <c r="H78" s="8"/>
      <c r="I78" s="8">
        <f t="shared" si="2"/>
        <v>93464317456</v>
      </c>
      <c r="J78" s="8"/>
      <c r="K78" s="8">
        <v>423505631656</v>
      </c>
      <c r="L78" s="8"/>
      <c r="M78" s="8">
        <v>19089878709</v>
      </c>
      <c r="N78" s="8"/>
      <c r="O78" s="8">
        <v>0</v>
      </c>
      <c r="P78" s="8"/>
      <c r="Q78" s="8">
        <f t="shared" si="3"/>
        <v>442595510365</v>
      </c>
    </row>
    <row r="79" spans="1:17">
      <c r="A79" s="1" t="s">
        <v>162</v>
      </c>
      <c r="C79" s="8">
        <v>46257229491</v>
      </c>
      <c r="D79" s="8"/>
      <c r="E79" s="8">
        <v>5172066274</v>
      </c>
      <c r="F79" s="8"/>
      <c r="G79" s="8">
        <v>0</v>
      </c>
      <c r="H79" s="8"/>
      <c r="I79" s="8">
        <f t="shared" si="2"/>
        <v>51429295765</v>
      </c>
      <c r="J79" s="8"/>
      <c r="K79" s="8">
        <v>431158274824</v>
      </c>
      <c r="L79" s="8"/>
      <c r="M79" s="8">
        <v>-56894095168</v>
      </c>
      <c r="N79" s="8"/>
      <c r="O79" s="8">
        <v>0</v>
      </c>
      <c r="P79" s="8"/>
      <c r="Q79" s="8">
        <f t="shared" si="3"/>
        <v>374264179656</v>
      </c>
    </row>
    <row r="80" spans="1:17">
      <c r="A80" s="1" t="s">
        <v>160</v>
      </c>
      <c r="C80" s="8">
        <v>61522115223</v>
      </c>
      <c r="D80" s="8"/>
      <c r="E80" s="8">
        <v>18268881209</v>
      </c>
      <c r="F80" s="8"/>
      <c r="G80" s="8">
        <v>0</v>
      </c>
      <c r="H80" s="8"/>
      <c r="I80" s="8">
        <f t="shared" si="2"/>
        <v>79790996432</v>
      </c>
      <c r="J80" s="8"/>
      <c r="K80" s="8">
        <v>154800343819</v>
      </c>
      <c r="L80" s="8"/>
      <c r="M80" s="8">
        <v>44425159076</v>
      </c>
      <c r="N80" s="8"/>
      <c r="O80" s="8">
        <v>0</v>
      </c>
      <c r="P80" s="8"/>
      <c r="Q80" s="8">
        <f t="shared" si="3"/>
        <v>199225502895</v>
      </c>
    </row>
    <row r="81" spans="1:17">
      <c r="A81" s="1" t="s">
        <v>147</v>
      </c>
      <c r="C81" s="8">
        <v>18550571460</v>
      </c>
      <c r="D81" s="8"/>
      <c r="E81" s="8">
        <v>2623118135</v>
      </c>
      <c r="F81" s="8"/>
      <c r="G81" s="8">
        <v>0</v>
      </c>
      <c r="H81" s="8"/>
      <c r="I81" s="8">
        <f t="shared" si="2"/>
        <v>21173689595</v>
      </c>
      <c r="J81" s="8"/>
      <c r="K81" s="8">
        <v>108234854719</v>
      </c>
      <c r="L81" s="8"/>
      <c r="M81" s="8">
        <v>14016792118</v>
      </c>
      <c r="N81" s="8"/>
      <c r="O81" s="8">
        <v>0</v>
      </c>
      <c r="P81" s="8"/>
      <c r="Q81" s="8">
        <f t="shared" si="3"/>
        <v>122251646837</v>
      </c>
    </row>
    <row r="82" spans="1:17">
      <c r="A82" s="1" t="s">
        <v>236</v>
      </c>
      <c r="C82" s="8">
        <v>28377932702</v>
      </c>
      <c r="D82" s="8"/>
      <c r="E82" s="8">
        <v>339782833</v>
      </c>
      <c r="F82" s="8"/>
      <c r="G82" s="8">
        <v>0</v>
      </c>
      <c r="H82" s="8"/>
      <c r="I82" s="8">
        <f t="shared" si="2"/>
        <v>28717715535</v>
      </c>
      <c r="J82" s="8"/>
      <c r="K82" s="8">
        <v>177472325345</v>
      </c>
      <c r="L82" s="8"/>
      <c r="M82" s="8">
        <v>4679009481</v>
      </c>
      <c r="N82" s="8"/>
      <c r="O82" s="8">
        <v>0</v>
      </c>
      <c r="P82" s="8"/>
      <c r="Q82" s="8">
        <f t="shared" si="3"/>
        <v>182151334826</v>
      </c>
    </row>
    <row r="83" spans="1:17">
      <c r="A83" s="1" t="s">
        <v>346</v>
      </c>
      <c r="C83" s="8">
        <v>0</v>
      </c>
      <c r="D83" s="8"/>
      <c r="E83" s="8">
        <v>0</v>
      </c>
      <c r="F83" s="8"/>
      <c r="G83" s="8">
        <v>0</v>
      </c>
      <c r="H83" s="8"/>
      <c r="I83" s="8">
        <f t="shared" si="2"/>
        <v>0</v>
      </c>
      <c r="J83" s="8"/>
      <c r="K83" s="8">
        <v>13658551942</v>
      </c>
      <c r="L83" s="8"/>
      <c r="M83" s="8">
        <v>0</v>
      </c>
      <c r="N83" s="8"/>
      <c r="O83" s="8">
        <v>0</v>
      </c>
      <c r="P83" s="8"/>
      <c r="Q83" s="8">
        <f t="shared" si="3"/>
        <v>13658551942</v>
      </c>
    </row>
    <row r="84" spans="1:17">
      <c r="A84" s="1" t="s">
        <v>183</v>
      </c>
      <c r="C84" s="8">
        <v>0</v>
      </c>
      <c r="D84" s="8"/>
      <c r="E84" s="8">
        <v>64011862326</v>
      </c>
      <c r="F84" s="8"/>
      <c r="G84" s="8">
        <v>0</v>
      </c>
      <c r="H84" s="8"/>
      <c r="I84" s="8">
        <f t="shared" si="2"/>
        <v>64011862326</v>
      </c>
      <c r="J84" s="8"/>
      <c r="K84" s="8">
        <v>0</v>
      </c>
      <c r="L84" s="8"/>
      <c r="M84" s="8">
        <v>184043475894</v>
      </c>
      <c r="N84" s="8"/>
      <c r="O84" s="8">
        <v>0</v>
      </c>
      <c r="P84" s="8"/>
      <c r="Q84" s="8">
        <f t="shared" si="3"/>
        <v>184043475894</v>
      </c>
    </row>
    <row r="85" spans="1:17">
      <c r="A85" s="1" t="s">
        <v>201</v>
      </c>
      <c r="C85" s="8">
        <v>0</v>
      </c>
      <c r="D85" s="8"/>
      <c r="E85" s="8">
        <v>25609590345</v>
      </c>
      <c r="F85" s="8"/>
      <c r="G85" s="8">
        <v>0</v>
      </c>
      <c r="H85" s="8"/>
      <c r="I85" s="8">
        <f t="shared" si="2"/>
        <v>25609590345</v>
      </c>
      <c r="J85" s="8"/>
      <c r="K85" s="8">
        <v>0</v>
      </c>
      <c r="L85" s="8"/>
      <c r="M85" s="8">
        <v>118219260699</v>
      </c>
      <c r="N85" s="8"/>
      <c r="O85" s="8">
        <v>0</v>
      </c>
      <c r="P85" s="8"/>
      <c r="Q85" s="8">
        <f t="shared" si="3"/>
        <v>118219260699</v>
      </c>
    </row>
    <row r="86" spans="1:17">
      <c r="A86" s="1" t="s">
        <v>185</v>
      </c>
      <c r="C86" s="8">
        <v>0</v>
      </c>
      <c r="D86" s="8"/>
      <c r="E86" s="8">
        <v>66414063317</v>
      </c>
      <c r="F86" s="8"/>
      <c r="G86" s="8">
        <v>0</v>
      </c>
      <c r="H86" s="8"/>
      <c r="I86" s="8">
        <f t="shared" si="2"/>
        <v>66414063317</v>
      </c>
      <c r="J86" s="8"/>
      <c r="K86" s="8">
        <v>0</v>
      </c>
      <c r="L86" s="8"/>
      <c r="M86" s="8">
        <v>177668981712</v>
      </c>
      <c r="N86" s="8"/>
      <c r="O86" s="8">
        <v>0</v>
      </c>
      <c r="P86" s="8"/>
      <c r="Q86" s="8">
        <f t="shared" si="3"/>
        <v>177668981712</v>
      </c>
    </row>
    <row r="87" spans="1:17">
      <c r="A87" s="1" t="s">
        <v>189</v>
      </c>
      <c r="C87" s="8">
        <v>0</v>
      </c>
      <c r="D87" s="8"/>
      <c r="E87" s="8">
        <v>177449080075</v>
      </c>
      <c r="F87" s="8"/>
      <c r="G87" s="8">
        <v>0</v>
      </c>
      <c r="H87" s="8"/>
      <c r="I87" s="8">
        <f t="shared" si="2"/>
        <v>177449080075</v>
      </c>
      <c r="J87" s="8"/>
      <c r="K87" s="8">
        <v>0</v>
      </c>
      <c r="L87" s="8"/>
      <c r="M87" s="8">
        <v>693245328508</v>
      </c>
      <c r="N87" s="8"/>
      <c r="O87" s="8">
        <v>0</v>
      </c>
      <c r="P87" s="8"/>
      <c r="Q87" s="8">
        <f t="shared" si="3"/>
        <v>693245328508</v>
      </c>
    </row>
    <row r="88" spans="1:17">
      <c r="A88" s="1" t="s">
        <v>176</v>
      </c>
      <c r="C88" s="8">
        <v>0</v>
      </c>
      <c r="D88" s="8"/>
      <c r="E88" s="8">
        <v>166154844649</v>
      </c>
      <c r="F88" s="8"/>
      <c r="G88" s="8">
        <v>0</v>
      </c>
      <c r="H88" s="8"/>
      <c r="I88" s="8">
        <f t="shared" si="2"/>
        <v>166154844649</v>
      </c>
      <c r="J88" s="8"/>
      <c r="K88" s="8">
        <v>0</v>
      </c>
      <c r="L88" s="8"/>
      <c r="M88" s="8">
        <v>558465997259</v>
      </c>
      <c r="N88" s="8"/>
      <c r="O88" s="8">
        <v>0</v>
      </c>
      <c r="P88" s="8"/>
      <c r="Q88" s="8">
        <f t="shared" si="3"/>
        <v>558465997259</v>
      </c>
    </row>
    <row r="89" spans="1:17">
      <c r="A89" s="1" t="s">
        <v>292</v>
      </c>
      <c r="C89" s="8">
        <v>0</v>
      </c>
      <c r="D89" s="8"/>
      <c r="E89" s="8">
        <v>16107865419</v>
      </c>
      <c r="F89" s="8"/>
      <c r="G89" s="8">
        <v>0</v>
      </c>
      <c r="H89" s="8"/>
      <c r="I89" s="8">
        <f t="shared" si="2"/>
        <v>16107865419</v>
      </c>
      <c r="J89" s="8"/>
      <c r="K89" s="8">
        <v>0</v>
      </c>
      <c r="L89" s="8"/>
      <c r="M89" s="8">
        <v>49892138520</v>
      </c>
      <c r="N89" s="8"/>
      <c r="O89" s="8">
        <v>0</v>
      </c>
      <c r="P89" s="8"/>
      <c r="Q89" s="8">
        <f t="shared" si="3"/>
        <v>49892138520</v>
      </c>
    </row>
    <row r="90" spans="1:17">
      <c r="A90" s="1" t="s">
        <v>210</v>
      </c>
      <c r="C90" s="8">
        <v>0</v>
      </c>
      <c r="D90" s="8"/>
      <c r="E90" s="8">
        <v>31436768409</v>
      </c>
      <c r="F90" s="8"/>
      <c r="G90" s="8">
        <v>0</v>
      </c>
      <c r="H90" s="8"/>
      <c r="I90" s="8">
        <f t="shared" si="2"/>
        <v>31436768409</v>
      </c>
      <c r="J90" s="8"/>
      <c r="K90" s="8">
        <v>0</v>
      </c>
      <c r="L90" s="8"/>
      <c r="M90" s="8">
        <v>59427346529</v>
      </c>
      <c r="N90" s="8"/>
      <c r="O90" s="8">
        <v>0</v>
      </c>
      <c r="P90" s="8"/>
      <c r="Q90" s="8">
        <f t="shared" si="3"/>
        <v>59427346529</v>
      </c>
    </row>
    <row r="91" spans="1:17">
      <c r="A91" s="1" t="s">
        <v>206</v>
      </c>
      <c r="C91" s="8">
        <v>0</v>
      </c>
      <c r="D91" s="8"/>
      <c r="E91" s="8">
        <v>10164475314</v>
      </c>
      <c r="F91" s="8"/>
      <c r="G91" s="8">
        <v>0</v>
      </c>
      <c r="H91" s="8"/>
      <c r="I91" s="8">
        <f t="shared" si="2"/>
        <v>10164475314</v>
      </c>
      <c r="J91" s="8"/>
      <c r="K91" s="8">
        <v>0</v>
      </c>
      <c r="L91" s="8"/>
      <c r="M91" s="8">
        <v>25159836396</v>
      </c>
      <c r="N91" s="8"/>
      <c r="O91" s="8">
        <v>0</v>
      </c>
      <c r="P91" s="8"/>
      <c r="Q91" s="8">
        <f t="shared" si="3"/>
        <v>25159836396</v>
      </c>
    </row>
    <row r="92" spans="1:17">
      <c r="A92" s="1" t="s">
        <v>103</v>
      </c>
      <c r="C92" s="8">
        <v>0</v>
      </c>
      <c r="D92" s="8"/>
      <c r="E92" s="8">
        <v>171428102678</v>
      </c>
      <c r="F92" s="8"/>
      <c r="G92" s="8">
        <v>0</v>
      </c>
      <c r="H92" s="8"/>
      <c r="I92" s="8">
        <f t="shared" si="2"/>
        <v>171428102678</v>
      </c>
      <c r="J92" s="8"/>
      <c r="K92" s="8">
        <v>0</v>
      </c>
      <c r="L92" s="8"/>
      <c r="M92" s="8">
        <v>466939570826</v>
      </c>
      <c r="N92" s="8"/>
      <c r="O92" s="8">
        <v>0</v>
      </c>
      <c r="P92" s="8"/>
      <c r="Q92" s="8">
        <f t="shared" si="3"/>
        <v>466939570826</v>
      </c>
    </row>
    <row r="93" spans="1:17">
      <c r="A93" s="1" t="s">
        <v>173</v>
      </c>
      <c r="C93" s="8">
        <v>0</v>
      </c>
      <c r="D93" s="8"/>
      <c r="E93" s="8">
        <v>61775284305</v>
      </c>
      <c r="F93" s="8"/>
      <c r="G93" s="8">
        <v>0</v>
      </c>
      <c r="H93" s="8"/>
      <c r="I93" s="8">
        <f t="shared" si="2"/>
        <v>61775284305</v>
      </c>
      <c r="J93" s="8"/>
      <c r="K93" s="8">
        <v>0</v>
      </c>
      <c r="L93" s="8"/>
      <c r="M93" s="8">
        <v>93691170947</v>
      </c>
      <c r="N93" s="8"/>
      <c r="O93" s="8">
        <v>0</v>
      </c>
      <c r="P93" s="8"/>
      <c r="Q93" s="8">
        <f t="shared" si="3"/>
        <v>93691170947</v>
      </c>
    </row>
    <row r="94" spans="1:17">
      <c r="A94" s="1" t="s">
        <v>193</v>
      </c>
      <c r="C94" s="8">
        <v>0</v>
      </c>
      <c r="D94" s="8"/>
      <c r="E94" s="8">
        <v>10609558850</v>
      </c>
      <c r="F94" s="8"/>
      <c r="G94" s="8">
        <v>0</v>
      </c>
      <c r="H94" s="8"/>
      <c r="I94" s="8">
        <f t="shared" si="2"/>
        <v>10609558850</v>
      </c>
      <c r="J94" s="8"/>
      <c r="K94" s="8">
        <v>0</v>
      </c>
      <c r="L94" s="8"/>
      <c r="M94" s="8">
        <v>15458322272</v>
      </c>
      <c r="N94" s="8"/>
      <c r="O94" s="8">
        <v>0</v>
      </c>
      <c r="P94" s="8"/>
      <c r="Q94" s="8">
        <f t="shared" si="3"/>
        <v>15458322272</v>
      </c>
    </row>
    <row r="95" spans="1:17">
      <c r="A95" s="1" t="s">
        <v>196</v>
      </c>
      <c r="C95" s="8">
        <v>0</v>
      </c>
      <c r="D95" s="8"/>
      <c r="E95" s="8">
        <v>7714944484</v>
      </c>
      <c r="F95" s="8"/>
      <c r="G95" s="8">
        <v>0</v>
      </c>
      <c r="H95" s="8"/>
      <c r="I95" s="8">
        <f t="shared" si="2"/>
        <v>7714944484</v>
      </c>
      <c r="J95" s="8"/>
      <c r="K95" s="8">
        <v>0</v>
      </c>
      <c r="L95" s="8"/>
      <c r="M95" s="8">
        <v>10864451796</v>
      </c>
      <c r="N95" s="8"/>
      <c r="O95" s="8">
        <v>0</v>
      </c>
      <c r="P95" s="8"/>
      <c r="Q95" s="8">
        <f t="shared" si="3"/>
        <v>10864451796</v>
      </c>
    </row>
    <row r="96" spans="1:17">
      <c r="A96" s="1" t="s">
        <v>203</v>
      </c>
      <c r="C96" s="8">
        <v>0</v>
      </c>
      <c r="D96" s="8"/>
      <c r="E96" s="8">
        <v>6693008116</v>
      </c>
      <c r="F96" s="8"/>
      <c r="G96" s="8">
        <v>0</v>
      </c>
      <c r="H96" s="8"/>
      <c r="I96" s="8">
        <f t="shared" si="2"/>
        <v>6693008116</v>
      </c>
      <c r="J96" s="8"/>
      <c r="K96" s="8">
        <v>0</v>
      </c>
      <c r="L96" s="8"/>
      <c r="M96" s="8">
        <v>10172803179</v>
      </c>
      <c r="N96" s="8"/>
      <c r="O96" s="8">
        <v>0</v>
      </c>
      <c r="P96" s="8"/>
      <c r="Q96" s="8">
        <f t="shared" si="3"/>
        <v>10172803179</v>
      </c>
    </row>
    <row r="97" spans="1:17">
      <c r="A97" s="1" t="s">
        <v>207</v>
      </c>
      <c r="C97" s="8">
        <v>0</v>
      </c>
      <c r="D97" s="8"/>
      <c r="E97" s="8">
        <v>49466274988</v>
      </c>
      <c r="F97" s="8"/>
      <c r="G97" s="8">
        <v>0</v>
      </c>
      <c r="H97" s="8"/>
      <c r="I97" s="8">
        <f t="shared" si="2"/>
        <v>49466274988</v>
      </c>
      <c r="J97" s="8"/>
      <c r="K97" s="8">
        <v>0</v>
      </c>
      <c r="L97" s="8"/>
      <c r="M97" s="8">
        <v>67141602055</v>
      </c>
      <c r="N97" s="8"/>
      <c r="O97" s="8">
        <v>0</v>
      </c>
      <c r="P97" s="8"/>
      <c r="Q97" s="8">
        <f t="shared" si="3"/>
        <v>67141602055</v>
      </c>
    </row>
    <row r="98" spans="1:17">
      <c r="A98" s="1" t="s">
        <v>213</v>
      </c>
      <c r="C98" s="8">
        <v>0</v>
      </c>
      <c r="D98" s="8"/>
      <c r="E98" s="8">
        <v>50715470979</v>
      </c>
      <c r="F98" s="8"/>
      <c r="G98" s="8">
        <v>0</v>
      </c>
      <c r="H98" s="8"/>
      <c r="I98" s="8">
        <f t="shared" si="2"/>
        <v>50715470979</v>
      </c>
      <c r="J98" s="8"/>
      <c r="K98" s="8">
        <v>0</v>
      </c>
      <c r="L98" s="8"/>
      <c r="M98" s="8">
        <v>56901202831</v>
      </c>
      <c r="N98" s="8"/>
      <c r="O98" s="8">
        <v>0</v>
      </c>
      <c r="P98" s="8"/>
      <c r="Q98" s="8">
        <f t="shared" si="3"/>
        <v>56901202831</v>
      </c>
    </row>
    <row r="99" spans="1:17">
      <c r="A99" s="1" t="s">
        <v>271</v>
      </c>
      <c r="C99" s="8">
        <v>0</v>
      </c>
      <c r="D99" s="8"/>
      <c r="E99" s="8">
        <v>20334574096</v>
      </c>
      <c r="F99" s="8"/>
      <c r="G99" s="8">
        <v>0</v>
      </c>
      <c r="H99" s="8"/>
      <c r="I99" s="8">
        <f t="shared" si="2"/>
        <v>20334574096</v>
      </c>
      <c r="J99" s="8"/>
      <c r="K99" s="8">
        <v>0</v>
      </c>
      <c r="L99" s="8"/>
      <c r="M99" s="8">
        <v>20334574096</v>
      </c>
      <c r="N99" s="8"/>
      <c r="O99" s="8">
        <v>0</v>
      </c>
      <c r="P99" s="8"/>
      <c r="Q99" s="8">
        <f t="shared" si="3"/>
        <v>20334574096</v>
      </c>
    </row>
    <row r="100" spans="1:17">
      <c r="A100" s="1" t="s">
        <v>94</v>
      </c>
      <c r="C100" s="8">
        <v>0</v>
      </c>
      <c r="D100" s="8"/>
      <c r="E100" s="8">
        <v>24338641549</v>
      </c>
      <c r="F100" s="8"/>
      <c r="G100" s="8">
        <v>0</v>
      </c>
      <c r="H100" s="8"/>
      <c r="I100" s="8">
        <f t="shared" si="2"/>
        <v>24338641549</v>
      </c>
      <c r="J100" s="8"/>
      <c r="K100" s="8">
        <v>0</v>
      </c>
      <c r="L100" s="8"/>
      <c r="M100" s="8">
        <v>72834332576</v>
      </c>
      <c r="N100" s="8"/>
      <c r="O100" s="8">
        <v>0</v>
      </c>
      <c r="P100" s="8"/>
      <c r="Q100" s="8">
        <f t="shared" si="3"/>
        <v>72834332576</v>
      </c>
    </row>
    <row r="101" spans="1:17">
      <c r="A101" s="1" t="s">
        <v>199</v>
      </c>
      <c r="C101" s="8">
        <v>0</v>
      </c>
      <c r="D101" s="8"/>
      <c r="E101" s="8">
        <v>5180039641</v>
      </c>
      <c r="F101" s="8"/>
      <c r="G101" s="8">
        <v>0</v>
      </c>
      <c r="H101" s="8"/>
      <c r="I101" s="8">
        <f t="shared" si="2"/>
        <v>5180039641</v>
      </c>
      <c r="J101" s="8"/>
      <c r="K101" s="8">
        <v>0</v>
      </c>
      <c r="L101" s="8"/>
      <c r="M101" s="8">
        <v>7861001831</v>
      </c>
      <c r="N101" s="8"/>
      <c r="O101" s="8">
        <v>0</v>
      </c>
      <c r="P101" s="8"/>
      <c r="Q101" s="8">
        <f t="shared" si="3"/>
        <v>7861001831</v>
      </c>
    </row>
    <row r="102" spans="1:17">
      <c r="A102" s="1" t="s">
        <v>106</v>
      </c>
      <c r="C102" s="8">
        <v>0</v>
      </c>
      <c r="D102" s="8"/>
      <c r="E102" s="8">
        <v>-32146961285</v>
      </c>
      <c r="F102" s="8"/>
      <c r="G102" s="8">
        <v>0</v>
      </c>
      <c r="H102" s="8"/>
      <c r="I102" s="8">
        <f t="shared" si="2"/>
        <v>-32146961285</v>
      </c>
      <c r="J102" s="8"/>
      <c r="K102" s="8">
        <v>0</v>
      </c>
      <c r="L102" s="8"/>
      <c r="M102" s="8">
        <v>194489021913</v>
      </c>
      <c r="N102" s="8"/>
      <c r="O102" s="8">
        <v>0</v>
      </c>
      <c r="P102" s="8"/>
      <c r="Q102" s="8">
        <f t="shared" si="3"/>
        <v>194489021913</v>
      </c>
    </row>
    <row r="103" spans="1:17">
      <c r="A103" s="1" t="s">
        <v>88</v>
      </c>
      <c r="C103" s="8">
        <v>0</v>
      </c>
      <c r="D103" s="8"/>
      <c r="E103" s="8">
        <v>25417582300</v>
      </c>
      <c r="F103" s="8"/>
      <c r="G103" s="8">
        <v>0</v>
      </c>
      <c r="H103" s="8"/>
      <c r="I103" s="8">
        <f t="shared" si="2"/>
        <v>25417582300</v>
      </c>
      <c r="J103" s="8"/>
      <c r="K103" s="8">
        <v>0</v>
      </c>
      <c r="L103" s="8"/>
      <c r="M103" s="8">
        <v>88854110014</v>
      </c>
      <c r="N103" s="8"/>
      <c r="O103" s="8">
        <v>0</v>
      </c>
      <c r="P103" s="8"/>
      <c r="Q103" s="8">
        <f t="shared" si="3"/>
        <v>88854110014</v>
      </c>
    </row>
    <row r="104" spans="1:17">
      <c r="A104" s="1" t="s">
        <v>130</v>
      </c>
      <c r="C104" s="8">
        <v>0</v>
      </c>
      <c r="D104" s="8"/>
      <c r="E104" s="8">
        <v>22287440484</v>
      </c>
      <c r="F104" s="8"/>
      <c r="G104" s="8">
        <v>0</v>
      </c>
      <c r="H104" s="8"/>
      <c r="I104" s="8">
        <f t="shared" si="2"/>
        <v>22287440484</v>
      </c>
      <c r="J104" s="8"/>
      <c r="K104" s="8">
        <v>0</v>
      </c>
      <c r="L104" s="8"/>
      <c r="M104" s="8">
        <v>80293572580</v>
      </c>
      <c r="N104" s="8"/>
      <c r="O104" s="8">
        <v>0</v>
      </c>
      <c r="P104" s="8"/>
      <c r="Q104" s="8">
        <f t="shared" si="3"/>
        <v>80293572580</v>
      </c>
    </row>
    <row r="105" spans="1:17">
      <c r="A105" s="1" t="s">
        <v>188</v>
      </c>
      <c r="C105" s="8">
        <v>0</v>
      </c>
      <c r="D105" s="8"/>
      <c r="E105" s="8">
        <v>28156584</v>
      </c>
      <c r="F105" s="8"/>
      <c r="G105" s="8">
        <v>0</v>
      </c>
      <c r="H105" s="8"/>
      <c r="I105" s="8">
        <f t="shared" si="2"/>
        <v>28156584</v>
      </c>
      <c r="J105" s="8"/>
      <c r="K105" s="8">
        <v>0</v>
      </c>
      <c r="L105" s="8"/>
      <c r="M105" s="8">
        <v>28069681</v>
      </c>
      <c r="N105" s="8"/>
      <c r="O105" s="8">
        <v>0</v>
      </c>
      <c r="P105" s="8"/>
      <c r="Q105" s="8">
        <f t="shared" si="3"/>
        <v>28069681</v>
      </c>
    </row>
    <row r="106" spans="1:17">
      <c r="A106" s="1" t="s">
        <v>109</v>
      </c>
      <c r="C106" s="8">
        <v>0</v>
      </c>
      <c r="D106" s="8"/>
      <c r="E106" s="8">
        <v>22548801380</v>
      </c>
      <c r="F106" s="8"/>
      <c r="G106" s="8">
        <v>0</v>
      </c>
      <c r="H106" s="8"/>
      <c r="I106" s="8">
        <f t="shared" si="2"/>
        <v>22548801380</v>
      </c>
      <c r="J106" s="8"/>
      <c r="K106" s="8">
        <v>0</v>
      </c>
      <c r="L106" s="8"/>
      <c r="M106" s="8">
        <v>72414929363</v>
      </c>
      <c r="N106" s="8"/>
      <c r="O106" s="8">
        <v>0</v>
      </c>
      <c r="P106" s="8"/>
      <c r="Q106" s="8">
        <f t="shared" si="3"/>
        <v>72414929363</v>
      </c>
    </row>
    <row r="107" spans="1:17">
      <c r="A107" s="1" t="s">
        <v>136</v>
      </c>
      <c r="C107" s="8">
        <v>0</v>
      </c>
      <c r="D107" s="8"/>
      <c r="E107" s="8">
        <v>23422638536</v>
      </c>
      <c r="F107" s="8"/>
      <c r="G107" s="8">
        <v>0</v>
      </c>
      <c r="H107" s="8"/>
      <c r="I107" s="8">
        <f t="shared" si="2"/>
        <v>23422638536</v>
      </c>
      <c r="J107" s="8"/>
      <c r="K107" s="8">
        <v>0</v>
      </c>
      <c r="L107" s="8"/>
      <c r="M107" s="8">
        <v>73110447704</v>
      </c>
      <c r="N107" s="8"/>
      <c r="O107" s="8">
        <v>0</v>
      </c>
      <c r="P107" s="8"/>
      <c r="Q107" s="8">
        <f t="shared" si="3"/>
        <v>73110447704</v>
      </c>
    </row>
    <row r="108" spans="1:17">
      <c r="A108" s="1" t="s">
        <v>91</v>
      </c>
      <c r="C108" s="8">
        <v>0</v>
      </c>
      <c r="D108" s="8"/>
      <c r="E108" s="8">
        <v>2134785260</v>
      </c>
      <c r="F108" s="8"/>
      <c r="G108" s="8">
        <v>0</v>
      </c>
      <c r="H108" s="8"/>
      <c r="I108" s="8">
        <f t="shared" si="2"/>
        <v>2134785260</v>
      </c>
      <c r="J108" s="8"/>
      <c r="K108" s="8">
        <v>0</v>
      </c>
      <c r="L108" s="8"/>
      <c r="M108" s="8">
        <v>4715309845</v>
      </c>
      <c r="N108" s="8"/>
      <c r="O108" s="8">
        <v>0</v>
      </c>
      <c r="P108" s="8"/>
      <c r="Q108" s="8">
        <f t="shared" si="3"/>
        <v>4715309845</v>
      </c>
    </row>
    <row r="109" spans="1:17">
      <c r="A109" s="1" t="s">
        <v>100</v>
      </c>
      <c r="C109" s="8">
        <v>0</v>
      </c>
      <c r="D109" s="8"/>
      <c r="E109" s="8">
        <v>9289501273</v>
      </c>
      <c r="F109" s="8"/>
      <c r="G109" s="8">
        <v>0</v>
      </c>
      <c r="H109" s="8"/>
      <c r="I109" s="8">
        <f>G109+E109+C109</f>
        <v>9289501273</v>
      </c>
      <c r="J109" s="8"/>
      <c r="K109" s="8">
        <v>0</v>
      </c>
      <c r="L109" s="8"/>
      <c r="M109" s="8">
        <v>429256256366</v>
      </c>
      <c r="N109" s="8"/>
      <c r="O109" s="8">
        <v>0</v>
      </c>
      <c r="P109" s="8"/>
      <c r="Q109" s="8">
        <f t="shared" si="3"/>
        <v>429256256366</v>
      </c>
    </row>
    <row r="110" spans="1:17" ht="24.75" thickBot="1">
      <c r="C110" s="9">
        <f>SUM(C8:C109)</f>
        <v>1599305489462</v>
      </c>
      <c r="D110" s="8"/>
      <c r="E110" s="9">
        <f>SUM(E8:E109)</f>
        <v>1179611033483</v>
      </c>
      <c r="F110" s="8"/>
      <c r="G110" s="9">
        <f>SUM(G8:G109)</f>
        <v>276746567314</v>
      </c>
      <c r="H110" s="8"/>
      <c r="I110" s="9">
        <f>SUM(I8:I109)</f>
        <v>3055663090259</v>
      </c>
      <c r="J110" s="8"/>
      <c r="K110" s="9">
        <f>SUM(K8:K109)</f>
        <v>9734430683117</v>
      </c>
      <c r="L110" s="8"/>
      <c r="M110" s="9">
        <f>SUM(M8:M109)</f>
        <v>4953750088174</v>
      </c>
      <c r="N110" s="8"/>
      <c r="O110" s="9">
        <f>SUM(O8:O109)</f>
        <v>1319392064413</v>
      </c>
      <c r="P110" s="8"/>
      <c r="Q110" s="9">
        <f>SUM(Q8:Q109)</f>
        <v>16007572835704</v>
      </c>
    </row>
    <row r="111" spans="1:17" ht="24.75" thickTop="1">
      <c r="C111" s="7"/>
      <c r="E111" s="7"/>
      <c r="G111" s="7"/>
      <c r="K111" s="7"/>
      <c r="M111" s="7"/>
      <c r="O111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0"/>
  <sheetViews>
    <sheetView rightToLeft="1" workbookViewId="0">
      <selection activeCell="I18" sqref="I18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.75">
      <c r="A3" s="23" t="s">
        <v>317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4.75">
      <c r="A6" s="24" t="s">
        <v>391</v>
      </c>
      <c r="B6" s="24" t="s">
        <v>391</v>
      </c>
      <c r="C6" s="24" t="s">
        <v>391</v>
      </c>
      <c r="E6" s="24" t="s">
        <v>319</v>
      </c>
      <c r="F6" s="24" t="s">
        <v>319</v>
      </c>
      <c r="G6" s="24" t="s">
        <v>319</v>
      </c>
      <c r="I6" s="24" t="s">
        <v>320</v>
      </c>
      <c r="J6" s="24" t="s">
        <v>320</v>
      </c>
      <c r="K6" s="24" t="s">
        <v>320</v>
      </c>
    </row>
    <row r="7" spans="1:11" ht="24.75">
      <c r="A7" s="24" t="s">
        <v>392</v>
      </c>
      <c r="C7" s="24" t="s">
        <v>296</v>
      </c>
      <c r="E7" s="24" t="s">
        <v>393</v>
      </c>
      <c r="G7" s="24" t="s">
        <v>394</v>
      </c>
      <c r="I7" s="24" t="s">
        <v>393</v>
      </c>
      <c r="K7" s="24" t="s">
        <v>394</v>
      </c>
    </row>
    <row r="8" spans="1:11">
      <c r="A8" s="1" t="s">
        <v>302</v>
      </c>
      <c r="C8" s="5" t="s">
        <v>303</v>
      </c>
      <c r="D8" s="5"/>
      <c r="E8" s="12">
        <v>6369908635</v>
      </c>
      <c r="F8" s="5"/>
      <c r="G8" s="10">
        <f>E8/$E$13</f>
        <v>5.8847165651554914E-2</v>
      </c>
      <c r="H8" s="5"/>
      <c r="I8" s="12">
        <v>16499360757</v>
      </c>
      <c r="J8" s="5"/>
      <c r="K8" s="10">
        <f>I8/$I$13</f>
        <v>3.0333630912996675E-2</v>
      </c>
    </row>
    <row r="9" spans="1:11">
      <c r="A9" s="1" t="s">
        <v>306</v>
      </c>
      <c r="C9" s="5" t="s">
        <v>307</v>
      </c>
      <c r="D9" s="5"/>
      <c r="E9" s="12">
        <v>50619829</v>
      </c>
      <c r="F9" s="5"/>
      <c r="G9" s="10">
        <f t="shared" ref="G9:G12" si="0">E9/$E$13</f>
        <v>4.6764147385865661E-4</v>
      </c>
      <c r="H9" s="5"/>
      <c r="I9" s="12">
        <v>15104506355</v>
      </c>
      <c r="J9" s="5"/>
      <c r="K9" s="10">
        <f t="shared" ref="K9:K12" si="1">I9/$I$13</f>
        <v>2.7769228617005547E-2</v>
      </c>
    </row>
    <row r="10" spans="1:11">
      <c r="A10" s="1" t="s">
        <v>309</v>
      </c>
      <c r="C10" s="5" t="s">
        <v>310</v>
      </c>
      <c r="D10" s="5"/>
      <c r="E10" s="12">
        <v>34133418</v>
      </c>
      <c r="F10" s="5"/>
      <c r="G10" s="10">
        <f t="shared" si="0"/>
        <v>3.1533496293228487E-4</v>
      </c>
      <c r="H10" s="5"/>
      <c r="I10" s="12">
        <v>22252991433</v>
      </c>
      <c r="J10" s="5"/>
      <c r="K10" s="10">
        <f t="shared" si="1"/>
        <v>4.0911526136084897E-2</v>
      </c>
    </row>
    <row r="11" spans="1:11">
      <c r="A11" s="1" t="s">
        <v>309</v>
      </c>
      <c r="C11" s="5" t="s">
        <v>312</v>
      </c>
      <c r="D11" s="5"/>
      <c r="E11" s="12">
        <v>26009468436</v>
      </c>
      <c r="F11" s="5"/>
      <c r="G11" s="10">
        <f t="shared" si="0"/>
        <v>0.24028343030734553</v>
      </c>
      <c r="H11" s="5"/>
      <c r="I11" s="12">
        <v>125223460288</v>
      </c>
      <c r="J11" s="5"/>
      <c r="K11" s="10">
        <f t="shared" si="1"/>
        <v>0.23021996318329777</v>
      </c>
    </row>
    <row r="12" spans="1:11">
      <c r="A12" s="1" t="s">
        <v>309</v>
      </c>
      <c r="C12" s="5" t="s">
        <v>315</v>
      </c>
      <c r="D12" s="5"/>
      <c r="E12" s="12">
        <v>75780821915</v>
      </c>
      <c r="F12" s="5"/>
      <c r="G12" s="10">
        <f t="shared" si="0"/>
        <v>0.70008642760430861</v>
      </c>
      <c r="H12" s="5"/>
      <c r="I12" s="12">
        <v>364849315055</v>
      </c>
      <c r="J12" s="5"/>
      <c r="K12" s="10">
        <f t="shared" si="1"/>
        <v>0.67076565115061515</v>
      </c>
    </row>
    <row r="13" spans="1:11" ht="24.75" thickBot="1">
      <c r="C13" s="5"/>
      <c r="D13" s="5"/>
      <c r="E13" s="14">
        <f>SUM(E8:E12)</f>
        <v>108244952233</v>
      </c>
      <c r="F13" s="5"/>
      <c r="G13" s="11">
        <f>SUM(G8:G12)</f>
        <v>1</v>
      </c>
      <c r="H13" s="5"/>
      <c r="I13" s="14">
        <f>SUM(I8:I12)</f>
        <v>543929633888</v>
      </c>
      <c r="J13" s="5"/>
      <c r="K13" s="11">
        <f>SUM(K8:K12)</f>
        <v>1</v>
      </c>
    </row>
    <row r="14" spans="1:11" ht="24.75" thickTop="1">
      <c r="C14" s="5"/>
      <c r="D14" s="5"/>
      <c r="E14" s="12"/>
      <c r="F14" s="5"/>
      <c r="G14" s="5"/>
      <c r="H14" s="5"/>
      <c r="I14" s="12"/>
      <c r="J14" s="5"/>
      <c r="K14" s="5"/>
    </row>
    <row r="15" spans="1:11"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C16" s="5"/>
      <c r="D16" s="5"/>
      <c r="E16" s="5"/>
      <c r="F16" s="5"/>
      <c r="G16" s="5"/>
      <c r="H16" s="5"/>
      <c r="I16" s="5"/>
      <c r="J16" s="5"/>
      <c r="K16" s="5"/>
    </row>
    <row r="17" spans="3:11">
      <c r="C17" s="5"/>
      <c r="D17" s="5"/>
      <c r="E17" s="5"/>
      <c r="F17" s="5"/>
      <c r="G17" s="5"/>
      <c r="H17" s="5"/>
      <c r="I17" s="5"/>
      <c r="J17" s="5"/>
      <c r="K17" s="5"/>
    </row>
    <row r="18" spans="3:11">
      <c r="C18" s="5"/>
      <c r="D18" s="5"/>
      <c r="E18" s="5"/>
      <c r="F18" s="5"/>
      <c r="G18" s="5"/>
      <c r="H18" s="5"/>
      <c r="I18" s="5"/>
      <c r="J18" s="5"/>
      <c r="K18" s="5"/>
    </row>
    <row r="19" spans="3:11">
      <c r="C19" s="5"/>
      <c r="D19" s="5"/>
      <c r="E19" s="5"/>
      <c r="F19" s="5"/>
      <c r="G19" s="5"/>
      <c r="H19" s="5"/>
      <c r="I19" s="5"/>
      <c r="J19" s="5"/>
      <c r="K19" s="5"/>
    </row>
    <row r="20" spans="3:11">
      <c r="C20" s="5"/>
      <c r="D20" s="5"/>
      <c r="E20" s="5"/>
      <c r="F20" s="5"/>
      <c r="G20" s="5"/>
      <c r="H20" s="5"/>
      <c r="I20" s="5"/>
      <c r="J20" s="5"/>
      <c r="K20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W4" sqref="W4"/>
    </sheetView>
  </sheetViews>
  <sheetFormatPr defaultRowHeight="24"/>
  <cols>
    <col min="1" max="1" width="37.425781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3" t="s">
        <v>0</v>
      </c>
      <c r="B2" s="23"/>
      <c r="C2" s="23"/>
      <c r="D2" s="23"/>
      <c r="E2" s="23"/>
    </row>
    <row r="3" spans="1:5" ht="24.75">
      <c r="A3" s="23" t="s">
        <v>317</v>
      </c>
      <c r="B3" s="23"/>
      <c r="C3" s="23"/>
      <c r="D3" s="23"/>
      <c r="E3" s="23"/>
    </row>
    <row r="4" spans="1:5" ht="24.75">
      <c r="A4" s="23" t="s">
        <v>2</v>
      </c>
      <c r="B4" s="23"/>
      <c r="C4" s="23"/>
      <c r="D4" s="23"/>
      <c r="E4" s="23"/>
    </row>
    <row r="5" spans="1:5" ht="24.75">
      <c r="C5" s="23" t="s">
        <v>319</v>
      </c>
      <c r="E5" s="2" t="s">
        <v>406</v>
      </c>
    </row>
    <row r="6" spans="1:5" ht="24.75">
      <c r="A6" s="23" t="s">
        <v>395</v>
      </c>
      <c r="C6" s="24"/>
      <c r="E6" s="6" t="s">
        <v>407</v>
      </c>
    </row>
    <row r="7" spans="1:5" ht="24.75">
      <c r="A7" s="24" t="s">
        <v>395</v>
      </c>
      <c r="C7" s="24" t="s">
        <v>299</v>
      </c>
      <c r="E7" s="24" t="s">
        <v>299</v>
      </c>
    </row>
    <row r="8" spans="1:5">
      <c r="A8" s="1" t="s">
        <v>396</v>
      </c>
      <c r="C8" s="12">
        <v>0</v>
      </c>
      <c r="D8" s="5"/>
      <c r="E8" s="12">
        <v>8380328160</v>
      </c>
    </row>
    <row r="9" spans="1:5">
      <c r="A9" s="1" t="s">
        <v>397</v>
      </c>
      <c r="C9" s="12">
        <v>0</v>
      </c>
      <c r="D9" s="5"/>
      <c r="E9" s="12">
        <v>360609078</v>
      </c>
    </row>
    <row r="10" spans="1:5" ht="25.5" thickBot="1">
      <c r="A10" s="3" t="s">
        <v>326</v>
      </c>
      <c r="C10" s="14">
        <f>SUM(C8:C9)</f>
        <v>0</v>
      </c>
      <c r="D10" s="5"/>
      <c r="E10" s="14">
        <f>SUM(E8:E9)</f>
        <v>8740937238</v>
      </c>
    </row>
    <row r="11" spans="1:5" ht="24.75" thickTop="1">
      <c r="C11" s="5"/>
      <c r="D11" s="5"/>
      <c r="E11" s="5"/>
    </row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8"/>
  <sheetViews>
    <sheetView rightToLeft="1" workbookViewId="0">
      <selection activeCell="G58" sqref="G58"/>
    </sheetView>
  </sheetViews>
  <sheetFormatPr defaultRowHeight="24"/>
  <cols>
    <col min="1" max="1" width="37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>
      <c r="A6" s="23" t="s">
        <v>3</v>
      </c>
      <c r="C6" s="24" t="s">
        <v>401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>
      <c r="A9" s="1" t="s">
        <v>15</v>
      </c>
      <c r="C9" s="8">
        <v>27874666</v>
      </c>
      <c r="D9" s="8"/>
      <c r="E9" s="8">
        <v>285234915751</v>
      </c>
      <c r="F9" s="8"/>
      <c r="G9" s="8">
        <v>391255304543.20502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27874666</v>
      </c>
      <c r="R9" s="8"/>
      <c r="S9" s="8">
        <v>16010</v>
      </c>
      <c r="T9" s="8"/>
      <c r="U9" s="8">
        <v>285234915751</v>
      </c>
      <c r="V9" s="8"/>
      <c r="W9" s="8">
        <v>443940285310.89301</v>
      </c>
      <c r="Y9" s="10">
        <v>1.8574368769038233E-3</v>
      </c>
    </row>
    <row r="10" spans="1:25">
      <c r="A10" s="1" t="s">
        <v>16</v>
      </c>
      <c r="C10" s="8">
        <v>176670710</v>
      </c>
      <c r="D10" s="8"/>
      <c r="E10" s="8">
        <v>736551620417</v>
      </c>
      <c r="F10" s="8"/>
      <c r="G10" s="8">
        <v>808436547429.35205</v>
      </c>
      <c r="H10" s="8"/>
      <c r="I10" s="8">
        <v>0</v>
      </c>
      <c r="J10" s="8"/>
      <c r="K10" s="8">
        <v>0</v>
      </c>
      <c r="L10" s="8"/>
      <c r="M10" s="8">
        <v>-20000000</v>
      </c>
      <c r="N10" s="8"/>
      <c r="O10" s="8">
        <v>106042695200</v>
      </c>
      <c r="P10" s="8"/>
      <c r="Q10" s="8">
        <v>156670710</v>
      </c>
      <c r="R10" s="8"/>
      <c r="S10" s="8">
        <v>5305</v>
      </c>
      <c r="T10" s="8"/>
      <c r="U10" s="8">
        <v>653170326437</v>
      </c>
      <c r="V10" s="8"/>
      <c r="W10" s="8">
        <v>826792926476.677</v>
      </c>
      <c r="Y10" s="10">
        <v>3.4592843272278026E-3</v>
      </c>
    </row>
    <row r="11" spans="1:25">
      <c r="A11" s="1" t="s">
        <v>17</v>
      </c>
      <c r="C11" s="8">
        <v>123688896</v>
      </c>
      <c r="D11" s="8"/>
      <c r="E11" s="8">
        <v>594092308955</v>
      </c>
      <c r="F11" s="8"/>
      <c r="G11" s="8">
        <v>1011407298713.0699</v>
      </c>
      <c r="H11" s="8"/>
      <c r="I11" s="8">
        <v>0</v>
      </c>
      <c r="J11" s="8"/>
      <c r="K11" s="8">
        <v>0</v>
      </c>
      <c r="L11" s="8"/>
      <c r="M11" s="8">
        <v>-1</v>
      </c>
      <c r="N11" s="8"/>
      <c r="O11" s="8">
        <v>1</v>
      </c>
      <c r="P11" s="8"/>
      <c r="Q11" s="8">
        <v>123688895</v>
      </c>
      <c r="R11" s="8"/>
      <c r="S11" s="8">
        <v>9270</v>
      </c>
      <c r="T11" s="8"/>
      <c r="U11" s="8">
        <v>594092304152</v>
      </c>
      <c r="V11" s="8"/>
      <c r="W11" s="8">
        <v>1140601652465.8301</v>
      </c>
      <c r="Y11" s="10">
        <v>4.7722534792349631E-3</v>
      </c>
    </row>
    <row r="12" spans="1:25">
      <c r="A12" s="1" t="s">
        <v>18</v>
      </c>
      <c r="C12" s="8">
        <v>138430177</v>
      </c>
      <c r="D12" s="8"/>
      <c r="E12" s="8">
        <v>1132164896873</v>
      </c>
      <c r="F12" s="8"/>
      <c r="G12" s="8">
        <v>1438481723305.8899</v>
      </c>
      <c r="H12" s="8"/>
      <c r="I12" s="8">
        <v>0</v>
      </c>
      <c r="J12" s="8"/>
      <c r="K12" s="8">
        <v>0</v>
      </c>
      <c r="L12" s="8"/>
      <c r="M12" s="8">
        <v>-12994230</v>
      </c>
      <c r="N12" s="8"/>
      <c r="O12" s="8">
        <v>165774338012</v>
      </c>
      <c r="P12" s="8"/>
      <c r="Q12" s="8">
        <v>125435947</v>
      </c>
      <c r="R12" s="8"/>
      <c r="S12" s="8">
        <v>11271</v>
      </c>
      <c r="T12" s="8"/>
      <c r="U12" s="8">
        <v>1025890301352</v>
      </c>
      <c r="V12" s="8"/>
      <c r="W12" s="8">
        <v>1406397272052.45</v>
      </c>
      <c r="Y12" s="10">
        <v>5.8843367973639973E-3</v>
      </c>
    </row>
    <row r="13" spans="1:25">
      <c r="A13" s="1" t="s">
        <v>19</v>
      </c>
      <c r="C13" s="8">
        <v>33620881</v>
      </c>
      <c r="D13" s="8"/>
      <c r="E13" s="8">
        <v>353575648530</v>
      </c>
      <c r="F13" s="8"/>
      <c r="G13" s="8">
        <v>527094949897.91998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33620881</v>
      </c>
      <c r="R13" s="8"/>
      <c r="S13" s="8">
        <v>19790</v>
      </c>
      <c r="T13" s="8"/>
      <c r="U13" s="8">
        <v>353575648530</v>
      </c>
      <c r="V13" s="8"/>
      <c r="W13" s="8">
        <v>661878747365.47205</v>
      </c>
      <c r="Y13" s="10">
        <v>2.769286847970071E-3</v>
      </c>
    </row>
    <row r="14" spans="1:25">
      <c r="A14" s="1" t="s">
        <v>20</v>
      </c>
      <c r="C14" s="8">
        <v>11661853</v>
      </c>
      <c r="D14" s="8"/>
      <c r="E14" s="8">
        <v>27939139222</v>
      </c>
      <c r="F14" s="8"/>
      <c r="G14" s="8">
        <v>39187788964.238998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11661853</v>
      </c>
      <c r="R14" s="8"/>
      <c r="S14" s="8">
        <v>3620</v>
      </c>
      <c r="T14" s="8"/>
      <c r="U14" s="8">
        <v>27939139222</v>
      </c>
      <c r="V14" s="8"/>
      <c r="W14" s="8">
        <v>41995203093.707901</v>
      </c>
      <c r="Y14" s="10">
        <v>1.7570705218764384E-4</v>
      </c>
    </row>
    <row r="15" spans="1:25">
      <c r="A15" s="1" t="s">
        <v>21</v>
      </c>
      <c r="C15" s="8">
        <v>1048429</v>
      </c>
      <c r="D15" s="8"/>
      <c r="E15" s="8">
        <v>97752551579</v>
      </c>
      <c r="F15" s="8"/>
      <c r="G15" s="8">
        <v>176873519638.55301</v>
      </c>
      <c r="H15" s="8"/>
      <c r="I15" s="8">
        <v>500000</v>
      </c>
      <c r="J15" s="8"/>
      <c r="K15" s="8">
        <v>89848504980</v>
      </c>
      <c r="L15" s="8"/>
      <c r="M15" s="8">
        <v>0</v>
      </c>
      <c r="N15" s="8"/>
      <c r="O15" s="8">
        <v>0</v>
      </c>
      <c r="P15" s="8"/>
      <c r="Q15" s="8">
        <v>1548429</v>
      </c>
      <c r="R15" s="8"/>
      <c r="S15" s="8">
        <v>187940</v>
      </c>
      <c r="T15" s="8"/>
      <c r="U15" s="8">
        <v>187601056559</v>
      </c>
      <c r="V15" s="8"/>
      <c r="W15" s="8">
        <v>289490336850.55298</v>
      </c>
      <c r="Y15" s="10">
        <v>1.2112215200226007E-3</v>
      </c>
    </row>
    <row r="16" spans="1:25">
      <c r="A16" s="1" t="s">
        <v>22</v>
      </c>
      <c r="C16" s="8">
        <v>44775114</v>
      </c>
      <c r="D16" s="8"/>
      <c r="E16" s="8">
        <v>484200167021</v>
      </c>
      <c r="F16" s="8"/>
      <c r="G16" s="8">
        <v>656089367540.03796</v>
      </c>
      <c r="H16" s="8"/>
      <c r="I16" s="8">
        <v>0</v>
      </c>
      <c r="J16" s="8"/>
      <c r="K16" s="8">
        <v>0</v>
      </c>
      <c r="L16" s="8"/>
      <c r="M16" s="8">
        <v>-20055000</v>
      </c>
      <c r="N16" s="8"/>
      <c r="O16" s="8">
        <v>344052673514</v>
      </c>
      <c r="P16" s="8"/>
      <c r="Q16" s="8">
        <v>24720114</v>
      </c>
      <c r="R16" s="8"/>
      <c r="S16" s="8">
        <v>17830</v>
      </c>
      <c r="T16" s="8"/>
      <c r="U16" s="8">
        <v>267324463492</v>
      </c>
      <c r="V16" s="8"/>
      <c r="W16" s="8">
        <v>438455341260.66302</v>
      </c>
      <c r="Y16" s="10">
        <v>1.8344879856142735E-3</v>
      </c>
    </row>
    <row r="17" spans="1:25">
      <c r="A17" s="1" t="s">
        <v>23</v>
      </c>
      <c r="C17" s="8">
        <v>11131289</v>
      </c>
      <c r="D17" s="8"/>
      <c r="E17" s="8">
        <v>385749233789</v>
      </c>
      <c r="F17" s="8"/>
      <c r="G17" s="8">
        <v>566720982708.30701</v>
      </c>
      <c r="H17" s="8"/>
      <c r="I17" s="8">
        <v>0</v>
      </c>
      <c r="J17" s="8"/>
      <c r="K17" s="8">
        <v>0</v>
      </c>
      <c r="L17" s="8"/>
      <c r="M17" s="8">
        <v>-519721</v>
      </c>
      <c r="N17" s="8"/>
      <c r="O17" s="8">
        <v>30470666883</v>
      </c>
      <c r="P17" s="8"/>
      <c r="Q17" s="8">
        <v>10611568</v>
      </c>
      <c r="R17" s="8"/>
      <c r="S17" s="8">
        <v>59130</v>
      </c>
      <c r="T17" s="8"/>
      <c r="U17" s="8">
        <v>367738563378</v>
      </c>
      <c r="V17" s="8"/>
      <c r="W17" s="8">
        <v>624181644421.18799</v>
      </c>
      <c r="Y17" s="10">
        <v>2.6115629569919913E-3</v>
      </c>
    </row>
    <row r="18" spans="1:25">
      <c r="A18" s="1" t="s">
        <v>24</v>
      </c>
      <c r="C18" s="8">
        <v>6032331</v>
      </c>
      <c r="D18" s="8"/>
      <c r="E18" s="8">
        <v>105004293245</v>
      </c>
      <c r="F18" s="8"/>
      <c r="G18" s="8">
        <v>193405589766.936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6032331</v>
      </c>
      <c r="R18" s="8"/>
      <c r="S18" s="8">
        <v>36970</v>
      </c>
      <c r="T18" s="8"/>
      <c r="U18" s="8">
        <v>105004293245</v>
      </c>
      <c r="V18" s="8"/>
      <c r="W18" s="8">
        <v>221849353201.478</v>
      </c>
      <c r="Y18" s="10">
        <v>9.282130579005948E-4</v>
      </c>
    </row>
    <row r="19" spans="1:25">
      <c r="A19" s="1" t="s">
        <v>25</v>
      </c>
      <c r="C19" s="8">
        <v>2002500</v>
      </c>
      <c r="D19" s="8"/>
      <c r="E19" s="8">
        <v>99511931457</v>
      </c>
      <c r="F19" s="8"/>
      <c r="G19" s="8">
        <v>192728992477.5</v>
      </c>
      <c r="H19" s="8"/>
      <c r="I19" s="8">
        <v>0</v>
      </c>
      <c r="J19" s="8"/>
      <c r="K19" s="8">
        <v>0</v>
      </c>
      <c r="L19" s="8"/>
      <c r="M19" s="8">
        <v>-128951</v>
      </c>
      <c r="N19" s="8"/>
      <c r="O19" s="8">
        <v>13595110100</v>
      </c>
      <c r="P19" s="8"/>
      <c r="Q19" s="8">
        <v>1873549</v>
      </c>
      <c r="R19" s="8"/>
      <c r="S19" s="8">
        <v>104300</v>
      </c>
      <c r="T19" s="8"/>
      <c r="U19" s="8">
        <v>93103860008</v>
      </c>
      <c r="V19" s="8"/>
      <c r="W19" s="8">
        <v>194389551151.85999</v>
      </c>
      <c r="Y19" s="10">
        <v>8.1332181994114535E-4</v>
      </c>
    </row>
    <row r="20" spans="1:25">
      <c r="A20" s="1" t="s">
        <v>26</v>
      </c>
      <c r="C20" s="8">
        <v>48535846</v>
      </c>
      <c r="D20" s="8"/>
      <c r="E20" s="8">
        <v>180819245674</v>
      </c>
      <c r="F20" s="8"/>
      <c r="G20" s="8">
        <v>301763128731.95001</v>
      </c>
      <c r="H20" s="8"/>
      <c r="I20" s="8">
        <v>0</v>
      </c>
      <c r="J20" s="8"/>
      <c r="K20" s="8">
        <v>0</v>
      </c>
      <c r="L20" s="8"/>
      <c r="M20" s="8">
        <v>-48535846</v>
      </c>
      <c r="N20" s="8"/>
      <c r="O20" s="8">
        <v>325747411635</v>
      </c>
      <c r="P20" s="8"/>
      <c r="Q20" s="8">
        <v>0</v>
      </c>
      <c r="R20" s="8"/>
      <c r="S20" s="8">
        <v>0</v>
      </c>
      <c r="T20" s="8"/>
      <c r="U20" s="8">
        <v>0</v>
      </c>
      <c r="V20" s="8"/>
      <c r="W20" s="8">
        <v>0</v>
      </c>
      <c r="Y20" s="10">
        <v>0</v>
      </c>
    </row>
    <row r="21" spans="1:25">
      <c r="A21" s="1" t="s">
        <v>27</v>
      </c>
      <c r="C21" s="8">
        <v>30228845</v>
      </c>
      <c r="D21" s="8"/>
      <c r="E21" s="8">
        <v>81013370017</v>
      </c>
      <c r="F21" s="8"/>
      <c r="G21" s="8">
        <v>96858074495.253098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30228845</v>
      </c>
      <c r="R21" s="8"/>
      <c r="S21" s="8">
        <v>3802</v>
      </c>
      <c r="T21" s="8"/>
      <c r="U21" s="8">
        <v>81013370017</v>
      </c>
      <c r="V21" s="8"/>
      <c r="W21" s="8">
        <v>114329214290.88901</v>
      </c>
      <c r="Y21" s="10">
        <v>4.7835104350266579E-4</v>
      </c>
    </row>
    <row r="22" spans="1:25">
      <c r="A22" s="1" t="s">
        <v>28</v>
      </c>
      <c r="C22" s="8">
        <v>175</v>
      </c>
      <c r="D22" s="8"/>
      <c r="E22" s="8">
        <v>1231446</v>
      </c>
      <c r="F22" s="8"/>
      <c r="G22" s="8">
        <v>3610524.9739999999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175</v>
      </c>
      <c r="R22" s="8"/>
      <c r="S22" s="8">
        <v>28610</v>
      </c>
      <c r="T22" s="8"/>
      <c r="U22" s="8">
        <v>1231446</v>
      </c>
      <c r="V22" s="8"/>
      <c r="W22" s="8">
        <v>4980574.7110000001</v>
      </c>
      <c r="Y22" s="10">
        <v>2.0838620513809465E-8</v>
      </c>
    </row>
    <row r="23" spans="1:25">
      <c r="A23" s="1" t="s">
        <v>29</v>
      </c>
      <c r="C23" s="8">
        <v>1571831198</v>
      </c>
      <c r="D23" s="8"/>
      <c r="E23" s="8">
        <v>1491599826854</v>
      </c>
      <c r="F23" s="8"/>
      <c r="G23" s="8">
        <v>1765319827216.95</v>
      </c>
      <c r="H23" s="8"/>
      <c r="I23" s="8">
        <v>0</v>
      </c>
      <c r="J23" s="8"/>
      <c r="K23" s="8">
        <v>0</v>
      </c>
      <c r="L23" s="8"/>
      <c r="M23" s="8">
        <v>-122400000</v>
      </c>
      <c r="N23" s="8"/>
      <c r="O23" s="8">
        <v>170175059493</v>
      </c>
      <c r="P23" s="8"/>
      <c r="Q23" s="8">
        <v>1449431198</v>
      </c>
      <c r="R23" s="8"/>
      <c r="S23" s="8">
        <v>1209</v>
      </c>
      <c r="T23" s="8"/>
      <c r="U23" s="8">
        <v>1375447520458</v>
      </c>
      <c r="V23" s="8"/>
      <c r="W23" s="8">
        <v>1743200968181.5</v>
      </c>
      <c r="Y23" s="10">
        <v>7.2935164239200847E-3</v>
      </c>
    </row>
    <row r="24" spans="1:25">
      <c r="A24" s="1" t="s">
        <v>30</v>
      </c>
      <c r="C24" s="8">
        <v>10853574</v>
      </c>
      <c r="D24" s="8"/>
      <c r="E24" s="8">
        <v>193335580845</v>
      </c>
      <c r="F24" s="8"/>
      <c r="G24" s="8">
        <v>297128803296.323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10853574</v>
      </c>
      <c r="R24" s="8"/>
      <c r="S24" s="8">
        <v>33770</v>
      </c>
      <c r="T24" s="8"/>
      <c r="U24" s="8">
        <v>193335580845</v>
      </c>
      <c r="V24" s="8"/>
      <c r="W24" s="8">
        <v>364609000265.87299</v>
      </c>
      <c r="Y24" s="10">
        <v>1.5255164380285876E-3</v>
      </c>
    </row>
    <row r="25" spans="1:25">
      <c r="A25" s="1" t="s">
        <v>31</v>
      </c>
      <c r="C25" s="8">
        <v>113095655</v>
      </c>
      <c r="D25" s="8"/>
      <c r="E25" s="8">
        <v>238157642234</v>
      </c>
      <c r="F25" s="8"/>
      <c r="G25" s="8">
        <v>278335863125.34302</v>
      </c>
      <c r="H25" s="8"/>
      <c r="I25" s="8">
        <v>0</v>
      </c>
      <c r="J25" s="8"/>
      <c r="K25" s="8">
        <v>0</v>
      </c>
      <c r="L25" s="8"/>
      <c r="M25" s="8">
        <v>-10000000</v>
      </c>
      <c r="N25" s="8"/>
      <c r="O25" s="8">
        <v>27982936670</v>
      </c>
      <c r="P25" s="8"/>
      <c r="Q25" s="8">
        <v>103095655</v>
      </c>
      <c r="R25" s="8"/>
      <c r="S25" s="8">
        <v>2868</v>
      </c>
      <c r="T25" s="8"/>
      <c r="U25" s="8">
        <v>217099570433</v>
      </c>
      <c r="V25" s="8"/>
      <c r="W25" s="8">
        <v>294132532186.11298</v>
      </c>
      <c r="Y25" s="10">
        <v>1.2306443683005434E-3</v>
      </c>
    </row>
    <row r="26" spans="1:25">
      <c r="A26" s="1" t="s">
        <v>32</v>
      </c>
      <c r="C26" s="8">
        <v>33798763</v>
      </c>
      <c r="D26" s="8"/>
      <c r="E26" s="8">
        <v>289497806562</v>
      </c>
      <c r="F26" s="8"/>
      <c r="G26" s="8">
        <v>479114398705.263</v>
      </c>
      <c r="H26" s="8"/>
      <c r="I26" s="8">
        <v>0</v>
      </c>
      <c r="J26" s="8"/>
      <c r="K26" s="8">
        <v>0</v>
      </c>
      <c r="L26" s="8"/>
      <c r="M26" s="8">
        <v>-15449440</v>
      </c>
      <c r="N26" s="8"/>
      <c r="O26" s="8">
        <v>288258376679</v>
      </c>
      <c r="P26" s="8"/>
      <c r="Q26" s="8">
        <v>18349323</v>
      </c>
      <c r="R26" s="8"/>
      <c r="S26" s="8">
        <v>18870</v>
      </c>
      <c r="T26" s="8"/>
      <c r="U26" s="8">
        <v>157168141348</v>
      </c>
      <c r="V26" s="8"/>
      <c r="W26" s="8">
        <v>344441520991.64801</v>
      </c>
      <c r="Y26" s="10">
        <v>1.4411361261767227E-3</v>
      </c>
    </row>
    <row r="27" spans="1:25">
      <c r="A27" s="1" t="s">
        <v>33</v>
      </c>
      <c r="C27" s="8">
        <v>108219663</v>
      </c>
      <c r="D27" s="8"/>
      <c r="E27" s="8">
        <v>320949562963</v>
      </c>
      <c r="F27" s="8"/>
      <c r="G27" s="8">
        <v>420711404471.97498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108219663</v>
      </c>
      <c r="R27" s="8"/>
      <c r="S27" s="8">
        <v>4495</v>
      </c>
      <c r="T27" s="8"/>
      <c r="U27" s="8">
        <v>320949562963</v>
      </c>
      <c r="V27" s="8"/>
      <c r="W27" s="8">
        <v>483904238255.25299</v>
      </c>
      <c r="Y27" s="10">
        <v>2.0246452209127918E-3</v>
      </c>
    </row>
    <row r="28" spans="1:25">
      <c r="A28" s="1" t="s">
        <v>34</v>
      </c>
      <c r="C28" s="8">
        <v>13079222</v>
      </c>
      <c r="D28" s="8"/>
      <c r="E28" s="8">
        <v>151653687551</v>
      </c>
      <c r="F28" s="8"/>
      <c r="G28" s="8">
        <v>219102610053.147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13079222</v>
      </c>
      <c r="R28" s="8"/>
      <c r="S28" s="8">
        <v>18040</v>
      </c>
      <c r="T28" s="8"/>
      <c r="U28" s="8">
        <v>151653687551</v>
      </c>
      <c r="V28" s="8"/>
      <c r="W28" s="8">
        <v>234715622646.00699</v>
      </c>
      <c r="Y28" s="10">
        <v>9.8204526039538057E-4</v>
      </c>
    </row>
    <row r="29" spans="1:25">
      <c r="A29" s="1" t="s">
        <v>35</v>
      </c>
      <c r="C29" s="8">
        <v>44457712</v>
      </c>
      <c r="D29" s="8"/>
      <c r="E29" s="8">
        <v>180094537874</v>
      </c>
      <c r="F29" s="8"/>
      <c r="G29" s="8">
        <v>282157331581.01599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44457712</v>
      </c>
      <c r="R29" s="8"/>
      <c r="S29" s="8">
        <v>8070</v>
      </c>
      <c r="T29" s="8"/>
      <c r="U29" s="8">
        <v>180094537874</v>
      </c>
      <c r="V29" s="8"/>
      <c r="W29" s="8">
        <v>356898066749.02899</v>
      </c>
      <c r="Y29" s="10">
        <v>1.4932540533263081E-3</v>
      </c>
    </row>
    <row r="30" spans="1:25">
      <c r="A30" s="1" t="s">
        <v>36</v>
      </c>
      <c r="C30" s="8">
        <v>26413139</v>
      </c>
      <c r="D30" s="8"/>
      <c r="E30" s="8">
        <v>232643999494</v>
      </c>
      <c r="F30" s="8"/>
      <c r="G30" s="8">
        <v>485300193988.91901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26413139</v>
      </c>
      <c r="R30" s="8"/>
      <c r="S30" s="8">
        <v>21330</v>
      </c>
      <c r="T30" s="8"/>
      <c r="U30" s="8">
        <v>232643999494</v>
      </c>
      <c r="V30" s="8"/>
      <c r="W30" s="8">
        <v>560446840161.54004</v>
      </c>
      <c r="Y30" s="10">
        <v>2.3448978678095294E-3</v>
      </c>
    </row>
    <row r="31" spans="1:25">
      <c r="A31" s="1" t="s">
        <v>37</v>
      </c>
      <c r="C31" s="8">
        <v>42633978</v>
      </c>
      <c r="D31" s="8"/>
      <c r="E31" s="8">
        <v>554826074921</v>
      </c>
      <c r="F31" s="8"/>
      <c r="G31" s="8">
        <v>1077241624100.61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42633978</v>
      </c>
      <c r="R31" s="8"/>
      <c r="S31" s="8">
        <v>27240</v>
      </c>
      <c r="T31" s="8"/>
      <c r="U31" s="8">
        <v>554826074921</v>
      </c>
      <c r="V31" s="8"/>
      <c r="W31" s="8">
        <v>1155278025216.5601</v>
      </c>
      <c r="Y31" s="10">
        <v>4.8336591161379124E-3</v>
      </c>
    </row>
    <row r="32" spans="1:25">
      <c r="A32" s="1" t="s">
        <v>38</v>
      </c>
      <c r="C32" s="8">
        <v>3015259</v>
      </c>
      <c r="D32" s="8"/>
      <c r="E32" s="8">
        <v>40272488051</v>
      </c>
      <c r="F32" s="8"/>
      <c r="G32" s="8">
        <v>54050903971.583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3015259</v>
      </c>
      <c r="R32" s="8"/>
      <c r="S32" s="8">
        <v>22550</v>
      </c>
      <c r="T32" s="8"/>
      <c r="U32" s="8">
        <v>40272488051</v>
      </c>
      <c r="V32" s="8"/>
      <c r="W32" s="8">
        <v>67638617345.127403</v>
      </c>
      <c r="Y32" s="10">
        <v>2.8299856155573704E-4</v>
      </c>
    </row>
    <row r="33" spans="1:25">
      <c r="A33" s="1" t="s">
        <v>39</v>
      </c>
      <c r="C33" s="8">
        <v>3000000</v>
      </c>
      <c r="D33" s="8"/>
      <c r="E33" s="8">
        <v>63102996540</v>
      </c>
      <c r="F33" s="8"/>
      <c r="G33" s="8">
        <v>149185956840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3000000</v>
      </c>
      <c r="R33" s="8"/>
      <c r="S33" s="8">
        <v>52340</v>
      </c>
      <c r="T33" s="8"/>
      <c r="U33" s="8">
        <v>63102996540</v>
      </c>
      <c r="V33" s="8"/>
      <c r="W33" s="8">
        <v>156199099440</v>
      </c>
      <c r="Y33" s="10">
        <v>6.5353376802883354E-4</v>
      </c>
    </row>
    <row r="34" spans="1:25">
      <c r="A34" s="1" t="s">
        <v>40</v>
      </c>
      <c r="C34" s="8">
        <v>2400000</v>
      </c>
      <c r="D34" s="8"/>
      <c r="E34" s="8">
        <v>45609045907</v>
      </c>
      <c r="F34" s="8"/>
      <c r="G34" s="8">
        <v>75920999040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2400000</v>
      </c>
      <c r="R34" s="8"/>
      <c r="S34" s="8">
        <v>36970</v>
      </c>
      <c r="T34" s="8"/>
      <c r="U34" s="8">
        <v>45609045907</v>
      </c>
      <c r="V34" s="8"/>
      <c r="W34" s="8">
        <v>88264130016</v>
      </c>
      <c r="Y34" s="10">
        <v>3.6929527556784069E-4</v>
      </c>
    </row>
    <row r="35" spans="1:25">
      <c r="A35" s="1" t="s">
        <v>41</v>
      </c>
      <c r="C35" s="8">
        <v>5000000</v>
      </c>
      <c r="D35" s="8"/>
      <c r="E35" s="8">
        <v>145325402368</v>
      </c>
      <c r="F35" s="8"/>
      <c r="G35" s="8">
        <v>263664318600</v>
      </c>
      <c r="H35" s="8"/>
      <c r="I35" s="8">
        <v>0</v>
      </c>
      <c r="J35" s="8"/>
      <c r="K35" s="8">
        <v>0</v>
      </c>
      <c r="L35" s="8"/>
      <c r="M35" s="8">
        <v>-253447</v>
      </c>
      <c r="N35" s="8"/>
      <c r="O35" s="8">
        <v>16554259494</v>
      </c>
      <c r="P35" s="8"/>
      <c r="Q35" s="8">
        <v>4746553</v>
      </c>
      <c r="R35" s="8"/>
      <c r="S35" s="8">
        <v>64880</v>
      </c>
      <c r="T35" s="8"/>
      <c r="U35" s="8">
        <v>137958944920</v>
      </c>
      <c r="V35" s="8"/>
      <c r="W35" s="8">
        <v>306346362797.03003</v>
      </c>
      <c r="Y35" s="10">
        <v>1.2817467803492421E-3</v>
      </c>
    </row>
    <row r="36" spans="1:25">
      <c r="A36" s="1" t="s">
        <v>42</v>
      </c>
      <c r="C36" s="8">
        <v>14097168</v>
      </c>
      <c r="D36" s="8"/>
      <c r="E36" s="8">
        <v>43708128320</v>
      </c>
      <c r="F36" s="8"/>
      <c r="G36" s="8">
        <v>71155076660.901505</v>
      </c>
      <c r="H36" s="8"/>
      <c r="I36" s="8">
        <v>0</v>
      </c>
      <c r="J36" s="8"/>
      <c r="K36" s="8">
        <v>0</v>
      </c>
      <c r="L36" s="8"/>
      <c r="M36" s="8">
        <v>-1</v>
      </c>
      <c r="N36" s="8"/>
      <c r="O36" s="8">
        <v>1</v>
      </c>
      <c r="P36" s="8"/>
      <c r="Q36" s="8">
        <v>14097167</v>
      </c>
      <c r="R36" s="8"/>
      <c r="S36" s="8">
        <v>6420</v>
      </c>
      <c r="T36" s="8"/>
      <c r="U36" s="8">
        <v>43708125220</v>
      </c>
      <c r="V36" s="8"/>
      <c r="W36" s="8">
        <v>90030658210.132095</v>
      </c>
      <c r="Y36" s="10">
        <v>3.7668639261767865E-4</v>
      </c>
    </row>
    <row r="37" spans="1:25">
      <c r="A37" s="1" t="s">
        <v>43</v>
      </c>
      <c r="C37" s="8">
        <v>63916300</v>
      </c>
      <c r="D37" s="8"/>
      <c r="E37" s="8">
        <v>705160579785</v>
      </c>
      <c r="F37" s="8"/>
      <c r="G37" s="8">
        <v>936106928468.42505</v>
      </c>
      <c r="H37" s="8"/>
      <c r="I37" s="8">
        <v>0</v>
      </c>
      <c r="J37" s="8"/>
      <c r="K37" s="8">
        <v>0</v>
      </c>
      <c r="L37" s="8"/>
      <c r="M37" s="8">
        <v>-32100000</v>
      </c>
      <c r="N37" s="8"/>
      <c r="O37" s="8">
        <v>499021450688</v>
      </c>
      <c r="P37" s="8"/>
      <c r="Q37" s="8">
        <v>31816300</v>
      </c>
      <c r="R37" s="8"/>
      <c r="S37" s="8">
        <v>16760</v>
      </c>
      <c r="T37" s="8"/>
      <c r="U37" s="8">
        <v>351015320890</v>
      </c>
      <c r="V37" s="8"/>
      <c r="W37" s="8">
        <v>533089214261.41998</v>
      </c>
      <c r="Y37" s="10">
        <v>2.2304341327244463E-3</v>
      </c>
    </row>
    <row r="38" spans="1:25">
      <c r="A38" s="1" t="s">
        <v>44</v>
      </c>
      <c r="C38" s="8">
        <v>374183745</v>
      </c>
      <c r="D38" s="8"/>
      <c r="E38" s="8">
        <v>3949999933407</v>
      </c>
      <c r="F38" s="8"/>
      <c r="G38" s="8">
        <v>4047171385920</v>
      </c>
      <c r="H38" s="8"/>
      <c r="I38" s="8">
        <v>291583681</v>
      </c>
      <c r="J38" s="8"/>
      <c r="K38" s="8">
        <v>3199999978084</v>
      </c>
      <c r="L38" s="8"/>
      <c r="M38" s="8">
        <v>0</v>
      </c>
      <c r="N38" s="8"/>
      <c r="O38" s="8">
        <v>0</v>
      </c>
      <c r="P38" s="8"/>
      <c r="Q38" s="8">
        <v>665767426</v>
      </c>
      <c r="R38" s="8"/>
      <c r="S38" s="8">
        <v>11036</v>
      </c>
      <c r="T38" s="8"/>
      <c r="U38" s="8">
        <v>7149999911491</v>
      </c>
      <c r="V38" s="8"/>
      <c r="W38" s="8">
        <v>7347409313336</v>
      </c>
      <c r="Y38" s="10">
        <v>3.0741407031217263E-2</v>
      </c>
    </row>
    <row r="39" spans="1:25">
      <c r="A39" s="1" t="s">
        <v>45</v>
      </c>
      <c r="C39" s="8">
        <v>5849564</v>
      </c>
      <c r="D39" s="8"/>
      <c r="E39" s="8">
        <v>1357268921381</v>
      </c>
      <c r="F39" s="8"/>
      <c r="G39" s="8">
        <v>2345076821340.75</v>
      </c>
      <c r="H39" s="8"/>
      <c r="I39" s="8">
        <v>0</v>
      </c>
      <c r="J39" s="8"/>
      <c r="K39" s="8">
        <v>0</v>
      </c>
      <c r="L39" s="8"/>
      <c r="M39" s="8">
        <v>-1200000</v>
      </c>
      <c r="N39" s="8"/>
      <c r="O39" s="8">
        <v>494267580000</v>
      </c>
      <c r="P39" s="8"/>
      <c r="Q39" s="8">
        <v>4649564</v>
      </c>
      <c r="R39" s="8"/>
      <c r="S39" s="8">
        <v>453487</v>
      </c>
      <c r="T39" s="8"/>
      <c r="U39" s="8">
        <v>1078834031933</v>
      </c>
      <c r="V39" s="8"/>
      <c r="W39" s="8">
        <v>2107915902371.54</v>
      </c>
      <c r="Y39" s="10">
        <v>8.8194760872737296E-3</v>
      </c>
    </row>
    <row r="40" spans="1:25">
      <c r="A40" s="1" t="s">
        <v>46</v>
      </c>
      <c r="C40" s="8">
        <v>3874000</v>
      </c>
      <c r="D40" s="8"/>
      <c r="E40" s="8">
        <v>631732623744</v>
      </c>
      <c r="F40" s="8"/>
      <c r="G40" s="8">
        <v>1065439082000</v>
      </c>
      <c r="H40" s="8"/>
      <c r="I40" s="8">
        <v>0</v>
      </c>
      <c r="J40" s="8"/>
      <c r="K40" s="8">
        <v>0</v>
      </c>
      <c r="L40" s="8"/>
      <c r="M40" s="8">
        <v>-999000</v>
      </c>
      <c r="N40" s="8"/>
      <c r="O40" s="8">
        <v>309157533000</v>
      </c>
      <c r="P40" s="8"/>
      <c r="Q40" s="8">
        <v>2875000</v>
      </c>
      <c r="R40" s="8"/>
      <c r="S40" s="8">
        <v>314967</v>
      </c>
      <c r="T40" s="8"/>
      <c r="U40" s="8">
        <v>468825837187</v>
      </c>
      <c r="V40" s="8"/>
      <c r="W40" s="8">
        <v>905530105000</v>
      </c>
      <c r="Y40" s="10">
        <v>3.7887190368310567E-3</v>
      </c>
    </row>
    <row r="41" spans="1:25">
      <c r="A41" s="1" t="s">
        <v>47</v>
      </c>
      <c r="C41" s="8">
        <v>1990374</v>
      </c>
      <c r="D41" s="8"/>
      <c r="E41" s="8">
        <v>436792607356</v>
      </c>
      <c r="F41" s="8"/>
      <c r="G41" s="8">
        <v>627616621924</v>
      </c>
      <c r="H41" s="8"/>
      <c r="I41" s="8">
        <v>0</v>
      </c>
      <c r="J41" s="8"/>
      <c r="K41" s="8">
        <v>0</v>
      </c>
      <c r="L41" s="8"/>
      <c r="M41" s="8">
        <v>-835929</v>
      </c>
      <c r="N41" s="8"/>
      <c r="O41" s="8">
        <v>311412900120</v>
      </c>
      <c r="P41" s="8"/>
      <c r="Q41" s="8">
        <v>1154445</v>
      </c>
      <c r="R41" s="8"/>
      <c r="S41" s="8">
        <v>386217</v>
      </c>
      <c r="T41" s="8"/>
      <c r="U41" s="8">
        <v>253345874494</v>
      </c>
      <c r="V41" s="8"/>
      <c r="W41" s="8">
        <v>445866234565</v>
      </c>
      <c r="Y41" s="10">
        <v>1.86549500833724E-3</v>
      </c>
    </row>
    <row r="42" spans="1:25">
      <c r="A42" s="1" t="s">
        <v>48</v>
      </c>
      <c r="C42" s="8">
        <v>392711</v>
      </c>
      <c r="D42" s="8"/>
      <c r="E42" s="8">
        <v>1055647861285</v>
      </c>
      <c r="F42" s="8"/>
      <c r="G42" s="8">
        <v>2020906887151</v>
      </c>
      <c r="H42" s="8"/>
      <c r="I42" s="8">
        <v>0</v>
      </c>
      <c r="J42" s="8"/>
      <c r="K42" s="8">
        <v>0</v>
      </c>
      <c r="L42" s="8"/>
      <c r="M42" s="8">
        <v>-87700</v>
      </c>
      <c r="N42" s="8"/>
      <c r="O42" s="8">
        <v>520174501900</v>
      </c>
      <c r="P42" s="8"/>
      <c r="Q42" s="8">
        <v>305011</v>
      </c>
      <c r="R42" s="8"/>
      <c r="S42" s="8">
        <v>6121879</v>
      </c>
      <c r="T42" s="8"/>
      <c r="U42" s="8">
        <v>819901173683</v>
      </c>
      <c r="V42" s="8"/>
      <c r="W42" s="8">
        <v>1867240415669</v>
      </c>
      <c r="Y42" s="10">
        <v>7.8124948802066338E-3</v>
      </c>
    </row>
    <row r="43" spans="1:25">
      <c r="A43" s="1" t="s">
        <v>49</v>
      </c>
      <c r="C43" s="8">
        <v>1260520</v>
      </c>
      <c r="D43" s="8"/>
      <c r="E43" s="8">
        <v>739299907795</v>
      </c>
      <c r="F43" s="8"/>
      <c r="G43" s="8">
        <v>1244878187320</v>
      </c>
      <c r="H43" s="8"/>
      <c r="I43" s="8">
        <v>0</v>
      </c>
      <c r="J43" s="8"/>
      <c r="K43" s="8">
        <v>0</v>
      </c>
      <c r="L43" s="8"/>
      <c r="M43" s="8">
        <v>-723000</v>
      </c>
      <c r="N43" s="8"/>
      <c r="O43" s="8">
        <v>827819066500</v>
      </c>
      <c r="P43" s="8"/>
      <c r="Q43" s="8">
        <v>537520</v>
      </c>
      <c r="R43" s="8"/>
      <c r="S43" s="8">
        <v>1172819</v>
      </c>
      <c r="T43" s="8"/>
      <c r="U43" s="8">
        <v>315257581346</v>
      </c>
      <c r="V43" s="8"/>
      <c r="W43" s="8">
        <v>630413648880</v>
      </c>
      <c r="Y43" s="10">
        <v>2.6376375334200355E-3</v>
      </c>
    </row>
    <row r="44" spans="1:25">
      <c r="A44" s="1" t="s">
        <v>50</v>
      </c>
      <c r="C44" s="8">
        <v>6</v>
      </c>
      <c r="D44" s="8"/>
      <c r="E44" s="8">
        <v>199555</v>
      </c>
      <c r="F44" s="8"/>
      <c r="G44" s="8">
        <v>449467.272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6</v>
      </c>
      <c r="R44" s="8"/>
      <c r="S44" s="8">
        <v>77833</v>
      </c>
      <c r="T44" s="8"/>
      <c r="U44" s="8">
        <v>199555</v>
      </c>
      <c r="V44" s="8"/>
      <c r="W44" s="8">
        <v>466793.68837500003</v>
      </c>
      <c r="Y44" s="10">
        <v>1.9530550377659135E-9</v>
      </c>
    </row>
    <row r="45" spans="1:25">
      <c r="A45" s="1" t="s">
        <v>51</v>
      </c>
      <c r="C45" s="8">
        <v>37945039</v>
      </c>
      <c r="D45" s="8"/>
      <c r="E45" s="8">
        <v>368617325921</v>
      </c>
      <c r="F45" s="8"/>
      <c r="G45" s="8">
        <v>857604168276.37402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37945039</v>
      </c>
      <c r="R45" s="8"/>
      <c r="S45" s="8">
        <v>28770</v>
      </c>
      <c r="T45" s="8"/>
      <c r="U45" s="8">
        <v>368617325921</v>
      </c>
      <c r="V45" s="8"/>
      <c r="W45" s="8">
        <v>1085971475409.83</v>
      </c>
      <c r="Y45" s="10">
        <v>4.5436819600169261E-3</v>
      </c>
    </row>
    <row r="46" spans="1:25">
      <c r="A46" s="1" t="s">
        <v>52</v>
      </c>
      <c r="C46" s="8">
        <v>1675000</v>
      </c>
      <c r="D46" s="8"/>
      <c r="E46" s="8">
        <v>6382937005</v>
      </c>
      <c r="F46" s="8"/>
      <c r="G46" s="8">
        <v>6859922842.6999998</v>
      </c>
      <c r="H46" s="8"/>
      <c r="I46" s="8">
        <v>1020447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2695447</v>
      </c>
      <c r="R46" s="8"/>
      <c r="S46" s="8">
        <v>2558</v>
      </c>
      <c r="T46" s="8"/>
      <c r="U46" s="8">
        <v>6382937005</v>
      </c>
      <c r="V46" s="8"/>
      <c r="W46" s="8">
        <v>6858906609.4888697</v>
      </c>
      <c r="Y46" s="10">
        <v>2.8697521926360295E-5</v>
      </c>
    </row>
    <row r="47" spans="1:25">
      <c r="A47" s="1" t="s">
        <v>53</v>
      </c>
      <c r="C47" s="8">
        <v>226500174</v>
      </c>
      <c r="D47" s="8"/>
      <c r="E47" s="8">
        <v>782320272939</v>
      </c>
      <c r="F47" s="8"/>
      <c r="G47" s="8">
        <v>1327111423122.03</v>
      </c>
      <c r="H47" s="8"/>
      <c r="I47" s="8">
        <v>0</v>
      </c>
      <c r="J47" s="8"/>
      <c r="K47" s="8">
        <v>0</v>
      </c>
      <c r="L47" s="8"/>
      <c r="M47" s="8">
        <v>-30274906</v>
      </c>
      <c r="N47" s="8"/>
      <c r="O47" s="8">
        <v>190043966862</v>
      </c>
      <c r="P47" s="8"/>
      <c r="Q47" s="8">
        <v>196225268</v>
      </c>
      <c r="R47" s="8"/>
      <c r="S47" s="8">
        <v>6310</v>
      </c>
      <c r="T47" s="8"/>
      <c r="U47" s="8">
        <v>677752261744</v>
      </c>
      <c r="V47" s="8"/>
      <c r="W47" s="8">
        <v>1231708228506.03</v>
      </c>
      <c r="Y47" s="10">
        <v>5.1534414895706348E-3</v>
      </c>
    </row>
    <row r="48" spans="1:25">
      <c r="A48" s="1" t="s">
        <v>54</v>
      </c>
      <c r="C48" s="8">
        <v>11214223</v>
      </c>
      <c r="D48" s="8"/>
      <c r="E48" s="8">
        <v>322255158070</v>
      </c>
      <c r="F48" s="8"/>
      <c r="G48" s="8">
        <v>416438362923.68298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11214223</v>
      </c>
      <c r="R48" s="8"/>
      <c r="S48" s="8">
        <v>43930</v>
      </c>
      <c r="T48" s="8"/>
      <c r="U48" s="8">
        <v>322255158070</v>
      </c>
      <c r="V48" s="8"/>
      <c r="W48" s="8">
        <v>490065290201.91302</v>
      </c>
      <c r="Y48" s="10">
        <v>2.050422933512657E-3</v>
      </c>
    </row>
    <row r="49" spans="1:25">
      <c r="A49" s="1" t="s">
        <v>55</v>
      </c>
      <c r="C49" s="8">
        <v>27034478</v>
      </c>
      <c r="D49" s="8"/>
      <c r="E49" s="8">
        <v>646651167478</v>
      </c>
      <c r="F49" s="8"/>
      <c r="G49" s="8">
        <v>883708637872.66602</v>
      </c>
      <c r="H49" s="8"/>
      <c r="I49" s="8">
        <v>5170194</v>
      </c>
      <c r="J49" s="8"/>
      <c r="K49" s="8">
        <v>171352544013</v>
      </c>
      <c r="L49" s="8"/>
      <c r="M49" s="8">
        <v>-1000000</v>
      </c>
      <c r="N49" s="8"/>
      <c r="O49" s="8">
        <v>42775196000</v>
      </c>
      <c r="P49" s="8"/>
      <c r="Q49" s="8">
        <v>31204672</v>
      </c>
      <c r="R49" s="8"/>
      <c r="S49" s="8">
        <v>43750</v>
      </c>
      <c r="T49" s="8"/>
      <c r="U49" s="8">
        <v>792603554908</v>
      </c>
      <c r="V49" s="8"/>
      <c r="W49" s="8">
        <v>1358067111396.8</v>
      </c>
      <c r="Y49" s="10">
        <v>5.6821244151161821E-3</v>
      </c>
    </row>
    <row r="50" spans="1:25">
      <c r="A50" s="1" t="s">
        <v>56</v>
      </c>
      <c r="C50" s="8">
        <v>9316107</v>
      </c>
      <c r="D50" s="8"/>
      <c r="E50" s="8">
        <v>68183125103</v>
      </c>
      <c r="F50" s="8"/>
      <c r="G50" s="8">
        <v>91654609662.853607</v>
      </c>
      <c r="H50" s="8"/>
      <c r="I50" s="8">
        <v>0</v>
      </c>
      <c r="J50" s="8"/>
      <c r="K50" s="8">
        <v>0</v>
      </c>
      <c r="L50" s="8"/>
      <c r="M50" s="8">
        <v>-4879125</v>
      </c>
      <c r="N50" s="8"/>
      <c r="O50" s="8">
        <v>49603185713</v>
      </c>
      <c r="P50" s="8"/>
      <c r="Q50" s="8">
        <v>4436982</v>
      </c>
      <c r="R50" s="8"/>
      <c r="S50" s="8">
        <v>9920</v>
      </c>
      <c r="T50" s="8"/>
      <c r="U50" s="8">
        <v>32473574924</v>
      </c>
      <c r="V50" s="8"/>
      <c r="W50" s="8">
        <v>43784751744.391701</v>
      </c>
      <c r="Y50" s="10">
        <v>1.8319448634664516E-4</v>
      </c>
    </row>
    <row r="51" spans="1:25">
      <c r="A51" s="1" t="s">
        <v>57</v>
      </c>
      <c r="C51" s="8">
        <v>98813155</v>
      </c>
      <c r="D51" s="8"/>
      <c r="E51" s="8">
        <v>403672407346</v>
      </c>
      <c r="F51" s="8"/>
      <c r="G51" s="8">
        <v>736241233094.19299</v>
      </c>
      <c r="H51" s="8"/>
      <c r="I51" s="8">
        <v>0</v>
      </c>
      <c r="J51" s="8"/>
      <c r="K51" s="8">
        <v>0</v>
      </c>
      <c r="L51" s="8"/>
      <c r="M51" s="8">
        <v>-28516547</v>
      </c>
      <c r="N51" s="8"/>
      <c r="O51" s="8">
        <v>227426643816</v>
      </c>
      <c r="P51" s="8"/>
      <c r="Q51" s="8">
        <v>70296608</v>
      </c>
      <c r="R51" s="8"/>
      <c r="S51" s="8">
        <v>7970</v>
      </c>
      <c r="T51" s="8"/>
      <c r="U51" s="8">
        <v>287176347937</v>
      </c>
      <c r="V51" s="8"/>
      <c r="W51" s="8">
        <v>557334905747.00696</v>
      </c>
      <c r="Y51" s="10">
        <v>2.3318775992479321E-3</v>
      </c>
    </row>
    <row r="52" spans="1:25">
      <c r="A52" s="1" t="s">
        <v>58</v>
      </c>
      <c r="C52" s="8">
        <v>36054669</v>
      </c>
      <c r="D52" s="8"/>
      <c r="E52" s="8">
        <v>103639528939</v>
      </c>
      <c r="F52" s="8"/>
      <c r="G52" s="8">
        <v>193641479853.33701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36054669</v>
      </c>
      <c r="R52" s="8"/>
      <c r="S52" s="8">
        <v>6480</v>
      </c>
      <c r="T52" s="8"/>
      <c r="U52" s="8">
        <v>103639528939</v>
      </c>
      <c r="V52" s="8"/>
      <c r="W52" s="8">
        <v>232412815234.233</v>
      </c>
      <c r="Y52" s="10">
        <v>9.7241036230533455E-4</v>
      </c>
    </row>
    <row r="53" spans="1:25">
      <c r="A53" s="1" t="s">
        <v>59</v>
      </c>
      <c r="C53" s="8">
        <v>853724</v>
      </c>
      <c r="D53" s="8"/>
      <c r="E53" s="8">
        <v>14637257899</v>
      </c>
      <c r="F53" s="8"/>
      <c r="G53" s="8">
        <v>20985232661.2309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853724</v>
      </c>
      <c r="R53" s="8"/>
      <c r="S53" s="8">
        <v>29800</v>
      </c>
      <c r="T53" s="8"/>
      <c r="U53" s="8">
        <v>14637257899</v>
      </c>
      <c r="V53" s="8"/>
      <c r="W53" s="8">
        <v>25307969781.6544</v>
      </c>
      <c r="Y53" s="10">
        <v>1.0588801671624064E-4</v>
      </c>
    </row>
    <row r="54" spans="1:25">
      <c r="A54" s="1" t="s">
        <v>60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5437840</v>
      </c>
      <c r="J54" s="8"/>
      <c r="K54" s="8">
        <v>245384323735</v>
      </c>
      <c r="L54" s="8"/>
      <c r="M54" s="8">
        <v>-2500000</v>
      </c>
      <c r="N54" s="8"/>
      <c r="O54" s="8">
        <v>135090037963</v>
      </c>
      <c r="P54" s="8"/>
      <c r="Q54" s="8">
        <v>2937840</v>
      </c>
      <c r="R54" s="8"/>
      <c r="S54" s="8">
        <v>53620</v>
      </c>
      <c r="T54" s="8"/>
      <c r="U54" s="8">
        <v>133448514469</v>
      </c>
      <c r="V54" s="8"/>
      <c r="W54" s="8">
        <v>156703429744.37799</v>
      </c>
      <c r="Y54" s="10">
        <v>6.556438754835688E-4</v>
      </c>
    </row>
    <row r="55" spans="1:25">
      <c r="A55" s="1" t="s">
        <v>61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10011193</v>
      </c>
      <c r="J55" s="8"/>
      <c r="K55" s="8">
        <v>223603163265</v>
      </c>
      <c r="L55" s="8"/>
      <c r="M55" s="8">
        <v>0</v>
      </c>
      <c r="N55" s="8"/>
      <c r="O55" s="8">
        <v>0</v>
      </c>
      <c r="P55" s="8"/>
      <c r="Q55" s="8">
        <v>10011193</v>
      </c>
      <c r="R55" s="8"/>
      <c r="S55" s="8">
        <v>29040</v>
      </c>
      <c r="T55" s="8"/>
      <c r="U55" s="8">
        <v>223603163265</v>
      </c>
      <c r="V55" s="8"/>
      <c r="W55" s="8">
        <v>289205134186.20398</v>
      </c>
      <c r="Y55" s="10">
        <v>1.2100282380347271E-3</v>
      </c>
    </row>
    <row r="56" spans="1:25" ht="24.75" thickBot="1">
      <c r="C56" s="8"/>
      <c r="D56" s="8"/>
      <c r="E56" s="9">
        <f>SUM(E9:E55)</f>
        <v>20146649149468</v>
      </c>
      <c r="F56" s="8"/>
      <c r="G56" s="9">
        <f>SUM(G9:G55)</f>
        <v>29140137624289.73</v>
      </c>
      <c r="H56" s="8"/>
      <c r="I56" s="8"/>
      <c r="J56" s="8"/>
      <c r="K56" s="9">
        <f>SUM(K9:K55)</f>
        <v>3930188514077</v>
      </c>
      <c r="L56" s="8"/>
      <c r="M56" s="8"/>
      <c r="N56" s="8"/>
      <c r="O56" s="9">
        <f>SUM(O9:O55)</f>
        <v>5095445590244</v>
      </c>
      <c r="P56" s="8"/>
      <c r="Q56" s="8"/>
      <c r="R56" s="8"/>
      <c r="S56" s="8"/>
      <c r="T56" s="8"/>
      <c r="U56" s="9">
        <f>SUM(U9:U55)</f>
        <v>21155329305774</v>
      </c>
      <c r="V56" s="8"/>
      <c r="W56" s="9">
        <f>SUM(W9:W55)</f>
        <v>31965297510416.766</v>
      </c>
      <c r="Y56" s="11">
        <f>SUM(Y9:Y55)</f>
        <v>0.13374213681795191</v>
      </c>
    </row>
    <row r="57" spans="1:25" ht="24.75" thickTop="1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5">
      <c r="Y58" s="4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6"/>
  <sheetViews>
    <sheetView rightToLeft="1" tabSelected="1" workbookViewId="0">
      <selection activeCell="C19" sqref="C19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0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20" ht="24.75">
      <c r="A6" s="23" t="s">
        <v>3</v>
      </c>
      <c r="C6" s="24" t="s">
        <v>401</v>
      </c>
      <c r="D6" s="24" t="s">
        <v>4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K6" s="24" t="s">
        <v>6</v>
      </c>
      <c r="L6" s="24" t="s">
        <v>6</v>
      </c>
      <c r="M6" s="24" t="s">
        <v>6</v>
      </c>
      <c r="N6" s="24" t="s">
        <v>6</v>
      </c>
      <c r="O6" s="24" t="s">
        <v>6</v>
      </c>
      <c r="P6" s="24" t="s">
        <v>6</v>
      </c>
      <c r="Q6" s="24" t="s">
        <v>6</v>
      </c>
    </row>
    <row r="7" spans="1:20" ht="24.75">
      <c r="A7" s="24" t="s">
        <v>3</v>
      </c>
      <c r="C7" s="24" t="s">
        <v>62</v>
      </c>
      <c r="E7" s="24" t="s">
        <v>63</v>
      </c>
      <c r="G7" s="24" t="s">
        <v>64</v>
      </c>
      <c r="I7" s="24" t="s">
        <v>65</v>
      </c>
      <c r="K7" s="24" t="s">
        <v>62</v>
      </c>
      <c r="M7" s="24" t="s">
        <v>63</v>
      </c>
      <c r="O7" s="24" t="s">
        <v>64</v>
      </c>
      <c r="Q7" s="24" t="s">
        <v>65</v>
      </c>
    </row>
    <row r="8" spans="1:20">
      <c r="A8" s="1" t="s">
        <v>66</v>
      </c>
      <c r="C8" s="12">
        <v>90000000</v>
      </c>
      <c r="D8" s="5"/>
      <c r="E8" s="12">
        <v>10335</v>
      </c>
      <c r="F8" s="5"/>
      <c r="G8" s="5" t="s">
        <v>67</v>
      </c>
      <c r="H8" s="5"/>
      <c r="I8" s="12">
        <v>1</v>
      </c>
      <c r="J8" s="5"/>
      <c r="K8" s="12">
        <v>90000000</v>
      </c>
      <c r="L8" s="5"/>
      <c r="M8" s="12">
        <v>10335</v>
      </c>
      <c r="N8" s="5"/>
      <c r="O8" s="5" t="s">
        <v>67</v>
      </c>
      <c r="P8" s="5"/>
      <c r="Q8" s="12">
        <v>1</v>
      </c>
      <c r="R8" s="5"/>
      <c r="S8" s="5"/>
      <c r="T8" s="5"/>
    </row>
    <row r="9" spans="1:20">
      <c r="A9" s="1" t="s">
        <v>68</v>
      </c>
      <c r="C9" s="12">
        <v>600000000</v>
      </c>
      <c r="D9" s="5"/>
      <c r="E9" s="12">
        <v>1000</v>
      </c>
      <c r="F9" s="5"/>
      <c r="G9" s="5" t="s">
        <v>69</v>
      </c>
      <c r="H9" s="5"/>
      <c r="I9" s="12">
        <v>1</v>
      </c>
      <c r="J9" s="5"/>
      <c r="K9" s="12">
        <v>600000000</v>
      </c>
      <c r="L9" s="5"/>
      <c r="M9" s="12">
        <v>1000</v>
      </c>
      <c r="N9" s="5"/>
      <c r="O9" s="5" t="s">
        <v>69</v>
      </c>
      <c r="P9" s="5"/>
      <c r="Q9" s="12">
        <v>1</v>
      </c>
      <c r="R9" s="5"/>
      <c r="S9" s="5"/>
      <c r="T9" s="5"/>
    </row>
    <row r="10" spans="1:20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97"/>
  <sheetViews>
    <sheetView rightToLeft="1" topLeftCell="J79" workbookViewId="0">
      <selection activeCell="AK87" sqref="AK87"/>
    </sheetView>
  </sheetViews>
  <sheetFormatPr defaultRowHeight="24"/>
  <cols>
    <col min="1" max="1" width="43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21.5703125" style="1" bestFit="1" customWidth="1"/>
    <col min="18" max="18" width="1" style="1" customWidth="1"/>
    <col min="19" max="19" width="22.28515625" style="1" bestFit="1" customWidth="1"/>
    <col min="20" max="20" width="1" style="1" customWidth="1"/>
    <col min="21" max="21" width="10.85546875" style="1" bestFit="1" customWidth="1"/>
    <col min="22" max="22" width="1" style="1" customWidth="1"/>
    <col min="23" max="23" width="20.28515625" style="1" bestFit="1" customWidth="1"/>
    <col min="24" max="24" width="1" style="1" customWidth="1"/>
    <col min="25" max="25" width="10.85546875" style="1" bestFit="1" customWidth="1"/>
    <col min="26" max="26" width="1" style="1" customWidth="1"/>
    <col min="27" max="27" width="19.140625" style="1" bestFit="1" customWidth="1"/>
    <col min="28" max="28" width="1" style="1" customWidth="1"/>
    <col min="29" max="29" width="12" style="1" bestFit="1" customWidth="1"/>
    <col min="30" max="30" width="1" style="1" customWidth="1"/>
    <col min="31" max="31" width="21.140625" style="1" bestFit="1" customWidth="1"/>
    <col min="32" max="32" width="1" style="1" customWidth="1"/>
    <col min="33" max="33" width="21.5703125" style="1" bestFit="1" customWidth="1"/>
    <col min="34" max="34" width="1" style="1" customWidth="1"/>
    <col min="35" max="35" width="22.28515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4.75">
      <c r="A6" s="24" t="s">
        <v>70</v>
      </c>
      <c r="B6" s="24" t="s">
        <v>70</v>
      </c>
      <c r="C6" s="24" t="s">
        <v>70</v>
      </c>
      <c r="D6" s="24" t="s">
        <v>70</v>
      </c>
      <c r="E6" s="24" t="s">
        <v>70</v>
      </c>
      <c r="F6" s="24" t="s">
        <v>70</v>
      </c>
      <c r="G6" s="24" t="s">
        <v>70</v>
      </c>
      <c r="H6" s="24" t="s">
        <v>70</v>
      </c>
      <c r="I6" s="24" t="s">
        <v>70</v>
      </c>
      <c r="J6" s="24" t="s">
        <v>70</v>
      </c>
      <c r="K6" s="24" t="s">
        <v>70</v>
      </c>
      <c r="L6" s="24" t="s">
        <v>70</v>
      </c>
      <c r="M6" s="24" t="s">
        <v>70</v>
      </c>
      <c r="O6" s="24" t="s">
        <v>401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>
      <c r="A7" s="23" t="s">
        <v>71</v>
      </c>
      <c r="C7" s="23" t="s">
        <v>72</v>
      </c>
      <c r="E7" s="23" t="s">
        <v>73</v>
      </c>
      <c r="G7" s="23" t="s">
        <v>74</v>
      </c>
      <c r="I7" s="23" t="s">
        <v>75</v>
      </c>
      <c r="K7" s="23" t="s">
        <v>76</v>
      </c>
      <c r="M7" s="23" t="s">
        <v>65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77</v>
      </c>
      <c r="AG7" s="23" t="s">
        <v>8</v>
      </c>
      <c r="AI7" s="23" t="s">
        <v>9</v>
      </c>
      <c r="AK7" s="23" t="s">
        <v>13</v>
      </c>
    </row>
    <row r="8" spans="1:37" ht="24.75">
      <c r="A8" s="24" t="s">
        <v>71</v>
      </c>
      <c r="C8" s="24" t="s">
        <v>72</v>
      </c>
      <c r="E8" s="24" t="s">
        <v>73</v>
      </c>
      <c r="G8" s="24" t="s">
        <v>74</v>
      </c>
      <c r="I8" s="24" t="s">
        <v>75</v>
      </c>
      <c r="K8" s="24" t="s">
        <v>76</v>
      </c>
      <c r="M8" s="24" t="s">
        <v>65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77</v>
      </c>
      <c r="AG8" s="24" t="s">
        <v>8</v>
      </c>
      <c r="AI8" s="24" t="s">
        <v>9</v>
      </c>
      <c r="AK8" s="24" t="s">
        <v>13</v>
      </c>
    </row>
    <row r="9" spans="1:37">
      <c r="A9" s="1" t="s">
        <v>78</v>
      </c>
      <c r="C9" s="8" t="s">
        <v>79</v>
      </c>
      <c r="D9" s="8"/>
      <c r="E9" s="8" t="s">
        <v>79</v>
      </c>
      <c r="F9" s="8"/>
      <c r="G9" s="8" t="s">
        <v>80</v>
      </c>
      <c r="H9" s="8"/>
      <c r="I9" s="8" t="s">
        <v>81</v>
      </c>
      <c r="J9" s="8"/>
      <c r="K9" s="8">
        <v>18</v>
      </c>
      <c r="L9" s="8"/>
      <c r="M9" s="8">
        <v>18</v>
      </c>
      <c r="N9" s="8"/>
      <c r="O9" s="8">
        <v>3000000</v>
      </c>
      <c r="P9" s="8"/>
      <c r="Q9" s="8">
        <v>2925000000000</v>
      </c>
      <c r="R9" s="8"/>
      <c r="S9" s="8">
        <v>2924886656250</v>
      </c>
      <c r="T9" s="8"/>
      <c r="U9" s="8">
        <v>0</v>
      </c>
      <c r="V9" s="8"/>
      <c r="W9" s="8">
        <v>0</v>
      </c>
      <c r="X9" s="8"/>
      <c r="Y9" s="8">
        <v>0</v>
      </c>
      <c r="Z9" s="8"/>
      <c r="AA9" s="8">
        <v>0</v>
      </c>
      <c r="AB9" s="8"/>
      <c r="AC9" s="8">
        <v>3000000</v>
      </c>
      <c r="AD9" s="8"/>
      <c r="AE9" s="8">
        <v>975000</v>
      </c>
      <c r="AF9" s="8"/>
      <c r="AG9" s="8">
        <v>2925000000000</v>
      </c>
      <c r="AH9" s="8"/>
      <c r="AI9" s="8">
        <v>2924886656250</v>
      </c>
      <c r="AJ9" s="8"/>
      <c r="AK9" s="10">
        <v>1.223766464960048E-2</v>
      </c>
    </row>
    <row r="10" spans="1:37">
      <c r="A10" s="1" t="s">
        <v>82</v>
      </c>
      <c r="C10" s="8" t="s">
        <v>79</v>
      </c>
      <c r="D10" s="8"/>
      <c r="E10" s="8" t="s">
        <v>79</v>
      </c>
      <c r="F10" s="8"/>
      <c r="G10" s="8" t="s">
        <v>83</v>
      </c>
      <c r="H10" s="8"/>
      <c r="I10" s="8" t="s">
        <v>84</v>
      </c>
      <c r="J10" s="8"/>
      <c r="K10" s="8">
        <v>18</v>
      </c>
      <c r="L10" s="8"/>
      <c r="M10" s="8">
        <v>18</v>
      </c>
      <c r="N10" s="8"/>
      <c r="O10" s="8">
        <v>1052486</v>
      </c>
      <c r="P10" s="8"/>
      <c r="Q10" s="8">
        <v>1001083597357</v>
      </c>
      <c r="R10" s="8"/>
      <c r="S10" s="8">
        <v>1016668763528</v>
      </c>
      <c r="T10" s="8"/>
      <c r="U10" s="8">
        <v>2500000</v>
      </c>
      <c r="V10" s="8"/>
      <c r="W10" s="8">
        <v>2402837585930</v>
      </c>
      <c r="X10" s="8"/>
      <c r="Y10" s="8">
        <v>0</v>
      </c>
      <c r="Z10" s="8"/>
      <c r="AA10" s="8">
        <v>0</v>
      </c>
      <c r="AB10" s="8"/>
      <c r="AC10" s="8">
        <v>3552486</v>
      </c>
      <c r="AD10" s="8"/>
      <c r="AE10" s="8">
        <v>964092</v>
      </c>
      <c r="AF10" s="8"/>
      <c r="AG10" s="8">
        <v>3403921183287</v>
      </c>
      <c r="AH10" s="8"/>
      <c r="AI10" s="8">
        <v>3424792734842</v>
      </c>
      <c r="AJ10" s="8"/>
      <c r="AK10" s="10">
        <v>1.4329261236098366E-2</v>
      </c>
    </row>
    <row r="11" spans="1:37">
      <c r="A11" s="1" t="s">
        <v>85</v>
      </c>
      <c r="C11" s="8" t="s">
        <v>79</v>
      </c>
      <c r="D11" s="8"/>
      <c r="E11" s="8" t="s">
        <v>79</v>
      </c>
      <c r="F11" s="8"/>
      <c r="G11" s="8" t="s">
        <v>86</v>
      </c>
      <c r="H11" s="8"/>
      <c r="I11" s="8" t="s">
        <v>87</v>
      </c>
      <c r="J11" s="8"/>
      <c r="K11" s="8">
        <v>18</v>
      </c>
      <c r="L11" s="8"/>
      <c r="M11" s="8">
        <v>18</v>
      </c>
      <c r="N11" s="8"/>
      <c r="O11" s="8">
        <v>4000000</v>
      </c>
      <c r="P11" s="8"/>
      <c r="Q11" s="8">
        <v>4000008125000</v>
      </c>
      <c r="R11" s="8"/>
      <c r="S11" s="8">
        <v>4067598374455</v>
      </c>
      <c r="T11" s="8"/>
      <c r="U11" s="8">
        <v>0</v>
      </c>
      <c r="V11" s="8"/>
      <c r="W11" s="8">
        <v>0</v>
      </c>
      <c r="X11" s="8"/>
      <c r="Y11" s="8">
        <v>0</v>
      </c>
      <c r="Z11" s="8"/>
      <c r="AA11" s="8">
        <v>0</v>
      </c>
      <c r="AB11" s="8"/>
      <c r="AC11" s="8">
        <v>4000000</v>
      </c>
      <c r="AD11" s="8"/>
      <c r="AE11" s="8">
        <v>1019248</v>
      </c>
      <c r="AF11" s="8"/>
      <c r="AG11" s="8">
        <v>4000008125000</v>
      </c>
      <c r="AH11" s="8"/>
      <c r="AI11" s="8">
        <v>4076834264150</v>
      </c>
      <c r="AJ11" s="8"/>
      <c r="AK11" s="10">
        <v>1.7057389369280262E-2</v>
      </c>
    </row>
    <row r="12" spans="1:37">
      <c r="A12" s="1" t="s">
        <v>88</v>
      </c>
      <c r="C12" s="8" t="s">
        <v>79</v>
      </c>
      <c r="D12" s="8"/>
      <c r="E12" s="8" t="s">
        <v>79</v>
      </c>
      <c r="F12" s="8"/>
      <c r="G12" s="8" t="s">
        <v>89</v>
      </c>
      <c r="H12" s="8"/>
      <c r="I12" s="8" t="s">
        <v>90</v>
      </c>
      <c r="J12" s="8"/>
      <c r="K12" s="8">
        <v>0</v>
      </c>
      <c r="L12" s="8"/>
      <c r="M12" s="8">
        <v>0</v>
      </c>
      <c r="N12" s="8"/>
      <c r="O12" s="8">
        <v>1796991</v>
      </c>
      <c r="P12" s="8"/>
      <c r="Q12" s="8">
        <v>1073923071731</v>
      </c>
      <c r="R12" s="8"/>
      <c r="S12" s="8">
        <v>1157594713576</v>
      </c>
      <c r="T12" s="8"/>
      <c r="U12" s="8">
        <v>8500</v>
      </c>
      <c r="V12" s="8"/>
      <c r="W12" s="8">
        <v>5568589769</v>
      </c>
      <c r="X12" s="8"/>
      <c r="Y12" s="8">
        <v>0</v>
      </c>
      <c r="Z12" s="8"/>
      <c r="AA12" s="8">
        <v>0</v>
      </c>
      <c r="AB12" s="8"/>
      <c r="AC12" s="8">
        <v>1805491</v>
      </c>
      <c r="AD12" s="8"/>
      <c r="AE12" s="8">
        <v>658340</v>
      </c>
      <c r="AF12" s="8"/>
      <c r="AG12" s="8">
        <v>1079491661500</v>
      </c>
      <c r="AH12" s="8"/>
      <c r="AI12" s="8">
        <v>1188580885645</v>
      </c>
      <c r="AJ12" s="8"/>
      <c r="AK12" s="10">
        <v>4.972997588254373E-3</v>
      </c>
    </row>
    <row r="13" spans="1:37">
      <c r="A13" s="1" t="s">
        <v>91</v>
      </c>
      <c r="C13" s="8" t="s">
        <v>79</v>
      </c>
      <c r="D13" s="8"/>
      <c r="E13" s="8" t="s">
        <v>79</v>
      </c>
      <c r="F13" s="8"/>
      <c r="G13" s="8" t="s">
        <v>92</v>
      </c>
      <c r="H13" s="8"/>
      <c r="I13" s="8" t="s">
        <v>93</v>
      </c>
      <c r="J13" s="8"/>
      <c r="K13" s="8">
        <v>0</v>
      </c>
      <c r="L13" s="8"/>
      <c r="M13" s="8">
        <v>0</v>
      </c>
      <c r="N13" s="8"/>
      <c r="O13" s="8">
        <v>98200</v>
      </c>
      <c r="P13" s="8"/>
      <c r="Q13" s="8">
        <v>54780782592</v>
      </c>
      <c r="R13" s="8"/>
      <c r="S13" s="8">
        <v>57361307163</v>
      </c>
      <c r="T13" s="8"/>
      <c r="U13" s="8">
        <v>0</v>
      </c>
      <c r="V13" s="8"/>
      <c r="W13" s="8">
        <v>0</v>
      </c>
      <c r="X13" s="8"/>
      <c r="Y13" s="8">
        <v>0</v>
      </c>
      <c r="Z13" s="8"/>
      <c r="AA13" s="8">
        <v>0</v>
      </c>
      <c r="AB13" s="8"/>
      <c r="AC13" s="8">
        <v>98200</v>
      </c>
      <c r="AD13" s="8"/>
      <c r="AE13" s="8">
        <v>605890</v>
      </c>
      <c r="AF13" s="8"/>
      <c r="AG13" s="8">
        <v>54780782592</v>
      </c>
      <c r="AH13" s="8"/>
      <c r="AI13" s="8">
        <v>59496092437</v>
      </c>
      <c r="AJ13" s="8"/>
      <c r="AK13" s="10">
        <v>2.4893040749111503E-4</v>
      </c>
    </row>
    <row r="14" spans="1:37">
      <c r="A14" s="1" t="s">
        <v>94</v>
      </c>
      <c r="C14" s="8" t="s">
        <v>79</v>
      </c>
      <c r="D14" s="8"/>
      <c r="E14" s="8" t="s">
        <v>79</v>
      </c>
      <c r="F14" s="8"/>
      <c r="G14" s="8" t="s">
        <v>95</v>
      </c>
      <c r="H14" s="8"/>
      <c r="I14" s="8" t="s">
        <v>96</v>
      </c>
      <c r="J14" s="8"/>
      <c r="K14" s="8">
        <v>0</v>
      </c>
      <c r="L14" s="8"/>
      <c r="M14" s="8">
        <v>0</v>
      </c>
      <c r="N14" s="8"/>
      <c r="O14" s="8">
        <v>1512561</v>
      </c>
      <c r="P14" s="8"/>
      <c r="Q14" s="8">
        <v>904457827676</v>
      </c>
      <c r="R14" s="8"/>
      <c r="S14" s="8">
        <v>983323177680</v>
      </c>
      <c r="T14" s="8"/>
      <c r="U14" s="8">
        <v>600</v>
      </c>
      <c r="V14" s="8"/>
      <c r="W14" s="8">
        <v>397238388</v>
      </c>
      <c r="X14" s="8"/>
      <c r="Y14" s="8">
        <v>0</v>
      </c>
      <c r="Z14" s="8"/>
      <c r="AA14" s="8">
        <v>0</v>
      </c>
      <c r="AB14" s="8"/>
      <c r="AC14" s="8">
        <v>1513161</v>
      </c>
      <c r="AD14" s="8"/>
      <c r="AE14" s="8">
        <v>666220</v>
      </c>
      <c r="AF14" s="8"/>
      <c r="AG14" s="8">
        <v>904855066064</v>
      </c>
      <c r="AH14" s="8"/>
      <c r="AI14" s="8">
        <v>1008059057617</v>
      </c>
      <c r="AJ14" s="8"/>
      <c r="AK14" s="10">
        <v>4.2176980320753699E-3</v>
      </c>
    </row>
    <row r="15" spans="1:37">
      <c r="A15" s="1" t="s">
        <v>97</v>
      </c>
      <c r="C15" s="8" t="s">
        <v>79</v>
      </c>
      <c r="D15" s="8"/>
      <c r="E15" s="8" t="s">
        <v>79</v>
      </c>
      <c r="F15" s="8"/>
      <c r="G15" s="8" t="s">
        <v>98</v>
      </c>
      <c r="H15" s="8"/>
      <c r="I15" s="8" t="s">
        <v>99</v>
      </c>
      <c r="J15" s="8"/>
      <c r="K15" s="8">
        <v>0</v>
      </c>
      <c r="L15" s="8"/>
      <c r="M15" s="8">
        <v>0</v>
      </c>
      <c r="N15" s="8"/>
      <c r="O15" s="8">
        <v>2414625</v>
      </c>
      <c r="P15" s="8"/>
      <c r="Q15" s="8">
        <v>1822473061009</v>
      </c>
      <c r="R15" s="8"/>
      <c r="S15" s="8">
        <v>2103081023702</v>
      </c>
      <c r="T15" s="8"/>
      <c r="U15" s="8">
        <v>0</v>
      </c>
      <c r="V15" s="8"/>
      <c r="W15" s="8">
        <v>0</v>
      </c>
      <c r="X15" s="8"/>
      <c r="Y15" s="8">
        <v>0</v>
      </c>
      <c r="Z15" s="8"/>
      <c r="AA15" s="8">
        <v>0</v>
      </c>
      <c r="AB15" s="8"/>
      <c r="AC15" s="8">
        <v>2414625</v>
      </c>
      <c r="AD15" s="8"/>
      <c r="AE15" s="8">
        <v>884830</v>
      </c>
      <c r="AF15" s="8"/>
      <c r="AG15" s="8">
        <v>1822473061009</v>
      </c>
      <c r="AH15" s="8"/>
      <c r="AI15" s="8">
        <v>2136449848110</v>
      </c>
      <c r="AJ15" s="8"/>
      <c r="AK15" s="10">
        <v>8.9388615199813559E-3</v>
      </c>
    </row>
    <row r="16" spans="1:37">
      <c r="A16" s="1" t="s">
        <v>100</v>
      </c>
      <c r="C16" s="8" t="s">
        <v>79</v>
      </c>
      <c r="D16" s="8"/>
      <c r="E16" s="8" t="s">
        <v>79</v>
      </c>
      <c r="F16" s="8"/>
      <c r="G16" s="8" t="s">
        <v>101</v>
      </c>
      <c r="H16" s="8"/>
      <c r="I16" s="8" t="s">
        <v>102</v>
      </c>
      <c r="J16" s="8"/>
      <c r="K16" s="8">
        <v>0</v>
      </c>
      <c r="L16" s="8"/>
      <c r="M16" s="8">
        <v>0</v>
      </c>
      <c r="N16" s="8"/>
      <c r="O16" s="8">
        <v>7187770</v>
      </c>
      <c r="P16" s="8"/>
      <c r="Q16" s="8">
        <v>5212802085168</v>
      </c>
      <c r="R16" s="8"/>
      <c r="S16" s="8">
        <v>6208217323066</v>
      </c>
      <c r="T16" s="8"/>
      <c r="U16" s="8">
        <v>23963</v>
      </c>
      <c r="V16" s="8"/>
      <c r="W16" s="8">
        <v>20400492385</v>
      </c>
      <c r="X16" s="8"/>
      <c r="Y16" s="8">
        <v>0</v>
      </c>
      <c r="Z16" s="8"/>
      <c r="AA16" s="8">
        <v>0</v>
      </c>
      <c r="AB16" s="8"/>
      <c r="AC16" s="8">
        <v>7211733</v>
      </c>
      <c r="AD16" s="8"/>
      <c r="AE16" s="8">
        <v>865000</v>
      </c>
      <c r="AF16" s="8"/>
      <c r="AG16" s="8">
        <v>5233202577553</v>
      </c>
      <c r="AH16" s="8"/>
      <c r="AI16" s="8">
        <v>6237907316724</v>
      </c>
      <c r="AJ16" s="8"/>
      <c r="AK16" s="10">
        <v>2.6099273862198048E-2</v>
      </c>
    </row>
    <row r="17" spans="1:37">
      <c r="A17" s="1" t="s">
        <v>103</v>
      </c>
      <c r="C17" s="8" t="s">
        <v>79</v>
      </c>
      <c r="D17" s="8"/>
      <c r="E17" s="8" t="s">
        <v>79</v>
      </c>
      <c r="F17" s="8"/>
      <c r="G17" s="8" t="s">
        <v>104</v>
      </c>
      <c r="H17" s="8"/>
      <c r="I17" s="8" t="s">
        <v>105</v>
      </c>
      <c r="J17" s="8"/>
      <c r="K17" s="8">
        <v>0</v>
      </c>
      <c r="L17" s="8"/>
      <c r="M17" s="8">
        <v>0</v>
      </c>
      <c r="N17" s="8"/>
      <c r="O17" s="8">
        <v>9941820</v>
      </c>
      <c r="P17" s="8"/>
      <c r="Q17" s="8">
        <v>7433675150688</v>
      </c>
      <c r="R17" s="8"/>
      <c r="S17" s="8">
        <v>8172714430981</v>
      </c>
      <c r="T17" s="8"/>
      <c r="U17" s="8">
        <v>0</v>
      </c>
      <c r="V17" s="8"/>
      <c r="W17" s="8">
        <v>0</v>
      </c>
      <c r="X17" s="8"/>
      <c r="Y17" s="8">
        <v>0</v>
      </c>
      <c r="Z17" s="8"/>
      <c r="AA17" s="8">
        <v>0</v>
      </c>
      <c r="AB17" s="8"/>
      <c r="AC17" s="8">
        <v>9941820</v>
      </c>
      <c r="AD17" s="8"/>
      <c r="AE17" s="8">
        <v>839329</v>
      </c>
      <c r="AF17" s="8"/>
      <c r="AG17" s="8">
        <v>7433675150688</v>
      </c>
      <c r="AH17" s="8"/>
      <c r="AI17" s="8">
        <v>8344142533659</v>
      </c>
      <c r="AJ17" s="8"/>
      <c r="AK17" s="10">
        <v>3.4911717996725884E-2</v>
      </c>
    </row>
    <row r="18" spans="1:37">
      <c r="A18" s="1" t="s">
        <v>106</v>
      </c>
      <c r="C18" s="8" t="s">
        <v>79</v>
      </c>
      <c r="D18" s="8"/>
      <c r="E18" s="8" t="s">
        <v>79</v>
      </c>
      <c r="F18" s="8"/>
      <c r="G18" s="8" t="s">
        <v>107</v>
      </c>
      <c r="H18" s="8"/>
      <c r="I18" s="8" t="s">
        <v>108</v>
      </c>
      <c r="J18" s="8"/>
      <c r="K18" s="8">
        <v>0</v>
      </c>
      <c r="L18" s="8"/>
      <c r="M18" s="8">
        <v>0</v>
      </c>
      <c r="N18" s="8"/>
      <c r="O18" s="8">
        <v>3807563</v>
      </c>
      <c r="P18" s="8"/>
      <c r="Q18" s="8">
        <v>2337966020341</v>
      </c>
      <c r="R18" s="8"/>
      <c r="S18" s="8">
        <v>2680821824390</v>
      </c>
      <c r="T18" s="8"/>
      <c r="U18" s="8">
        <v>6300</v>
      </c>
      <c r="V18" s="8"/>
      <c r="W18" s="8">
        <v>4297987534</v>
      </c>
      <c r="X18" s="8"/>
      <c r="Y18" s="8">
        <v>0</v>
      </c>
      <c r="Z18" s="8"/>
      <c r="AA18" s="8">
        <v>0</v>
      </c>
      <c r="AB18" s="8"/>
      <c r="AC18" s="8">
        <v>3813863</v>
      </c>
      <c r="AD18" s="8"/>
      <c r="AE18" s="8">
        <v>695640</v>
      </c>
      <c r="AF18" s="8"/>
      <c r="AG18" s="8">
        <v>2342264007875</v>
      </c>
      <c r="AH18" s="8"/>
      <c r="AI18" s="8">
        <v>2652972850638</v>
      </c>
      <c r="AJ18" s="8"/>
      <c r="AK18" s="10">
        <v>1.1099982968990464E-2</v>
      </c>
    </row>
    <row r="19" spans="1:37">
      <c r="A19" s="1" t="s">
        <v>109</v>
      </c>
      <c r="C19" s="8" t="s">
        <v>79</v>
      </c>
      <c r="D19" s="8"/>
      <c r="E19" s="8" t="s">
        <v>79</v>
      </c>
      <c r="F19" s="8"/>
      <c r="G19" s="8" t="s">
        <v>110</v>
      </c>
      <c r="H19" s="8"/>
      <c r="I19" s="8" t="s">
        <v>111</v>
      </c>
      <c r="J19" s="8"/>
      <c r="K19" s="8">
        <v>0</v>
      </c>
      <c r="L19" s="8"/>
      <c r="M19" s="8">
        <v>0</v>
      </c>
      <c r="N19" s="8"/>
      <c r="O19" s="8">
        <v>1106461</v>
      </c>
      <c r="P19" s="8"/>
      <c r="Q19" s="8">
        <v>843327436560</v>
      </c>
      <c r="R19" s="8"/>
      <c r="S19" s="8">
        <v>958600663184</v>
      </c>
      <c r="T19" s="8"/>
      <c r="U19" s="8">
        <v>0</v>
      </c>
      <c r="V19" s="8"/>
      <c r="W19" s="8">
        <v>0</v>
      </c>
      <c r="X19" s="8"/>
      <c r="Y19" s="8">
        <v>0</v>
      </c>
      <c r="Z19" s="8"/>
      <c r="AA19" s="8">
        <v>0</v>
      </c>
      <c r="AB19" s="8"/>
      <c r="AC19" s="8">
        <v>1106461</v>
      </c>
      <c r="AD19" s="8"/>
      <c r="AE19" s="8">
        <v>886780</v>
      </c>
      <c r="AF19" s="8"/>
      <c r="AG19" s="8">
        <v>843327436560</v>
      </c>
      <c r="AH19" s="8"/>
      <c r="AI19" s="8">
        <v>981149464564</v>
      </c>
      <c r="AJ19" s="8"/>
      <c r="AK19" s="10">
        <v>4.1051088570602801E-3</v>
      </c>
    </row>
    <row r="20" spans="1:37">
      <c r="A20" s="1" t="s">
        <v>112</v>
      </c>
      <c r="C20" s="8" t="s">
        <v>79</v>
      </c>
      <c r="D20" s="8"/>
      <c r="E20" s="8" t="s">
        <v>79</v>
      </c>
      <c r="F20" s="8"/>
      <c r="G20" s="8" t="s">
        <v>113</v>
      </c>
      <c r="H20" s="8"/>
      <c r="I20" s="8" t="s">
        <v>102</v>
      </c>
      <c r="J20" s="8"/>
      <c r="K20" s="8">
        <v>0</v>
      </c>
      <c r="L20" s="8"/>
      <c r="M20" s="8">
        <v>0</v>
      </c>
      <c r="N20" s="8"/>
      <c r="O20" s="8">
        <v>809275</v>
      </c>
      <c r="P20" s="8"/>
      <c r="Q20" s="8">
        <v>586433451185</v>
      </c>
      <c r="R20" s="8"/>
      <c r="S20" s="8">
        <v>687614321412</v>
      </c>
      <c r="T20" s="8"/>
      <c r="U20" s="8">
        <v>0</v>
      </c>
      <c r="V20" s="8"/>
      <c r="W20" s="8">
        <v>0</v>
      </c>
      <c r="X20" s="8"/>
      <c r="Y20" s="8">
        <v>0</v>
      </c>
      <c r="Z20" s="8"/>
      <c r="AA20" s="8">
        <v>0</v>
      </c>
      <c r="AB20" s="8"/>
      <c r="AC20" s="8">
        <v>809275</v>
      </c>
      <c r="AD20" s="8"/>
      <c r="AE20" s="8">
        <v>867500</v>
      </c>
      <c r="AF20" s="8"/>
      <c r="AG20" s="8">
        <v>586433451185</v>
      </c>
      <c r="AH20" s="8"/>
      <c r="AI20" s="8">
        <v>702018858215</v>
      </c>
      <c r="AJ20" s="8"/>
      <c r="AK20" s="10">
        <v>2.9372322329731635E-3</v>
      </c>
    </row>
    <row r="21" spans="1:37">
      <c r="A21" s="1" t="s">
        <v>114</v>
      </c>
      <c r="C21" s="8" t="s">
        <v>79</v>
      </c>
      <c r="D21" s="8"/>
      <c r="E21" s="8" t="s">
        <v>79</v>
      </c>
      <c r="F21" s="8"/>
      <c r="G21" s="8" t="s">
        <v>107</v>
      </c>
      <c r="H21" s="8"/>
      <c r="I21" s="8" t="s">
        <v>115</v>
      </c>
      <c r="J21" s="8"/>
      <c r="K21" s="8">
        <v>0</v>
      </c>
      <c r="L21" s="8"/>
      <c r="M21" s="8">
        <v>0</v>
      </c>
      <c r="N21" s="8"/>
      <c r="O21" s="8">
        <v>4141572</v>
      </c>
      <c r="P21" s="8"/>
      <c r="Q21" s="8">
        <v>2465642445660</v>
      </c>
      <c r="R21" s="8"/>
      <c r="S21" s="8">
        <v>2824232206779</v>
      </c>
      <c r="T21" s="8"/>
      <c r="U21" s="8">
        <v>859900</v>
      </c>
      <c r="V21" s="8"/>
      <c r="W21" s="8">
        <v>568032268000</v>
      </c>
      <c r="X21" s="8"/>
      <c r="Y21" s="8">
        <v>0</v>
      </c>
      <c r="Z21" s="8"/>
      <c r="AA21" s="8">
        <v>0</v>
      </c>
      <c r="AB21" s="8"/>
      <c r="AC21" s="8">
        <v>5001472</v>
      </c>
      <c r="AD21" s="8"/>
      <c r="AE21" s="8">
        <v>694589</v>
      </c>
      <c r="AF21" s="8"/>
      <c r="AG21" s="8">
        <v>3033674713660</v>
      </c>
      <c r="AH21" s="8"/>
      <c r="AI21" s="8">
        <v>3473833048828</v>
      </c>
      <c r="AJ21" s="8"/>
      <c r="AK21" s="10">
        <v>1.4534444885040585E-2</v>
      </c>
    </row>
    <row r="22" spans="1:37">
      <c r="A22" s="1" t="s">
        <v>116</v>
      </c>
      <c r="C22" s="8" t="s">
        <v>79</v>
      </c>
      <c r="D22" s="8"/>
      <c r="E22" s="8" t="s">
        <v>79</v>
      </c>
      <c r="F22" s="8"/>
      <c r="G22" s="8" t="s">
        <v>107</v>
      </c>
      <c r="H22" s="8"/>
      <c r="I22" s="8" t="s">
        <v>117</v>
      </c>
      <c r="J22" s="8"/>
      <c r="K22" s="8">
        <v>0</v>
      </c>
      <c r="L22" s="8"/>
      <c r="M22" s="8">
        <v>0</v>
      </c>
      <c r="N22" s="8"/>
      <c r="O22" s="8">
        <v>425500</v>
      </c>
      <c r="P22" s="8"/>
      <c r="Q22" s="8">
        <v>295225671782</v>
      </c>
      <c r="R22" s="8"/>
      <c r="S22" s="8">
        <v>313368606495</v>
      </c>
      <c r="T22" s="8"/>
      <c r="U22" s="8">
        <v>3100</v>
      </c>
      <c r="V22" s="8"/>
      <c r="W22" s="8">
        <v>2275611167</v>
      </c>
      <c r="X22" s="8"/>
      <c r="Y22" s="8">
        <v>0</v>
      </c>
      <c r="Z22" s="8"/>
      <c r="AA22" s="8">
        <v>0</v>
      </c>
      <c r="AB22" s="8"/>
      <c r="AC22" s="8">
        <v>428600</v>
      </c>
      <c r="AD22" s="8"/>
      <c r="AE22" s="8">
        <v>755260</v>
      </c>
      <c r="AF22" s="8"/>
      <c r="AG22" s="8">
        <v>297501282949</v>
      </c>
      <c r="AH22" s="8"/>
      <c r="AI22" s="8">
        <v>323691892453</v>
      </c>
      <c r="AJ22" s="8"/>
      <c r="AK22" s="10">
        <v>1.3543201139674446E-3</v>
      </c>
    </row>
    <row r="23" spans="1:37">
      <c r="A23" s="1" t="s">
        <v>118</v>
      </c>
      <c r="C23" s="8" t="s">
        <v>79</v>
      </c>
      <c r="D23" s="8"/>
      <c r="E23" s="8" t="s">
        <v>79</v>
      </c>
      <c r="F23" s="8"/>
      <c r="G23" s="8" t="s">
        <v>119</v>
      </c>
      <c r="H23" s="8"/>
      <c r="I23" s="8" t="s">
        <v>120</v>
      </c>
      <c r="J23" s="8"/>
      <c r="K23" s="8">
        <v>0</v>
      </c>
      <c r="L23" s="8"/>
      <c r="M23" s="8">
        <v>0</v>
      </c>
      <c r="N23" s="8"/>
      <c r="O23" s="8">
        <v>3938206</v>
      </c>
      <c r="P23" s="8"/>
      <c r="Q23" s="8">
        <v>2576217973068</v>
      </c>
      <c r="R23" s="8"/>
      <c r="S23" s="8">
        <v>2869501986449</v>
      </c>
      <c r="T23" s="8"/>
      <c r="U23" s="8">
        <v>25400</v>
      </c>
      <c r="V23" s="8"/>
      <c r="W23" s="8">
        <v>18590405329</v>
      </c>
      <c r="X23" s="8"/>
      <c r="Y23" s="8">
        <v>0</v>
      </c>
      <c r="Z23" s="8"/>
      <c r="AA23" s="8">
        <v>0</v>
      </c>
      <c r="AB23" s="8"/>
      <c r="AC23" s="8">
        <v>3963606</v>
      </c>
      <c r="AD23" s="8"/>
      <c r="AE23" s="8">
        <v>737600</v>
      </c>
      <c r="AF23" s="8"/>
      <c r="AG23" s="8">
        <v>2594808378397</v>
      </c>
      <c r="AH23" s="8"/>
      <c r="AI23" s="8">
        <v>2923442497813</v>
      </c>
      <c r="AJ23" s="8"/>
      <c r="AK23" s="10">
        <v>1.2231622320878054E-2</v>
      </c>
    </row>
    <row r="24" spans="1:37">
      <c r="A24" s="1" t="s">
        <v>121</v>
      </c>
      <c r="C24" s="8" t="s">
        <v>79</v>
      </c>
      <c r="D24" s="8"/>
      <c r="E24" s="8" t="s">
        <v>79</v>
      </c>
      <c r="F24" s="8"/>
      <c r="G24" s="8" t="s">
        <v>107</v>
      </c>
      <c r="H24" s="8"/>
      <c r="I24" s="8" t="s">
        <v>115</v>
      </c>
      <c r="J24" s="8"/>
      <c r="K24" s="8">
        <v>0</v>
      </c>
      <c r="L24" s="8"/>
      <c r="M24" s="8">
        <v>0</v>
      </c>
      <c r="N24" s="8"/>
      <c r="O24" s="8">
        <v>1329648</v>
      </c>
      <c r="P24" s="8"/>
      <c r="Q24" s="8">
        <v>858290478533</v>
      </c>
      <c r="R24" s="8"/>
      <c r="S24" s="8">
        <v>939213654780</v>
      </c>
      <c r="T24" s="8"/>
      <c r="U24" s="8">
        <v>9500</v>
      </c>
      <c r="V24" s="8"/>
      <c r="W24" s="8">
        <v>6800201463</v>
      </c>
      <c r="X24" s="8"/>
      <c r="Y24" s="8">
        <v>0</v>
      </c>
      <c r="Z24" s="8"/>
      <c r="AA24" s="8">
        <v>0</v>
      </c>
      <c r="AB24" s="8"/>
      <c r="AC24" s="8">
        <v>1339148</v>
      </c>
      <c r="AD24" s="8"/>
      <c r="AE24" s="8">
        <v>720770</v>
      </c>
      <c r="AF24" s="8"/>
      <c r="AG24" s="8">
        <v>865090679996</v>
      </c>
      <c r="AH24" s="8"/>
      <c r="AI24" s="8">
        <v>965180301773</v>
      </c>
      <c r="AJ24" s="8"/>
      <c r="AK24" s="10">
        <v>4.0382942136437412E-3</v>
      </c>
    </row>
    <row r="25" spans="1:37">
      <c r="A25" s="1" t="s">
        <v>122</v>
      </c>
      <c r="C25" s="8" t="s">
        <v>79</v>
      </c>
      <c r="D25" s="8"/>
      <c r="E25" s="8" t="s">
        <v>79</v>
      </c>
      <c r="F25" s="8"/>
      <c r="G25" s="8" t="s">
        <v>123</v>
      </c>
      <c r="H25" s="8"/>
      <c r="I25" s="8" t="s">
        <v>124</v>
      </c>
      <c r="J25" s="8"/>
      <c r="K25" s="8">
        <v>0</v>
      </c>
      <c r="L25" s="8"/>
      <c r="M25" s="8">
        <v>0</v>
      </c>
      <c r="N25" s="8"/>
      <c r="O25" s="8">
        <v>2200</v>
      </c>
      <c r="P25" s="8"/>
      <c r="Q25" s="8">
        <v>2109969757</v>
      </c>
      <c r="R25" s="8"/>
      <c r="S25" s="8">
        <v>2127691548</v>
      </c>
      <c r="T25" s="8"/>
      <c r="U25" s="8">
        <v>0</v>
      </c>
      <c r="V25" s="8"/>
      <c r="W25" s="8">
        <v>0</v>
      </c>
      <c r="X25" s="8"/>
      <c r="Y25" s="8">
        <v>0</v>
      </c>
      <c r="Z25" s="8"/>
      <c r="AA25" s="8">
        <v>0</v>
      </c>
      <c r="AB25" s="8"/>
      <c r="AC25" s="8">
        <v>2200</v>
      </c>
      <c r="AD25" s="8"/>
      <c r="AE25" s="8">
        <v>989450</v>
      </c>
      <c r="AF25" s="8"/>
      <c r="AG25" s="8">
        <v>2109969757</v>
      </c>
      <c r="AH25" s="8"/>
      <c r="AI25" s="8">
        <v>2176705649</v>
      </c>
      <c r="AJ25" s="8"/>
      <c r="AK25" s="10">
        <v>9.1072909496962553E-6</v>
      </c>
    </row>
    <row r="26" spans="1:37">
      <c r="A26" s="1" t="s">
        <v>125</v>
      </c>
      <c r="C26" s="8" t="s">
        <v>79</v>
      </c>
      <c r="D26" s="8"/>
      <c r="E26" s="8" t="s">
        <v>79</v>
      </c>
      <c r="F26" s="8"/>
      <c r="G26" s="8" t="s">
        <v>107</v>
      </c>
      <c r="H26" s="8"/>
      <c r="I26" s="8" t="s">
        <v>126</v>
      </c>
      <c r="J26" s="8"/>
      <c r="K26" s="8">
        <v>0</v>
      </c>
      <c r="L26" s="8"/>
      <c r="M26" s="8">
        <v>0</v>
      </c>
      <c r="N26" s="8"/>
      <c r="O26" s="8">
        <v>2000</v>
      </c>
      <c r="P26" s="8"/>
      <c r="Q26" s="8">
        <v>1368073009</v>
      </c>
      <c r="R26" s="8"/>
      <c r="S26" s="8">
        <v>1370686883</v>
      </c>
      <c r="T26" s="8"/>
      <c r="U26" s="8">
        <v>27700</v>
      </c>
      <c r="V26" s="8"/>
      <c r="W26" s="8">
        <v>19503659722</v>
      </c>
      <c r="X26" s="8"/>
      <c r="Y26" s="8">
        <v>0</v>
      </c>
      <c r="Z26" s="8"/>
      <c r="AA26" s="8">
        <v>0</v>
      </c>
      <c r="AB26" s="8"/>
      <c r="AC26" s="8">
        <v>29700</v>
      </c>
      <c r="AD26" s="8"/>
      <c r="AE26" s="8">
        <v>706580</v>
      </c>
      <c r="AF26" s="8"/>
      <c r="AG26" s="8">
        <v>20871732731</v>
      </c>
      <c r="AH26" s="8"/>
      <c r="AI26" s="8">
        <v>20984612814</v>
      </c>
      <c r="AJ26" s="8"/>
      <c r="AK26" s="10">
        <v>8.7799181506981189E-5</v>
      </c>
    </row>
    <row r="27" spans="1:37">
      <c r="A27" s="1" t="s">
        <v>127</v>
      </c>
      <c r="C27" s="8" t="s">
        <v>79</v>
      </c>
      <c r="D27" s="8"/>
      <c r="E27" s="8" t="s">
        <v>79</v>
      </c>
      <c r="F27" s="8"/>
      <c r="G27" s="8" t="s">
        <v>128</v>
      </c>
      <c r="H27" s="8"/>
      <c r="I27" s="8" t="s">
        <v>129</v>
      </c>
      <c r="J27" s="8"/>
      <c r="K27" s="8">
        <v>0</v>
      </c>
      <c r="L27" s="8"/>
      <c r="M27" s="8">
        <v>0</v>
      </c>
      <c r="N27" s="8"/>
      <c r="O27" s="8">
        <v>14500</v>
      </c>
      <c r="P27" s="8"/>
      <c r="Q27" s="8">
        <v>12666499187</v>
      </c>
      <c r="R27" s="8"/>
      <c r="S27" s="8">
        <v>13716323471</v>
      </c>
      <c r="T27" s="8"/>
      <c r="U27" s="8">
        <v>0</v>
      </c>
      <c r="V27" s="8"/>
      <c r="W27" s="8">
        <v>0</v>
      </c>
      <c r="X27" s="8"/>
      <c r="Y27" s="8">
        <v>0</v>
      </c>
      <c r="Z27" s="8"/>
      <c r="AA27" s="8">
        <v>0</v>
      </c>
      <c r="AB27" s="8"/>
      <c r="AC27" s="8">
        <v>14500</v>
      </c>
      <c r="AD27" s="8"/>
      <c r="AE27" s="8">
        <v>964150</v>
      </c>
      <c r="AF27" s="8"/>
      <c r="AG27" s="8">
        <v>12666499187</v>
      </c>
      <c r="AH27" s="8"/>
      <c r="AI27" s="8">
        <v>13979633268</v>
      </c>
      <c r="AJ27" s="8"/>
      <c r="AK27" s="10">
        <v>5.8490493466684199E-5</v>
      </c>
    </row>
    <row r="28" spans="1:37">
      <c r="A28" s="1" t="s">
        <v>130</v>
      </c>
      <c r="C28" s="8" t="s">
        <v>79</v>
      </c>
      <c r="D28" s="8"/>
      <c r="E28" s="8" t="s">
        <v>79</v>
      </c>
      <c r="F28" s="8"/>
      <c r="G28" s="8" t="s">
        <v>131</v>
      </c>
      <c r="H28" s="8"/>
      <c r="I28" s="8" t="s">
        <v>132</v>
      </c>
      <c r="J28" s="8"/>
      <c r="K28" s="8">
        <v>0</v>
      </c>
      <c r="L28" s="8"/>
      <c r="M28" s="8">
        <v>0</v>
      </c>
      <c r="N28" s="8"/>
      <c r="O28" s="8">
        <v>1686267</v>
      </c>
      <c r="P28" s="8"/>
      <c r="Q28" s="8">
        <v>1039036687539</v>
      </c>
      <c r="R28" s="8"/>
      <c r="S28" s="8">
        <v>1135184679629</v>
      </c>
      <c r="T28" s="8"/>
      <c r="U28" s="8">
        <v>4100</v>
      </c>
      <c r="V28" s="8"/>
      <c r="W28" s="8">
        <v>2717022275</v>
      </c>
      <c r="X28" s="8"/>
      <c r="Y28" s="8">
        <v>0</v>
      </c>
      <c r="Z28" s="8"/>
      <c r="AA28" s="8">
        <v>0</v>
      </c>
      <c r="AB28" s="8"/>
      <c r="AC28" s="8">
        <v>1690367</v>
      </c>
      <c r="AD28" s="8"/>
      <c r="AE28" s="8">
        <v>686380</v>
      </c>
      <c r="AF28" s="8"/>
      <c r="AG28" s="8">
        <v>1041753709814</v>
      </c>
      <c r="AH28" s="8"/>
      <c r="AI28" s="8">
        <v>1160189142388</v>
      </c>
      <c r="AJ28" s="8"/>
      <c r="AK28" s="10">
        <v>4.8542071277576275E-3</v>
      </c>
    </row>
    <row r="29" spans="1:37">
      <c r="A29" s="1" t="s">
        <v>133</v>
      </c>
      <c r="C29" s="8" t="s">
        <v>79</v>
      </c>
      <c r="D29" s="8"/>
      <c r="E29" s="8" t="s">
        <v>79</v>
      </c>
      <c r="F29" s="8"/>
      <c r="G29" s="8" t="s">
        <v>134</v>
      </c>
      <c r="H29" s="8"/>
      <c r="I29" s="8" t="s">
        <v>135</v>
      </c>
      <c r="J29" s="8"/>
      <c r="K29" s="8">
        <v>0</v>
      </c>
      <c r="L29" s="8"/>
      <c r="M29" s="8">
        <v>0</v>
      </c>
      <c r="N29" s="8"/>
      <c r="O29" s="8">
        <v>391329</v>
      </c>
      <c r="P29" s="8"/>
      <c r="Q29" s="8">
        <v>290138546053</v>
      </c>
      <c r="R29" s="8"/>
      <c r="S29" s="8">
        <v>343303541462</v>
      </c>
      <c r="T29" s="8"/>
      <c r="U29" s="8">
        <v>46702</v>
      </c>
      <c r="V29" s="8"/>
      <c r="W29" s="8">
        <v>41426279202</v>
      </c>
      <c r="X29" s="8"/>
      <c r="Y29" s="8">
        <v>0</v>
      </c>
      <c r="Z29" s="8"/>
      <c r="AA29" s="8">
        <v>0</v>
      </c>
      <c r="AB29" s="8"/>
      <c r="AC29" s="8">
        <v>438031</v>
      </c>
      <c r="AD29" s="8"/>
      <c r="AE29" s="8">
        <v>904830</v>
      </c>
      <c r="AF29" s="8"/>
      <c r="AG29" s="8">
        <v>331564825255</v>
      </c>
      <c r="AH29" s="8"/>
      <c r="AI29" s="8">
        <v>396328231415</v>
      </c>
      <c r="AJ29" s="8"/>
      <c r="AK29" s="10">
        <v>1.6582290383328503E-3</v>
      </c>
    </row>
    <row r="30" spans="1:37">
      <c r="A30" s="1" t="s">
        <v>136</v>
      </c>
      <c r="C30" s="8" t="s">
        <v>79</v>
      </c>
      <c r="D30" s="8"/>
      <c r="E30" s="8" t="s">
        <v>79</v>
      </c>
      <c r="F30" s="8"/>
      <c r="G30" s="8" t="s">
        <v>137</v>
      </c>
      <c r="H30" s="8"/>
      <c r="I30" s="8" t="s">
        <v>138</v>
      </c>
      <c r="J30" s="8"/>
      <c r="K30" s="8">
        <v>0</v>
      </c>
      <c r="L30" s="8"/>
      <c r="M30" s="8">
        <v>0</v>
      </c>
      <c r="N30" s="8"/>
      <c r="O30" s="8">
        <v>1596772</v>
      </c>
      <c r="P30" s="8"/>
      <c r="Q30" s="8">
        <v>958286721135</v>
      </c>
      <c r="R30" s="8"/>
      <c r="S30" s="8">
        <v>1065005653431</v>
      </c>
      <c r="T30" s="8"/>
      <c r="U30" s="8">
        <v>3000</v>
      </c>
      <c r="V30" s="8"/>
      <c r="W30" s="8">
        <v>2030032655</v>
      </c>
      <c r="X30" s="8"/>
      <c r="Y30" s="8">
        <v>0</v>
      </c>
      <c r="Z30" s="8"/>
      <c r="AA30" s="8">
        <v>0</v>
      </c>
      <c r="AB30" s="8"/>
      <c r="AC30" s="8">
        <v>1599772</v>
      </c>
      <c r="AD30" s="8"/>
      <c r="AE30" s="8">
        <v>681660</v>
      </c>
      <c r="AF30" s="8"/>
      <c r="AG30" s="8">
        <v>960316753790</v>
      </c>
      <c r="AH30" s="8"/>
      <c r="AI30" s="8">
        <v>1090458324622</v>
      </c>
      <c r="AJ30" s="8"/>
      <c r="AK30" s="10">
        <v>4.5624548433608088E-3</v>
      </c>
    </row>
    <row r="31" spans="1:37">
      <c r="A31" s="1" t="s">
        <v>139</v>
      </c>
      <c r="C31" s="8" t="s">
        <v>79</v>
      </c>
      <c r="D31" s="8"/>
      <c r="E31" s="8" t="s">
        <v>79</v>
      </c>
      <c r="F31" s="8"/>
      <c r="G31" s="8" t="s">
        <v>134</v>
      </c>
      <c r="H31" s="8"/>
      <c r="I31" s="8" t="s">
        <v>140</v>
      </c>
      <c r="J31" s="8"/>
      <c r="K31" s="8">
        <v>0</v>
      </c>
      <c r="L31" s="8"/>
      <c r="M31" s="8">
        <v>0</v>
      </c>
      <c r="N31" s="8"/>
      <c r="O31" s="8">
        <v>290886</v>
      </c>
      <c r="P31" s="8"/>
      <c r="Q31" s="8">
        <v>222340684748</v>
      </c>
      <c r="R31" s="8"/>
      <c r="S31" s="8">
        <v>262651153293</v>
      </c>
      <c r="T31" s="8"/>
      <c r="U31" s="8">
        <v>0</v>
      </c>
      <c r="V31" s="8"/>
      <c r="W31" s="8">
        <v>0</v>
      </c>
      <c r="X31" s="8"/>
      <c r="Y31" s="8">
        <v>0</v>
      </c>
      <c r="Z31" s="8"/>
      <c r="AA31" s="8">
        <v>0</v>
      </c>
      <c r="AB31" s="8"/>
      <c r="AC31" s="8">
        <v>290886</v>
      </c>
      <c r="AD31" s="8"/>
      <c r="AE31" s="8">
        <v>918820</v>
      </c>
      <c r="AF31" s="8"/>
      <c r="AG31" s="8">
        <v>222340684748</v>
      </c>
      <c r="AH31" s="8"/>
      <c r="AI31" s="8">
        <v>267261517734</v>
      </c>
      <c r="AJ31" s="8"/>
      <c r="AK31" s="10">
        <v>1.1182166053454036E-3</v>
      </c>
    </row>
    <row r="32" spans="1:37">
      <c r="A32" s="1" t="s">
        <v>141</v>
      </c>
      <c r="C32" s="8" t="s">
        <v>79</v>
      </c>
      <c r="D32" s="8"/>
      <c r="E32" s="8" t="s">
        <v>79</v>
      </c>
      <c r="F32" s="8"/>
      <c r="G32" s="8" t="s">
        <v>142</v>
      </c>
      <c r="H32" s="8"/>
      <c r="I32" s="8" t="s">
        <v>143</v>
      </c>
      <c r="J32" s="8"/>
      <c r="K32" s="8">
        <v>18</v>
      </c>
      <c r="L32" s="8"/>
      <c r="M32" s="8">
        <v>18</v>
      </c>
      <c r="N32" s="8"/>
      <c r="O32" s="8">
        <v>450000</v>
      </c>
      <c r="P32" s="8"/>
      <c r="Q32" s="8">
        <v>434843125000</v>
      </c>
      <c r="R32" s="8"/>
      <c r="S32" s="8">
        <v>440237740126</v>
      </c>
      <c r="T32" s="8"/>
      <c r="U32" s="8">
        <v>0</v>
      </c>
      <c r="V32" s="8"/>
      <c r="W32" s="8">
        <v>0</v>
      </c>
      <c r="X32" s="8"/>
      <c r="Y32" s="8">
        <v>0</v>
      </c>
      <c r="Z32" s="8"/>
      <c r="AA32" s="8">
        <v>0</v>
      </c>
      <c r="AB32" s="8"/>
      <c r="AC32" s="8">
        <v>450000</v>
      </c>
      <c r="AD32" s="8"/>
      <c r="AE32" s="8">
        <v>980398</v>
      </c>
      <c r="AF32" s="8"/>
      <c r="AG32" s="8">
        <v>434843125000</v>
      </c>
      <c r="AH32" s="8"/>
      <c r="AI32" s="8">
        <v>441162004309</v>
      </c>
      <c r="AJ32" s="8"/>
      <c r="AK32" s="10">
        <v>1.8458126072484946E-3</v>
      </c>
    </row>
    <row r="33" spans="1:37">
      <c r="A33" s="1" t="s">
        <v>144</v>
      </c>
      <c r="C33" s="8" t="s">
        <v>79</v>
      </c>
      <c r="D33" s="8"/>
      <c r="E33" s="8" t="s">
        <v>79</v>
      </c>
      <c r="F33" s="8"/>
      <c r="G33" s="8" t="s">
        <v>145</v>
      </c>
      <c r="H33" s="8"/>
      <c r="I33" s="8" t="s">
        <v>146</v>
      </c>
      <c r="J33" s="8"/>
      <c r="K33" s="8">
        <v>20</v>
      </c>
      <c r="L33" s="8"/>
      <c r="M33" s="8">
        <v>20</v>
      </c>
      <c r="N33" s="8"/>
      <c r="O33" s="8">
        <v>1994901</v>
      </c>
      <c r="P33" s="8"/>
      <c r="Q33" s="8">
        <v>1994909125000</v>
      </c>
      <c r="R33" s="8"/>
      <c r="S33" s="8">
        <v>2003726595748</v>
      </c>
      <c r="T33" s="8"/>
      <c r="U33" s="8">
        <v>0</v>
      </c>
      <c r="V33" s="8"/>
      <c r="W33" s="8">
        <v>0</v>
      </c>
      <c r="X33" s="8"/>
      <c r="Y33" s="8">
        <v>0</v>
      </c>
      <c r="Z33" s="8"/>
      <c r="AA33" s="8">
        <v>0</v>
      </c>
      <c r="AB33" s="8"/>
      <c r="AC33" s="8">
        <v>1994901</v>
      </c>
      <c r="AD33" s="8"/>
      <c r="AE33" s="8">
        <v>1005320</v>
      </c>
      <c r="AF33" s="8"/>
      <c r="AG33" s="8">
        <v>1994909125000</v>
      </c>
      <c r="AH33" s="8"/>
      <c r="AI33" s="8">
        <v>2005436159657</v>
      </c>
      <c r="AJ33" s="8"/>
      <c r="AK33" s="10">
        <v>8.3907029852329888E-3</v>
      </c>
    </row>
    <row r="34" spans="1:37">
      <c r="A34" s="1" t="s">
        <v>147</v>
      </c>
      <c r="C34" s="8" t="s">
        <v>79</v>
      </c>
      <c r="D34" s="8"/>
      <c r="E34" s="8" t="s">
        <v>79</v>
      </c>
      <c r="F34" s="8"/>
      <c r="G34" s="8" t="s">
        <v>148</v>
      </c>
      <c r="H34" s="8"/>
      <c r="I34" s="8" t="s">
        <v>149</v>
      </c>
      <c r="J34" s="8"/>
      <c r="K34" s="8">
        <v>18</v>
      </c>
      <c r="L34" s="8"/>
      <c r="M34" s="8">
        <v>18</v>
      </c>
      <c r="N34" s="8"/>
      <c r="O34" s="8">
        <v>1219535</v>
      </c>
      <c r="P34" s="8"/>
      <c r="Q34" s="8">
        <v>1150224755600</v>
      </c>
      <c r="R34" s="8"/>
      <c r="S34" s="8">
        <v>1165683943796</v>
      </c>
      <c r="T34" s="8"/>
      <c r="U34" s="8">
        <v>0</v>
      </c>
      <c r="V34" s="8"/>
      <c r="W34" s="8">
        <v>0</v>
      </c>
      <c r="X34" s="8"/>
      <c r="Y34" s="8">
        <v>0</v>
      </c>
      <c r="Z34" s="8"/>
      <c r="AA34" s="8">
        <v>0</v>
      </c>
      <c r="AB34" s="8"/>
      <c r="AC34" s="8">
        <v>1219535</v>
      </c>
      <c r="AD34" s="8"/>
      <c r="AE34" s="8">
        <v>958031</v>
      </c>
      <c r="AF34" s="8"/>
      <c r="AG34" s="8">
        <v>1150224755600</v>
      </c>
      <c r="AH34" s="8"/>
      <c r="AI34" s="8">
        <v>1168307061931</v>
      </c>
      <c r="AJ34" s="8"/>
      <c r="AK34" s="10">
        <v>4.888172333488725E-3</v>
      </c>
    </row>
    <row r="35" spans="1:37">
      <c r="A35" s="1" t="s">
        <v>150</v>
      </c>
      <c r="C35" s="8" t="s">
        <v>79</v>
      </c>
      <c r="D35" s="8"/>
      <c r="E35" s="8" t="s">
        <v>79</v>
      </c>
      <c r="F35" s="8"/>
      <c r="G35" s="8" t="s">
        <v>151</v>
      </c>
      <c r="H35" s="8"/>
      <c r="I35" s="8" t="s">
        <v>152</v>
      </c>
      <c r="J35" s="8"/>
      <c r="K35" s="8">
        <v>20</v>
      </c>
      <c r="L35" s="8"/>
      <c r="M35" s="8">
        <v>20</v>
      </c>
      <c r="N35" s="8"/>
      <c r="O35" s="8">
        <v>5200000</v>
      </c>
      <c r="P35" s="8"/>
      <c r="Q35" s="8">
        <v>5038157850000</v>
      </c>
      <c r="R35" s="8"/>
      <c r="S35" s="8">
        <v>5055660084020</v>
      </c>
      <c r="T35" s="8"/>
      <c r="U35" s="8">
        <v>0</v>
      </c>
      <c r="V35" s="8"/>
      <c r="W35" s="8">
        <v>0</v>
      </c>
      <c r="X35" s="8"/>
      <c r="Y35" s="8">
        <v>0</v>
      </c>
      <c r="Z35" s="8"/>
      <c r="AA35" s="8">
        <v>0</v>
      </c>
      <c r="AB35" s="8"/>
      <c r="AC35" s="8">
        <v>5200000</v>
      </c>
      <c r="AD35" s="8"/>
      <c r="AE35" s="8">
        <v>973475</v>
      </c>
      <c r="AF35" s="8"/>
      <c r="AG35" s="8">
        <v>5038157850000</v>
      </c>
      <c r="AH35" s="8"/>
      <c r="AI35" s="8">
        <v>5061875208174</v>
      </c>
      <c r="AJ35" s="8"/>
      <c r="AK35" s="10">
        <v>2.117878009508254E-2</v>
      </c>
    </row>
    <row r="36" spans="1:37">
      <c r="A36" s="1" t="s">
        <v>153</v>
      </c>
      <c r="C36" s="8" t="s">
        <v>79</v>
      </c>
      <c r="D36" s="8"/>
      <c r="E36" s="8" t="s">
        <v>79</v>
      </c>
      <c r="F36" s="8"/>
      <c r="G36" s="8" t="s">
        <v>151</v>
      </c>
      <c r="H36" s="8"/>
      <c r="I36" s="8" t="s">
        <v>152</v>
      </c>
      <c r="J36" s="8"/>
      <c r="K36" s="8">
        <v>20</v>
      </c>
      <c r="L36" s="8"/>
      <c r="M36" s="8">
        <v>20</v>
      </c>
      <c r="N36" s="8"/>
      <c r="O36" s="8">
        <v>2000000</v>
      </c>
      <c r="P36" s="8"/>
      <c r="Q36" s="8">
        <v>2000008125000</v>
      </c>
      <c r="R36" s="8"/>
      <c r="S36" s="8">
        <v>1956574179812</v>
      </c>
      <c r="T36" s="8"/>
      <c r="U36" s="8">
        <v>0</v>
      </c>
      <c r="V36" s="8"/>
      <c r="W36" s="8">
        <v>0</v>
      </c>
      <c r="X36" s="8"/>
      <c r="Y36" s="8">
        <v>0</v>
      </c>
      <c r="Z36" s="8"/>
      <c r="AA36" s="8">
        <v>0</v>
      </c>
      <c r="AB36" s="8"/>
      <c r="AC36" s="8">
        <v>2000000</v>
      </c>
      <c r="AD36" s="8"/>
      <c r="AE36" s="8">
        <v>953575</v>
      </c>
      <c r="AF36" s="8"/>
      <c r="AG36" s="8">
        <v>2000008125000</v>
      </c>
      <c r="AH36" s="8"/>
      <c r="AI36" s="8">
        <v>1907076097937</v>
      </c>
      <c r="AJ36" s="8"/>
      <c r="AK36" s="10">
        <v>7.9791665423861319E-3</v>
      </c>
    </row>
    <row r="37" spans="1:37">
      <c r="A37" s="1" t="s">
        <v>154</v>
      </c>
      <c r="C37" s="8" t="s">
        <v>79</v>
      </c>
      <c r="D37" s="8"/>
      <c r="E37" s="8" t="s">
        <v>79</v>
      </c>
      <c r="F37" s="8"/>
      <c r="G37" s="8" t="s">
        <v>155</v>
      </c>
      <c r="H37" s="8"/>
      <c r="I37" s="8" t="s">
        <v>156</v>
      </c>
      <c r="J37" s="8"/>
      <c r="K37" s="8">
        <v>21</v>
      </c>
      <c r="L37" s="8"/>
      <c r="M37" s="8">
        <v>21</v>
      </c>
      <c r="N37" s="8"/>
      <c r="O37" s="8">
        <v>2176010</v>
      </c>
      <c r="P37" s="8"/>
      <c r="Q37" s="8">
        <v>2116052107898</v>
      </c>
      <c r="R37" s="8"/>
      <c r="S37" s="8">
        <v>2135477080121</v>
      </c>
      <c r="T37" s="8"/>
      <c r="U37" s="8">
        <v>0</v>
      </c>
      <c r="V37" s="8"/>
      <c r="W37" s="8">
        <v>0</v>
      </c>
      <c r="X37" s="8"/>
      <c r="Y37" s="8">
        <v>0</v>
      </c>
      <c r="Z37" s="8"/>
      <c r="AA37" s="8">
        <v>0</v>
      </c>
      <c r="AB37" s="8"/>
      <c r="AC37" s="8">
        <v>2176010</v>
      </c>
      <c r="AD37" s="8"/>
      <c r="AE37" s="8">
        <v>983026</v>
      </c>
      <c r="AF37" s="8"/>
      <c r="AG37" s="8">
        <v>2116052107898</v>
      </c>
      <c r="AH37" s="8"/>
      <c r="AI37" s="8">
        <v>2138992942793</v>
      </c>
      <c r="AJ37" s="8"/>
      <c r="AK37" s="10">
        <v>8.9495017749930284E-3</v>
      </c>
    </row>
    <row r="38" spans="1:37">
      <c r="A38" s="1" t="s">
        <v>157</v>
      </c>
      <c r="C38" s="8" t="s">
        <v>79</v>
      </c>
      <c r="D38" s="8"/>
      <c r="E38" s="8" t="s">
        <v>79</v>
      </c>
      <c r="F38" s="8"/>
      <c r="G38" s="8" t="s">
        <v>158</v>
      </c>
      <c r="H38" s="8"/>
      <c r="I38" s="8" t="s">
        <v>159</v>
      </c>
      <c r="J38" s="8"/>
      <c r="K38" s="8">
        <v>18</v>
      </c>
      <c r="L38" s="8"/>
      <c r="M38" s="8">
        <v>18</v>
      </c>
      <c r="N38" s="8"/>
      <c r="O38" s="8">
        <v>1800000</v>
      </c>
      <c r="P38" s="8"/>
      <c r="Q38" s="8">
        <v>1800008125000</v>
      </c>
      <c r="R38" s="8"/>
      <c r="S38" s="8">
        <v>1688202889263</v>
      </c>
      <c r="T38" s="8"/>
      <c r="U38" s="8">
        <v>0</v>
      </c>
      <c r="V38" s="8"/>
      <c r="W38" s="8">
        <v>0</v>
      </c>
      <c r="X38" s="8"/>
      <c r="Y38" s="8">
        <v>0</v>
      </c>
      <c r="Z38" s="8"/>
      <c r="AA38" s="8">
        <v>0</v>
      </c>
      <c r="AB38" s="8"/>
      <c r="AC38" s="8">
        <v>1800000</v>
      </c>
      <c r="AD38" s="8"/>
      <c r="AE38" s="8">
        <v>943432</v>
      </c>
      <c r="AF38" s="8"/>
      <c r="AG38" s="8">
        <v>1800008125000</v>
      </c>
      <c r="AH38" s="8"/>
      <c r="AI38" s="8">
        <v>1698113421315</v>
      </c>
      <c r="AJ38" s="8"/>
      <c r="AK38" s="10">
        <v>7.1048710700065097E-3</v>
      </c>
    </row>
    <row r="39" spans="1:37">
      <c r="A39" s="1" t="s">
        <v>160</v>
      </c>
      <c r="C39" s="8" t="s">
        <v>79</v>
      </c>
      <c r="D39" s="8"/>
      <c r="E39" s="8" t="s">
        <v>79</v>
      </c>
      <c r="F39" s="8"/>
      <c r="G39" s="8" t="s">
        <v>161</v>
      </c>
      <c r="H39" s="8"/>
      <c r="I39" s="8" t="s">
        <v>108</v>
      </c>
      <c r="J39" s="8"/>
      <c r="K39" s="8">
        <v>18</v>
      </c>
      <c r="L39" s="8"/>
      <c r="M39" s="8">
        <v>18</v>
      </c>
      <c r="N39" s="8"/>
      <c r="O39" s="8">
        <v>3990000</v>
      </c>
      <c r="P39" s="8"/>
      <c r="Q39" s="8">
        <v>3758596250000</v>
      </c>
      <c r="R39" s="8"/>
      <c r="S39" s="8">
        <v>3784752527867</v>
      </c>
      <c r="T39" s="8"/>
      <c r="U39" s="8">
        <v>0</v>
      </c>
      <c r="V39" s="8"/>
      <c r="W39" s="8">
        <v>0</v>
      </c>
      <c r="X39" s="8"/>
      <c r="Y39" s="8">
        <v>0</v>
      </c>
      <c r="Z39" s="8"/>
      <c r="AA39" s="8">
        <v>0</v>
      </c>
      <c r="AB39" s="8"/>
      <c r="AC39" s="8">
        <v>3990000</v>
      </c>
      <c r="AD39" s="8"/>
      <c r="AE39" s="8">
        <v>953175</v>
      </c>
      <c r="AF39" s="8"/>
      <c r="AG39" s="8">
        <v>3758596250000</v>
      </c>
      <c r="AH39" s="8"/>
      <c r="AI39" s="8">
        <v>3803021409076</v>
      </c>
      <c r="AJ39" s="8"/>
      <c r="AK39" s="10">
        <v>1.5911762105404889E-2</v>
      </c>
    </row>
    <row r="40" spans="1:37">
      <c r="A40" s="1" t="s">
        <v>162</v>
      </c>
      <c r="C40" s="8" t="s">
        <v>79</v>
      </c>
      <c r="D40" s="8"/>
      <c r="E40" s="8" t="s">
        <v>79</v>
      </c>
      <c r="F40" s="8"/>
      <c r="G40" s="8" t="s">
        <v>161</v>
      </c>
      <c r="H40" s="8"/>
      <c r="I40" s="8" t="s">
        <v>108</v>
      </c>
      <c r="J40" s="8"/>
      <c r="K40" s="8">
        <v>18</v>
      </c>
      <c r="L40" s="8"/>
      <c r="M40" s="8">
        <v>18</v>
      </c>
      <c r="N40" s="8"/>
      <c r="O40" s="8">
        <v>3000000</v>
      </c>
      <c r="P40" s="8"/>
      <c r="Q40" s="8">
        <v>2946428125000</v>
      </c>
      <c r="R40" s="8"/>
      <c r="S40" s="8">
        <v>2884248664433</v>
      </c>
      <c r="T40" s="8"/>
      <c r="U40" s="8">
        <v>0</v>
      </c>
      <c r="V40" s="8"/>
      <c r="W40" s="8">
        <v>0</v>
      </c>
      <c r="X40" s="8"/>
      <c r="Y40" s="8">
        <v>0</v>
      </c>
      <c r="Z40" s="8"/>
      <c r="AA40" s="8">
        <v>0</v>
      </c>
      <c r="AB40" s="8"/>
      <c r="AC40" s="8">
        <v>3000000</v>
      </c>
      <c r="AD40" s="8"/>
      <c r="AE40" s="8">
        <v>963177</v>
      </c>
      <c r="AF40" s="8"/>
      <c r="AG40" s="8">
        <v>2946428125000</v>
      </c>
      <c r="AH40" s="8"/>
      <c r="AI40" s="8">
        <v>2889420730707</v>
      </c>
      <c r="AJ40" s="8"/>
      <c r="AK40" s="10">
        <v>1.2089275958245379E-2</v>
      </c>
    </row>
    <row r="41" spans="1:37">
      <c r="A41" s="1" t="s">
        <v>163</v>
      </c>
      <c r="C41" s="8" t="s">
        <v>79</v>
      </c>
      <c r="D41" s="8"/>
      <c r="E41" s="8" t="s">
        <v>79</v>
      </c>
      <c r="F41" s="8"/>
      <c r="G41" s="8" t="s">
        <v>164</v>
      </c>
      <c r="H41" s="8"/>
      <c r="I41" s="8" t="s">
        <v>165</v>
      </c>
      <c r="J41" s="8"/>
      <c r="K41" s="8">
        <v>18</v>
      </c>
      <c r="L41" s="8"/>
      <c r="M41" s="8">
        <v>18</v>
      </c>
      <c r="N41" s="8"/>
      <c r="O41" s="8">
        <v>1763000</v>
      </c>
      <c r="P41" s="8"/>
      <c r="Q41" s="8">
        <v>1731449130565</v>
      </c>
      <c r="R41" s="8"/>
      <c r="S41" s="8">
        <v>1687799855452</v>
      </c>
      <c r="T41" s="8"/>
      <c r="U41" s="8">
        <v>0</v>
      </c>
      <c r="V41" s="8"/>
      <c r="W41" s="8">
        <v>0</v>
      </c>
      <c r="X41" s="8"/>
      <c r="Y41" s="8">
        <v>0</v>
      </c>
      <c r="Z41" s="8"/>
      <c r="AA41" s="8">
        <v>0</v>
      </c>
      <c r="AB41" s="8"/>
      <c r="AC41" s="8">
        <v>1763000</v>
      </c>
      <c r="AD41" s="8"/>
      <c r="AE41" s="8">
        <v>960498</v>
      </c>
      <c r="AF41" s="8"/>
      <c r="AG41" s="8">
        <v>1731449130565</v>
      </c>
      <c r="AH41" s="8"/>
      <c r="AI41" s="8">
        <v>1693292453163</v>
      </c>
      <c r="AJ41" s="8"/>
      <c r="AK41" s="10">
        <v>7.0847002400003245E-3</v>
      </c>
    </row>
    <row r="42" spans="1:37">
      <c r="A42" s="1" t="s">
        <v>166</v>
      </c>
      <c r="C42" s="8" t="s">
        <v>79</v>
      </c>
      <c r="D42" s="8"/>
      <c r="E42" s="8" t="s">
        <v>79</v>
      </c>
      <c r="F42" s="8"/>
      <c r="G42" s="8" t="s">
        <v>164</v>
      </c>
      <c r="H42" s="8"/>
      <c r="I42" s="8" t="s">
        <v>165</v>
      </c>
      <c r="J42" s="8"/>
      <c r="K42" s="8">
        <v>18</v>
      </c>
      <c r="L42" s="8"/>
      <c r="M42" s="8">
        <v>18</v>
      </c>
      <c r="N42" s="8"/>
      <c r="O42" s="8">
        <v>5000000</v>
      </c>
      <c r="P42" s="8"/>
      <c r="Q42" s="8">
        <v>4699448331333</v>
      </c>
      <c r="R42" s="8"/>
      <c r="S42" s="8">
        <v>4753002608011</v>
      </c>
      <c r="T42" s="8"/>
      <c r="U42" s="8">
        <v>0</v>
      </c>
      <c r="V42" s="8"/>
      <c r="W42" s="8">
        <v>0</v>
      </c>
      <c r="X42" s="8"/>
      <c r="Y42" s="8">
        <v>0</v>
      </c>
      <c r="Z42" s="8"/>
      <c r="AA42" s="8">
        <v>0</v>
      </c>
      <c r="AB42" s="8"/>
      <c r="AC42" s="8">
        <v>5000000</v>
      </c>
      <c r="AD42" s="8"/>
      <c r="AE42" s="8">
        <v>954255</v>
      </c>
      <c r="AF42" s="8"/>
      <c r="AG42" s="8">
        <v>4699448331333</v>
      </c>
      <c r="AH42" s="8"/>
      <c r="AI42" s="8">
        <v>4771094015942</v>
      </c>
      <c r="AJ42" s="8"/>
      <c r="AK42" s="10">
        <v>1.9962157663118436E-2</v>
      </c>
    </row>
    <row r="43" spans="1:37">
      <c r="A43" s="1" t="s">
        <v>167</v>
      </c>
      <c r="C43" s="8" t="s">
        <v>79</v>
      </c>
      <c r="D43" s="8"/>
      <c r="E43" s="8" t="s">
        <v>79</v>
      </c>
      <c r="F43" s="8"/>
      <c r="G43" s="8" t="s">
        <v>168</v>
      </c>
      <c r="H43" s="8"/>
      <c r="I43" s="8" t="s">
        <v>169</v>
      </c>
      <c r="J43" s="8"/>
      <c r="K43" s="8">
        <v>18</v>
      </c>
      <c r="L43" s="8"/>
      <c r="M43" s="8">
        <v>18</v>
      </c>
      <c r="N43" s="8"/>
      <c r="O43" s="8">
        <v>2000000</v>
      </c>
      <c r="P43" s="8"/>
      <c r="Q43" s="8">
        <v>2000000000000</v>
      </c>
      <c r="R43" s="8"/>
      <c r="S43" s="8">
        <v>1965369113795</v>
      </c>
      <c r="T43" s="8"/>
      <c r="U43" s="8">
        <v>0</v>
      </c>
      <c r="V43" s="8"/>
      <c r="W43" s="8">
        <v>0</v>
      </c>
      <c r="X43" s="8"/>
      <c r="Y43" s="8">
        <v>0</v>
      </c>
      <c r="Z43" s="8"/>
      <c r="AA43" s="8">
        <v>0</v>
      </c>
      <c r="AB43" s="8"/>
      <c r="AC43" s="8">
        <v>2000000</v>
      </c>
      <c r="AD43" s="8"/>
      <c r="AE43" s="8">
        <v>985811</v>
      </c>
      <c r="AF43" s="8"/>
      <c r="AG43" s="8">
        <v>2000000000000</v>
      </c>
      <c r="AH43" s="8"/>
      <c r="AI43" s="8">
        <v>1971546632607</v>
      </c>
      <c r="AJ43" s="8"/>
      <c r="AK43" s="10">
        <v>8.2489099122312528E-3</v>
      </c>
    </row>
    <row r="44" spans="1:37">
      <c r="A44" s="1" t="s">
        <v>170</v>
      </c>
      <c r="C44" s="8" t="s">
        <v>79</v>
      </c>
      <c r="D44" s="8"/>
      <c r="E44" s="8" t="s">
        <v>79</v>
      </c>
      <c r="F44" s="8"/>
      <c r="G44" s="8" t="s">
        <v>171</v>
      </c>
      <c r="H44" s="8"/>
      <c r="I44" s="8" t="s">
        <v>172</v>
      </c>
      <c r="J44" s="8"/>
      <c r="K44" s="8">
        <v>18.5</v>
      </c>
      <c r="L44" s="8"/>
      <c r="M44" s="8">
        <v>18.5</v>
      </c>
      <c r="N44" s="8"/>
      <c r="O44" s="8">
        <v>5449295</v>
      </c>
      <c r="P44" s="8"/>
      <c r="Q44" s="8">
        <v>5176846500000</v>
      </c>
      <c r="R44" s="8"/>
      <c r="S44" s="8">
        <v>5190681474414</v>
      </c>
      <c r="T44" s="8"/>
      <c r="U44" s="8">
        <v>0</v>
      </c>
      <c r="V44" s="8"/>
      <c r="W44" s="8">
        <v>0</v>
      </c>
      <c r="X44" s="8"/>
      <c r="Y44" s="8">
        <v>0</v>
      </c>
      <c r="Z44" s="8"/>
      <c r="AA44" s="8">
        <v>0</v>
      </c>
      <c r="AB44" s="8"/>
      <c r="AC44" s="8">
        <v>5449295</v>
      </c>
      <c r="AD44" s="8"/>
      <c r="AE44" s="8">
        <v>954379</v>
      </c>
      <c r="AF44" s="8"/>
      <c r="AG44" s="8">
        <v>5176846500000</v>
      </c>
      <c r="AH44" s="8"/>
      <c r="AI44" s="8">
        <v>5200493684912</v>
      </c>
      <c r="AJ44" s="8"/>
      <c r="AK44" s="10">
        <v>2.1758756905101224E-2</v>
      </c>
    </row>
    <row r="45" spans="1:37">
      <c r="A45" s="1" t="s">
        <v>173</v>
      </c>
      <c r="C45" s="8" t="s">
        <v>79</v>
      </c>
      <c r="D45" s="8"/>
      <c r="E45" s="8" t="s">
        <v>79</v>
      </c>
      <c r="F45" s="8"/>
      <c r="G45" s="8" t="s">
        <v>174</v>
      </c>
      <c r="H45" s="8"/>
      <c r="I45" s="8" t="s">
        <v>175</v>
      </c>
      <c r="J45" s="8"/>
      <c r="K45" s="8">
        <v>0</v>
      </c>
      <c r="L45" s="8"/>
      <c r="M45" s="8">
        <v>0</v>
      </c>
      <c r="N45" s="8"/>
      <c r="O45" s="8">
        <v>2684000</v>
      </c>
      <c r="P45" s="8"/>
      <c r="Q45" s="8">
        <v>2407947258740</v>
      </c>
      <c r="R45" s="8"/>
      <c r="S45" s="8">
        <v>2439863145382</v>
      </c>
      <c r="T45" s="8"/>
      <c r="U45" s="8">
        <v>0</v>
      </c>
      <c r="V45" s="8"/>
      <c r="W45" s="8">
        <v>0</v>
      </c>
      <c r="X45" s="8"/>
      <c r="Y45" s="8">
        <v>0</v>
      </c>
      <c r="Z45" s="8"/>
      <c r="AA45" s="8">
        <v>0</v>
      </c>
      <c r="AB45" s="8"/>
      <c r="AC45" s="8">
        <v>2684000</v>
      </c>
      <c r="AD45" s="8"/>
      <c r="AE45" s="8">
        <v>932092</v>
      </c>
      <c r="AF45" s="8"/>
      <c r="AG45" s="8">
        <v>2407947258740</v>
      </c>
      <c r="AH45" s="8"/>
      <c r="AI45" s="8">
        <v>2501638429687</v>
      </c>
      <c r="AJ45" s="8"/>
      <c r="AK45" s="10">
        <v>1.0466802914104427E-2</v>
      </c>
    </row>
    <row r="46" spans="1:37">
      <c r="A46" s="1" t="s">
        <v>176</v>
      </c>
      <c r="C46" s="8" t="s">
        <v>79</v>
      </c>
      <c r="D46" s="8"/>
      <c r="E46" s="8" t="s">
        <v>79</v>
      </c>
      <c r="F46" s="8"/>
      <c r="G46" s="8" t="s">
        <v>174</v>
      </c>
      <c r="H46" s="8"/>
      <c r="I46" s="8" t="s">
        <v>177</v>
      </c>
      <c r="J46" s="8"/>
      <c r="K46" s="8">
        <v>0</v>
      </c>
      <c r="L46" s="8"/>
      <c r="M46" s="8">
        <v>0</v>
      </c>
      <c r="N46" s="8"/>
      <c r="O46" s="8">
        <v>8297612</v>
      </c>
      <c r="P46" s="8"/>
      <c r="Q46" s="8">
        <v>6977100137137</v>
      </c>
      <c r="R46" s="8"/>
      <c r="S46" s="8">
        <v>7451535721164</v>
      </c>
      <c r="T46" s="8"/>
      <c r="U46" s="8">
        <v>0</v>
      </c>
      <c r="V46" s="8"/>
      <c r="W46" s="8">
        <v>0</v>
      </c>
      <c r="X46" s="8"/>
      <c r="Y46" s="8">
        <v>0</v>
      </c>
      <c r="Z46" s="8"/>
      <c r="AA46" s="8">
        <v>0</v>
      </c>
      <c r="AB46" s="8"/>
      <c r="AC46" s="8">
        <v>8297612</v>
      </c>
      <c r="AD46" s="8"/>
      <c r="AE46" s="8">
        <v>918093</v>
      </c>
      <c r="AF46" s="8"/>
      <c r="AG46" s="8">
        <v>6977100137137</v>
      </c>
      <c r="AH46" s="8"/>
      <c r="AI46" s="8">
        <v>7617690565813</v>
      </c>
      <c r="AJ46" s="8"/>
      <c r="AK46" s="10">
        <v>3.187225814362523E-2</v>
      </c>
    </row>
    <row r="47" spans="1:37">
      <c r="A47" s="1" t="s">
        <v>178</v>
      </c>
      <c r="C47" s="8" t="s">
        <v>79</v>
      </c>
      <c r="D47" s="8"/>
      <c r="E47" s="8" t="s">
        <v>79</v>
      </c>
      <c r="F47" s="8"/>
      <c r="G47" s="8" t="s">
        <v>174</v>
      </c>
      <c r="H47" s="8"/>
      <c r="I47" s="8" t="s">
        <v>179</v>
      </c>
      <c r="J47" s="8"/>
      <c r="K47" s="8">
        <v>0</v>
      </c>
      <c r="L47" s="8"/>
      <c r="M47" s="8">
        <v>0</v>
      </c>
      <c r="N47" s="8"/>
      <c r="O47" s="8">
        <v>89979</v>
      </c>
      <c r="P47" s="8"/>
      <c r="Q47" s="8">
        <v>77438928036</v>
      </c>
      <c r="R47" s="8"/>
      <c r="S47" s="8">
        <v>84732794712</v>
      </c>
      <c r="T47" s="8"/>
      <c r="U47" s="8">
        <v>0</v>
      </c>
      <c r="V47" s="8"/>
      <c r="W47" s="8">
        <v>0</v>
      </c>
      <c r="X47" s="8"/>
      <c r="Y47" s="8">
        <v>0</v>
      </c>
      <c r="Z47" s="8"/>
      <c r="AA47" s="8">
        <v>0</v>
      </c>
      <c r="AB47" s="8"/>
      <c r="AC47" s="8">
        <v>89979</v>
      </c>
      <c r="AD47" s="8"/>
      <c r="AE47" s="8">
        <v>961176</v>
      </c>
      <c r="AF47" s="8"/>
      <c r="AG47" s="8">
        <v>77438928036</v>
      </c>
      <c r="AH47" s="8"/>
      <c r="AI47" s="8">
        <v>86482329312</v>
      </c>
      <c r="AJ47" s="8"/>
      <c r="AK47" s="10">
        <v>3.6184025865585871E-4</v>
      </c>
    </row>
    <row r="48" spans="1:37">
      <c r="A48" s="1" t="s">
        <v>180</v>
      </c>
      <c r="C48" s="8" t="s">
        <v>79</v>
      </c>
      <c r="D48" s="8"/>
      <c r="E48" s="8" t="s">
        <v>79</v>
      </c>
      <c r="F48" s="8"/>
      <c r="G48" s="8" t="s">
        <v>181</v>
      </c>
      <c r="H48" s="8"/>
      <c r="I48" s="8" t="s">
        <v>182</v>
      </c>
      <c r="J48" s="8"/>
      <c r="K48" s="8">
        <v>0</v>
      </c>
      <c r="L48" s="8"/>
      <c r="M48" s="8">
        <v>0</v>
      </c>
      <c r="N48" s="8"/>
      <c r="O48" s="8">
        <v>4419551</v>
      </c>
      <c r="P48" s="8"/>
      <c r="Q48" s="8">
        <v>3683621380425</v>
      </c>
      <c r="R48" s="8"/>
      <c r="S48" s="8">
        <v>4196665969130</v>
      </c>
      <c r="T48" s="8"/>
      <c r="U48" s="8">
        <v>0</v>
      </c>
      <c r="V48" s="8"/>
      <c r="W48" s="8">
        <v>0</v>
      </c>
      <c r="X48" s="8"/>
      <c r="Y48" s="8">
        <v>0</v>
      </c>
      <c r="Z48" s="8"/>
      <c r="AA48" s="8">
        <v>0</v>
      </c>
      <c r="AB48" s="8"/>
      <c r="AC48" s="8">
        <v>4419551</v>
      </c>
      <c r="AD48" s="8"/>
      <c r="AE48" s="8">
        <v>966652</v>
      </c>
      <c r="AF48" s="8"/>
      <c r="AG48" s="8">
        <v>3683621380425</v>
      </c>
      <c r="AH48" s="8"/>
      <c r="AI48" s="8">
        <v>4272002661399</v>
      </c>
      <c r="AJ48" s="8"/>
      <c r="AK48" s="10">
        <v>1.7873969865016614E-2</v>
      </c>
    </row>
    <row r="49" spans="1:37">
      <c r="A49" s="1" t="s">
        <v>183</v>
      </c>
      <c r="C49" s="8" t="s">
        <v>79</v>
      </c>
      <c r="D49" s="8"/>
      <c r="E49" s="8" t="s">
        <v>79</v>
      </c>
      <c r="F49" s="8"/>
      <c r="G49" s="8" t="s">
        <v>184</v>
      </c>
      <c r="H49" s="8"/>
      <c r="I49" s="8" t="s">
        <v>175</v>
      </c>
      <c r="J49" s="8"/>
      <c r="K49" s="8">
        <v>0</v>
      </c>
      <c r="L49" s="8"/>
      <c r="M49" s="8">
        <v>0</v>
      </c>
      <c r="N49" s="8"/>
      <c r="O49" s="8">
        <v>2011655</v>
      </c>
      <c r="P49" s="8"/>
      <c r="Q49" s="8">
        <v>1721545686710</v>
      </c>
      <c r="R49" s="8"/>
      <c r="S49" s="8">
        <v>1875478020883</v>
      </c>
      <c r="T49" s="8"/>
      <c r="U49" s="8">
        <v>852469</v>
      </c>
      <c r="V49" s="8"/>
      <c r="W49" s="8">
        <v>780269862789</v>
      </c>
      <c r="X49" s="8"/>
      <c r="Y49" s="8">
        <v>0</v>
      </c>
      <c r="Z49" s="8"/>
      <c r="AA49" s="8">
        <v>0</v>
      </c>
      <c r="AB49" s="8"/>
      <c r="AC49" s="8">
        <v>2864124</v>
      </c>
      <c r="AD49" s="8"/>
      <c r="AE49" s="8">
        <v>949632</v>
      </c>
      <c r="AF49" s="8"/>
      <c r="AG49" s="8">
        <v>2501815549499</v>
      </c>
      <c r="AH49" s="8"/>
      <c r="AI49" s="8">
        <v>2719759745998</v>
      </c>
      <c r="AJ49" s="8"/>
      <c r="AK49" s="10">
        <v>1.137941794355851E-2</v>
      </c>
    </row>
    <row r="50" spans="1:37">
      <c r="A50" s="1" t="s">
        <v>185</v>
      </c>
      <c r="C50" s="8" t="s">
        <v>79</v>
      </c>
      <c r="D50" s="8"/>
      <c r="E50" s="8" t="s">
        <v>79</v>
      </c>
      <c r="F50" s="8"/>
      <c r="G50" s="8" t="s">
        <v>186</v>
      </c>
      <c r="H50" s="8"/>
      <c r="I50" s="8" t="s">
        <v>187</v>
      </c>
      <c r="J50" s="8"/>
      <c r="K50" s="8">
        <v>0</v>
      </c>
      <c r="L50" s="8"/>
      <c r="M50" s="8">
        <v>0</v>
      </c>
      <c r="N50" s="8"/>
      <c r="O50" s="8">
        <v>2702265</v>
      </c>
      <c r="P50" s="8"/>
      <c r="Q50" s="8">
        <v>2247046970957</v>
      </c>
      <c r="R50" s="8"/>
      <c r="S50" s="8">
        <v>2358270247117</v>
      </c>
      <c r="T50" s="8"/>
      <c r="U50" s="8">
        <v>769100</v>
      </c>
      <c r="V50" s="8"/>
      <c r="W50" s="8">
        <v>677354495000</v>
      </c>
      <c r="X50" s="8"/>
      <c r="Y50" s="8">
        <v>0</v>
      </c>
      <c r="Z50" s="8"/>
      <c r="AA50" s="8">
        <v>0</v>
      </c>
      <c r="AB50" s="8"/>
      <c r="AC50" s="8">
        <v>3471365</v>
      </c>
      <c r="AD50" s="8"/>
      <c r="AE50" s="8">
        <v>893642</v>
      </c>
      <c r="AF50" s="8"/>
      <c r="AG50" s="8">
        <v>2924401465957</v>
      </c>
      <c r="AH50" s="8"/>
      <c r="AI50" s="8">
        <v>3102038805434</v>
      </c>
      <c r="AJ50" s="8"/>
      <c r="AK50" s="10">
        <v>1.2978865539910974E-2</v>
      </c>
    </row>
    <row r="51" spans="1:37">
      <c r="A51" s="1" t="s">
        <v>188</v>
      </c>
      <c r="C51" s="8" t="s">
        <v>79</v>
      </c>
      <c r="D51" s="8"/>
      <c r="E51" s="8" t="s">
        <v>79</v>
      </c>
      <c r="F51" s="8"/>
      <c r="G51" s="8" t="s">
        <v>174</v>
      </c>
      <c r="H51" s="8"/>
      <c r="I51" s="8" t="s">
        <v>187</v>
      </c>
      <c r="J51" s="8"/>
      <c r="K51" s="8">
        <v>0</v>
      </c>
      <c r="L51" s="8"/>
      <c r="M51" s="8">
        <v>0</v>
      </c>
      <c r="N51" s="8"/>
      <c r="O51" s="8">
        <v>1309</v>
      </c>
      <c r="P51" s="8"/>
      <c r="Q51" s="8">
        <v>1121385211</v>
      </c>
      <c r="R51" s="8"/>
      <c r="S51" s="8">
        <v>1121298308</v>
      </c>
      <c r="T51" s="8"/>
      <c r="U51" s="8">
        <v>1138</v>
      </c>
      <c r="V51" s="8"/>
      <c r="W51" s="8">
        <v>999441705</v>
      </c>
      <c r="X51" s="8"/>
      <c r="Y51" s="8">
        <v>0</v>
      </c>
      <c r="Z51" s="8"/>
      <c r="AA51" s="8">
        <v>0</v>
      </c>
      <c r="AB51" s="8"/>
      <c r="AC51" s="8">
        <v>2447</v>
      </c>
      <c r="AD51" s="8"/>
      <c r="AE51" s="8">
        <v>878210</v>
      </c>
      <c r="AF51" s="8"/>
      <c r="AG51" s="8">
        <v>2120826916</v>
      </c>
      <c r="AH51" s="8"/>
      <c r="AI51" s="8">
        <v>2148896597</v>
      </c>
      <c r="AJ51" s="8"/>
      <c r="AK51" s="10">
        <v>8.9909384572425401E-6</v>
      </c>
    </row>
    <row r="52" spans="1:37">
      <c r="A52" s="1" t="s">
        <v>189</v>
      </c>
      <c r="C52" s="8" t="s">
        <v>79</v>
      </c>
      <c r="D52" s="8"/>
      <c r="E52" s="8" t="s">
        <v>79</v>
      </c>
      <c r="F52" s="8"/>
      <c r="G52" s="8" t="s">
        <v>174</v>
      </c>
      <c r="H52" s="8"/>
      <c r="I52" s="8" t="s">
        <v>190</v>
      </c>
      <c r="J52" s="8"/>
      <c r="K52" s="8">
        <v>0</v>
      </c>
      <c r="L52" s="8"/>
      <c r="M52" s="8">
        <v>0</v>
      </c>
      <c r="N52" s="8"/>
      <c r="O52" s="8">
        <v>9027494</v>
      </c>
      <c r="P52" s="8"/>
      <c r="Q52" s="8">
        <v>7225310009822</v>
      </c>
      <c r="R52" s="8"/>
      <c r="S52" s="8">
        <v>7741106258255</v>
      </c>
      <c r="T52" s="8"/>
      <c r="U52" s="8">
        <v>0</v>
      </c>
      <c r="V52" s="8"/>
      <c r="W52" s="8">
        <v>0</v>
      </c>
      <c r="X52" s="8"/>
      <c r="Y52" s="8">
        <v>0</v>
      </c>
      <c r="Z52" s="8"/>
      <c r="AA52" s="8">
        <v>0</v>
      </c>
      <c r="AB52" s="8"/>
      <c r="AC52" s="8">
        <v>9027494</v>
      </c>
      <c r="AD52" s="8"/>
      <c r="AE52" s="8">
        <v>877193</v>
      </c>
      <c r="AF52" s="8"/>
      <c r="AG52" s="8">
        <v>7225310009822</v>
      </c>
      <c r="AH52" s="8"/>
      <c r="AI52" s="8">
        <v>7918555338330</v>
      </c>
      <c r="AJ52" s="8"/>
      <c r="AK52" s="10">
        <v>3.3131070064789353E-2</v>
      </c>
    </row>
    <row r="53" spans="1:37">
      <c r="A53" s="1" t="s">
        <v>191</v>
      </c>
      <c r="C53" s="8" t="s">
        <v>79</v>
      </c>
      <c r="D53" s="8"/>
      <c r="E53" s="8" t="s">
        <v>79</v>
      </c>
      <c r="F53" s="8"/>
      <c r="G53" s="8" t="s">
        <v>192</v>
      </c>
      <c r="H53" s="8"/>
      <c r="I53" s="8" t="s">
        <v>6</v>
      </c>
      <c r="J53" s="8"/>
      <c r="K53" s="8">
        <v>0</v>
      </c>
      <c r="L53" s="8"/>
      <c r="M53" s="8">
        <v>0</v>
      </c>
      <c r="N53" s="8"/>
      <c r="O53" s="8">
        <v>2500000</v>
      </c>
      <c r="P53" s="8"/>
      <c r="Q53" s="8">
        <v>2150008125000</v>
      </c>
      <c r="R53" s="8"/>
      <c r="S53" s="8">
        <v>2452850143123</v>
      </c>
      <c r="T53" s="8"/>
      <c r="U53" s="8">
        <v>0</v>
      </c>
      <c r="V53" s="8"/>
      <c r="W53" s="8">
        <v>0</v>
      </c>
      <c r="X53" s="8"/>
      <c r="Y53" s="8">
        <v>2500000</v>
      </c>
      <c r="Z53" s="8"/>
      <c r="AA53" s="8">
        <v>2500000000000</v>
      </c>
      <c r="AB53" s="8"/>
      <c r="AC53" s="8">
        <v>0</v>
      </c>
      <c r="AD53" s="8"/>
      <c r="AE53" s="8">
        <v>0</v>
      </c>
      <c r="AF53" s="8"/>
      <c r="AG53" s="8">
        <v>0</v>
      </c>
      <c r="AH53" s="8"/>
      <c r="AI53" s="8">
        <v>0</v>
      </c>
      <c r="AJ53" s="8"/>
      <c r="AK53" s="10">
        <v>0</v>
      </c>
    </row>
    <row r="54" spans="1:37">
      <c r="A54" s="1" t="s">
        <v>193</v>
      </c>
      <c r="C54" s="8" t="s">
        <v>79</v>
      </c>
      <c r="D54" s="8"/>
      <c r="E54" s="8" t="s">
        <v>79</v>
      </c>
      <c r="F54" s="8"/>
      <c r="G54" s="8" t="s">
        <v>194</v>
      </c>
      <c r="H54" s="8"/>
      <c r="I54" s="8" t="s">
        <v>195</v>
      </c>
      <c r="J54" s="8"/>
      <c r="K54" s="8">
        <v>0</v>
      </c>
      <c r="L54" s="8"/>
      <c r="M54" s="8">
        <v>0</v>
      </c>
      <c r="N54" s="8"/>
      <c r="O54" s="8">
        <v>420000</v>
      </c>
      <c r="P54" s="8"/>
      <c r="Q54" s="8">
        <v>393978324185</v>
      </c>
      <c r="R54" s="8"/>
      <c r="S54" s="8">
        <v>398827087607</v>
      </c>
      <c r="T54" s="8"/>
      <c r="U54" s="8">
        <v>0</v>
      </c>
      <c r="V54" s="8"/>
      <c r="W54" s="8">
        <v>0</v>
      </c>
      <c r="X54" s="8"/>
      <c r="Y54" s="8">
        <v>0</v>
      </c>
      <c r="Z54" s="8"/>
      <c r="AA54" s="8">
        <v>0</v>
      </c>
      <c r="AB54" s="8"/>
      <c r="AC54" s="8">
        <v>420000</v>
      </c>
      <c r="AD54" s="8"/>
      <c r="AE54" s="8">
        <v>974886</v>
      </c>
      <c r="AF54" s="8"/>
      <c r="AG54" s="8">
        <v>393978324185</v>
      </c>
      <c r="AH54" s="8"/>
      <c r="AI54" s="8">
        <v>409436646457</v>
      </c>
      <c r="AJ54" s="8"/>
      <c r="AK54" s="10">
        <v>1.7130743729474383E-3</v>
      </c>
    </row>
    <row r="55" spans="1:37">
      <c r="A55" s="1" t="s">
        <v>196</v>
      </c>
      <c r="C55" s="8" t="s">
        <v>79</v>
      </c>
      <c r="D55" s="8"/>
      <c r="E55" s="8" t="s">
        <v>79</v>
      </c>
      <c r="F55" s="8"/>
      <c r="G55" s="8" t="s">
        <v>197</v>
      </c>
      <c r="H55" s="8"/>
      <c r="I55" s="8" t="s">
        <v>198</v>
      </c>
      <c r="J55" s="8"/>
      <c r="K55" s="8">
        <v>0</v>
      </c>
      <c r="L55" s="8"/>
      <c r="M55" s="8">
        <v>0</v>
      </c>
      <c r="N55" s="8"/>
      <c r="O55" s="8">
        <v>161500</v>
      </c>
      <c r="P55" s="8"/>
      <c r="Q55" s="8">
        <v>142499621643</v>
      </c>
      <c r="R55" s="8"/>
      <c r="S55" s="8">
        <v>145649128955</v>
      </c>
      <c r="T55" s="8"/>
      <c r="U55" s="8">
        <v>510000</v>
      </c>
      <c r="V55" s="8"/>
      <c r="W55" s="8">
        <v>468452681957</v>
      </c>
      <c r="X55" s="8"/>
      <c r="Y55" s="8">
        <v>0</v>
      </c>
      <c r="Z55" s="8"/>
      <c r="AA55" s="8">
        <v>0</v>
      </c>
      <c r="AB55" s="8"/>
      <c r="AC55" s="8">
        <v>671500</v>
      </c>
      <c r="AD55" s="8"/>
      <c r="AE55" s="8">
        <v>926047</v>
      </c>
      <c r="AF55" s="8"/>
      <c r="AG55" s="8">
        <v>610952303600</v>
      </c>
      <c r="AH55" s="8"/>
      <c r="AI55" s="8">
        <v>621816755396</v>
      </c>
      <c r="AJ55" s="8"/>
      <c r="AK55" s="10">
        <v>2.601668310728715E-3</v>
      </c>
    </row>
    <row r="56" spans="1:37">
      <c r="A56" s="1" t="s">
        <v>199</v>
      </c>
      <c r="C56" s="8" t="s">
        <v>79</v>
      </c>
      <c r="D56" s="8"/>
      <c r="E56" s="8" t="s">
        <v>79</v>
      </c>
      <c r="F56" s="8"/>
      <c r="G56" s="8" t="s">
        <v>200</v>
      </c>
      <c r="H56" s="8"/>
      <c r="I56" s="8" t="s">
        <v>190</v>
      </c>
      <c r="J56" s="8"/>
      <c r="K56" s="8">
        <v>0</v>
      </c>
      <c r="L56" s="8"/>
      <c r="M56" s="8">
        <v>0</v>
      </c>
      <c r="N56" s="8"/>
      <c r="O56" s="8">
        <v>200000</v>
      </c>
      <c r="P56" s="8"/>
      <c r="Q56" s="8">
        <v>166912465810</v>
      </c>
      <c r="R56" s="8"/>
      <c r="S56" s="8">
        <v>169593428000</v>
      </c>
      <c r="T56" s="8"/>
      <c r="U56" s="8">
        <v>55000</v>
      </c>
      <c r="V56" s="8"/>
      <c r="W56" s="8">
        <v>46575804742</v>
      </c>
      <c r="X56" s="8"/>
      <c r="Y56" s="8">
        <v>0</v>
      </c>
      <c r="Z56" s="8"/>
      <c r="AA56" s="8">
        <v>0</v>
      </c>
      <c r="AB56" s="8"/>
      <c r="AC56" s="8">
        <v>255000</v>
      </c>
      <c r="AD56" s="8"/>
      <c r="AE56" s="8">
        <v>868070</v>
      </c>
      <c r="AF56" s="8"/>
      <c r="AG56" s="8">
        <v>213488270552</v>
      </c>
      <c r="AH56" s="8"/>
      <c r="AI56" s="8">
        <v>221349272383</v>
      </c>
      <c r="AJ56" s="8"/>
      <c r="AK56" s="10">
        <v>9.2612073020606532E-4</v>
      </c>
    </row>
    <row r="57" spans="1:37">
      <c r="A57" s="1" t="s">
        <v>201</v>
      </c>
      <c r="C57" s="8" t="s">
        <v>79</v>
      </c>
      <c r="D57" s="8"/>
      <c r="E57" s="8" t="s">
        <v>79</v>
      </c>
      <c r="F57" s="8"/>
      <c r="G57" s="8" t="s">
        <v>202</v>
      </c>
      <c r="H57" s="8"/>
      <c r="I57" s="8" t="s">
        <v>198</v>
      </c>
      <c r="J57" s="8"/>
      <c r="K57" s="8">
        <v>0</v>
      </c>
      <c r="L57" s="8"/>
      <c r="M57" s="8">
        <v>0</v>
      </c>
      <c r="N57" s="8"/>
      <c r="O57" s="8">
        <v>1485300</v>
      </c>
      <c r="P57" s="8"/>
      <c r="Q57" s="8">
        <v>1252025728066</v>
      </c>
      <c r="R57" s="8"/>
      <c r="S57" s="8">
        <v>1382480320292</v>
      </c>
      <c r="T57" s="8"/>
      <c r="U57" s="8">
        <v>0</v>
      </c>
      <c r="V57" s="8"/>
      <c r="W57" s="8">
        <v>0</v>
      </c>
      <c r="X57" s="8"/>
      <c r="Y57" s="8">
        <v>0</v>
      </c>
      <c r="Z57" s="8"/>
      <c r="AA57" s="8">
        <v>0</v>
      </c>
      <c r="AB57" s="8"/>
      <c r="AC57" s="8">
        <v>1485300</v>
      </c>
      <c r="AD57" s="8"/>
      <c r="AE57" s="8">
        <v>948053</v>
      </c>
      <c r="AF57" s="8"/>
      <c r="AG57" s="8">
        <v>1252025728066</v>
      </c>
      <c r="AH57" s="8"/>
      <c r="AI57" s="8">
        <v>1408089910637</v>
      </c>
      <c r="AJ57" s="8"/>
      <c r="AK57" s="10">
        <v>5.8914187618313843E-3</v>
      </c>
    </row>
    <row r="58" spans="1:37">
      <c r="A58" s="1" t="s">
        <v>203</v>
      </c>
      <c r="C58" s="8" t="s">
        <v>79</v>
      </c>
      <c r="D58" s="8"/>
      <c r="E58" s="8" t="s">
        <v>79</v>
      </c>
      <c r="F58" s="8"/>
      <c r="G58" s="8" t="s">
        <v>204</v>
      </c>
      <c r="H58" s="8"/>
      <c r="I58" s="8" t="s">
        <v>205</v>
      </c>
      <c r="J58" s="8"/>
      <c r="K58" s="8">
        <v>0</v>
      </c>
      <c r="L58" s="8"/>
      <c r="M58" s="8">
        <v>0</v>
      </c>
      <c r="N58" s="8"/>
      <c r="O58" s="8">
        <v>300000</v>
      </c>
      <c r="P58" s="8"/>
      <c r="Q58" s="8">
        <v>254859214062</v>
      </c>
      <c r="R58" s="8"/>
      <c r="S58" s="8">
        <v>258339009125</v>
      </c>
      <c r="T58" s="8"/>
      <c r="U58" s="8">
        <v>0</v>
      </c>
      <c r="V58" s="8"/>
      <c r="W58" s="8">
        <v>0</v>
      </c>
      <c r="X58" s="8"/>
      <c r="Y58" s="8">
        <v>0</v>
      </c>
      <c r="Z58" s="8"/>
      <c r="AA58" s="8">
        <v>0</v>
      </c>
      <c r="AB58" s="8"/>
      <c r="AC58" s="8">
        <v>300000</v>
      </c>
      <c r="AD58" s="8"/>
      <c r="AE58" s="8">
        <v>883474</v>
      </c>
      <c r="AF58" s="8"/>
      <c r="AG58" s="8">
        <v>254859214062</v>
      </c>
      <c r="AH58" s="8"/>
      <c r="AI58" s="8">
        <v>265032017241</v>
      </c>
      <c r="AJ58" s="8"/>
      <c r="AK58" s="10">
        <v>1.1088884218716435E-3</v>
      </c>
    </row>
    <row r="59" spans="1:37">
      <c r="A59" s="1" t="s">
        <v>206</v>
      </c>
      <c r="C59" s="8" t="s">
        <v>79</v>
      </c>
      <c r="D59" s="8"/>
      <c r="E59" s="8" t="s">
        <v>79</v>
      </c>
      <c r="F59" s="8"/>
      <c r="G59" s="8" t="s">
        <v>200</v>
      </c>
      <c r="H59" s="8"/>
      <c r="I59" s="8" t="s">
        <v>190</v>
      </c>
      <c r="J59" s="8"/>
      <c r="K59" s="8">
        <v>0</v>
      </c>
      <c r="L59" s="8"/>
      <c r="M59" s="8">
        <v>0</v>
      </c>
      <c r="N59" s="8"/>
      <c r="O59" s="8">
        <v>495000</v>
      </c>
      <c r="P59" s="8"/>
      <c r="Q59" s="8">
        <v>406058398016</v>
      </c>
      <c r="R59" s="8"/>
      <c r="S59" s="8">
        <v>421053759098</v>
      </c>
      <c r="T59" s="8"/>
      <c r="U59" s="8">
        <v>0</v>
      </c>
      <c r="V59" s="8"/>
      <c r="W59" s="8">
        <v>0</v>
      </c>
      <c r="X59" s="8"/>
      <c r="Y59" s="8">
        <v>0</v>
      </c>
      <c r="Z59" s="8"/>
      <c r="AA59" s="8">
        <v>0</v>
      </c>
      <c r="AB59" s="8"/>
      <c r="AC59" s="8">
        <v>495000</v>
      </c>
      <c r="AD59" s="8"/>
      <c r="AE59" s="8">
        <v>871181</v>
      </c>
      <c r="AF59" s="8"/>
      <c r="AG59" s="8">
        <v>406058398016</v>
      </c>
      <c r="AH59" s="8"/>
      <c r="AI59" s="8">
        <v>431218234412</v>
      </c>
      <c r="AJ59" s="8"/>
      <c r="AK59" s="10">
        <v>1.8042080817903029E-3</v>
      </c>
    </row>
    <row r="60" spans="1:37">
      <c r="A60" s="1" t="s">
        <v>207</v>
      </c>
      <c r="C60" s="8" t="s">
        <v>79</v>
      </c>
      <c r="D60" s="8"/>
      <c r="E60" s="8" t="s">
        <v>79</v>
      </c>
      <c r="F60" s="8"/>
      <c r="G60" s="8" t="s">
        <v>208</v>
      </c>
      <c r="H60" s="8"/>
      <c r="I60" s="8" t="s">
        <v>209</v>
      </c>
      <c r="J60" s="8"/>
      <c r="K60" s="8">
        <v>0</v>
      </c>
      <c r="L60" s="8"/>
      <c r="M60" s="8">
        <v>0</v>
      </c>
      <c r="N60" s="8"/>
      <c r="O60" s="8">
        <v>1660000</v>
      </c>
      <c r="P60" s="8"/>
      <c r="Q60" s="8">
        <v>1347911189514</v>
      </c>
      <c r="R60" s="8"/>
      <c r="S60" s="8">
        <v>1365586516581</v>
      </c>
      <c r="T60" s="8"/>
      <c r="U60" s="8">
        <v>1580000</v>
      </c>
      <c r="V60" s="8"/>
      <c r="W60" s="8">
        <v>1318571056210</v>
      </c>
      <c r="X60" s="8"/>
      <c r="Y60" s="8">
        <v>0</v>
      </c>
      <c r="Z60" s="8"/>
      <c r="AA60" s="8">
        <v>0</v>
      </c>
      <c r="AB60" s="8"/>
      <c r="AC60" s="8">
        <v>3240000</v>
      </c>
      <c r="AD60" s="8"/>
      <c r="AE60" s="8">
        <v>843743</v>
      </c>
      <c r="AF60" s="8"/>
      <c r="AG60" s="8">
        <v>2666482245724</v>
      </c>
      <c r="AH60" s="8"/>
      <c r="AI60" s="8">
        <v>2733623847779</v>
      </c>
      <c r="AJ60" s="8"/>
      <c r="AK60" s="10">
        <v>1.1437425055697802E-2</v>
      </c>
    </row>
    <row r="61" spans="1:37">
      <c r="A61" s="1" t="s">
        <v>210</v>
      </c>
      <c r="C61" s="8" t="s">
        <v>79</v>
      </c>
      <c r="D61" s="8"/>
      <c r="E61" s="8" t="s">
        <v>79</v>
      </c>
      <c r="F61" s="8"/>
      <c r="G61" s="8" t="s">
        <v>208</v>
      </c>
      <c r="H61" s="8"/>
      <c r="I61" s="8" t="s">
        <v>209</v>
      </c>
      <c r="J61" s="8"/>
      <c r="K61" s="8">
        <v>0</v>
      </c>
      <c r="L61" s="8"/>
      <c r="M61" s="8">
        <v>0</v>
      </c>
      <c r="N61" s="8"/>
      <c r="O61" s="8">
        <v>714000</v>
      </c>
      <c r="P61" s="8"/>
      <c r="Q61" s="8">
        <v>568281529123</v>
      </c>
      <c r="R61" s="8"/>
      <c r="S61" s="8">
        <v>596272107243</v>
      </c>
      <c r="T61" s="8"/>
      <c r="U61" s="8">
        <v>900000</v>
      </c>
      <c r="V61" s="8"/>
      <c r="W61" s="8">
        <v>751994624000</v>
      </c>
      <c r="X61" s="8"/>
      <c r="Y61" s="8">
        <v>0</v>
      </c>
      <c r="Z61" s="8"/>
      <c r="AA61" s="8">
        <v>0</v>
      </c>
      <c r="AB61" s="8"/>
      <c r="AC61" s="8">
        <v>1614000</v>
      </c>
      <c r="AD61" s="8"/>
      <c r="AE61" s="8">
        <v>854868</v>
      </c>
      <c r="AF61" s="8"/>
      <c r="AG61" s="8">
        <v>1320276153123</v>
      </c>
      <c r="AH61" s="8"/>
      <c r="AI61" s="8">
        <v>1379703499652</v>
      </c>
      <c r="AJ61" s="8"/>
      <c r="AK61" s="10">
        <v>5.7726506114492617E-3</v>
      </c>
    </row>
    <row r="62" spans="1:37">
      <c r="A62" s="1" t="s">
        <v>211</v>
      </c>
      <c r="C62" s="8" t="s">
        <v>79</v>
      </c>
      <c r="D62" s="8"/>
      <c r="E62" s="8" t="s">
        <v>79</v>
      </c>
      <c r="F62" s="8"/>
      <c r="G62" s="8" t="s">
        <v>202</v>
      </c>
      <c r="H62" s="8"/>
      <c r="I62" s="8" t="s">
        <v>179</v>
      </c>
      <c r="J62" s="8"/>
      <c r="K62" s="8">
        <v>0</v>
      </c>
      <c r="L62" s="8"/>
      <c r="M62" s="8">
        <v>0</v>
      </c>
      <c r="N62" s="8"/>
      <c r="O62" s="8">
        <v>729420</v>
      </c>
      <c r="P62" s="8"/>
      <c r="Q62" s="8">
        <v>668659501986</v>
      </c>
      <c r="R62" s="8"/>
      <c r="S62" s="8">
        <v>676684387628</v>
      </c>
      <c r="T62" s="8"/>
      <c r="U62" s="8">
        <v>0</v>
      </c>
      <c r="V62" s="8"/>
      <c r="W62" s="8">
        <v>0</v>
      </c>
      <c r="X62" s="8"/>
      <c r="Y62" s="8">
        <v>0</v>
      </c>
      <c r="Z62" s="8"/>
      <c r="AA62" s="8">
        <v>0</v>
      </c>
      <c r="AB62" s="8"/>
      <c r="AC62" s="8">
        <v>729420</v>
      </c>
      <c r="AD62" s="8"/>
      <c r="AE62" s="8">
        <v>951731</v>
      </c>
      <c r="AF62" s="8"/>
      <c r="AG62" s="8">
        <v>668659501986</v>
      </c>
      <c r="AH62" s="8"/>
      <c r="AI62" s="8">
        <v>694185295120</v>
      </c>
      <c r="AJ62" s="8"/>
      <c r="AK62" s="10">
        <v>2.9044567686784188E-3</v>
      </c>
    </row>
    <row r="63" spans="1:37">
      <c r="A63" s="1" t="s">
        <v>212</v>
      </c>
      <c r="C63" s="8" t="s">
        <v>79</v>
      </c>
      <c r="D63" s="8"/>
      <c r="E63" s="8" t="s">
        <v>79</v>
      </c>
      <c r="F63" s="8"/>
      <c r="G63" s="8" t="s">
        <v>208</v>
      </c>
      <c r="H63" s="8"/>
      <c r="I63" s="8" t="s">
        <v>209</v>
      </c>
      <c r="J63" s="8"/>
      <c r="K63" s="8">
        <v>0</v>
      </c>
      <c r="L63" s="8"/>
      <c r="M63" s="8">
        <v>0</v>
      </c>
      <c r="N63" s="8"/>
      <c r="O63" s="8">
        <v>12654400</v>
      </c>
      <c r="P63" s="8"/>
      <c r="Q63" s="8">
        <v>10133386044867</v>
      </c>
      <c r="R63" s="8"/>
      <c r="S63" s="8">
        <v>10466924665958</v>
      </c>
      <c r="T63" s="8"/>
      <c r="U63" s="8">
        <v>1442755</v>
      </c>
      <c r="V63" s="8"/>
      <c r="W63" s="8">
        <v>1199704598003</v>
      </c>
      <c r="X63" s="8"/>
      <c r="Y63" s="8">
        <v>0</v>
      </c>
      <c r="Z63" s="8"/>
      <c r="AA63" s="8">
        <v>0</v>
      </c>
      <c r="AB63" s="8"/>
      <c r="AC63" s="8">
        <v>14097155</v>
      </c>
      <c r="AD63" s="8"/>
      <c r="AE63" s="8">
        <v>847755</v>
      </c>
      <c r="AF63" s="8"/>
      <c r="AG63" s="8">
        <v>11333090642870</v>
      </c>
      <c r="AH63" s="8"/>
      <c r="AI63" s="8">
        <v>11950471712594</v>
      </c>
      <c r="AJ63" s="8"/>
      <c r="AK63" s="10">
        <v>5.0000523921417205E-2</v>
      </c>
    </row>
    <row r="64" spans="1:37">
      <c r="A64" s="1" t="s">
        <v>213</v>
      </c>
      <c r="C64" s="8" t="s">
        <v>79</v>
      </c>
      <c r="D64" s="8"/>
      <c r="E64" s="8" t="s">
        <v>79</v>
      </c>
      <c r="F64" s="8"/>
      <c r="G64" s="8" t="s">
        <v>214</v>
      </c>
      <c r="H64" s="8"/>
      <c r="I64" s="8" t="s">
        <v>215</v>
      </c>
      <c r="J64" s="8"/>
      <c r="K64" s="8">
        <v>0</v>
      </c>
      <c r="L64" s="8"/>
      <c r="M64" s="8">
        <v>0</v>
      </c>
      <c r="N64" s="8"/>
      <c r="O64" s="8">
        <v>2500000</v>
      </c>
      <c r="P64" s="8"/>
      <c r="Q64" s="8">
        <v>2002621040869</v>
      </c>
      <c r="R64" s="8"/>
      <c r="S64" s="8">
        <v>2008806772721</v>
      </c>
      <c r="T64" s="8"/>
      <c r="U64" s="8">
        <v>2095000</v>
      </c>
      <c r="V64" s="8"/>
      <c r="W64" s="8">
        <v>1727140870084</v>
      </c>
      <c r="X64" s="8"/>
      <c r="Y64" s="8">
        <v>0</v>
      </c>
      <c r="Z64" s="8"/>
      <c r="AA64" s="8">
        <v>0</v>
      </c>
      <c r="AB64" s="8"/>
      <c r="AC64" s="8">
        <v>4595000</v>
      </c>
      <c r="AD64" s="8"/>
      <c r="AE64" s="8">
        <v>824115</v>
      </c>
      <c r="AF64" s="8"/>
      <c r="AG64" s="8">
        <v>3729761910953</v>
      </c>
      <c r="AH64" s="8"/>
      <c r="AI64" s="8">
        <v>3786663113784</v>
      </c>
      <c r="AJ64" s="8"/>
      <c r="AK64" s="10">
        <v>1.584331933973571E-2</v>
      </c>
    </row>
    <row r="65" spans="1:37">
      <c r="A65" s="1" t="s">
        <v>216</v>
      </c>
      <c r="C65" s="8" t="s">
        <v>79</v>
      </c>
      <c r="D65" s="8"/>
      <c r="E65" s="8" t="s">
        <v>79</v>
      </c>
      <c r="F65" s="8"/>
      <c r="G65" s="8" t="s">
        <v>217</v>
      </c>
      <c r="H65" s="8"/>
      <c r="I65" s="8" t="s">
        <v>218</v>
      </c>
      <c r="J65" s="8"/>
      <c r="K65" s="8">
        <v>16</v>
      </c>
      <c r="L65" s="8"/>
      <c r="M65" s="8">
        <v>16</v>
      </c>
      <c r="N65" s="8"/>
      <c r="O65" s="8">
        <v>920000</v>
      </c>
      <c r="P65" s="8"/>
      <c r="Q65" s="8">
        <v>871414799995</v>
      </c>
      <c r="R65" s="8"/>
      <c r="S65" s="8">
        <v>886806994897</v>
      </c>
      <c r="T65" s="8"/>
      <c r="U65" s="8">
        <v>0</v>
      </c>
      <c r="V65" s="8"/>
      <c r="W65" s="8">
        <v>0</v>
      </c>
      <c r="X65" s="8"/>
      <c r="Y65" s="8">
        <v>0</v>
      </c>
      <c r="Z65" s="8"/>
      <c r="AA65" s="8">
        <v>0</v>
      </c>
      <c r="AB65" s="8"/>
      <c r="AC65" s="8">
        <v>920000</v>
      </c>
      <c r="AD65" s="8"/>
      <c r="AE65" s="8">
        <v>964127</v>
      </c>
      <c r="AF65" s="8"/>
      <c r="AG65" s="8">
        <v>871414799995</v>
      </c>
      <c r="AH65" s="8"/>
      <c r="AI65" s="8">
        <v>886962468872</v>
      </c>
      <c r="AJ65" s="8"/>
      <c r="AK65" s="10">
        <v>3.7110324352717353E-3</v>
      </c>
    </row>
    <row r="66" spans="1:37">
      <c r="A66" s="1" t="s">
        <v>219</v>
      </c>
      <c r="C66" s="8" t="s">
        <v>79</v>
      </c>
      <c r="D66" s="8"/>
      <c r="E66" s="8" t="s">
        <v>79</v>
      </c>
      <c r="F66" s="8"/>
      <c r="G66" s="8" t="s">
        <v>220</v>
      </c>
      <c r="H66" s="8"/>
      <c r="I66" s="8" t="s">
        <v>221</v>
      </c>
      <c r="J66" s="8"/>
      <c r="K66" s="8">
        <v>18</v>
      </c>
      <c r="L66" s="8"/>
      <c r="M66" s="8">
        <v>18</v>
      </c>
      <c r="N66" s="8"/>
      <c r="O66" s="8">
        <v>630521</v>
      </c>
      <c r="P66" s="8"/>
      <c r="Q66" s="8">
        <v>618697349617</v>
      </c>
      <c r="R66" s="8"/>
      <c r="S66" s="8">
        <v>625791171429</v>
      </c>
      <c r="T66" s="8"/>
      <c r="U66" s="8">
        <v>0</v>
      </c>
      <c r="V66" s="8"/>
      <c r="W66" s="8">
        <v>0</v>
      </c>
      <c r="X66" s="8"/>
      <c r="Y66" s="8">
        <v>0</v>
      </c>
      <c r="Z66" s="8"/>
      <c r="AA66" s="8">
        <v>0</v>
      </c>
      <c r="AB66" s="8"/>
      <c r="AC66" s="8">
        <v>630521</v>
      </c>
      <c r="AD66" s="8"/>
      <c r="AE66" s="8">
        <v>989437</v>
      </c>
      <c r="AF66" s="8"/>
      <c r="AG66" s="8">
        <v>618697349617</v>
      </c>
      <c r="AH66" s="8"/>
      <c r="AI66" s="8">
        <v>623836632070</v>
      </c>
      <c r="AJ66" s="8"/>
      <c r="AK66" s="10">
        <v>2.6101194325242015E-3</v>
      </c>
    </row>
    <row r="67" spans="1:37">
      <c r="A67" s="1" t="s">
        <v>222</v>
      </c>
      <c r="C67" s="8" t="s">
        <v>79</v>
      </c>
      <c r="D67" s="8"/>
      <c r="E67" s="8" t="s">
        <v>79</v>
      </c>
      <c r="F67" s="8"/>
      <c r="G67" s="8" t="s">
        <v>223</v>
      </c>
      <c r="H67" s="8"/>
      <c r="I67" s="8" t="s">
        <v>224</v>
      </c>
      <c r="J67" s="8"/>
      <c r="K67" s="8">
        <v>18</v>
      </c>
      <c r="L67" s="8"/>
      <c r="M67" s="8">
        <v>18</v>
      </c>
      <c r="N67" s="8"/>
      <c r="O67" s="8">
        <v>290000</v>
      </c>
      <c r="P67" s="8"/>
      <c r="Q67" s="8">
        <v>283080600000</v>
      </c>
      <c r="R67" s="8"/>
      <c r="S67" s="8">
        <v>284389369484</v>
      </c>
      <c r="T67" s="8"/>
      <c r="U67" s="8">
        <v>0</v>
      </c>
      <c r="V67" s="8"/>
      <c r="W67" s="8">
        <v>0</v>
      </c>
      <c r="X67" s="8"/>
      <c r="Y67" s="8">
        <v>0</v>
      </c>
      <c r="Z67" s="8"/>
      <c r="AA67" s="8">
        <v>0</v>
      </c>
      <c r="AB67" s="8"/>
      <c r="AC67" s="8">
        <v>290000</v>
      </c>
      <c r="AD67" s="8"/>
      <c r="AE67" s="8">
        <v>980861</v>
      </c>
      <c r="AF67" s="8"/>
      <c r="AG67" s="8">
        <v>283080600000</v>
      </c>
      <c r="AH67" s="8"/>
      <c r="AI67" s="8">
        <v>284438667574</v>
      </c>
      <c r="AJ67" s="8"/>
      <c r="AK67" s="10">
        <v>1.1900854413321514E-3</v>
      </c>
    </row>
    <row r="68" spans="1:37">
      <c r="A68" s="1" t="s">
        <v>225</v>
      </c>
      <c r="C68" s="8" t="s">
        <v>79</v>
      </c>
      <c r="D68" s="8"/>
      <c r="E68" s="8" t="s">
        <v>79</v>
      </c>
      <c r="F68" s="8"/>
      <c r="G68" s="8" t="s">
        <v>223</v>
      </c>
      <c r="H68" s="8"/>
      <c r="I68" s="8" t="s">
        <v>226</v>
      </c>
      <c r="J68" s="8"/>
      <c r="K68" s="8">
        <v>18</v>
      </c>
      <c r="L68" s="8"/>
      <c r="M68" s="8">
        <v>18</v>
      </c>
      <c r="N68" s="8"/>
      <c r="O68" s="8">
        <v>2905800</v>
      </c>
      <c r="P68" s="8"/>
      <c r="Q68" s="8">
        <v>2751805941382</v>
      </c>
      <c r="R68" s="8"/>
      <c r="S68" s="8">
        <v>2670968877745</v>
      </c>
      <c r="T68" s="8"/>
      <c r="U68" s="8">
        <v>0</v>
      </c>
      <c r="V68" s="8"/>
      <c r="W68" s="8">
        <v>0</v>
      </c>
      <c r="X68" s="8"/>
      <c r="Y68" s="8">
        <v>0</v>
      </c>
      <c r="Z68" s="8"/>
      <c r="AA68" s="8">
        <v>0</v>
      </c>
      <c r="AB68" s="8"/>
      <c r="AC68" s="8">
        <v>2905800</v>
      </c>
      <c r="AD68" s="8"/>
      <c r="AE68" s="8">
        <v>920046</v>
      </c>
      <c r="AF68" s="8"/>
      <c r="AG68" s="8">
        <v>2751805941382</v>
      </c>
      <c r="AH68" s="8"/>
      <c r="AI68" s="8">
        <v>2673366069850</v>
      </c>
      <c r="AJ68" s="8"/>
      <c r="AK68" s="10">
        <v>1.1185307772024785E-2</v>
      </c>
    </row>
    <row r="69" spans="1:37">
      <c r="A69" s="1" t="s">
        <v>227</v>
      </c>
      <c r="C69" s="8" t="s">
        <v>79</v>
      </c>
      <c r="D69" s="8"/>
      <c r="E69" s="8" t="s">
        <v>79</v>
      </c>
      <c r="F69" s="8"/>
      <c r="G69" s="8" t="s">
        <v>228</v>
      </c>
      <c r="H69" s="8"/>
      <c r="I69" s="8" t="s">
        <v>229</v>
      </c>
      <c r="J69" s="8"/>
      <c r="K69" s="8">
        <v>18</v>
      </c>
      <c r="L69" s="8"/>
      <c r="M69" s="8">
        <v>18</v>
      </c>
      <c r="N69" s="8"/>
      <c r="O69" s="8">
        <v>5066800</v>
      </c>
      <c r="P69" s="8"/>
      <c r="Q69" s="8">
        <v>4945196800000</v>
      </c>
      <c r="R69" s="8"/>
      <c r="S69" s="8">
        <v>4910354671183</v>
      </c>
      <c r="T69" s="8"/>
      <c r="U69" s="8">
        <v>0</v>
      </c>
      <c r="V69" s="8"/>
      <c r="W69" s="8">
        <v>0</v>
      </c>
      <c r="X69" s="8"/>
      <c r="Y69" s="8">
        <v>2000000</v>
      </c>
      <c r="Z69" s="8"/>
      <c r="AA69" s="8">
        <v>1951932750000</v>
      </c>
      <c r="AB69" s="8"/>
      <c r="AC69" s="8">
        <v>3066800</v>
      </c>
      <c r="AD69" s="8"/>
      <c r="AE69" s="8">
        <v>970225</v>
      </c>
      <c r="AF69" s="8"/>
      <c r="AG69" s="8">
        <v>2993196800000</v>
      </c>
      <c r="AH69" s="8"/>
      <c r="AI69" s="8">
        <v>2975370729916</v>
      </c>
      <c r="AJ69" s="8"/>
      <c r="AK69" s="10">
        <v>1.2448888958874168E-2</v>
      </c>
    </row>
    <row r="70" spans="1:37">
      <c r="A70" s="1" t="s">
        <v>230</v>
      </c>
      <c r="C70" s="8" t="s">
        <v>79</v>
      </c>
      <c r="D70" s="8"/>
      <c r="E70" s="8" t="s">
        <v>79</v>
      </c>
      <c r="F70" s="8"/>
      <c r="G70" s="8" t="s">
        <v>231</v>
      </c>
      <c r="H70" s="8"/>
      <c r="I70" s="8" t="s">
        <v>232</v>
      </c>
      <c r="J70" s="8"/>
      <c r="K70" s="8">
        <v>18</v>
      </c>
      <c r="L70" s="8"/>
      <c r="M70" s="8">
        <v>18</v>
      </c>
      <c r="N70" s="8"/>
      <c r="O70" s="8">
        <v>195100</v>
      </c>
      <c r="P70" s="8"/>
      <c r="Q70" s="8">
        <v>180357803750</v>
      </c>
      <c r="R70" s="8"/>
      <c r="S70" s="8">
        <v>180578732902</v>
      </c>
      <c r="T70" s="8"/>
      <c r="U70" s="8">
        <v>0</v>
      </c>
      <c r="V70" s="8"/>
      <c r="W70" s="8">
        <v>0</v>
      </c>
      <c r="X70" s="8"/>
      <c r="Y70" s="8">
        <v>0</v>
      </c>
      <c r="Z70" s="8"/>
      <c r="AA70" s="8">
        <v>0</v>
      </c>
      <c r="AB70" s="8"/>
      <c r="AC70" s="8">
        <v>195100</v>
      </c>
      <c r="AD70" s="8"/>
      <c r="AE70" s="8">
        <v>922714</v>
      </c>
      <c r="AF70" s="8"/>
      <c r="AG70" s="8">
        <v>180357803750</v>
      </c>
      <c r="AH70" s="8"/>
      <c r="AI70" s="8">
        <v>180014525566</v>
      </c>
      <c r="AJ70" s="8"/>
      <c r="AK70" s="10">
        <v>7.531770132788851E-4</v>
      </c>
    </row>
    <row r="71" spans="1:37">
      <c r="A71" s="1" t="s">
        <v>233</v>
      </c>
      <c r="C71" s="8" t="s">
        <v>79</v>
      </c>
      <c r="D71" s="8"/>
      <c r="E71" s="8" t="s">
        <v>79</v>
      </c>
      <c r="F71" s="8"/>
      <c r="G71" s="8" t="s">
        <v>234</v>
      </c>
      <c r="H71" s="8"/>
      <c r="I71" s="8" t="s">
        <v>235</v>
      </c>
      <c r="J71" s="8"/>
      <c r="K71" s="8">
        <v>18</v>
      </c>
      <c r="L71" s="8"/>
      <c r="M71" s="8">
        <v>18</v>
      </c>
      <c r="N71" s="8"/>
      <c r="O71" s="8">
        <v>3000000</v>
      </c>
      <c r="P71" s="8"/>
      <c r="Q71" s="8">
        <v>2642220000000</v>
      </c>
      <c r="R71" s="8"/>
      <c r="S71" s="8">
        <v>2616759596636</v>
      </c>
      <c r="T71" s="8"/>
      <c r="U71" s="8">
        <v>0</v>
      </c>
      <c r="V71" s="8"/>
      <c r="W71" s="8">
        <v>0</v>
      </c>
      <c r="X71" s="8"/>
      <c r="Y71" s="8">
        <v>0</v>
      </c>
      <c r="Z71" s="8"/>
      <c r="AA71" s="8">
        <v>0</v>
      </c>
      <c r="AB71" s="8"/>
      <c r="AC71" s="8">
        <v>3000000</v>
      </c>
      <c r="AD71" s="8"/>
      <c r="AE71" s="8">
        <v>847100</v>
      </c>
      <c r="AF71" s="8"/>
      <c r="AG71" s="8">
        <v>2642220000000</v>
      </c>
      <c r="AH71" s="8"/>
      <c r="AI71" s="8">
        <v>2541201524625</v>
      </c>
      <c r="AJ71" s="8"/>
      <c r="AK71" s="10">
        <v>1.063233407659135E-2</v>
      </c>
    </row>
    <row r="72" spans="1:37">
      <c r="A72" s="1" t="s">
        <v>236</v>
      </c>
      <c r="C72" s="8" t="s">
        <v>79</v>
      </c>
      <c r="D72" s="8"/>
      <c r="E72" s="8" t="s">
        <v>79</v>
      </c>
      <c r="F72" s="8"/>
      <c r="G72" s="8" t="s">
        <v>237</v>
      </c>
      <c r="H72" s="8"/>
      <c r="I72" s="8" t="s">
        <v>238</v>
      </c>
      <c r="J72" s="8"/>
      <c r="K72" s="8">
        <v>18</v>
      </c>
      <c r="L72" s="8"/>
      <c r="M72" s="8">
        <v>18</v>
      </c>
      <c r="N72" s="8"/>
      <c r="O72" s="8">
        <v>1998800</v>
      </c>
      <c r="P72" s="8"/>
      <c r="Q72" s="8">
        <v>1998800000000</v>
      </c>
      <c r="R72" s="8"/>
      <c r="S72" s="8">
        <v>1958008568227</v>
      </c>
      <c r="T72" s="8"/>
      <c r="U72" s="8">
        <v>0</v>
      </c>
      <c r="V72" s="8"/>
      <c r="W72" s="8">
        <v>0</v>
      </c>
      <c r="X72" s="8"/>
      <c r="Y72" s="8">
        <v>0</v>
      </c>
      <c r="Z72" s="8"/>
      <c r="AA72" s="8">
        <v>0</v>
      </c>
      <c r="AB72" s="8"/>
      <c r="AC72" s="8">
        <v>1998800</v>
      </c>
      <c r="AD72" s="8"/>
      <c r="AE72" s="8">
        <v>979800</v>
      </c>
      <c r="AF72" s="8"/>
      <c r="AG72" s="8">
        <v>1998800000000</v>
      </c>
      <c r="AH72" s="8"/>
      <c r="AI72" s="8">
        <v>1958348351060</v>
      </c>
      <c r="AJ72" s="8"/>
      <c r="AK72" s="10">
        <v>8.1936885780376466E-3</v>
      </c>
    </row>
    <row r="73" spans="1:37">
      <c r="A73" s="1" t="s">
        <v>239</v>
      </c>
      <c r="C73" s="8" t="s">
        <v>79</v>
      </c>
      <c r="D73" s="8"/>
      <c r="E73" s="8" t="s">
        <v>79</v>
      </c>
      <c r="F73" s="8"/>
      <c r="G73" s="8" t="s">
        <v>240</v>
      </c>
      <c r="H73" s="8"/>
      <c r="I73" s="8" t="s">
        <v>241</v>
      </c>
      <c r="J73" s="8"/>
      <c r="K73" s="8">
        <v>15</v>
      </c>
      <c r="L73" s="8"/>
      <c r="M73" s="8">
        <v>15</v>
      </c>
      <c r="N73" s="8"/>
      <c r="O73" s="8">
        <v>400000</v>
      </c>
      <c r="P73" s="8"/>
      <c r="Q73" s="8">
        <v>366806905462</v>
      </c>
      <c r="R73" s="8"/>
      <c r="S73" s="8">
        <v>371334410234</v>
      </c>
      <c r="T73" s="8"/>
      <c r="U73" s="8">
        <v>5000000</v>
      </c>
      <c r="V73" s="8"/>
      <c r="W73" s="8">
        <v>4693062278125</v>
      </c>
      <c r="X73" s="8"/>
      <c r="Y73" s="8">
        <v>0</v>
      </c>
      <c r="Z73" s="8"/>
      <c r="AA73" s="8">
        <v>0</v>
      </c>
      <c r="AB73" s="8"/>
      <c r="AC73" s="8">
        <v>5400000</v>
      </c>
      <c r="AD73" s="8"/>
      <c r="AE73" s="8">
        <v>929614</v>
      </c>
      <c r="AF73" s="8"/>
      <c r="AG73" s="8">
        <v>5059869183587</v>
      </c>
      <c r="AH73" s="8"/>
      <c r="AI73" s="8">
        <v>5019721078270</v>
      </c>
      <c r="AJ73" s="8"/>
      <c r="AK73" s="10">
        <v>2.1002408096441664E-2</v>
      </c>
    </row>
    <row r="74" spans="1:37">
      <c r="A74" s="1" t="s">
        <v>242</v>
      </c>
      <c r="C74" s="8" t="s">
        <v>79</v>
      </c>
      <c r="D74" s="8"/>
      <c r="E74" s="8" t="s">
        <v>79</v>
      </c>
      <c r="F74" s="8"/>
      <c r="G74" s="8" t="s">
        <v>243</v>
      </c>
      <c r="H74" s="8"/>
      <c r="I74" s="8" t="s">
        <v>244</v>
      </c>
      <c r="J74" s="8"/>
      <c r="K74" s="8">
        <v>17</v>
      </c>
      <c r="L74" s="8"/>
      <c r="M74" s="8">
        <v>17</v>
      </c>
      <c r="N74" s="8"/>
      <c r="O74" s="8">
        <v>135240</v>
      </c>
      <c r="P74" s="8"/>
      <c r="Q74" s="8">
        <v>128424002570</v>
      </c>
      <c r="R74" s="8"/>
      <c r="S74" s="8">
        <v>131523782415</v>
      </c>
      <c r="T74" s="8"/>
      <c r="U74" s="8">
        <v>0</v>
      </c>
      <c r="V74" s="8"/>
      <c r="W74" s="8">
        <v>0</v>
      </c>
      <c r="X74" s="8"/>
      <c r="Y74" s="8">
        <v>0</v>
      </c>
      <c r="Z74" s="8"/>
      <c r="AA74" s="8">
        <v>0</v>
      </c>
      <c r="AB74" s="8"/>
      <c r="AC74" s="8">
        <v>135240</v>
      </c>
      <c r="AD74" s="8"/>
      <c r="AE74" s="8">
        <v>972727</v>
      </c>
      <c r="AF74" s="8"/>
      <c r="AG74" s="8">
        <v>128424002570</v>
      </c>
      <c r="AH74" s="8"/>
      <c r="AI74" s="8">
        <v>131546501855</v>
      </c>
      <c r="AJ74" s="8"/>
      <c r="AK74" s="10">
        <v>5.5038781488835249E-4</v>
      </c>
    </row>
    <row r="75" spans="1:37">
      <c r="A75" s="1" t="s">
        <v>245</v>
      </c>
      <c r="C75" s="8" t="s">
        <v>79</v>
      </c>
      <c r="D75" s="8"/>
      <c r="E75" s="8" t="s">
        <v>79</v>
      </c>
      <c r="F75" s="8"/>
      <c r="G75" s="8" t="s">
        <v>128</v>
      </c>
      <c r="H75" s="8"/>
      <c r="I75" s="8" t="s">
        <v>246</v>
      </c>
      <c r="J75" s="8"/>
      <c r="K75" s="8">
        <v>17</v>
      </c>
      <c r="L75" s="8"/>
      <c r="M75" s="8">
        <v>17</v>
      </c>
      <c r="N75" s="8"/>
      <c r="O75" s="8">
        <v>6712720</v>
      </c>
      <c r="P75" s="8"/>
      <c r="Q75" s="8">
        <v>6224223328969</v>
      </c>
      <c r="R75" s="8"/>
      <c r="S75" s="8">
        <v>6489485389736</v>
      </c>
      <c r="T75" s="8"/>
      <c r="U75" s="8">
        <v>26660</v>
      </c>
      <c r="V75" s="8"/>
      <c r="W75" s="8">
        <v>25469727711</v>
      </c>
      <c r="X75" s="8"/>
      <c r="Y75" s="8">
        <v>0</v>
      </c>
      <c r="Z75" s="8"/>
      <c r="AA75" s="8">
        <v>0</v>
      </c>
      <c r="AB75" s="8"/>
      <c r="AC75" s="8">
        <v>6739380</v>
      </c>
      <c r="AD75" s="8"/>
      <c r="AE75" s="8">
        <v>961222</v>
      </c>
      <c r="AF75" s="8"/>
      <c r="AG75" s="8">
        <v>6249693056680</v>
      </c>
      <c r="AH75" s="8"/>
      <c r="AI75" s="8">
        <v>6477789298297</v>
      </c>
      <c r="AJ75" s="8"/>
      <c r="AK75" s="10">
        <v>2.7102935060384699E-2</v>
      </c>
    </row>
    <row r="76" spans="1:37">
      <c r="A76" s="1" t="s">
        <v>247</v>
      </c>
      <c r="C76" s="8" t="s">
        <v>79</v>
      </c>
      <c r="D76" s="8"/>
      <c r="E76" s="8" t="s">
        <v>79</v>
      </c>
      <c r="F76" s="8"/>
      <c r="G76" s="8" t="s">
        <v>248</v>
      </c>
      <c r="H76" s="8"/>
      <c r="I76" s="8" t="s">
        <v>249</v>
      </c>
      <c r="J76" s="8"/>
      <c r="K76" s="8">
        <v>16</v>
      </c>
      <c r="L76" s="8"/>
      <c r="M76" s="8">
        <v>16</v>
      </c>
      <c r="N76" s="8"/>
      <c r="O76" s="8">
        <v>2019900</v>
      </c>
      <c r="P76" s="8"/>
      <c r="Q76" s="8">
        <v>1888318664250</v>
      </c>
      <c r="R76" s="8"/>
      <c r="S76" s="8">
        <v>1980853308259</v>
      </c>
      <c r="T76" s="8"/>
      <c r="U76" s="8">
        <v>0</v>
      </c>
      <c r="V76" s="8"/>
      <c r="W76" s="8">
        <v>0</v>
      </c>
      <c r="X76" s="8"/>
      <c r="Y76" s="8">
        <v>0</v>
      </c>
      <c r="Z76" s="8"/>
      <c r="AA76" s="8">
        <v>0</v>
      </c>
      <c r="AB76" s="8"/>
      <c r="AC76" s="8">
        <v>2019900</v>
      </c>
      <c r="AD76" s="8"/>
      <c r="AE76" s="8">
        <v>977645</v>
      </c>
      <c r="AF76" s="8"/>
      <c r="AG76" s="8">
        <v>1888318664250</v>
      </c>
      <c r="AH76" s="8"/>
      <c r="AI76" s="8">
        <v>1974668614125</v>
      </c>
      <c r="AJ76" s="8"/>
      <c r="AK76" s="10">
        <v>8.2619722176638048E-3</v>
      </c>
    </row>
    <row r="77" spans="1:37">
      <c r="A77" s="1" t="s">
        <v>250</v>
      </c>
      <c r="C77" s="8" t="s">
        <v>79</v>
      </c>
      <c r="D77" s="8"/>
      <c r="E77" s="8" t="s">
        <v>79</v>
      </c>
      <c r="F77" s="8"/>
      <c r="G77" s="8" t="s">
        <v>248</v>
      </c>
      <c r="H77" s="8"/>
      <c r="I77" s="8" t="s">
        <v>251</v>
      </c>
      <c r="J77" s="8"/>
      <c r="K77" s="8">
        <v>17</v>
      </c>
      <c r="L77" s="8"/>
      <c r="M77" s="8">
        <v>17</v>
      </c>
      <c r="N77" s="8"/>
      <c r="O77" s="8">
        <v>337500</v>
      </c>
      <c r="P77" s="8"/>
      <c r="Q77" s="8">
        <v>312531750000</v>
      </c>
      <c r="R77" s="8"/>
      <c r="S77" s="8">
        <v>320311537446</v>
      </c>
      <c r="T77" s="8"/>
      <c r="U77" s="8">
        <v>0</v>
      </c>
      <c r="V77" s="8"/>
      <c r="W77" s="8">
        <v>0</v>
      </c>
      <c r="X77" s="8"/>
      <c r="Y77" s="8">
        <v>0</v>
      </c>
      <c r="Z77" s="8"/>
      <c r="AA77" s="8">
        <v>0</v>
      </c>
      <c r="AB77" s="8"/>
      <c r="AC77" s="8">
        <v>337500</v>
      </c>
      <c r="AD77" s="8"/>
      <c r="AE77" s="8">
        <v>946143</v>
      </c>
      <c r="AF77" s="8"/>
      <c r="AG77" s="8">
        <v>312531750000</v>
      </c>
      <c r="AH77" s="8"/>
      <c r="AI77" s="8">
        <v>319310888723</v>
      </c>
      <c r="AJ77" s="8"/>
      <c r="AK77" s="10">
        <v>1.335990085909152E-3</v>
      </c>
    </row>
    <row r="78" spans="1:37">
      <c r="A78" s="1" t="s">
        <v>252</v>
      </c>
      <c r="C78" s="8" t="s">
        <v>79</v>
      </c>
      <c r="D78" s="8"/>
      <c r="E78" s="8" t="s">
        <v>79</v>
      </c>
      <c r="F78" s="8"/>
      <c r="G78" s="8" t="s">
        <v>253</v>
      </c>
      <c r="H78" s="8"/>
      <c r="I78" s="8" t="s">
        <v>254</v>
      </c>
      <c r="J78" s="8"/>
      <c r="K78" s="8">
        <v>17</v>
      </c>
      <c r="L78" s="8"/>
      <c r="M78" s="8">
        <v>17</v>
      </c>
      <c r="N78" s="8"/>
      <c r="O78" s="8">
        <v>1697976</v>
      </c>
      <c r="P78" s="8"/>
      <c r="Q78" s="8">
        <v>1566977151600</v>
      </c>
      <c r="R78" s="8"/>
      <c r="S78" s="8">
        <v>1586491637970</v>
      </c>
      <c r="T78" s="8"/>
      <c r="U78" s="8">
        <v>0</v>
      </c>
      <c r="V78" s="8"/>
      <c r="W78" s="8">
        <v>0</v>
      </c>
      <c r="X78" s="8"/>
      <c r="Y78" s="8">
        <v>0</v>
      </c>
      <c r="Z78" s="8"/>
      <c r="AA78" s="8">
        <v>0</v>
      </c>
      <c r="AB78" s="8"/>
      <c r="AC78" s="8">
        <v>1697976</v>
      </c>
      <c r="AD78" s="8"/>
      <c r="AE78" s="8">
        <v>929005</v>
      </c>
      <c r="AF78" s="8"/>
      <c r="AG78" s="8">
        <v>1566977151600</v>
      </c>
      <c r="AH78" s="8"/>
      <c r="AI78" s="8">
        <v>1577367068537</v>
      </c>
      <c r="AJ78" s="8"/>
      <c r="AK78" s="10">
        <v>6.5996708531700669E-3</v>
      </c>
    </row>
    <row r="79" spans="1:37">
      <c r="A79" s="1" t="s">
        <v>255</v>
      </c>
      <c r="C79" s="8" t="s">
        <v>79</v>
      </c>
      <c r="D79" s="8"/>
      <c r="E79" s="8" t="s">
        <v>79</v>
      </c>
      <c r="F79" s="8"/>
      <c r="G79" s="8" t="s">
        <v>256</v>
      </c>
      <c r="H79" s="8"/>
      <c r="I79" s="8" t="s">
        <v>257</v>
      </c>
      <c r="J79" s="8"/>
      <c r="K79" s="8">
        <v>16</v>
      </c>
      <c r="L79" s="8"/>
      <c r="M79" s="8">
        <v>16</v>
      </c>
      <c r="N79" s="8"/>
      <c r="O79" s="8">
        <v>5950000</v>
      </c>
      <c r="P79" s="8"/>
      <c r="Q79" s="8">
        <v>5600735000000</v>
      </c>
      <c r="R79" s="8"/>
      <c r="S79" s="8">
        <v>5736428554779</v>
      </c>
      <c r="T79" s="8"/>
      <c r="U79" s="8">
        <v>0</v>
      </c>
      <c r="V79" s="8"/>
      <c r="W79" s="8">
        <v>0</v>
      </c>
      <c r="X79" s="8"/>
      <c r="Y79" s="8">
        <v>0</v>
      </c>
      <c r="Z79" s="8"/>
      <c r="AA79" s="8">
        <v>0</v>
      </c>
      <c r="AB79" s="8"/>
      <c r="AC79" s="8">
        <v>5950000</v>
      </c>
      <c r="AD79" s="8"/>
      <c r="AE79" s="8">
        <v>956753</v>
      </c>
      <c r="AF79" s="8"/>
      <c r="AG79" s="8">
        <v>5600735000000</v>
      </c>
      <c r="AH79" s="8"/>
      <c r="AI79" s="8">
        <v>5692459758636</v>
      </c>
      <c r="AJ79" s="8"/>
      <c r="AK79" s="10">
        <v>2.3817132677150403E-2</v>
      </c>
    </row>
    <row r="80" spans="1:37">
      <c r="A80" s="1" t="s">
        <v>258</v>
      </c>
      <c r="C80" s="8" t="s">
        <v>79</v>
      </c>
      <c r="D80" s="8"/>
      <c r="E80" s="8" t="s">
        <v>79</v>
      </c>
      <c r="F80" s="8"/>
      <c r="G80" s="8" t="s">
        <v>259</v>
      </c>
      <c r="H80" s="8"/>
      <c r="I80" s="8" t="s">
        <v>260</v>
      </c>
      <c r="J80" s="8"/>
      <c r="K80" s="8">
        <v>17</v>
      </c>
      <c r="L80" s="8"/>
      <c r="M80" s="8">
        <v>17</v>
      </c>
      <c r="N80" s="8"/>
      <c r="O80" s="8">
        <v>1020277</v>
      </c>
      <c r="P80" s="8"/>
      <c r="Q80" s="8">
        <v>975561203843</v>
      </c>
      <c r="R80" s="8"/>
      <c r="S80" s="8">
        <v>979397358571</v>
      </c>
      <c r="T80" s="8"/>
      <c r="U80" s="8">
        <v>0</v>
      </c>
      <c r="V80" s="8"/>
      <c r="W80" s="8">
        <v>0</v>
      </c>
      <c r="X80" s="8"/>
      <c r="Y80" s="8">
        <v>0</v>
      </c>
      <c r="Z80" s="8"/>
      <c r="AA80" s="8">
        <v>0</v>
      </c>
      <c r="AB80" s="8"/>
      <c r="AC80" s="8">
        <v>1020277</v>
      </c>
      <c r="AD80" s="8"/>
      <c r="AE80" s="8">
        <v>960137</v>
      </c>
      <c r="AF80" s="8"/>
      <c r="AG80" s="8">
        <v>975561203843</v>
      </c>
      <c r="AH80" s="8"/>
      <c r="AI80" s="8">
        <v>979567738228</v>
      </c>
      <c r="AJ80" s="8"/>
      <c r="AK80" s="10">
        <v>4.0984909471231384E-3</v>
      </c>
    </row>
    <row r="81" spans="1:37">
      <c r="A81" s="1" t="s">
        <v>261</v>
      </c>
      <c r="C81" s="8" t="s">
        <v>79</v>
      </c>
      <c r="D81" s="8"/>
      <c r="E81" s="8" t="s">
        <v>79</v>
      </c>
      <c r="F81" s="8"/>
      <c r="G81" s="8" t="s">
        <v>134</v>
      </c>
      <c r="H81" s="8"/>
      <c r="I81" s="8" t="s">
        <v>105</v>
      </c>
      <c r="J81" s="8"/>
      <c r="K81" s="8">
        <v>17</v>
      </c>
      <c r="L81" s="8"/>
      <c r="M81" s="8">
        <v>17</v>
      </c>
      <c r="N81" s="8"/>
      <c r="O81" s="8">
        <v>7128846</v>
      </c>
      <c r="P81" s="8"/>
      <c r="Q81" s="8">
        <v>6605841855186</v>
      </c>
      <c r="R81" s="8"/>
      <c r="S81" s="8">
        <v>6813586773925</v>
      </c>
      <c r="T81" s="8"/>
      <c r="U81" s="8">
        <v>10000</v>
      </c>
      <c r="V81" s="8"/>
      <c r="W81" s="8">
        <v>9442465879</v>
      </c>
      <c r="X81" s="8"/>
      <c r="Y81" s="8">
        <v>0</v>
      </c>
      <c r="Z81" s="8"/>
      <c r="AA81" s="8">
        <v>0</v>
      </c>
      <c r="AB81" s="8"/>
      <c r="AC81" s="8">
        <v>7138846</v>
      </c>
      <c r="AD81" s="8"/>
      <c r="AE81" s="8">
        <v>953459</v>
      </c>
      <c r="AF81" s="8"/>
      <c r="AG81" s="8">
        <v>6615284321065</v>
      </c>
      <c r="AH81" s="8"/>
      <c r="AI81" s="8">
        <v>6806333212681</v>
      </c>
      <c r="AJ81" s="8"/>
      <c r="AK81" s="10">
        <v>2.8477555932720746E-2</v>
      </c>
    </row>
    <row r="82" spans="1:37">
      <c r="A82" s="1" t="s">
        <v>262</v>
      </c>
      <c r="C82" s="8" t="s">
        <v>79</v>
      </c>
      <c r="D82" s="8"/>
      <c r="E82" s="8" t="s">
        <v>79</v>
      </c>
      <c r="F82" s="8"/>
      <c r="G82" s="8" t="s">
        <v>263</v>
      </c>
      <c r="H82" s="8"/>
      <c r="I82" s="8" t="s">
        <v>264</v>
      </c>
      <c r="J82" s="8"/>
      <c r="K82" s="8">
        <v>18</v>
      </c>
      <c r="L82" s="8"/>
      <c r="M82" s="8">
        <v>18</v>
      </c>
      <c r="N82" s="8"/>
      <c r="O82" s="8">
        <v>1500000</v>
      </c>
      <c r="P82" s="8"/>
      <c r="Q82" s="8">
        <v>1490002708330</v>
      </c>
      <c r="R82" s="8"/>
      <c r="S82" s="8">
        <v>1499112407143</v>
      </c>
      <c r="T82" s="8"/>
      <c r="U82" s="8">
        <v>0</v>
      </c>
      <c r="V82" s="8"/>
      <c r="W82" s="8">
        <v>0</v>
      </c>
      <c r="X82" s="8"/>
      <c r="Y82" s="8">
        <v>0</v>
      </c>
      <c r="Z82" s="8"/>
      <c r="AA82" s="8">
        <v>0</v>
      </c>
      <c r="AB82" s="8"/>
      <c r="AC82" s="8">
        <v>1500000</v>
      </c>
      <c r="AD82" s="8"/>
      <c r="AE82" s="8">
        <v>1002465</v>
      </c>
      <c r="AF82" s="8"/>
      <c r="AG82" s="8">
        <v>1490002708330</v>
      </c>
      <c r="AH82" s="8"/>
      <c r="AI82" s="8">
        <v>1503639231721</v>
      </c>
      <c r="AJ82" s="8"/>
      <c r="AK82" s="10">
        <v>6.2911951245921052E-3</v>
      </c>
    </row>
    <row r="83" spans="1:37">
      <c r="A83" s="1" t="s">
        <v>265</v>
      </c>
      <c r="C83" s="8" t="s">
        <v>79</v>
      </c>
      <c r="D83" s="8"/>
      <c r="E83" s="8" t="s">
        <v>79</v>
      </c>
      <c r="F83" s="8"/>
      <c r="G83" s="8" t="s">
        <v>266</v>
      </c>
      <c r="H83" s="8"/>
      <c r="I83" s="8" t="s">
        <v>267</v>
      </c>
      <c r="J83" s="8"/>
      <c r="K83" s="8">
        <v>0</v>
      </c>
      <c r="L83" s="8"/>
      <c r="M83" s="8">
        <v>0</v>
      </c>
      <c r="N83" s="8"/>
      <c r="O83" s="8">
        <v>0</v>
      </c>
      <c r="P83" s="8"/>
      <c r="Q83" s="8">
        <v>0</v>
      </c>
      <c r="R83" s="8"/>
      <c r="S83" s="8">
        <v>0</v>
      </c>
      <c r="T83" s="8"/>
      <c r="U83" s="8">
        <v>516500</v>
      </c>
      <c r="V83" s="8"/>
      <c r="W83" s="8">
        <v>500036940000</v>
      </c>
      <c r="X83" s="8"/>
      <c r="Y83" s="8">
        <v>0</v>
      </c>
      <c r="Z83" s="8"/>
      <c r="AA83" s="8">
        <v>0</v>
      </c>
      <c r="AB83" s="8"/>
      <c r="AC83" s="8">
        <v>516500</v>
      </c>
      <c r="AD83" s="8"/>
      <c r="AE83" s="8">
        <v>968160</v>
      </c>
      <c r="AF83" s="8"/>
      <c r="AG83" s="8">
        <v>500036940000</v>
      </c>
      <c r="AH83" s="8"/>
      <c r="AI83" s="8">
        <v>500035262882</v>
      </c>
      <c r="AJ83" s="8"/>
      <c r="AK83" s="10">
        <v>2.0921370908677356E-3</v>
      </c>
    </row>
    <row r="84" spans="1:37">
      <c r="A84" s="1" t="s">
        <v>268</v>
      </c>
      <c r="C84" s="8" t="s">
        <v>79</v>
      </c>
      <c r="D84" s="8"/>
      <c r="E84" s="8" t="s">
        <v>79</v>
      </c>
      <c r="F84" s="8"/>
      <c r="G84" s="8" t="s">
        <v>269</v>
      </c>
      <c r="H84" s="8"/>
      <c r="I84" s="8" t="s">
        <v>270</v>
      </c>
      <c r="J84" s="8"/>
      <c r="K84" s="8">
        <v>18</v>
      </c>
      <c r="L84" s="8"/>
      <c r="M84" s="8">
        <v>18</v>
      </c>
      <c r="N84" s="8"/>
      <c r="O84" s="8">
        <v>0</v>
      </c>
      <c r="P84" s="8"/>
      <c r="Q84" s="8">
        <v>0</v>
      </c>
      <c r="R84" s="8"/>
      <c r="S84" s="8">
        <v>0</v>
      </c>
      <c r="T84" s="8"/>
      <c r="U84" s="8">
        <v>5000</v>
      </c>
      <c r="V84" s="8"/>
      <c r="W84" s="8">
        <v>4480923626</v>
      </c>
      <c r="X84" s="8"/>
      <c r="Y84" s="8">
        <v>0</v>
      </c>
      <c r="Z84" s="8"/>
      <c r="AA84" s="8">
        <v>0</v>
      </c>
      <c r="AB84" s="8"/>
      <c r="AC84" s="8">
        <v>5000</v>
      </c>
      <c r="AD84" s="8"/>
      <c r="AE84" s="8">
        <v>896150</v>
      </c>
      <c r="AF84" s="8"/>
      <c r="AG84" s="8">
        <v>4480923626</v>
      </c>
      <c r="AH84" s="8"/>
      <c r="AI84" s="8">
        <v>4480576370</v>
      </c>
      <c r="AJ84" s="8"/>
      <c r="AK84" s="10">
        <v>1.8746637903324476E-5</v>
      </c>
    </row>
    <row r="85" spans="1:37">
      <c r="A85" s="1" t="s">
        <v>271</v>
      </c>
      <c r="C85" s="8" t="s">
        <v>79</v>
      </c>
      <c r="D85" s="8"/>
      <c r="E85" s="8" t="s">
        <v>79</v>
      </c>
      <c r="F85" s="8"/>
      <c r="G85" s="8" t="s">
        <v>208</v>
      </c>
      <c r="H85" s="8"/>
      <c r="I85" s="8" t="s">
        <v>272</v>
      </c>
      <c r="J85" s="8"/>
      <c r="K85" s="8">
        <v>0</v>
      </c>
      <c r="L85" s="8"/>
      <c r="M85" s="8">
        <v>0</v>
      </c>
      <c r="N85" s="8"/>
      <c r="O85" s="8">
        <v>0</v>
      </c>
      <c r="P85" s="8"/>
      <c r="Q85" s="8">
        <v>0</v>
      </c>
      <c r="R85" s="8"/>
      <c r="S85" s="8">
        <v>0</v>
      </c>
      <c r="T85" s="8"/>
      <c r="U85" s="8">
        <v>1500000</v>
      </c>
      <c r="V85" s="8"/>
      <c r="W85" s="8">
        <v>3090544763856</v>
      </c>
      <c r="X85" s="8"/>
      <c r="Y85" s="8">
        <v>0</v>
      </c>
      <c r="Z85" s="8"/>
      <c r="AA85" s="8">
        <v>0</v>
      </c>
      <c r="AB85" s="8"/>
      <c r="AC85" s="8">
        <v>1500000</v>
      </c>
      <c r="AD85" s="8"/>
      <c r="AE85" s="8">
        <v>2074241</v>
      </c>
      <c r="AF85" s="8"/>
      <c r="AG85" s="8">
        <v>3090544763856</v>
      </c>
      <c r="AH85" s="8"/>
      <c r="AI85" s="8">
        <v>3110879337952</v>
      </c>
      <c r="AJ85" s="8"/>
      <c r="AK85" s="10">
        <v>1.3015854143229326E-2</v>
      </c>
    </row>
    <row r="86" spans="1:37">
      <c r="A86" s="1" t="s">
        <v>273</v>
      </c>
      <c r="C86" s="8" t="s">
        <v>79</v>
      </c>
      <c r="D86" s="8"/>
      <c r="E86" s="8" t="s">
        <v>79</v>
      </c>
      <c r="F86" s="8"/>
      <c r="G86" s="8" t="s">
        <v>274</v>
      </c>
      <c r="H86" s="8"/>
      <c r="I86" s="8" t="s">
        <v>275</v>
      </c>
      <c r="J86" s="8"/>
      <c r="K86" s="8">
        <v>18</v>
      </c>
      <c r="L86" s="8"/>
      <c r="M86" s="8">
        <v>18</v>
      </c>
      <c r="N86" s="8"/>
      <c r="O86" s="8">
        <v>0</v>
      </c>
      <c r="P86" s="8"/>
      <c r="Q86" s="8">
        <v>0</v>
      </c>
      <c r="R86" s="8"/>
      <c r="S86" s="8">
        <v>0</v>
      </c>
      <c r="T86" s="8"/>
      <c r="U86" s="8">
        <v>3000000</v>
      </c>
      <c r="V86" s="8"/>
      <c r="W86" s="8">
        <v>2821508125000</v>
      </c>
      <c r="X86" s="8"/>
      <c r="Y86" s="8">
        <v>0</v>
      </c>
      <c r="Z86" s="8"/>
      <c r="AA86" s="8">
        <v>0</v>
      </c>
      <c r="AB86" s="8"/>
      <c r="AC86" s="8">
        <v>3000000</v>
      </c>
      <c r="AD86" s="8"/>
      <c r="AE86" s="8">
        <v>891000</v>
      </c>
      <c r="AF86" s="8"/>
      <c r="AG86" s="8">
        <v>2821508125000</v>
      </c>
      <c r="AH86" s="8"/>
      <c r="AI86" s="8">
        <v>2672896421250</v>
      </c>
      <c r="AJ86" s="8"/>
      <c r="AK86" s="10">
        <v>1.1183342772096438E-2</v>
      </c>
    </row>
    <row r="87" spans="1:37">
      <c r="A87" s="1" t="s">
        <v>276</v>
      </c>
      <c r="C87" s="8" t="s">
        <v>79</v>
      </c>
      <c r="D87" s="8"/>
      <c r="E87" s="8" t="s">
        <v>79</v>
      </c>
      <c r="F87" s="8"/>
      <c r="G87" s="8" t="s">
        <v>202</v>
      </c>
      <c r="H87" s="8"/>
      <c r="I87" s="8" t="s">
        <v>277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0</v>
      </c>
      <c r="R87" s="8"/>
      <c r="S87" s="8">
        <v>0</v>
      </c>
      <c r="T87" s="8"/>
      <c r="U87" s="8">
        <v>1778850</v>
      </c>
      <c r="V87" s="8"/>
      <c r="W87" s="8">
        <v>1749741605415</v>
      </c>
      <c r="X87" s="8"/>
      <c r="Y87" s="8">
        <v>1778850</v>
      </c>
      <c r="Z87" s="8"/>
      <c r="AA87" s="8">
        <v>1778850000000</v>
      </c>
      <c r="AB87" s="8"/>
      <c r="AC87" s="8">
        <v>0</v>
      </c>
      <c r="AD87" s="8"/>
      <c r="AE87" s="8">
        <v>0</v>
      </c>
      <c r="AF87" s="8"/>
      <c r="AG87" s="8">
        <v>0</v>
      </c>
      <c r="AH87" s="8"/>
      <c r="AI87" s="8">
        <v>0</v>
      </c>
      <c r="AJ87" s="8"/>
      <c r="AK87" s="10">
        <v>0</v>
      </c>
    </row>
    <row r="88" spans="1:37">
      <c r="A88" s="1" t="s">
        <v>278</v>
      </c>
      <c r="C88" s="8" t="s">
        <v>79</v>
      </c>
      <c r="D88" s="8"/>
      <c r="E88" s="8" t="s">
        <v>79</v>
      </c>
      <c r="F88" s="8"/>
      <c r="G88" s="8" t="s">
        <v>279</v>
      </c>
      <c r="H88" s="8"/>
      <c r="I88" s="8" t="s">
        <v>280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8">
        <v>0</v>
      </c>
      <c r="R88" s="8"/>
      <c r="S88" s="8">
        <v>0</v>
      </c>
      <c r="T88" s="8"/>
      <c r="U88" s="8">
        <v>130000</v>
      </c>
      <c r="V88" s="8"/>
      <c r="W88" s="8">
        <v>72269800345</v>
      </c>
      <c r="X88" s="8"/>
      <c r="Y88" s="8">
        <v>0</v>
      </c>
      <c r="Z88" s="8"/>
      <c r="AA88" s="8">
        <v>0</v>
      </c>
      <c r="AB88" s="8"/>
      <c r="AC88" s="8">
        <v>130000</v>
      </c>
      <c r="AD88" s="8"/>
      <c r="AE88" s="8">
        <v>583190</v>
      </c>
      <c r="AF88" s="8"/>
      <c r="AG88" s="8">
        <v>72269800345</v>
      </c>
      <c r="AH88" s="8"/>
      <c r="AI88" s="8">
        <v>75811762180</v>
      </c>
      <c r="AJ88" s="8"/>
      <c r="AK88" s="10">
        <v>3.1719482875400897E-4</v>
      </c>
    </row>
    <row r="89" spans="1:37">
      <c r="A89" s="1" t="s">
        <v>281</v>
      </c>
      <c r="C89" s="8" t="s">
        <v>79</v>
      </c>
      <c r="D89" s="8"/>
      <c r="E89" s="8" t="s">
        <v>79</v>
      </c>
      <c r="F89" s="8"/>
      <c r="G89" s="8" t="s">
        <v>282</v>
      </c>
      <c r="H89" s="8"/>
      <c r="I89" s="8" t="s">
        <v>283</v>
      </c>
      <c r="J89" s="8"/>
      <c r="K89" s="8">
        <v>18</v>
      </c>
      <c r="L89" s="8"/>
      <c r="M89" s="8">
        <v>18</v>
      </c>
      <c r="N89" s="8"/>
      <c r="O89" s="8">
        <v>0</v>
      </c>
      <c r="P89" s="8"/>
      <c r="Q89" s="8">
        <v>0</v>
      </c>
      <c r="R89" s="8"/>
      <c r="S89" s="8">
        <v>0</v>
      </c>
      <c r="T89" s="8"/>
      <c r="U89" s="8">
        <v>3000000</v>
      </c>
      <c r="V89" s="8"/>
      <c r="W89" s="8">
        <v>3000000000000</v>
      </c>
      <c r="X89" s="8"/>
      <c r="Y89" s="8">
        <v>0</v>
      </c>
      <c r="Z89" s="8"/>
      <c r="AA89" s="8">
        <v>0</v>
      </c>
      <c r="AB89" s="8"/>
      <c r="AC89" s="8">
        <v>3000000</v>
      </c>
      <c r="AD89" s="8"/>
      <c r="AE89" s="8">
        <v>947087</v>
      </c>
      <c r="AF89" s="8"/>
      <c r="AG89" s="8">
        <v>3000000000000</v>
      </c>
      <c r="AH89" s="8"/>
      <c r="AI89" s="8">
        <v>2841153527834</v>
      </c>
      <c r="AJ89" s="8"/>
      <c r="AK89" s="10">
        <v>1.1887326990044567E-2</v>
      </c>
    </row>
    <row r="90" spans="1:37">
      <c r="A90" s="1" t="s">
        <v>284</v>
      </c>
      <c r="C90" s="8" t="s">
        <v>79</v>
      </c>
      <c r="D90" s="8"/>
      <c r="E90" s="8" t="s">
        <v>79</v>
      </c>
      <c r="F90" s="8"/>
      <c r="G90" s="8" t="s">
        <v>285</v>
      </c>
      <c r="H90" s="8"/>
      <c r="I90" s="8" t="s">
        <v>286</v>
      </c>
      <c r="J90" s="8"/>
      <c r="K90" s="8">
        <v>19</v>
      </c>
      <c r="L90" s="8"/>
      <c r="M90" s="8">
        <v>19</v>
      </c>
      <c r="N90" s="8"/>
      <c r="O90" s="8">
        <v>0</v>
      </c>
      <c r="P90" s="8"/>
      <c r="Q90" s="8">
        <v>0</v>
      </c>
      <c r="R90" s="8"/>
      <c r="S90" s="8">
        <v>0</v>
      </c>
      <c r="T90" s="8"/>
      <c r="U90" s="8">
        <v>4000000</v>
      </c>
      <c r="V90" s="8"/>
      <c r="W90" s="8">
        <v>3792851022500</v>
      </c>
      <c r="X90" s="8"/>
      <c r="Y90" s="8">
        <v>0</v>
      </c>
      <c r="Z90" s="8"/>
      <c r="AA90" s="8">
        <v>0</v>
      </c>
      <c r="AB90" s="8"/>
      <c r="AC90" s="8">
        <v>4000000</v>
      </c>
      <c r="AD90" s="8"/>
      <c r="AE90" s="8">
        <v>951111</v>
      </c>
      <c r="AF90" s="8"/>
      <c r="AG90" s="8">
        <v>3792851022500</v>
      </c>
      <c r="AH90" s="8"/>
      <c r="AI90" s="8">
        <v>3804300571640</v>
      </c>
      <c r="AJ90" s="8"/>
      <c r="AK90" s="10">
        <v>1.5917114094842533E-2</v>
      </c>
    </row>
    <row r="91" spans="1:37">
      <c r="A91" s="1" t="s">
        <v>402</v>
      </c>
      <c r="C91" s="8" t="s">
        <v>79</v>
      </c>
      <c r="D91" s="8"/>
      <c r="E91" s="8" t="s">
        <v>79</v>
      </c>
      <c r="F91" s="8"/>
      <c r="G91" s="8" t="s">
        <v>204</v>
      </c>
      <c r="H91" s="8"/>
      <c r="I91" s="8" t="s">
        <v>205</v>
      </c>
      <c r="J91" s="8"/>
      <c r="K91" s="8">
        <v>0</v>
      </c>
      <c r="L91" s="8"/>
      <c r="M91" s="8">
        <v>0</v>
      </c>
      <c r="N91" s="8"/>
      <c r="O91" s="19">
        <v>595000</v>
      </c>
      <c r="P91" s="19"/>
      <c r="Q91" s="20">
        <v>487783263632</v>
      </c>
      <c r="R91" s="21"/>
      <c r="S91" s="20">
        <v>521567536733</v>
      </c>
      <c r="T91" s="19"/>
      <c r="U91" s="19">
        <v>300000</v>
      </c>
      <c r="V91" s="19"/>
      <c r="W91" s="19">
        <v>300000000000</v>
      </c>
      <c r="X91" s="19"/>
      <c r="Y91" s="19">
        <v>0</v>
      </c>
      <c r="Z91" s="8"/>
      <c r="AA91" s="8">
        <v>0</v>
      </c>
      <c r="AB91" s="8"/>
      <c r="AC91" s="8">
        <v>895000</v>
      </c>
      <c r="AD91" s="8"/>
      <c r="AE91" s="8"/>
      <c r="AF91" s="8"/>
      <c r="AG91" s="8">
        <v>752530318954</v>
      </c>
      <c r="AH91" s="8"/>
      <c r="AI91" s="8">
        <v>802422457474</v>
      </c>
      <c r="AJ91" s="8"/>
      <c r="AK91" s="22">
        <v>3.3573187941802365E-3</v>
      </c>
    </row>
    <row r="92" spans="1:37" ht="24.75" thickBot="1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9">
        <f>SUM(Q9:Q91)</f>
        <v>155531337978939</v>
      </c>
      <c r="R92" s="8"/>
      <c r="S92" s="9">
        <f>SUM(S9:S91)</f>
        <v>162555166981461</v>
      </c>
      <c r="T92" s="8"/>
      <c r="U92" s="8"/>
      <c r="V92" s="8"/>
      <c r="W92" s="9">
        <f>SUM(W9:W91)</f>
        <v>30125348460766</v>
      </c>
      <c r="X92" s="8"/>
      <c r="Y92" s="8"/>
      <c r="Z92" s="8"/>
      <c r="AA92" s="9">
        <f>SUM(AA9:AA91)</f>
        <v>6230782750000</v>
      </c>
      <c r="AB92" s="8"/>
      <c r="AC92" s="8"/>
      <c r="AD92" s="8"/>
      <c r="AE92" s="8"/>
      <c r="AF92" s="8"/>
      <c r="AG92" s="9">
        <f>SUM(AG9:AG91)</f>
        <v>179769683764612</v>
      </c>
      <c r="AH92" s="8"/>
      <c r="AI92" s="9">
        <f>SUM(AI9:AI91)</f>
        <v>187664477650344</v>
      </c>
      <c r="AJ92" s="8"/>
      <c r="AK92" s="13">
        <f>SUM(AK9:AK91)</f>
        <v>0.78518425294188821</v>
      </c>
    </row>
    <row r="93" spans="1:37" ht="24.75" thickTop="1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4"/>
      <c r="AJ93" s="8"/>
      <c r="AK93" s="8"/>
    </row>
    <row r="94" spans="1:37">
      <c r="AI94" s="4"/>
    </row>
    <row r="95" spans="1:37"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37"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7:35"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I97" s="7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69"/>
  <sheetViews>
    <sheetView rightToLeft="1" workbookViewId="0">
      <selection activeCell="G28" sqref="G28"/>
    </sheetView>
  </sheetViews>
  <sheetFormatPr defaultRowHeight="24"/>
  <cols>
    <col min="1" max="1" width="35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6" spans="1:15" ht="24.75">
      <c r="A6" s="23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5" ht="24.75">
      <c r="A7" s="24" t="s">
        <v>3</v>
      </c>
      <c r="C7" s="24" t="s">
        <v>7</v>
      </c>
      <c r="E7" s="24" t="s">
        <v>287</v>
      </c>
      <c r="G7" s="24" t="s">
        <v>288</v>
      </c>
      <c r="I7" s="24" t="s">
        <v>289</v>
      </c>
      <c r="K7" s="24" t="s">
        <v>290</v>
      </c>
      <c r="M7" s="24" t="s">
        <v>291</v>
      </c>
    </row>
    <row r="8" spans="1:15">
      <c r="A8" s="1" t="s">
        <v>82</v>
      </c>
      <c r="C8" s="12">
        <v>3552486</v>
      </c>
      <c r="D8" s="5"/>
      <c r="E8" s="12">
        <v>961100</v>
      </c>
      <c r="F8" s="5"/>
      <c r="G8" s="12">
        <v>964092.59620000003</v>
      </c>
      <c r="H8" s="5"/>
      <c r="I8" s="10">
        <f t="shared" ref="I8:I39" si="0">(E8-G8)/E8</f>
        <v>-3.1137199042763804E-3</v>
      </c>
      <c r="J8" s="5"/>
      <c r="K8" s="12">
        <v>3424925450704.1499</v>
      </c>
      <c r="L8" s="5"/>
      <c r="M8" s="5" t="s">
        <v>403</v>
      </c>
      <c r="N8" s="5"/>
      <c r="O8" s="5"/>
    </row>
    <row r="9" spans="1:15">
      <c r="A9" s="1" t="s">
        <v>154</v>
      </c>
      <c r="C9" s="12">
        <v>2176010</v>
      </c>
      <c r="D9" s="5"/>
      <c r="E9" s="12">
        <v>970000</v>
      </c>
      <c r="F9" s="5"/>
      <c r="G9" s="12">
        <v>983026.65520000004</v>
      </c>
      <c r="H9" s="5"/>
      <c r="I9" s="10">
        <f t="shared" si="0"/>
        <v>-1.3429541443299008E-2</v>
      </c>
      <c r="J9" s="5"/>
      <c r="K9" s="12">
        <v>2139075831981.75</v>
      </c>
      <c r="L9" s="5"/>
      <c r="M9" s="5" t="s">
        <v>403</v>
      </c>
      <c r="N9" s="5"/>
      <c r="O9" s="5"/>
    </row>
    <row r="10" spans="1:15">
      <c r="A10" s="1" t="s">
        <v>236</v>
      </c>
      <c r="C10" s="12">
        <v>1998800</v>
      </c>
      <c r="D10" s="5"/>
      <c r="E10" s="12">
        <v>1000000</v>
      </c>
      <c r="F10" s="5"/>
      <c r="G10" s="12">
        <v>979800</v>
      </c>
      <c r="H10" s="5"/>
      <c r="I10" s="10">
        <f t="shared" si="0"/>
        <v>2.0199999999999999E-2</v>
      </c>
      <c r="J10" s="5"/>
      <c r="K10" s="12">
        <v>1958424240000</v>
      </c>
      <c r="L10" s="5"/>
      <c r="M10" s="5" t="s">
        <v>403</v>
      </c>
      <c r="N10" s="5"/>
      <c r="O10" s="5"/>
    </row>
    <row r="11" spans="1:15">
      <c r="A11" s="1" t="s">
        <v>242</v>
      </c>
      <c r="C11" s="12">
        <v>135240</v>
      </c>
      <c r="D11" s="5"/>
      <c r="E11" s="12">
        <v>974250</v>
      </c>
      <c r="F11" s="5"/>
      <c r="G11" s="12">
        <v>972727</v>
      </c>
      <c r="H11" s="5"/>
      <c r="I11" s="10">
        <f t="shared" si="0"/>
        <v>1.5632537849627919E-3</v>
      </c>
      <c r="J11" s="5"/>
      <c r="K11" s="12">
        <v>131551599480</v>
      </c>
      <c r="L11" s="5"/>
      <c r="M11" s="5" t="s">
        <v>403</v>
      </c>
      <c r="N11" s="5"/>
      <c r="O11" s="5"/>
    </row>
    <row r="12" spans="1:15">
      <c r="A12" s="1" t="s">
        <v>147</v>
      </c>
      <c r="C12" s="12">
        <v>1219535</v>
      </c>
      <c r="D12" s="5"/>
      <c r="E12" s="12">
        <v>990000</v>
      </c>
      <c r="F12" s="5"/>
      <c r="G12" s="12">
        <v>958031</v>
      </c>
      <c r="H12" s="5"/>
      <c r="I12" s="10">
        <f t="shared" si="0"/>
        <v>3.2291919191919191E-2</v>
      </c>
      <c r="J12" s="5"/>
      <c r="K12" s="12">
        <v>1168352335585</v>
      </c>
      <c r="L12" s="5"/>
      <c r="M12" s="5" t="s">
        <v>403</v>
      </c>
      <c r="N12" s="5"/>
      <c r="O12" s="5"/>
    </row>
    <row r="13" spans="1:15">
      <c r="A13" s="1" t="s">
        <v>162</v>
      </c>
      <c r="C13" s="12">
        <v>3000000</v>
      </c>
      <c r="D13" s="5"/>
      <c r="E13" s="12">
        <v>1000000</v>
      </c>
      <c r="F13" s="5"/>
      <c r="G13" s="12">
        <v>963177.56669999997</v>
      </c>
      <c r="H13" s="5"/>
      <c r="I13" s="10">
        <f t="shared" si="0"/>
        <v>3.6822433300000033E-2</v>
      </c>
      <c r="J13" s="5"/>
      <c r="K13" s="12">
        <v>2889532700100</v>
      </c>
      <c r="L13" s="5"/>
      <c r="M13" s="5" t="s">
        <v>403</v>
      </c>
      <c r="N13" s="5"/>
      <c r="O13" s="5"/>
    </row>
    <row r="14" spans="1:15">
      <c r="A14" s="1" t="s">
        <v>160</v>
      </c>
      <c r="C14" s="12">
        <v>3990000</v>
      </c>
      <c r="D14" s="5"/>
      <c r="E14" s="12">
        <v>970000</v>
      </c>
      <c r="F14" s="5"/>
      <c r="G14" s="12">
        <v>953175.13329999999</v>
      </c>
      <c r="H14" s="5"/>
      <c r="I14" s="10">
        <f t="shared" si="0"/>
        <v>1.734522340206187E-2</v>
      </c>
      <c r="J14" s="5"/>
      <c r="K14" s="12">
        <v>3803168781867</v>
      </c>
      <c r="L14" s="5"/>
      <c r="M14" s="5" t="s">
        <v>403</v>
      </c>
      <c r="N14" s="5"/>
      <c r="O14" s="5"/>
    </row>
    <row r="15" spans="1:15">
      <c r="A15" s="1" t="s">
        <v>245</v>
      </c>
      <c r="C15" s="12">
        <v>6739380</v>
      </c>
      <c r="D15" s="5"/>
      <c r="E15" s="12">
        <v>966000</v>
      </c>
      <c r="F15" s="5"/>
      <c r="G15" s="12">
        <v>961222</v>
      </c>
      <c r="H15" s="5"/>
      <c r="I15" s="10">
        <f t="shared" si="0"/>
        <v>4.9461697722567284E-3</v>
      </c>
      <c r="J15" s="5"/>
      <c r="K15" s="12">
        <v>6478040322360</v>
      </c>
      <c r="L15" s="5"/>
      <c r="M15" s="5" t="s">
        <v>403</v>
      </c>
      <c r="N15" s="5"/>
      <c r="O15" s="5"/>
    </row>
    <row r="16" spans="1:15">
      <c r="A16" s="1" t="s">
        <v>153</v>
      </c>
      <c r="C16" s="12">
        <v>2000000</v>
      </c>
      <c r="D16" s="5"/>
      <c r="E16" s="12">
        <v>1000000</v>
      </c>
      <c r="F16" s="5"/>
      <c r="G16" s="12">
        <v>953575</v>
      </c>
      <c r="H16" s="5"/>
      <c r="I16" s="10">
        <f t="shared" si="0"/>
        <v>4.6425000000000001E-2</v>
      </c>
      <c r="J16" s="5"/>
      <c r="K16" s="12">
        <v>1907150000000</v>
      </c>
      <c r="L16" s="5"/>
      <c r="M16" s="5" t="s">
        <v>403</v>
      </c>
      <c r="N16" s="5"/>
      <c r="O16" s="5"/>
    </row>
    <row r="17" spans="1:15">
      <c r="A17" s="1" t="s">
        <v>150</v>
      </c>
      <c r="C17" s="12">
        <v>5200000</v>
      </c>
      <c r="D17" s="5"/>
      <c r="E17" s="12">
        <v>999996</v>
      </c>
      <c r="F17" s="5"/>
      <c r="G17" s="12">
        <v>973475.2622</v>
      </c>
      <c r="H17" s="5"/>
      <c r="I17" s="10">
        <f t="shared" si="0"/>
        <v>2.6520843883375535E-2</v>
      </c>
      <c r="J17" s="5"/>
      <c r="K17" s="12">
        <v>5062071363440</v>
      </c>
      <c r="L17" s="5"/>
      <c r="M17" s="5" t="s">
        <v>403</v>
      </c>
      <c r="N17" s="5"/>
      <c r="O17" s="5"/>
    </row>
    <row r="18" spans="1:15">
      <c r="A18" s="1" t="s">
        <v>261</v>
      </c>
      <c r="C18" s="12">
        <v>7138846</v>
      </c>
      <c r="D18" s="5"/>
      <c r="E18" s="12">
        <v>958200</v>
      </c>
      <c r="F18" s="5"/>
      <c r="G18" s="12">
        <v>953459</v>
      </c>
      <c r="H18" s="5"/>
      <c r="I18" s="10">
        <f t="shared" si="0"/>
        <v>4.9478188269672305E-3</v>
      </c>
      <c r="J18" s="5"/>
      <c r="K18" s="12">
        <v>6806596968314</v>
      </c>
      <c r="L18" s="5"/>
      <c r="M18" s="5" t="s">
        <v>403</v>
      </c>
      <c r="N18" s="5"/>
      <c r="O18" s="5"/>
    </row>
    <row r="19" spans="1:15">
      <c r="A19" s="1" t="s">
        <v>258</v>
      </c>
      <c r="C19" s="12">
        <v>1020277</v>
      </c>
      <c r="D19" s="5"/>
      <c r="E19" s="12">
        <v>933000</v>
      </c>
      <c r="F19" s="5"/>
      <c r="G19" s="12">
        <v>960137</v>
      </c>
      <c r="H19" s="5"/>
      <c r="I19" s="10">
        <f t="shared" si="0"/>
        <v>-2.9085744908896035E-2</v>
      </c>
      <c r="J19" s="5"/>
      <c r="K19" s="12">
        <v>979605697949</v>
      </c>
      <c r="L19" s="5"/>
      <c r="M19" s="5" t="s">
        <v>403</v>
      </c>
      <c r="N19" s="5"/>
      <c r="O19" s="5"/>
    </row>
    <row r="20" spans="1:15">
      <c r="A20" s="1" t="s">
        <v>273</v>
      </c>
      <c r="C20" s="12">
        <v>3000000</v>
      </c>
      <c r="D20" s="5"/>
      <c r="E20" s="12">
        <v>990000</v>
      </c>
      <c r="F20" s="5"/>
      <c r="G20" s="12">
        <v>891000</v>
      </c>
      <c r="H20" s="5"/>
      <c r="I20" s="10">
        <f t="shared" si="0"/>
        <v>0.1</v>
      </c>
      <c r="J20" s="5"/>
      <c r="K20" s="12">
        <v>2673000000000</v>
      </c>
      <c r="L20" s="5"/>
      <c r="M20" s="5" t="s">
        <v>403</v>
      </c>
      <c r="N20" s="5"/>
      <c r="O20" s="5"/>
    </row>
    <row r="21" spans="1:15">
      <c r="A21" s="1" t="s">
        <v>170</v>
      </c>
      <c r="C21" s="12">
        <v>5449295</v>
      </c>
      <c r="D21" s="5"/>
      <c r="E21" s="12">
        <v>980000</v>
      </c>
      <c r="F21" s="5"/>
      <c r="G21" s="12">
        <v>954379.45860000001</v>
      </c>
      <c r="H21" s="5"/>
      <c r="I21" s="10">
        <f t="shared" si="0"/>
        <v>2.6143409591836721E-2</v>
      </c>
      <c r="J21" s="5"/>
      <c r="K21" s="12">
        <v>5200695211851.6904</v>
      </c>
      <c r="L21" s="5"/>
      <c r="M21" s="5" t="s">
        <v>403</v>
      </c>
      <c r="N21" s="5"/>
      <c r="O21" s="5"/>
    </row>
    <row r="22" spans="1:15">
      <c r="A22" s="1" t="s">
        <v>103</v>
      </c>
      <c r="C22" s="12">
        <v>9941820</v>
      </c>
      <c r="D22" s="5"/>
      <c r="E22" s="12">
        <v>844000</v>
      </c>
      <c r="F22" s="5"/>
      <c r="G22" s="12">
        <v>839329.80900000001</v>
      </c>
      <c r="H22" s="5"/>
      <c r="I22" s="10">
        <f t="shared" si="0"/>
        <v>5.5334016587677629E-3</v>
      </c>
      <c r="J22" s="5"/>
      <c r="K22" s="12">
        <v>8344465881712.3799</v>
      </c>
      <c r="L22" s="5"/>
      <c r="M22" s="5" t="s">
        <v>403</v>
      </c>
      <c r="N22" s="5"/>
      <c r="O22" s="5"/>
    </row>
    <row r="23" spans="1:15">
      <c r="A23" s="1" t="s">
        <v>85</v>
      </c>
      <c r="C23" s="12">
        <v>4000000</v>
      </c>
      <c r="D23" s="5"/>
      <c r="E23" s="12">
        <v>1021880</v>
      </c>
      <c r="F23" s="5"/>
      <c r="G23" s="12">
        <v>1019248.0619</v>
      </c>
      <c r="H23" s="5"/>
      <c r="I23" s="10">
        <f t="shared" si="0"/>
        <v>2.5755843151838067E-3</v>
      </c>
      <c r="J23" s="5"/>
      <c r="K23" s="12">
        <v>4076992247600</v>
      </c>
      <c r="L23" s="5"/>
      <c r="M23" s="5" t="s">
        <v>403</v>
      </c>
      <c r="N23" s="5"/>
      <c r="O23" s="5"/>
    </row>
    <row r="24" spans="1:15">
      <c r="A24" s="1" t="s">
        <v>250</v>
      </c>
      <c r="C24" s="12">
        <v>337500</v>
      </c>
      <c r="D24" s="5"/>
      <c r="E24" s="12">
        <v>937500</v>
      </c>
      <c r="F24" s="5"/>
      <c r="G24" s="12">
        <v>946143</v>
      </c>
      <c r="H24" s="5"/>
      <c r="I24" s="10">
        <f t="shared" si="0"/>
        <v>-9.2192000000000003E-3</v>
      </c>
      <c r="J24" s="5"/>
      <c r="K24" s="12">
        <v>319323262500</v>
      </c>
      <c r="L24" s="5"/>
      <c r="M24" s="5" t="s">
        <v>403</v>
      </c>
      <c r="N24" s="5"/>
      <c r="O24" s="5"/>
    </row>
    <row r="25" spans="1:15">
      <c r="A25" s="1" t="s">
        <v>247</v>
      </c>
      <c r="C25" s="12">
        <v>2019900</v>
      </c>
      <c r="D25" s="5"/>
      <c r="E25" s="12">
        <v>980000</v>
      </c>
      <c r="F25" s="5"/>
      <c r="G25" s="12">
        <v>977645</v>
      </c>
      <c r="H25" s="5"/>
      <c r="I25" s="10">
        <f t="shared" si="0"/>
        <v>2.4030612244897958E-3</v>
      </c>
      <c r="J25" s="5"/>
      <c r="K25" s="12">
        <v>1974745135500</v>
      </c>
      <c r="L25" s="5"/>
      <c r="M25" s="5" t="s">
        <v>403</v>
      </c>
      <c r="N25" s="5"/>
      <c r="O25" s="5"/>
    </row>
    <row r="26" spans="1:15">
      <c r="A26" s="1" t="s">
        <v>141</v>
      </c>
      <c r="C26" s="12">
        <v>450000</v>
      </c>
      <c r="D26" s="5"/>
      <c r="E26" s="12">
        <v>1000000</v>
      </c>
      <c r="F26" s="5"/>
      <c r="G26" s="12">
        <v>980398</v>
      </c>
      <c r="H26" s="5"/>
      <c r="I26" s="10">
        <f t="shared" si="0"/>
        <v>1.9602000000000001E-2</v>
      </c>
      <c r="J26" s="5"/>
      <c r="K26" s="12">
        <v>441179100000</v>
      </c>
      <c r="L26" s="5"/>
      <c r="M26" s="5" t="s">
        <v>403</v>
      </c>
      <c r="N26" s="5"/>
      <c r="O26" s="5"/>
    </row>
    <row r="27" spans="1:15">
      <c r="A27" s="1" t="s">
        <v>114</v>
      </c>
      <c r="C27" s="12">
        <v>5001472</v>
      </c>
      <c r="D27" s="5"/>
      <c r="E27" s="12">
        <v>670700</v>
      </c>
      <c r="F27" s="5"/>
      <c r="G27" s="12">
        <v>694589.04599999997</v>
      </c>
      <c r="H27" s="5"/>
      <c r="I27" s="10">
        <f t="shared" si="0"/>
        <v>-3.5618079618309186E-2</v>
      </c>
      <c r="J27" s="5"/>
      <c r="K27" s="12">
        <v>3473967665075.71</v>
      </c>
      <c r="L27" s="5"/>
      <c r="M27" s="5" t="s">
        <v>403</v>
      </c>
      <c r="N27" s="5"/>
      <c r="O27" s="5"/>
    </row>
    <row r="28" spans="1:15">
      <c r="A28" s="1" t="s">
        <v>239</v>
      </c>
      <c r="C28" s="12">
        <v>5400000</v>
      </c>
      <c r="D28" s="5"/>
      <c r="E28" s="12">
        <v>938580</v>
      </c>
      <c r="F28" s="5"/>
      <c r="G28" s="12">
        <v>929614</v>
      </c>
      <c r="H28" s="5"/>
      <c r="I28" s="10">
        <f t="shared" si="0"/>
        <v>9.5527285899976565E-3</v>
      </c>
      <c r="J28" s="5"/>
      <c r="K28" s="12">
        <v>5019915600000</v>
      </c>
      <c r="L28" s="5"/>
      <c r="M28" s="5" t="s">
        <v>403</v>
      </c>
      <c r="N28" s="5"/>
      <c r="O28" s="5"/>
    </row>
    <row r="29" spans="1:15">
      <c r="A29" s="1" t="s">
        <v>252</v>
      </c>
      <c r="C29" s="12">
        <v>1697976</v>
      </c>
      <c r="D29" s="5"/>
      <c r="E29" s="12">
        <v>944990</v>
      </c>
      <c r="F29" s="5"/>
      <c r="G29" s="12">
        <v>929005</v>
      </c>
      <c r="H29" s="5"/>
      <c r="I29" s="10">
        <f t="shared" si="0"/>
        <v>1.6915522915586408E-2</v>
      </c>
      <c r="J29" s="5"/>
      <c r="K29" s="12">
        <v>1577428193880</v>
      </c>
      <c r="L29" s="5"/>
      <c r="M29" s="5" t="s">
        <v>403</v>
      </c>
      <c r="N29" s="5"/>
      <c r="O29" s="5"/>
    </row>
    <row r="30" spans="1:15">
      <c r="A30" s="1" t="s">
        <v>163</v>
      </c>
      <c r="C30" s="12">
        <v>1763000</v>
      </c>
      <c r="D30" s="5"/>
      <c r="E30" s="12">
        <v>990000</v>
      </c>
      <c r="F30" s="5"/>
      <c r="G30" s="12">
        <v>960498.05489999999</v>
      </c>
      <c r="H30" s="5"/>
      <c r="I30" s="10">
        <f t="shared" si="0"/>
        <v>2.9799944545454558E-2</v>
      </c>
      <c r="J30" s="5"/>
      <c r="K30" s="12">
        <v>1693358070788.7</v>
      </c>
      <c r="L30" s="5"/>
      <c r="M30" s="5" t="s">
        <v>403</v>
      </c>
      <c r="N30" s="5"/>
      <c r="O30" s="5"/>
    </row>
    <row r="31" spans="1:15">
      <c r="A31" s="1" t="s">
        <v>166</v>
      </c>
      <c r="C31" s="12">
        <v>5000000</v>
      </c>
      <c r="D31" s="5"/>
      <c r="E31" s="12">
        <v>935975</v>
      </c>
      <c r="F31" s="5"/>
      <c r="G31" s="12">
        <v>954255.78060000006</v>
      </c>
      <c r="H31" s="5"/>
      <c r="I31" s="10">
        <f t="shared" si="0"/>
        <v>-1.9531270172814506E-2</v>
      </c>
      <c r="J31" s="5"/>
      <c r="K31" s="12">
        <v>4771278903000</v>
      </c>
      <c r="L31" s="5"/>
      <c r="M31" s="5" t="s">
        <v>403</v>
      </c>
      <c r="N31" s="5"/>
      <c r="O31" s="5"/>
    </row>
    <row r="32" spans="1:15">
      <c r="A32" s="1" t="s">
        <v>255</v>
      </c>
      <c r="C32" s="12">
        <v>5950000</v>
      </c>
      <c r="D32" s="5"/>
      <c r="E32" s="12">
        <v>978500</v>
      </c>
      <c r="F32" s="5"/>
      <c r="G32" s="12">
        <v>956753</v>
      </c>
      <c r="H32" s="5"/>
      <c r="I32" s="10">
        <f t="shared" si="0"/>
        <v>2.2224833929483902E-2</v>
      </c>
      <c r="J32" s="5"/>
      <c r="K32" s="12">
        <v>5692680350000</v>
      </c>
      <c r="L32" s="5"/>
      <c r="M32" s="5" t="s">
        <v>403</v>
      </c>
      <c r="N32" s="5"/>
      <c r="O32" s="5"/>
    </row>
    <row r="33" spans="1:15">
      <c r="A33" s="1" t="s">
        <v>144</v>
      </c>
      <c r="C33" s="12">
        <v>1994901</v>
      </c>
      <c r="D33" s="5"/>
      <c r="E33" s="12">
        <v>990000</v>
      </c>
      <c r="F33" s="5"/>
      <c r="G33" s="12">
        <v>1005320</v>
      </c>
      <c r="H33" s="5"/>
      <c r="I33" s="10">
        <f t="shared" si="0"/>
        <v>-1.5474747474747474E-2</v>
      </c>
      <c r="J33" s="5"/>
      <c r="K33" s="12">
        <v>2005513873320</v>
      </c>
      <c r="L33" s="5"/>
      <c r="M33" s="5" t="s">
        <v>403</v>
      </c>
      <c r="N33" s="5"/>
      <c r="O33" s="5"/>
    </row>
    <row r="34" spans="1:15">
      <c r="A34" s="1" t="s">
        <v>216</v>
      </c>
      <c r="C34" s="12">
        <v>920000</v>
      </c>
      <c r="D34" s="5"/>
      <c r="E34" s="12">
        <v>986000</v>
      </c>
      <c r="F34" s="5"/>
      <c r="G34" s="12">
        <v>964127</v>
      </c>
      <c r="H34" s="5"/>
      <c r="I34" s="10">
        <f t="shared" si="0"/>
        <v>2.2183569979716024E-2</v>
      </c>
      <c r="J34" s="5"/>
      <c r="K34" s="12">
        <v>886996840000</v>
      </c>
      <c r="L34" s="5"/>
      <c r="M34" s="5" t="s">
        <v>403</v>
      </c>
      <c r="N34" s="5"/>
      <c r="O34" s="5"/>
    </row>
    <row r="35" spans="1:15">
      <c r="A35" s="1" t="s">
        <v>219</v>
      </c>
      <c r="C35" s="12">
        <v>630521</v>
      </c>
      <c r="D35" s="5"/>
      <c r="E35" s="12">
        <v>986660</v>
      </c>
      <c r="F35" s="5"/>
      <c r="G35" s="12">
        <v>989437</v>
      </c>
      <c r="H35" s="5"/>
      <c r="I35" s="10">
        <f t="shared" si="0"/>
        <v>-2.8145460442300287E-3</v>
      </c>
      <c r="J35" s="5"/>
      <c r="K35" s="12">
        <v>623860806677</v>
      </c>
      <c r="L35" s="5"/>
      <c r="M35" s="5" t="s">
        <v>403</v>
      </c>
      <c r="N35" s="5"/>
      <c r="O35" s="5"/>
    </row>
    <row r="36" spans="1:15">
      <c r="A36" s="1" t="s">
        <v>222</v>
      </c>
      <c r="C36" s="12">
        <v>290000</v>
      </c>
      <c r="D36" s="5"/>
      <c r="E36" s="12">
        <v>973700</v>
      </c>
      <c r="F36" s="5"/>
      <c r="G36" s="12">
        <v>980861</v>
      </c>
      <c r="H36" s="5"/>
      <c r="I36" s="10">
        <f t="shared" si="0"/>
        <v>-7.3544212796549241E-3</v>
      </c>
      <c r="J36" s="5"/>
      <c r="K36" s="12">
        <v>284449690000</v>
      </c>
      <c r="L36" s="5"/>
      <c r="M36" s="5" t="s">
        <v>403</v>
      </c>
      <c r="N36" s="5"/>
      <c r="O36" s="5"/>
    </row>
    <row r="37" spans="1:15">
      <c r="A37" s="1" t="s">
        <v>225</v>
      </c>
      <c r="C37" s="12">
        <v>2905800</v>
      </c>
      <c r="D37" s="5"/>
      <c r="E37" s="12">
        <v>921660</v>
      </c>
      <c r="F37" s="5"/>
      <c r="G37" s="12">
        <v>920046</v>
      </c>
      <c r="H37" s="5"/>
      <c r="I37" s="10">
        <f t="shared" si="0"/>
        <v>1.751188073693119E-3</v>
      </c>
      <c r="J37" s="5"/>
      <c r="K37" s="12">
        <v>2673469666800</v>
      </c>
      <c r="L37" s="5"/>
      <c r="M37" s="5" t="s">
        <v>403</v>
      </c>
      <c r="N37" s="5"/>
      <c r="O37" s="5"/>
    </row>
    <row r="38" spans="1:15">
      <c r="A38" s="1" t="s">
        <v>262</v>
      </c>
      <c r="C38" s="12">
        <v>1500000</v>
      </c>
      <c r="D38" s="5"/>
      <c r="E38" s="12">
        <v>1000000</v>
      </c>
      <c r="F38" s="5"/>
      <c r="G38" s="12">
        <v>1002465</v>
      </c>
      <c r="H38" s="5"/>
      <c r="I38" s="10">
        <f t="shared" si="0"/>
        <v>-2.4650000000000002E-3</v>
      </c>
      <c r="J38" s="5"/>
      <c r="K38" s="12">
        <v>1503697500000</v>
      </c>
      <c r="L38" s="5"/>
      <c r="M38" s="5" t="s">
        <v>403</v>
      </c>
      <c r="N38" s="5"/>
      <c r="O38" s="5"/>
    </row>
    <row r="39" spans="1:15">
      <c r="A39" s="1" t="s">
        <v>180</v>
      </c>
      <c r="C39" s="12">
        <v>4419551</v>
      </c>
      <c r="D39" s="5"/>
      <c r="E39" s="12">
        <v>946990</v>
      </c>
      <c r="F39" s="5"/>
      <c r="G39" s="12">
        <v>966652.08929999999</v>
      </c>
      <c r="H39" s="5"/>
      <c r="I39" s="10">
        <f t="shared" si="0"/>
        <v>-2.0762721148058577E-2</v>
      </c>
      <c r="J39" s="5"/>
      <c r="K39" s="12">
        <v>4272168207917.8999</v>
      </c>
      <c r="L39" s="5"/>
      <c r="M39" s="5" t="s">
        <v>403</v>
      </c>
      <c r="N39" s="5"/>
      <c r="O39" s="5"/>
    </row>
    <row r="40" spans="1:15">
      <c r="A40" s="1" t="s">
        <v>193</v>
      </c>
      <c r="C40" s="12">
        <v>420000</v>
      </c>
      <c r="D40" s="5"/>
      <c r="E40" s="12">
        <v>975000</v>
      </c>
      <c r="F40" s="5"/>
      <c r="G40" s="12">
        <v>974886.9351</v>
      </c>
      <c r="H40" s="5"/>
      <c r="I40" s="10">
        <f t="shared" ref="I40:I65" si="1">(E40-G40)/E40</f>
        <v>1.1596399999999752E-4</v>
      </c>
      <c r="J40" s="5"/>
      <c r="K40" s="12">
        <v>409452512742</v>
      </c>
      <c r="L40" s="5"/>
      <c r="M40" s="5" t="s">
        <v>403</v>
      </c>
      <c r="N40" s="5"/>
      <c r="O40" s="5"/>
    </row>
    <row r="41" spans="1:15">
      <c r="A41" s="1" t="s">
        <v>227</v>
      </c>
      <c r="C41" s="12">
        <v>3066800</v>
      </c>
      <c r="D41" s="5"/>
      <c r="E41" s="12">
        <v>976000</v>
      </c>
      <c r="F41" s="5"/>
      <c r="G41" s="12">
        <v>970225</v>
      </c>
      <c r="H41" s="5"/>
      <c r="I41" s="10">
        <f t="shared" si="1"/>
        <v>5.9170081967213116E-3</v>
      </c>
      <c r="J41" s="5"/>
      <c r="K41" s="12">
        <v>2975486030000</v>
      </c>
      <c r="L41" s="5"/>
      <c r="M41" s="5" t="s">
        <v>403</v>
      </c>
      <c r="N41" s="5"/>
      <c r="O41" s="5"/>
    </row>
    <row r="42" spans="1:15">
      <c r="A42" s="1" t="s">
        <v>211</v>
      </c>
      <c r="C42" s="12">
        <v>729420</v>
      </c>
      <c r="D42" s="5"/>
      <c r="E42" s="12">
        <v>924300</v>
      </c>
      <c r="F42" s="5"/>
      <c r="G42" s="12">
        <v>951731.78119999997</v>
      </c>
      <c r="H42" s="5"/>
      <c r="I42" s="10">
        <f t="shared" si="1"/>
        <v>-2.9678439034945329E-2</v>
      </c>
      <c r="J42" s="5"/>
      <c r="K42" s="12">
        <v>694212195842.90405</v>
      </c>
      <c r="L42" s="5"/>
      <c r="M42" s="5" t="s">
        <v>403</v>
      </c>
      <c r="N42" s="5"/>
      <c r="O42" s="5"/>
    </row>
    <row r="43" spans="1:15">
      <c r="A43" s="1" t="s">
        <v>183</v>
      </c>
      <c r="C43" s="12">
        <v>2864124</v>
      </c>
      <c r="D43" s="5"/>
      <c r="E43" s="12">
        <v>935964</v>
      </c>
      <c r="F43" s="5"/>
      <c r="G43" s="12">
        <v>949632.46730000002</v>
      </c>
      <c r="H43" s="5"/>
      <c r="I43" s="10">
        <f t="shared" si="1"/>
        <v>-1.4603625032586743E-2</v>
      </c>
      <c r="J43" s="5"/>
      <c r="K43" s="12">
        <v>2719865140773.1499</v>
      </c>
      <c r="L43" s="5"/>
      <c r="M43" s="5" t="s">
        <v>403</v>
      </c>
      <c r="N43" s="5"/>
      <c r="O43" s="5"/>
    </row>
    <row r="44" spans="1:15">
      <c r="A44" s="1" t="s">
        <v>230</v>
      </c>
      <c r="C44" s="12">
        <v>195100</v>
      </c>
      <c r="D44" s="5"/>
      <c r="E44" s="12">
        <v>895000</v>
      </c>
      <c r="F44" s="5"/>
      <c r="G44" s="12">
        <v>922714</v>
      </c>
      <c r="H44" s="5"/>
      <c r="I44" s="10">
        <f t="shared" si="1"/>
        <v>-3.0965363128491619E-2</v>
      </c>
      <c r="J44" s="5"/>
      <c r="K44" s="12">
        <v>180021501400</v>
      </c>
      <c r="L44" s="5"/>
      <c r="M44" s="5" t="s">
        <v>403</v>
      </c>
      <c r="N44" s="5"/>
      <c r="O44" s="5"/>
    </row>
    <row r="45" spans="1:15">
      <c r="A45" s="1" t="s">
        <v>201</v>
      </c>
      <c r="C45" s="12">
        <v>1485300</v>
      </c>
      <c r="D45" s="5"/>
      <c r="E45" s="12">
        <v>933310</v>
      </c>
      <c r="F45" s="5"/>
      <c r="G45" s="12">
        <v>948053.91249999998</v>
      </c>
      <c r="H45" s="5"/>
      <c r="I45" s="10">
        <f t="shared" si="1"/>
        <v>-1.5797444043243913E-2</v>
      </c>
      <c r="J45" s="5"/>
      <c r="K45" s="12">
        <v>1408144476236.25</v>
      </c>
      <c r="L45" s="5"/>
      <c r="M45" s="5" t="s">
        <v>403</v>
      </c>
      <c r="N45" s="5"/>
      <c r="O45" s="5"/>
    </row>
    <row r="46" spans="1:15">
      <c r="A46" s="1" t="s">
        <v>167</v>
      </c>
      <c r="C46" s="12">
        <v>2000000</v>
      </c>
      <c r="D46" s="5"/>
      <c r="E46" s="12">
        <v>1000000</v>
      </c>
      <c r="F46" s="5"/>
      <c r="G46" s="12">
        <v>985811.51650000003</v>
      </c>
      <c r="H46" s="5"/>
      <c r="I46" s="10">
        <f t="shared" si="1"/>
        <v>1.4188483499999974E-2</v>
      </c>
      <c r="J46" s="5"/>
      <c r="K46" s="12">
        <v>1971623033000</v>
      </c>
      <c r="L46" s="5"/>
      <c r="M46" s="5" t="s">
        <v>403</v>
      </c>
      <c r="N46" s="5"/>
      <c r="O46" s="5"/>
    </row>
    <row r="47" spans="1:15">
      <c r="A47" s="1" t="s">
        <v>176</v>
      </c>
      <c r="C47" s="12">
        <v>8297612</v>
      </c>
      <c r="D47" s="5"/>
      <c r="E47" s="12">
        <v>915035</v>
      </c>
      <c r="F47" s="5"/>
      <c r="G47" s="12">
        <v>918093.75549999997</v>
      </c>
      <c r="H47" s="5"/>
      <c r="I47" s="10">
        <f t="shared" si="1"/>
        <v>-3.3427743201079416E-3</v>
      </c>
      <c r="J47" s="5"/>
      <c r="K47" s="12">
        <v>7617985762761.8701</v>
      </c>
      <c r="L47" s="5"/>
      <c r="M47" s="5" t="s">
        <v>403</v>
      </c>
      <c r="N47" s="5"/>
      <c r="O47" s="5"/>
    </row>
    <row r="48" spans="1:15">
      <c r="A48" s="1" t="s">
        <v>196</v>
      </c>
      <c r="C48" s="12">
        <v>671500</v>
      </c>
      <c r="D48" s="5"/>
      <c r="E48" s="12">
        <v>918650</v>
      </c>
      <c r="F48" s="5"/>
      <c r="G48" s="12">
        <v>926047.43370000005</v>
      </c>
      <c r="H48" s="5"/>
      <c r="I48" s="10">
        <f t="shared" si="1"/>
        <v>-8.05250498013395E-3</v>
      </c>
      <c r="J48" s="5"/>
      <c r="K48" s="12">
        <v>621840851729.55005</v>
      </c>
      <c r="L48" s="5"/>
      <c r="M48" s="5" t="s">
        <v>403</v>
      </c>
      <c r="N48" s="5"/>
      <c r="O48" s="5"/>
    </row>
    <row r="49" spans="1:15">
      <c r="A49" s="1" t="s">
        <v>178</v>
      </c>
      <c r="C49" s="12">
        <v>89979</v>
      </c>
      <c r="D49" s="5"/>
      <c r="E49" s="12">
        <v>920010</v>
      </c>
      <c r="F49" s="5"/>
      <c r="G49" s="12">
        <v>961176.28150000004</v>
      </c>
      <c r="H49" s="5"/>
      <c r="I49" s="10">
        <f t="shared" si="1"/>
        <v>-4.4745471788350172E-2</v>
      </c>
      <c r="J49" s="5"/>
      <c r="K49" s="12">
        <v>86485680633.088501</v>
      </c>
      <c r="L49" s="5"/>
      <c r="M49" s="5" t="s">
        <v>403</v>
      </c>
      <c r="N49" s="5"/>
      <c r="O49" s="5"/>
    </row>
    <row r="50" spans="1:15">
      <c r="A50" s="1" t="s">
        <v>185</v>
      </c>
      <c r="C50" s="12">
        <v>3471365</v>
      </c>
      <c r="D50" s="5"/>
      <c r="E50" s="12">
        <v>894809</v>
      </c>
      <c r="F50" s="5"/>
      <c r="G50" s="12">
        <v>893642.41850000003</v>
      </c>
      <c r="H50" s="5"/>
      <c r="I50" s="10">
        <f t="shared" si="1"/>
        <v>1.3037212410692909E-3</v>
      </c>
      <c r="J50" s="5"/>
      <c r="K50" s="12">
        <v>3102159014096.25</v>
      </c>
      <c r="L50" s="5"/>
      <c r="M50" s="5" t="s">
        <v>403</v>
      </c>
      <c r="N50" s="5"/>
      <c r="O50" s="5"/>
    </row>
    <row r="51" spans="1:15">
      <c r="A51" s="1" t="s">
        <v>173</v>
      </c>
      <c r="C51" s="12">
        <v>2684000</v>
      </c>
      <c r="D51" s="5"/>
      <c r="E51" s="12">
        <v>937000</v>
      </c>
      <c r="F51" s="5"/>
      <c r="G51" s="12">
        <v>932092.16540000006</v>
      </c>
      <c r="H51" s="5"/>
      <c r="I51" s="10">
        <f t="shared" si="1"/>
        <v>5.2378170757736856E-3</v>
      </c>
      <c r="J51" s="5"/>
      <c r="K51" s="12">
        <v>2501735371933.6001</v>
      </c>
      <c r="L51" s="5"/>
      <c r="M51" s="5" t="s">
        <v>403</v>
      </c>
      <c r="N51" s="5"/>
      <c r="O51" s="5"/>
    </row>
    <row r="52" spans="1:15">
      <c r="A52" s="1" t="s">
        <v>284</v>
      </c>
      <c r="C52" s="12">
        <v>4000000</v>
      </c>
      <c r="D52" s="5"/>
      <c r="E52" s="12">
        <v>1000000</v>
      </c>
      <c r="F52" s="5"/>
      <c r="G52" s="12">
        <v>951111.99849999999</v>
      </c>
      <c r="H52" s="5"/>
      <c r="I52" s="10">
        <f t="shared" si="1"/>
        <v>4.8888001500000014E-2</v>
      </c>
      <c r="J52" s="5"/>
      <c r="K52" s="12">
        <v>3804447994000</v>
      </c>
      <c r="L52" s="5"/>
      <c r="M52" s="5" t="s">
        <v>403</v>
      </c>
      <c r="N52" s="5"/>
      <c r="O52" s="5"/>
    </row>
    <row r="53" spans="1:15">
      <c r="A53" s="1" t="s">
        <v>292</v>
      </c>
      <c r="C53" s="12">
        <v>895000</v>
      </c>
      <c r="D53" s="5"/>
      <c r="E53" s="12">
        <v>890000</v>
      </c>
      <c r="F53" s="5"/>
      <c r="G53" s="12">
        <v>896596.14809999999</v>
      </c>
      <c r="H53" s="5"/>
      <c r="I53" s="10">
        <f t="shared" si="1"/>
        <v>-7.4114023595505518E-3</v>
      </c>
      <c r="J53" s="5"/>
      <c r="K53" s="12">
        <v>802453552549.5</v>
      </c>
      <c r="L53" s="5"/>
      <c r="M53" s="5" t="s">
        <v>403</v>
      </c>
      <c r="N53" s="5"/>
      <c r="O53" s="5"/>
    </row>
    <row r="54" spans="1:15">
      <c r="A54" s="1" t="s">
        <v>189</v>
      </c>
      <c r="C54" s="12">
        <v>9027494</v>
      </c>
      <c r="D54" s="5"/>
      <c r="E54" s="12">
        <v>876255</v>
      </c>
      <c r="F54" s="5"/>
      <c r="G54" s="12">
        <v>877193.84739999997</v>
      </c>
      <c r="H54" s="5"/>
      <c r="I54" s="10">
        <f t="shared" si="1"/>
        <v>-1.0714317179359543E-3</v>
      </c>
      <c r="J54" s="5"/>
      <c r="K54" s="12">
        <v>7918862194240.4199</v>
      </c>
      <c r="L54" s="5"/>
      <c r="M54" s="5" t="s">
        <v>403</v>
      </c>
      <c r="N54" s="5"/>
      <c r="O54" s="5"/>
    </row>
    <row r="55" spans="1:15">
      <c r="A55" s="1" t="s">
        <v>206</v>
      </c>
      <c r="C55" s="12">
        <v>495000</v>
      </c>
      <c r="D55" s="5"/>
      <c r="E55" s="12">
        <v>863000</v>
      </c>
      <c r="F55" s="5"/>
      <c r="G55" s="12">
        <v>871181.70660000003</v>
      </c>
      <c r="H55" s="5"/>
      <c r="I55" s="10">
        <f t="shared" si="1"/>
        <v>-9.4805406720741992E-3</v>
      </c>
      <c r="J55" s="5"/>
      <c r="K55" s="12">
        <v>431234944767</v>
      </c>
      <c r="L55" s="5"/>
      <c r="M55" s="5" t="s">
        <v>403</v>
      </c>
      <c r="N55" s="5"/>
      <c r="O55" s="5"/>
    </row>
    <row r="56" spans="1:15">
      <c r="A56" s="1" t="s">
        <v>271</v>
      </c>
      <c r="C56" s="12">
        <v>1500000</v>
      </c>
      <c r="D56" s="5"/>
      <c r="E56" s="12">
        <v>2072378.4291000001</v>
      </c>
      <c r="F56" s="5"/>
      <c r="G56" s="12">
        <v>2074241.0660000001</v>
      </c>
      <c r="H56" s="5"/>
      <c r="I56" s="10">
        <f t="shared" si="1"/>
        <v>-8.9879187789507827E-4</v>
      </c>
      <c r="J56" s="5"/>
      <c r="K56" s="12">
        <v>3111361599000</v>
      </c>
      <c r="L56" s="5"/>
      <c r="M56" s="5" t="s">
        <v>403</v>
      </c>
      <c r="N56" s="5"/>
      <c r="O56" s="5"/>
    </row>
    <row r="57" spans="1:15">
      <c r="A57" s="1" t="s">
        <v>203</v>
      </c>
      <c r="C57" s="12">
        <v>300000</v>
      </c>
      <c r="D57" s="5"/>
      <c r="E57" s="12">
        <v>856350</v>
      </c>
      <c r="F57" s="5"/>
      <c r="G57" s="12">
        <v>883474.29209999996</v>
      </c>
      <c r="H57" s="5"/>
      <c r="I57" s="10">
        <f t="shared" si="1"/>
        <v>-3.1674306183219432E-2</v>
      </c>
      <c r="J57" s="5"/>
      <c r="K57" s="12">
        <v>265042287630</v>
      </c>
      <c r="L57" s="5"/>
      <c r="M57" s="5" t="s">
        <v>403</v>
      </c>
      <c r="N57" s="5"/>
      <c r="O57" s="5"/>
    </row>
    <row r="58" spans="1:15">
      <c r="A58" s="1" t="s">
        <v>210</v>
      </c>
      <c r="C58" s="12">
        <v>1614000</v>
      </c>
      <c r="D58" s="5"/>
      <c r="E58" s="12">
        <v>849000</v>
      </c>
      <c r="F58" s="5"/>
      <c r="G58" s="12">
        <v>854868.00820000004</v>
      </c>
      <c r="H58" s="5"/>
      <c r="I58" s="10">
        <f t="shared" si="1"/>
        <v>-6.9116704358068793E-3</v>
      </c>
      <c r="J58" s="5"/>
      <c r="K58" s="12">
        <v>1379756965234.8</v>
      </c>
      <c r="L58" s="5"/>
      <c r="M58" s="5" t="s">
        <v>403</v>
      </c>
      <c r="N58" s="5"/>
      <c r="O58" s="5"/>
    </row>
    <row r="59" spans="1:15">
      <c r="A59" s="1" t="s">
        <v>78</v>
      </c>
      <c r="C59" s="12">
        <v>3000000</v>
      </c>
      <c r="D59" s="5"/>
      <c r="E59" s="12">
        <v>999990</v>
      </c>
      <c r="F59" s="5"/>
      <c r="G59" s="12">
        <v>975000</v>
      </c>
      <c r="H59" s="5"/>
      <c r="I59" s="10">
        <f t="shared" si="1"/>
        <v>2.4990249902499026E-2</v>
      </c>
      <c r="J59" s="5"/>
      <c r="K59" s="12">
        <v>2925000000000</v>
      </c>
      <c r="L59" s="5"/>
      <c r="M59" s="5" t="s">
        <v>403</v>
      </c>
      <c r="N59" s="5"/>
      <c r="O59" s="5"/>
    </row>
    <row r="60" spans="1:15">
      <c r="A60" s="1" t="s">
        <v>212</v>
      </c>
      <c r="C60" s="12">
        <v>14097155</v>
      </c>
      <c r="D60" s="5"/>
      <c r="E60" s="12">
        <v>854940</v>
      </c>
      <c r="F60" s="5"/>
      <c r="G60" s="12">
        <v>847755.08330000006</v>
      </c>
      <c r="H60" s="5"/>
      <c r="I60" s="10">
        <f t="shared" si="1"/>
        <v>8.4040010994922958E-3</v>
      </c>
      <c r="J60" s="5"/>
      <c r="K60" s="12">
        <v>11950934811318</v>
      </c>
      <c r="L60" s="5"/>
      <c r="M60" s="5" t="s">
        <v>403</v>
      </c>
      <c r="N60" s="5"/>
      <c r="O60" s="5"/>
    </row>
    <row r="61" spans="1:15">
      <c r="A61" s="1" t="s">
        <v>157</v>
      </c>
      <c r="C61" s="12">
        <v>1800000</v>
      </c>
      <c r="D61" s="5"/>
      <c r="E61" s="12">
        <v>1000000</v>
      </c>
      <c r="F61" s="5"/>
      <c r="G61" s="12">
        <v>943432.90319999994</v>
      </c>
      <c r="H61" s="5"/>
      <c r="I61" s="10">
        <f t="shared" si="1"/>
        <v>5.6567096800000057E-2</v>
      </c>
      <c r="J61" s="5"/>
      <c r="K61" s="12">
        <v>1698179225760</v>
      </c>
      <c r="L61" s="5"/>
      <c r="M61" s="5" t="s">
        <v>403</v>
      </c>
      <c r="N61" s="5"/>
      <c r="O61" s="5"/>
    </row>
    <row r="62" spans="1:15">
      <c r="A62" s="1" t="s">
        <v>207</v>
      </c>
      <c r="C62" s="12">
        <v>3240000</v>
      </c>
      <c r="D62" s="5"/>
      <c r="E62" s="12">
        <v>856600</v>
      </c>
      <c r="F62" s="5"/>
      <c r="G62" s="12">
        <v>843743.75919999997</v>
      </c>
      <c r="H62" s="5"/>
      <c r="I62" s="10">
        <f t="shared" si="1"/>
        <v>1.5008452953537274E-2</v>
      </c>
      <c r="J62" s="5"/>
      <c r="K62" s="12">
        <v>2733729779808</v>
      </c>
      <c r="L62" s="5"/>
      <c r="M62" s="5" t="s">
        <v>403</v>
      </c>
      <c r="N62" s="5"/>
      <c r="O62" s="5"/>
    </row>
    <row r="63" spans="1:15">
      <c r="A63" s="1" t="s">
        <v>213</v>
      </c>
      <c r="C63" s="12">
        <v>4595000</v>
      </c>
      <c r="D63" s="5"/>
      <c r="E63" s="12">
        <v>840330</v>
      </c>
      <c r="F63" s="5"/>
      <c r="G63" s="12">
        <v>824115.31070000003</v>
      </c>
      <c r="H63" s="5"/>
      <c r="I63" s="10">
        <f t="shared" si="1"/>
        <v>1.9295621125034176E-2</v>
      </c>
      <c r="J63" s="5"/>
      <c r="K63" s="12">
        <v>3786809852666.5</v>
      </c>
      <c r="L63" s="5"/>
      <c r="M63" s="5" t="s">
        <v>403</v>
      </c>
      <c r="N63" s="5"/>
      <c r="O63" s="5"/>
    </row>
    <row r="64" spans="1:15">
      <c r="A64" s="1" t="s">
        <v>233</v>
      </c>
      <c r="C64" s="12">
        <v>3000000</v>
      </c>
      <c r="D64" s="5"/>
      <c r="E64" s="12">
        <v>887000</v>
      </c>
      <c r="F64" s="5"/>
      <c r="G64" s="12">
        <v>847100</v>
      </c>
      <c r="H64" s="5"/>
      <c r="I64" s="10">
        <f t="shared" si="1"/>
        <v>4.4983089064261558E-2</v>
      </c>
      <c r="J64" s="5"/>
      <c r="K64" s="12">
        <v>2541300000000</v>
      </c>
      <c r="L64" s="5"/>
      <c r="M64" s="5" t="s">
        <v>403</v>
      </c>
      <c r="N64" s="5"/>
      <c r="O64" s="5"/>
    </row>
    <row r="65" spans="1:15">
      <c r="A65" s="1" t="s">
        <v>281</v>
      </c>
      <c r="C65" s="12">
        <v>3000000</v>
      </c>
      <c r="D65" s="5"/>
      <c r="E65" s="12">
        <v>990000</v>
      </c>
      <c r="F65" s="5"/>
      <c r="G65" s="12">
        <v>947087.87560000003</v>
      </c>
      <c r="H65" s="5"/>
      <c r="I65" s="10">
        <f t="shared" si="1"/>
        <v>4.3345580202020173E-2</v>
      </c>
      <c r="J65" s="5"/>
      <c r="K65" s="12">
        <v>2841263626800</v>
      </c>
      <c r="L65" s="5"/>
      <c r="M65" s="5" t="s">
        <v>403</v>
      </c>
      <c r="N65" s="5"/>
      <c r="O65" s="5"/>
    </row>
    <row r="66" spans="1:1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8"/>
  <sheetViews>
    <sheetView rightToLeft="1" workbookViewId="0">
      <selection activeCell="I19" sqref="I1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5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25" ht="24.75">
      <c r="A6" s="23" t="s">
        <v>294</v>
      </c>
      <c r="C6" s="24" t="s">
        <v>295</v>
      </c>
      <c r="D6" s="24" t="s">
        <v>295</v>
      </c>
      <c r="E6" s="24" t="s">
        <v>295</v>
      </c>
      <c r="F6" s="24" t="s">
        <v>295</v>
      </c>
      <c r="G6" s="24" t="s">
        <v>295</v>
      </c>
      <c r="H6" s="24" t="s">
        <v>295</v>
      </c>
      <c r="I6" s="24" t="s">
        <v>295</v>
      </c>
      <c r="K6" s="24" t="s">
        <v>401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25" ht="24.75">
      <c r="A7" s="24" t="s">
        <v>294</v>
      </c>
      <c r="C7" s="24" t="s">
        <v>296</v>
      </c>
      <c r="E7" s="24" t="s">
        <v>297</v>
      </c>
      <c r="G7" s="24" t="s">
        <v>298</v>
      </c>
      <c r="I7" s="24" t="s">
        <v>76</v>
      </c>
      <c r="K7" s="24" t="s">
        <v>299</v>
      </c>
      <c r="M7" s="24" t="s">
        <v>300</v>
      </c>
      <c r="O7" s="24" t="s">
        <v>301</v>
      </c>
      <c r="Q7" s="24" t="s">
        <v>299</v>
      </c>
      <c r="S7" s="24" t="s">
        <v>293</v>
      </c>
    </row>
    <row r="8" spans="1:25">
      <c r="A8" s="1" t="s">
        <v>302</v>
      </c>
      <c r="C8" s="5" t="s">
        <v>303</v>
      </c>
      <c r="D8" s="5"/>
      <c r="E8" s="5" t="s">
        <v>304</v>
      </c>
      <c r="F8" s="5"/>
      <c r="G8" s="5" t="s">
        <v>305</v>
      </c>
      <c r="H8" s="5"/>
      <c r="I8" s="12">
        <v>8</v>
      </c>
      <c r="J8" s="5"/>
      <c r="K8" s="12">
        <v>1500010785758</v>
      </c>
      <c r="L8" s="5"/>
      <c r="M8" s="12">
        <v>1818718052520</v>
      </c>
      <c r="N8" s="5"/>
      <c r="O8" s="12">
        <v>1658079254136</v>
      </c>
      <c r="P8" s="5"/>
      <c r="Q8" s="12">
        <v>1660649584142</v>
      </c>
      <c r="R8" s="5"/>
      <c r="S8" s="10">
        <v>6.9481231581410242E-3</v>
      </c>
      <c r="T8" s="5"/>
      <c r="U8" s="5"/>
      <c r="V8" s="5"/>
      <c r="W8" s="5"/>
      <c r="X8" s="5"/>
      <c r="Y8" s="5"/>
    </row>
    <row r="9" spans="1:25">
      <c r="A9" s="1" t="s">
        <v>306</v>
      </c>
      <c r="C9" s="5" t="s">
        <v>307</v>
      </c>
      <c r="D9" s="5"/>
      <c r="E9" s="5" t="s">
        <v>304</v>
      </c>
      <c r="F9" s="5"/>
      <c r="G9" s="5" t="s">
        <v>308</v>
      </c>
      <c r="H9" s="5"/>
      <c r="I9" s="12">
        <v>8</v>
      </c>
      <c r="J9" s="5"/>
      <c r="K9" s="12">
        <v>2945701943220</v>
      </c>
      <c r="L9" s="5"/>
      <c r="M9" s="12">
        <v>56572083760801</v>
      </c>
      <c r="N9" s="5"/>
      <c r="O9" s="12">
        <v>51047191938591</v>
      </c>
      <c r="P9" s="5"/>
      <c r="Q9" s="12">
        <v>8470593765430</v>
      </c>
      <c r="R9" s="5"/>
      <c r="S9" s="10">
        <v>3.544078730805654E-2</v>
      </c>
      <c r="T9" s="5"/>
      <c r="U9" s="5"/>
      <c r="V9" s="5"/>
      <c r="W9" s="5"/>
      <c r="X9" s="5"/>
      <c r="Y9" s="5"/>
    </row>
    <row r="10" spans="1:25">
      <c r="A10" s="1" t="s">
        <v>309</v>
      </c>
      <c r="C10" s="5" t="s">
        <v>310</v>
      </c>
      <c r="D10" s="5"/>
      <c r="E10" s="5" t="s">
        <v>304</v>
      </c>
      <c r="F10" s="5"/>
      <c r="G10" s="5" t="s">
        <v>311</v>
      </c>
      <c r="H10" s="5"/>
      <c r="I10" s="12">
        <v>8</v>
      </c>
      <c r="J10" s="5"/>
      <c r="K10" s="12">
        <v>2006142363923</v>
      </c>
      <c r="L10" s="5"/>
      <c r="M10" s="12">
        <v>431241146183</v>
      </c>
      <c r="N10" s="5"/>
      <c r="O10" s="12">
        <v>1437000250000</v>
      </c>
      <c r="P10" s="5"/>
      <c r="Q10" s="12">
        <v>1000383260106</v>
      </c>
      <c r="R10" s="5"/>
      <c r="S10" s="10">
        <v>4.1855826556873189E-3</v>
      </c>
      <c r="T10" s="5"/>
      <c r="U10" s="5"/>
      <c r="V10" s="5"/>
      <c r="W10" s="5"/>
      <c r="X10" s="5"/>
      <c r="Y10" s="5"/>
    </row>
    <row r="11" spans="1:25">
      <c r="A11" s="1" t="s">
        <v>309</v>
      </c>
      <c r="C11" s="5" t="s">
        <v>312</v>
      </c>
      <c r="D11" s="5"/>
      <c r="E11" s="5" t="s">
        <v>313</v>
      </c>
      <c r="F11" s="5"/>
      <c r="G11" s="5" t="s">
        <v>314</v>
      </c>
      <c r="H11" s="5"/>
      <c r="I11" s="12">
        <v>8</v>
      </c>
      <c r="J11" s="5"/>
      <c r="K11" s="12">
        <v>1029659000000</v>
      </c>
      <c r="L11" s="5"/>
      <c r="M11" s="12">
        <v>0</v>
      </c>
      <c r="N11" s="5"/>
      <c r="O11" s="12">
        <v>0</v>
      </c>
      <c r="P11" s="5"/>
      <c r="Q11" s="12">
        <v>1029659000000</v>
      </c>
      <c r="R11" s="5"/>
      <c r="S11" s="10">
        <v>4.3080717396407594E-3</v>
      </c>
      <c r="T11" s="5"/>
      <c r="U11" s="5"/>
      <c r="V11" s="5"/>
      <c r="W11" s="5"/>
      <c r="X11" s="5"/>
      <c r="Y11" s="5"/>
    </row>
    <row r="12" spans="1:25">
      <c r="A12" s="1" t="s">
        <v>309</v>
      </c>
      <c r="C12" s="5" t="s">
        <v>315</v>
      </c>
      <c r="D12" s="5"/>
      <c r="E12" s="5" t="s">
        <v>313</v>
      </c>
      <c r="F12" s="5"/>
      <c r="G12" s="5" t="s">
        <v>316</v>
      </c>
      <c r="H12" s="5"/>
      <c r="I12" s="12">
        <v>8</v>
      </c>
      <c r="J12" s="5"/>
      <c r="K12" s="12">
        <v>3000000000000</v>
      </c>
      <c r="L12" s="5"/>
      <c r="M12" s="12">
        <v>0</v>
      </c>
      <c r="N12" s="5"/>
      <c r="O12" s="12">
        <v>0</v>
      </c>
      <c r="P12" s="5"/>
      <c r="Q12" s="12">
        <v>3000000000000</v>
      </c>
      <c r="R12" s="5"/>
      <c r="S12" s="10">
        <v>1.255193731023793E-2</v>
      </c>
      <c r="T12" s="5"/>
      <c r="U12" s="5"/>
      <c r="V12" s="5"/>
      <c r="W12" s="5"/>
      <c r="X12" s="5"/>
      <c r="Y12" s="5"/>
    </row>
    <row r="13" spans="1:25" ht="24.75" thickBot="1">
      <c r="C13" s="5"/>
      <c r="D13" s="5"/>
      <c r="E13" s="5"/>
      <c r="F13" s="5"/>
      <c r="G13" s="5"/>
      <c r="H13" s="5"/>
      <c r="I13" s="5"/>
      <c r="J13" s="5"/>
      <c r="K13" s="14">
        <f>SUM(K8:K12)</f>
        <v>10481514092901</v>
      </c>
      <c r="L13" s="5"/>
      <c r="M13" s="14">
        <f>SUM(M8:M12)</f>
        <v>58822042959504</v>
      </c>
      <c r="N13" s="5"/>
      <c r="O13" s="14">
        <f>SUM(O8:O12)</f>
        <v>54142271442727</v>
      </c>
      <c r="P13" s="5"/>
      <c r="Q13" s="14">
        <f>SUM(Q8:Q12)</f>
        <v>15161285609678</v>
      </c>
      <c r="R13" s="5"/>
      <c r="S13" s="13">
        <f>SUM(S8:S12)</f>
        <v>6.3434502171763565E-2</v>
      </c>
      <c r="T13" s="5"/>
      <c r="U13" s="5"/>
      <c r="V13" s="5"/>
      <c r="W13" s="5"/>
      <c r="X13" s="5"/>
      <c r="Y13" s="5"/>
    </row>
    <row r="14" spans="1:25" ht="24.75" thickTop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3: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3: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8" sqref="G8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3" t="s">
        <v>0</v>
      </c>
      <c r="B2" s="23"/>
      <c r="C2" s="23"/>
      <c r="D2" s="23"/>
      <c r="E2" s="23"/>
      <c r="F2" s="23"/>
      <c r="G2" s="23"/>
    </row>
    <row r="3" spans="1:7" ht="24.75">
      <c r="A3" s="23" t="s">
        <v>317</v>
      </c>
      <c r="B3" s="23"/>
      <c r="C3" s="23"/>
      <c r="D3" s="23"/>
      <c r="E3" s="23"/>
      <c r="F3" s="23"/>
      <c r="G3" s="23"/>
    </row>
    <row r="4" spans="1:7" ht="24.75">
      <c r="A4" s="23" t="s">
        <v>2</v>
      </c>
      <c r="B4" s="23"/>
      <c r="C4" s="23"/>
      <c r="D4" s="23"/>
      <c r="E4" s="23"/>
      <c r="F4" s="23"/>
      <c r="G4" s="23"/>
    </row>
    <row r="6" spans="1:7" ht="24.75">
      <c r="A6" s="24" t="s">
        <v>321</v>
      </c>
      <c r="C6" s="24" t="s">
        <v>299</v>
      </c>
      <c r="E6" s="24" t="s">
        <v>388</v>
      </c>
      <c r="G6" s="24" t="s">
        <v>13</v>
      </c>
    </row>
    <row r="7" spans="1:7">
      <c r="A7" s="1" t="s">
        <v>398</v>
      </c>
      <c r="C7" s="4">
        <v>270846574173</v>
      </c>
      <c r="E7" s="10">
        <f>C7/$C$10</f>
        <v>7.8854708530787701E-2</v>
      </c>
      <c r="G7" s="10">
        <v>1.1332164065707346E-3</v>
      </c>
    </row>
    <row r="8" spans="1:7">
      <c r="A8" s="1" t="s">
        <v>399</v>
      </c>
      <c r="C8" s="4">
        <v>3055663090273</v>
      </c>
      <c r="E8" s="10">
        <f t="shared" ref="E8:E9" si="0">C8/$C$10</f>
        <v>0.88963068145679169</v>
      </c>
      <c r="G8" s="10">
        <v>1.2784830516771534E-2</v>
      </c>
    </row>
    <row r="9" spans="1:7">
      <c r="A9" s="1" t="s">
        <v>400</v>
      </c>
      <c r="C9" s="4">
        <v>108244952233</v>
      </c>
      <c r="E9" s="10">
        <f t="shared" si="0"/>
        <v>3.1514610012420632E-2</v>
      </c>
      <c r="G9" s="10">
        <v>4.5289461819277173E-4</v>
      </c>
    </row>
    <row r="10" spans="1:7" ht="24.75" thickBot="1">
      <c r="C10" s="17">
        <f>SUM(C7:C9)</f>
        <v>3434754616679</v>
      </c>
      <c r="E10" s="13">
        <f>SUM(E7:E9)</f>
        <v>1</v>
      </c>
      <c r="G10" s="13">
        <v>1.4370941541535041E-2</v>
      </c>
    </row>
    <row r="11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3"/>
  <sheetViews>
    <sheetView rightToLeft="1" workbookViewId="0">
      <selection activeCell="S74" sqref="S74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5" bestFit="1" customWidth="1"/>
    <col min="4" max="4" width="1" style="1" customWidth="1"/>
    <col min="5" max="5" width="17.28515625" style="5" bestFit="1" customWidth="1"/>
    <col min="6" max="6" width="1" style="5" customWidth="1"/>
    <col min="7" max="7" width="10.28515625" style="5" bestFit="1" customWidth="1"/>
    <col min="8" max="8" width="1" style="5" customWidth="1"/>
    <col min="9" max="9" width="18.42578125" style="5" bestFit="1" customWidth="1"/>
    <col min="10" max="10" width="1" style="5" customWidth="1"/>
    <col min="11" max="11" width="19.28515625" style="5" bestFit="1" customWidth="1"/>
    <col min="12" max="12" width="1" style="5" customWidth="1"/>
    <col min="13" max="13" width="18.42578125" style="5" bestFit="1" customWidth="1"/>
    <col min="14" max="14" width="1" style="5" customWidth="1"/>
    <col min="15" max="15" width="19.5703125" style="5" bestFit="1" customWidth="1"/>
    <col min="16" max="16" width="1" style="5" customWidth="1"/>
    <col min="17" max="17" width="13.42578125" style="5" bestFit="1" customWidth="1"/>
    <col min="18" max="18" width="1" style="5" customWidth="1"/>
    <col min="19" max="19" width="19.5703125" style="5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317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4" t="s">
        <v>318</v>
      </c>
      <c r="B6" s="24" t="s">
        <v>318</v>
      </c>
      <c r="C6" s="24" t="s">
        <v>318</v>
      </c>
      <c r="D6" s="24" t="s">
        <v>318</v>
      </c>
      <c r="E6" s="24" t="s">
        <v>318</v>
      </c>
      <c r="F6" s="24" t="s">
        <v>318</v>
      </c>
      <c r="G6" s="24" t="s">
        <v>318</v>
      </c>
      <c r="I6" s="24" t="s">
        <v>319</v>
      </c>
      <c r="J6" s="24" t="s">
        <v>319</v>
      </c>
      <c r="K6" s="24" t="s">
        <v>319</v>
      </c>
      <c r="L6" s="24" t="s">
        <v>319</v>
      </c>
      <c r="M6" s="24" t="s">
        <v>319</v>
      </c>
      <c r="O6" s="24" t="s">
        <v>320</v>
      </c>
      <c r="P6" s="24" t="s">
        <v>320</v>
      </c>
      <c r="Q6" s="24" t="s">
        <v>320</v>
      </c>
      <c r="R6" s="24" t="s">
        <v>320</v>
      </c>
      <c r="S6" s="24" t="s">
        <v>320</v>
      </c>
    </row>
    <row r="7" spans="1:19" ht="24.75">
      <c r="A7" s="24" t="s">
        <v>321</v>
      </c>
      <c r="C7" s="24" t="s">
        <v>322</v>
      </c>
      <c r="E7" s="24" t="s">
        <v>75</v>
      </c>
      <c r="G7" s="24" t="s">
        <v>76</v>
      </c>
      <c r="I7" s="24" t="s">
        <v>323</v>
      </c>
      <c r="K7" s="24" t="s">
        <v>324</v>
      </c>
      <c r="M7" s="24" t="s">
        <v>325</v>
      </c>
      <c r="O7" s="24" t="s">
        <v>323</v>
      </c>
      <c r="Q7" s="24" t="s">
        <v>324</v>
      </c>
      <c r="S7" s="24" t="s">
        <v>325</v>
      </c>
    </row>
    <row r="8" spans="1:19">
      <c r="A8" s="1" t="s">
        <v>281</v>
      </c>
      <c r="C8" s="5" t="s">
        <v>404</v>
      </c>
      <c r="E8" s="5" t="s">
        <v>283</v>
      </c>
      <c r="G8" s="12">
        <v>18</v>
      </c>
      <c r="I8" s="12">
        <v>200808493150</v>
      </c>
      <c r="K8" s="5">
        <v>0</v>
      </c>
      <c r="M8" s="12">
        <v>200808493150</v>
      </c>
      <c r="O8" s="12">
        <v>200808493150</v>
      </c>
      <c r="Q8" s="12">
        <v>0</v>
      </c>
      <c r="S8" s="12">
        <v>200808493150</v>
      </c>
    </row>
    <row r="9" spans="1:19">
      <c r="A9" s="1" t="s">
        <v>233</v>
      </c>
      <c r="C9" s="5" t="s">
        <v>404</v>
      </c>
      <c r="E9" s="5" t="s">
        <v>235</v>
      </c>
      <c r="G9" s="12">
        <v>18</v>
      </c>
      <c r="I9" s="12">
        <v>42682676847</v>
      </c>
      <c r="K9" s="5">
        <v>0</v>
      </c>
      <c r="M9" s="12">
        <v>42682676847</v>
      </c>
      <c r="O9" s="12">
        <v>45388376376</v>
      </c>
      <c r="Q9" s="12">
        <v>0</v>
      </c>
      <c r="S9" s="12">
        <v>45388376376</v>
      </c>
    </row>
    <row r="10" spans="1:19">
      <c r="A10" s="1" t="s">
        <v>157</v>
      </c>
      <c r="C10" s="5" t="s">
        <v>404</v>
      </c>
      <c r="E10" s="5" t="s">
        <v>159</v>
      </c>
      <c r="G10" s="12">
        <v>18</v>
      </c>
      <c r="I10" s="12">
        <v>27865645682</v>
      </c>
      <c r="K10" s="5">
        <v>0</v>
      </c>
      <c r="M10" s="12">
        <v>27865645682</v>
      </c>
      <c r="O10" s="12">
        <v>160278208403</v>
      </c>
      <c r="Q10" s="12">
        <v>0</v>
      </c>
      <c r="S10" s="12">
        <v>160278208403</v>
      </c>
    </row>
    <row r="11" spans="1:19">
      <c r="A11" s="1" t="s">
        <v>78</v>
      </c>
      <c r="C11" s="5" t="s">
        <v>404</v>
      </c>
      <c r="E11" s="5" t="s">
        <v>81</v>
      </c>
      <c r="G11" s="12">
        <v>18</v>
      </c>
      <c r="I11" s="12">
        <v>45633552438</v>
      </c>
      <c r="K11" s="5">
        <v>0</v>
      </c>
      <c r="M11" s="12">
        <v>45633552438</v>
      </c>
      <c r="O11" s="12">
        <v>157324449076</v>
      </c>
      <c r="Q11" s="12">
        <v>0</v>
      </c>
      <c r="S11" s="12">
        <v>157324449076</v>
      </c>
    </row>
    <row r="12" spans="1:19">
      <c r="A12" s="1" t="s">
        <v>284</v>
      </c>
      <c r="C12" s="5" t="s">
        <v>404</v>
      </c>
      <c r="E12" s="5" t="s">
        <v>286</v>
      </c>
      <c r="G12" s="12">
        <v>19</v>
      </c>
      <c r="I12" s="12">
        <v>55839672457</v>
      </c>
      <c r="K12" s="5">
        <v>0</v>
      </c>
      <c r="M12" s="12">
        <v>55839672457</v>
      </c>
      <c r="O12" s="12">
        <v>55839672457</v>
      </c>
      <c r="Q12" s="12">
        <v>0</v>
      </c>
      <c r="S12" s="12">
        <v>55839672457</v>
      </c>
    </row>
    <row r="13" spans="1:19">
      <c r="A13" s="1" t="s">
        <v>167</v>
      </c>
      <c r="C13" s="5" t="s">
        <v>404</v>
      </c>
      <c r="E13" s="5" t="s">
        <v>169</v>
      </c>
      <c r="G13" s="12">
        <v>18</v>
      </c>
      <c r="I13" s="12">
        <v>28455117896</v>
      </c>
      <c r="K13" s="5">
        <v>0</v>
      </c>
      <c r="M13" s="12">
        <v>28455117896</v>
      </c>
      <c r="O13" s="12">
        <v>177575752075</v>
      </c>
      <c r="Q13" s="12">
        <v>0</v>
      </c>
      <c r="S13" s="12">
        <v>177575752075</v>
      </c>
    </row>
    <row r="14" spans="1:19">
      <c r="A14" s="1" t="s">
        <v>230</v>
      </c>
      <c r="C14" s="5" t="s">
        <v>404</v>
      </c>
      <c r="E14" s="5" t="s">
        <v>232</v>
      </c>
      <c r="G14" s="12">
        <v>18</v>
      </c>
      <c r="I14" s="12">
        <v>2819802688</v>
      </c>
      <c r="K14" s="5">
        <v>0</v>
      </c>
      <c r="M14" s="12">
        <v>2819802688</v>
      </c>
      <c r="O14" s="12">
        <v>54486781777</v>
      </c>
      <c r="Q14" s="12">
        <v>0</v>
      </c>
      <c r="S14" s="12">
        <v>54486781777</v>
      </c>
    </row>
    <row r="15" spans="1:19">
      <c r="A15" s="1" t="s">
        <v>227</v>
      </c>
      <c r="C15" s="5" t="s">
        <v>404</v>
      </c>
      <c r="E15" s="5" t="s">
        <v>229</v>
      </c>
      <c r="G15" s="12">
        <v>18</v>
      </c>
      <c r="I15" s="12">
        <v>72771013501</v>
      </c>
      <c r="K15" s="5">
        <v>0</v>
      </c>
      <c r="M15" s="12">
        <v>72771013501</v>
      </c>
      <c r="O15" s="12">
        <v>447895099975</v>
      </c>
      <c r="Q15" s="12">
        <v>0</v>
      </c>
      <c r="S15" s="12">
        <v>447895099975</v>
      </c>
    </row>
    <row r="16" spans="1:19">
      <c r="A16" s="1" t="s">
        <v>262</v>
      </c>
      <c r="C16" s="5" t="s">
        <v>404</v>
      </c>
      <c r="E16" s="5" t="s">
        <v>264</v>
      </c>
      <c r="G16" s="12">
        <v>18</v>
      </c>
      <c r="I16" s="12">
        <v>22942909257</v>
      </c>
      <c r="K16" s="5">
        <v>0</v>
      </c>
      <c r="M16" s="12">
        <v>22942909257</v>
      </c>
      <c r="O16" s="12">
        <v>346254544585</v>
      </c>
      <c r="Q16" s="12">
        <v>0</v>
      </c>
      <c r="S16" s="12">
        <v>346254544585</v>
      </c>
    </row>
    <row r="17" spans="1:19">
      <c r="A17" s="1" t="s">
        <v>222</v>
      </c>
      <c r="C17" s="5" t="s">
        <v>404</v>
      </c>
      <c r="E17" s="5" t="s">
        <v>224</v>
      </c>
      <c r="G17" s="12">
        <v>18</v>
      </c>
      <c r="I17" s="12">
        <v>4522093151</v>
      </c>
      <c r="K17" s="5">
        <v>0</v>
      </c>
      <c r="M17" s="12">
        <v>4522093151</v>
      </c>
      <c r="O17" s="12">
        <v>26174696400</v>
      </c>
      <c r="Q17" s="12">
        <v>0</v>
      </c>
      <c r="S17" s="12">
        <v>26174696400</v>
      </c>
    </row>
    <row r="18" spans="1:19">
      <c r="A18" s="1" t="s">
        <v>225</v>
      </c>
      <c r="C18" s="5" t="s">
        <v>404</v>
      </c>
      <c r="E18" s="5" t="s">
        <v>226</v>
      </c>
      <c r="G18" s="12">
        <v>18</v>
      </c>
      <c r="I18" s="12">
        <v>45311373370</v>
      </c>
      <c r="K18" s="5">
        <v>0</v>
      </c>
      <c r="M18" s="12">
        <v>45311373370</v>
      </c>
      <c r="O18" s="12">
        <v>374645294508</v>
      </c>
      <c r="Q18" s="12">
        <v>0</v>
      </c>
      <c r="S18" s="12">
        <v>374645294508</v>
      </c>
    </row>
    <row r="19" spans="1:19">
      <c r="A19" s="1" t="s">
        <v>219</v>
      </c>
      <c r="C19" s="5" t="s">
        <v>404</v>
      </c>
      <c r="E19" s="5" t="s">
        <v>221</v>
      </c>
      <c r="G19" s="12">
        <v>18</v>
      </c>
      <c r="I19" s="12">
        <v>10034404860</v>
      </c>
      <c r="K19" s="5">
        <v>0</v>
      </c>
      <c r="M19" s="12">
        <v>10034404860</v>
      </c>
      <c r="O19" s="12">
        <v>246672123635</v>
      </c>
      <c r="Q19" s="12">
        <v>0</v>
      </c>
      <c r="S19" s="12">
        <v>246672123635</v>
      </c>
    </row>
    <row r="20" spans="1:19">
      <c r="A20" s="1" t="s">
        <v>327</v>
      </c>
      <c r="C20" s="5" t="s">
        <v>404</v>
      </c>
      <c r="E20" s="5" t="s">
        <v>328</v>
      </c>
      <c r="G20" s="12">
        <v>18</v>
      </c>
      <c r="I20" s="12">
        <v>0</v>
      </c>
      <c r="K20" s="5">
        <v>0</v>
      </c>
      <c r="M20" s="12">
        <v>0</v>
      </c>
      <c r="O20" s="12">
        <v>22719496362</v>
      </c>
      <c r="Q20" s="12">
        <v>0</v>
      </c>
      <c r="S20" s="12">
        <v>22719496362</v>
      </c>
    </row>
    <row r="21" spans="1:19">
      <c r="A21" s="1" t="s">
        <v>144</v>
      </c>
      <c r="C21" s="5" t="s">
        <v>404</v>
      </c>
      <c r="E21" s="5" t="s">
        <v>146</v>
      </c>
      <c r="G21" s="12">
        <v>20</v>
      </c>
      <c r="I21" s="12">
        <v>32582682297</v>
      </c>
      <c r="K21" s="5">
        <v>0</v>
      </c>
      <c r="M21" s="12">
        <v>32582682297</v>
      </c>
      <c r="O21" s="12">
        <v>196783878322</v>
      </c>
      <c r="Q21" s="12">
        <v>0</v>
      </c>
      <c r="S21" s="12">
        <v>196783878322</v>
      </c>
    </row>
    <row r="22" spans="1:19">
      <c r="A22" s="1" t="s">
        <v>255</v>
      </c>
      <c r="C22" s="5" t="s">
        <v>404</v>
      </c>
      <c r="E22" s="5" t="s">
        <v>257</v>
      </c>
      <c r="G22" s="12">
        <v>16</v>
      </c>
      <c r="I22" s="12">
        <v>80819057594</v>
      </c>
      <c r="K22" s="5">
        <v>0</v>
      </c>
      <c r="M22" s="12">
        <v>80819057594</v>
      </c>
      <c r="O22" s="12">
        <v>470964489215</v>
      </c>
      <c r="Q22" s="12">
        <v>0</v>
      </c>
      <c r="S22" s="12">
        <v>470964489215</v>
      </c>
    </row>
    <row r="23" spans="1:19">
      <c r="A23" s="1" t="s">
        <v>163</v>
      </c>
      <c r="C23" s="5" t="s">
        <v>404</v>
      </c>
      <c r="E23" s="5" t="s">
        <v>165</v>
      </c>
      <c r="G23" s="12">
        <v>18</v>
      </c>
      <c r="I23" s="12">
        <v>26278360273</v>
      </c>
      <c r="K23" s="5">
        <v>0</v>
      </c>
      <c r="M23" s="12">
        <v>26278360273</v>
      </c>
      <c r="O23" s="12">
        <v>259715809691</v>
      </c>
      <c r="Q23" s="12">
        <v>0</v>
      </c>
      <c r="S23" s="12">
        <v>259715809691</v>
      </c>
    </row>
    <row r="24" spans="1:19">
      <c r="A24" s="1" t="s">
        <v>166</v>
      </c>
      <c r="C24" s="5" t="s">
        <v>404</v>
      </c>
      <c r="E24" s="5" t="s">
        <v>165</v>
      </c>
      <c r="G24" s="12">
        <v>18</v>
      </c>
      <c r="I24" s="12">
        <v>74527397260</v>
      </c>
      <c r="K24" s="5">
        <v>0</v>
      </c>
      <c r="M24" s="12">
        <v>74527397260</v>
      </c>
      <c r="O24" s="12">
        <v>451509276589</v>
      </c>
      <c r="Q24" s="12">
        <v>0</v>
      </c>
      <c r="S24" s="12">
        <v>451509276589</v>
      </c>
    </row>
    <row r="25" spans="1:19">
      <c r="A25" s="1" t="s">
        <v>252</v>
      </c>
      <c r="C25" s="5" t="s">
        <v>404</v>
      </c>
      <c r="E25" s="5" t="s">
        <v>254</v>
      </c>
      <c r="G25" s="12">
        <v>17</v>
      </c>
      <c r="I25" s="12">
        <v>25164293777</v>
      </c>
      <c r="K25" s="5">
        <v>0</v>
      </c>
      <c r="M25" s="12">
        <v>25164293777</v>
      </c>
      <c r="O25" s="12">
        <v>142330673795</v>
      </c>
      <c r="Q25" s="12">
        <v>0</v>
      </c>
      <c r="S25" s="12">
        <v>142330673795</v>
      </c>
    </row>
    <row r="26" spans="1:19">
      <c r="A26" s="1" t="s">
        <v>239</v>
      </c>
      <c r="C26" s="5" t="s">
        <v>404</v>
      </c>
      <c r="E26" s="5" t="s">
        <v>241</v>
      </c>
      <c r="G26" s="12">
        <v>15</v>
      </c>
      <c r="I26" s="12">
        <v>11623082190</v>
      </c>
      <c r="K26" s="5">
        <v>0</v>
      </c>
      <c r="M26" s="12">
        <v>11623082190</v>
      </c>
      <c r="O26" s="12">
        <v>24230101429</v>
      </c>
      <c r="Q26" s="12">
        <v>0</v>
      </c>
      <c r="S26" s="12">
        <v>24230101429</v>
      </c>
    </row>
    <row r="27" spans="1:19">
      <c r="A27" s="1" t="s">
        <v>329</v>
      </c>
      <c r="C27" s="5" t="s">
        <v>404</v>
      </c>
      <c r="E27" s="5" t="s">
        <v>330</v>
      </c>
      <c r="G27" s="12">
        <v>18</v>
      </c>
      <c r="I27" s="12">
        <v>0</v>
      </c>
      <c r="K27" s="5">
        <v>0</v>
      </c>
      <c r="M27" s="12">
        <v>0</v>
      </c>
      <c r="O27" s="12">
        <v>261480788672</v>
      </c>
      <c r="Q27" s="12">
        <v>0</v>
      </c>
      <c r="S27" s="12">
        <v>261480788672</v>
      </c>
    </row>
    <row r="28" spans="1:19">
      <c r="A28" s="1" t="s">
        <v>141</v>
      </c>
      <c r="C28" s="5" t="s">
        <v>404</v>
      </c>
      <c r="E28" s="5" t="s">
        <v>143</v>
      </c>
      <c r="G28" s="12">
        <v>18</v>
      </c>
      <c r="I28" s="12">
        <v>6803778082</v>
      </c>
      <c r="K28" s="5">
        <v>0</v>
      </c>
      <c r="M28" s="12">
        <v>6803778082</v>
      </c>
      <c r="O28" s="12">
        <v>39944095890</v>
      </c>
      <c r="Q28" s="12">
        <v>0</v>
      </c>
      <c r="S28" s="12">
        <v>39944095890</v>
      </c>
    </row>
    <row r="29" spans="1:19">
      <c r="A29" s="1" t="s">
        <v>250</v>
      </c>
      <c r="C29" s="5" t="s">
        <v>404</v>
      </c>
      <c r="E29" s="5" t="s">
        <v>251</v>
      </c>
      <c r="G29" s="12">
        <v>17</v>
      </c>
      <c r="I29" s="12">
        <v>5057034247</v>
      </c>
      <c r="K29" s="5">
        <v>0</v>
      </c>
      <c r="M29" s="12">
        <v>5057034247</v>
      </c>
      <c r="O29" s="12">
        <v>34904124452</v>
      </c>
      <c r="Q29" s="12">
        <v>0</v>
      </c>
      <c r="S29" s="12">
        <v>34904124452</v>
      </c>
    </row>
    <row r="30" spans="1:19">
      <c r="A30" s="1" t="s">
        <v>247</v>
      </c>
      <c r="C30" s="5" t="s">
        <v>404</v>
      </c>
      <c r="E30" s="5" t="s">
        <v>249</v>
      </c>
      <c r="G30" s="12">
        <v>16</v>
      </c>
      <c r="I30" s="12">
        <v>28424450922</v>
      </c>
      <c r="K30" s="5">
        <v>0</v>
      </c>
      <c r="M30" s="12">
        <v>28424450922</v>
      </c>
      <c r="O30" s="12">
        <v>402217729453</v>
      </c>
      <c r="Q30" s="12">
        <v>0</v>
      </c>
      <c r="S30" s="12">
        <v>402217729453</v>
      </c>
    </row>
    <row r="31" spans="1:19">
      <c r="A31" s="1" t="s">
        <v>85</v>
      </c>
      <c r="C31" s="5" t="s">
        <v>404</v>
      </c>
      <c r="E31" s="5" t="s">
        <v>87</v>
      </c>
      <c r="G31" s="12">
        <v>18</v>
      </c>
      <c r="I31" s="12">
        <v>64840777106</v>
      </c>
      <c r="K31" s="5">
        <v>0</v>
      </c>
      <c r="M31" s="12">
        <v>64840777106</v>
      </c>
      <c r="O31" s="12">
        <v>354894722003</v>
      </c>
      <c r="Q31" s="12">
        <v>0</v>
      </c>
      <c r="S31" s="12">
        <v>354894722003</v>
      </c>
    </row>
    <row r="32" spans="1:19">
      <c r="A32" s="1" t="s">
        <v>170</v>
      </c>
      <c r="C32" s="5" t="s">
        <v>404</v>
      </c>
      <c r="E32" s="5" t="s">
        <v>172</v>
      </c>
      <c r="G32" s="12">
        <v>18.5</v>
      </c>
      <c r="I32" s="12">
        <v>80038196830</v>
      </c>
      <c r="K32" s="5">
        <v>0</v>
      </c>
      <c r="M32" s="12">
        <v>80038196830</v>
      </c>
      <c r="O32" s="12">
        <v>497246255505</v>
      </c>
      <c r="Q32" s="12">
        <v>0</v>
      </c>
      <c r="S32" s="12">
        <v>497246255505</v>
      </c>
    </row>
    <row r="33" spans="1:19">
      <c r="A33" s="1" t="s">
        <v>273</v>
      </c>
      <c r="C33" s="5" t="s">
        <v>404</v>
      </c>
      <c r="E33" s="5" t="s">
        <v>275</v>
      </c>
      <c r="G33" s="12">
        <v>18</v>
      </c>
      <c r="I33" s="12">
        <v>21445551710</v>
      </c>
      <c r="K33" s="5">
        <v>0</v>
      </c>
      <c r="M33" s="12">
        <v>21445551710</v>
      </c>
      <c r="O33" s="12">
        <v>21445551710</v>
      </c>
      <c r="Q33" s="12">
        <v>0</v>
      </c>
      <c r="S33" s="12">
        <v>21445551710</v>
      </c>
    </row>
    <row r="34" spans="1:19">
      <c r="A34" s="1" t="s">
        <v>331</v>
      </c>
      <c r="C34" s="5" t="s">
        <v>404</v>
      </c>
      <c r="E34" s="5" t="s">
        <v>332</v>
      </c>
      <c r="G34" s="12">
        <v>16</v>
      </c>
      <c r="I34" s="12">
        <v>0</v>
      </c>
      <c r="K34" s="5">
        <v>0</v>
      </c>
      <c r="M34" s="12">
        <v>0</v>
      </c>
      <c r="O34" s="12">
        <v>346979650166</v>
      </c>
      <c r="Q34" s="12">
        <v>0</v>
      </c>
      <c r="S34" s="12">
        <v>346979650166</v>
      </c>
    </row>
    <row r="35" spans="1:19">
      <c r="A35" s="1" t="s">
        <v>268</v>
      </c>
      <c r="C35" s="5" t="s">
        <v>404</v>
      </c>
      <c r="E35" s="5" t="s">
        <v>270</v>
      </c>
      <c r="G35" s="12">
        <v>18</v>
      </c>
      <c r="I35" s="12">
        <v>9921864</v>
      </c>
      <c r="K35" s="5">
        <v>0</v>
      </c>
      <c r="M35" s="12">
        <v>9921864</v>
      </c>
      <c r="O35" s="12">
        <v>9921864</v>
      </c>
      <c r="Q35" s="12">
        <v>0</v>
      </c>
      <c r="S35" s="12">
        <v>9921864</v>
      </c>
    </row>
    <row r="36" spans="1:19">
      <c r="A36" s="1" t="s">
        <v>258</v>
      </c>
      <c r="C36" s="5" t="s">
        <v>404</v>
      </c>
      <c r="E36" s="5" t="s">
        <v>260</v>
      </c>
      <c r="G36" s="12">
        <v>17</v>
      </c>
      <c r="I36" s="12">
        <v>14696533059</v>
      </c>
      <c r="K36" s="5">
        <v>0</v>
      </c>
      <c r="M36" s="12">
        <v>14696533059</v>
      </c>
      <c r="O36" s="12">
        <v>72236949564</v>
      </c>
      <c r="Q36" s="12">
        <v>0</v>
      </c>
      <c r="S36" s="12">
        <v>72236949564</v>
      </c>
    </row>
    <row r="37" spans="1:19">
      <c r="A37" s="1" t="s">
        <v>333</v>
      </c>
      <c r="C37" s="5" t="s">
        <v>404</v>
      </c>
      <c r="E37" s="5" t="s">
        <v>334</v>
      </c>
      <c r="G37" s="12">
        <v>16</v>
      </c>
      <c r="I37" s="12">
        <v>0</v>
      </c>
      <c r="K37" s="5">
        <v>0</v>
      </c>
      <c r="M37" s="12">
        <v>0</v>
      </c>
      <c r="O37" s="12">
        <v>317761056377</v>
      </c>
      <c r="Q37" s="12">
        <v>0</v>
      </c>
      <c r="S37" s="12">
        <v>317761056377</v>
      </c>
    </row>
    <row r="38" spans="1:19">
      <c r="A38" s="1" t="s">
        <v>261</v>
      </c>
      <c r="C38" s="5" t="s">
        <v>404</v>
      </c>
      <c r="E38" s="5" t="s">
        <v>105</v>
      </c>
      <c r="G38" s="12">
        <v>17</v>
      </c>
      <c r="I38" s="12">
        <v>104790226121</v>
      </c>
      <c r="K38" s="5">
        <v>0</v>
      </c>
      <c r="M38" s="12">
        <v>104790226121</v>
      </c>
      <c r="O38" s="12">
        <v>594609094455</v>
      </c>
      <c r="Q38" s="12">
        <v>0</v>
      </c>
      <c r="S38" s="12">
        <v>594609094455</v>
      </c>
    </row>
    <row r="39" spans="1:19">
      <c r="A39" s="1" t="s">
        <v>153</v>
      </c>
      <c r="C39" s="5" t="s">
        <v>404</v>
      </c>
      <c r="E39" s="5" t="s">
        <v>152</v>
      </c>
      <c r="G39" s="12">
        <v>20</v>
      </c>
      <c r="I39" s="12">
        <v>33557382045</v>
      </c>
      <c r="K39" s="5">
        <v>0</v>
      </c>
      <c r="M39" s="12">
        <v>33557382045</v>
      </c>
      <c r="O39" s="12">
        <v>197254185692</v>
      </c>
      <c r="Q39" s="12">
        <v>0</v>
      </c>
      <c r="S39" s="12">
        <v>197254185692</v>
      </c>
    </row>
    <row r="40" spans="1:19">
      <c r="A40" s="1" t="s">
        <v>150</v>
      </c>
      <c r="C40" s="5" t="s">
        <v>404</v>
      </c>
      <c r="E40" s="5" t="s">
        <v>152</v>
      </c>
      <c r="G40" s="12">
        <v>20</v>
      </c>
      <c r="I40" s="12">
        <v>87249193302</v>
      </c>
      <c r="K40" s="5">
        <v>0</v>
      </c>
      <c r="M40" s="12">
        <v>87249193302</v>
      </c>
      <c r="O40" s="12">
        <v>423505631656</v>
      </c>
      <c r="Q40" s="12">
        <v>0</v>
      </c>
      <c r="S40" s="12">
        <v>423505631656</v>
      </c>
    </row>
    <row r="41" spans="1:19">
      <c r="A41" s="1" t="s">
        <v>335</v>
      </c>
      <c r="C41" s="5" t="s">
        <v>404</v>
      </c>
      <c r="E41" s="5" t="s">
        <v>336</v>
      </c>
      <c r="G41" s="12">
        <v>16</v>
      </c>
      <c r="I41" s="12">
        <v>0</v>
      </c>
      <c r="K41" s="5">
        <v>0</v>
      </c>
      <c r="M41" s="12">
        <v>0</v>
      </c>
      <c r="O41" s="12">
        <v>39940912329</v>
      </c>
      <c r="Q41" s="12">
        <v>0</v>
      </c>
      <c r="S41" s="12">
        <v>39940912329</v>
      </c>
    </row>
    <row r="42" spans="1:19">
      <c r="A42" s="1" t="s">
        <v>245</v>
      </c>
      <c r="C42" s="5" t="s">
        <v>404</v>
      </c>
      <c r="E42" s="5" t="s">
        <v>246</v>
      </c>
      <c r="G42" s="12">
        <v>17</v>
      </c>
      <c r="I42" s="12">
        <v>101510978982</v>
      </c>
      <c r="K42" s="5">
        <v>0</v>
      </c>
      <c r="M42" s="12">
        <v>101510978982</v>
      </c>
      <c r="O42" s="12">
        <v>555748429934</v>
      </c>
      <c r="Q42" s="12">
        <v>0</v>
      </c>
      <c r="S42" s="12">
        <v>555748429934</v>
      </c>
    </row>
    <row r="43" spans="1:19">
      <c r="A43" s="1" t="s">
        <v>162</v>
      </c>
      <c r="C43" s="5" t="s">
        <v>404</v>
      </c>
      <c r="E43" s="5" t="s">
        <v>108</v>
      </c>
      <c r="G43" s="12">
        <v>18</v>
      </c>
      <c r="I43" s="12">
        <v>46257229491</v>
      </c>
      <c r="K43" s="5">
        <v>0</v>
      </c>
      <c r="M43" s="12">
        <v>46257229491</v>
      </c>
      <c r="O43" s="12">
        <v>431158274824</v>
      </c>
      <c r="Q43" s="12">
        <v>0</v>
      </c>
      <c r="S43" s="12">
        <v>431158274824</v>
      </c>
    </row>
    <row r="44" spans="1:19">
      <c r="A44" s="1" t="s">
        <v>160</v>
      </c>
      <c r="C44" s="5" t="s">
        <v>404</v>
      </c>
      <c r="E44" s="5" t="s">
        <v>108</v>
      </c>
      <c r="G44" s="12">
        <v>18</v>
      </c>
      <c r="I44" s="12">
        <v>61522115223</v>
      </c>
      <c r="K44" s="5">
        <v>0</v>
      </c>
      <c r="M44" s="12">
        <v>61522115223</v>
      </c>
      <c r="O44" s="12">
        <v>154800343819</v>
      </c>
      <c r="Q44" s="12">
        <v>0</v>
      </c>
      <c r="S44" s="12">
        <v>154800343819</v>
      </c>
    </row>
    <row r="45" spans="1:19">
      <c r="A45" s="1" t="s">
        <v>147</v>
      </c>
      <c r="C45" s="5" t="s">
        <v>404</v>
      </c>
      <c r="E45" s="5" t="s">
        <v>149</v>
      </c>
      <c r="G45" s="12">
        <v>18</v>
      </c>
      <c r="I45" s="12">
        <v>18550571460</v>
      </c>
      <c r="K45" s="5">
        <v>0</v>
      </c>
      <c r="M45" s="12">
        <v>18550571460</v>
      </c>
      <c r="O45" s="12">
        <v>108234854719</v>
      </c>
      <c r="Q45" s="12">
        <v>0</v>
      </c>
      <c r="S45" s="12">
        <v>108234854719</v>
      </c>
    </row>
    <row r="46" spans="1:19">
      <c r="A46" s="1" t="s">
        <v>337</v>
      </c>
      <c r="C46" s="5" t="s">
        <v>404</v>
      </c>
      <c r="E46" s="5" t="s">
        <v>338</v>
      </c>
      <c r="G46" s="12">
        <v>16</v>
      </c>
      <c r="I46" s="12">
        <v>0</v>
      </c>
      <c r="K46" s="5">
        <v>0</v>
      </c>
      <c r="M46" s="12">
        <v>0</v>
      </c>
      <c r="O46" s="12">
        <v>52572894948</v>
      </c>
      <c r="Q46" s="12">
        <v>0</v>
      </c>
      <c r="S46" s="12">
        <v>52572894948</v>
      </c>
    </row>
    <row r="47" spans="1:19">
      <c r="A47" s="1" t="s">
        <v>242</v>
      </c>
      <c r="C47" s="5" t="s">
        <v>404</v>
      </c>
      <c r="E47" s="5" t="s">
        <v>244</v>
      </c>
      <c r="G47" s="12">
        <v>17</v>
      </c>
      <c r="I47" s="12">
        <v>1844714398</v>
      </c>
      <c r="K47" s="5">
        <v>0</v>
      </c>
      <c r="M47" s="12">
        <v>1844714398</v>
      </c>
      <c r="O47" s="12">
        <v>11259250359</v>
      </c>
      <c r="Q47" s="12">
        <v>0</v>
      </c>
      <c r="S47" s="12">
        <v>11259250359</v>
      </c>
    </row>
    <row r="48" spans="1:19">
      <c r="A48" s="1" t="s">
        <v>236</v>
      </c>
      <c r="C48" s="5" t="s">
        <v>404</v>
      </c>
      <c r="E48" s="5" t="s">
        <v>238</v>
      </c>
      <c r="G48" s="12">
        <v>18</v>
      </c>
      <c r="I48" s="12">
        <v>28377932702</v>
      </c>
      <c r="K48" s="5">
        <v>0</v>
      </c>
      <c r="M48" s="12">
        <v>28377932702</v>
      </c>
      <c r="O48" s="12">
        <v>177472325345</v>
      </c>
      <c r="Q48" s="12">
        <v>0</v>
      </c>
      <c r="S48" s="12">
        <v>177472325345</v>
      </c>
    </row>
    <row r="49" spans="1:19">
      <c r="A49" s="1" t="s">
        <v>154</v>
      </c>
      <c r="C49" s="5" t="s">
        <v>404</v>
      </c>
      <c r="E49" s="5" t="s">
        <v>156</v>
      </c>
      <c r="G49" s="12">
        <v>21</v>
      </c>
      <c r="I49" s="12">
        <v>36071477838</v>
      </c>
      <c r="K49" s="5">
        <v>0</v>
      </c>
      <c r="M49" s="12">
        <v>36071477838</v>
      </c>
      <c r="O49" s="12">
        <v>122163827174</v>
      </c>
      <c r="Q49" s="12">
        <v>0</v>
      </c>
      <c r="S49" s="12">
        <v>122163827174</v>
      </c>
    </row>
    <row r="50" spans="1:19">
      <c r="A50" s="1" t="s">
        <v>82</v>
      </c>
      <c r="C50" s="5" t="s">
        <v>404</v>
      </c>
      <c r="E50" s="5" t="s">
        <v>84</v>
      </c>
      <c r="G50" s="12">
        <v>18</v>
      </c>
      <c r="I50" s="12">
        <v>35713319937</v>
      </c>
      <c r="K50" s="5">
        <v>0</v>
      </c>
      <c r="M50" s="12">
        <v>35713319937</v>
      </c>
      <c r="O50" s="12">
        <v>194099213275</v>
      </c>
      <c r="Q50" s="12">
        <v>0</v>
      </c>
      <c r="S50" s="12">
        <v>194099213275</v>
      </c>
    </row>
    <row r="51" spans="1:19">
      <c r="A51" s="1" t="s">
        <v>339</v>
      </c>
      <c r="C51" s="5" t="s">
        <v>404</v>
      </c>
      <c r="E51" s="5" t="s">
        <v>340</v>
      </c>
      <c r="G51" s="12">
        <v>18</v>
      </c>
      <c r="I51" s="12">
        <v>0</v>
      </c>
      <c r="K51" s="5">
        <v>0</v>
      </c>
      <c r="M51" s="12">
        <v>0</v>
      </c>
      <c r="O51" s="12">
        <v>27593682154</v>
      </c>
      <c r="Q51" s="12">
        <v>0</v>
      </c>
      <c r="S51" s="12">
        <v>27593682154</v>
      </c>
    </row>
    <row r="52" spans="1:19">
      <c r="A52" s="1" t="s">
        <v>341</v>
      </c>
      <c r="C52" s="5" t="s">
        <v>404</v>
      </c>
      <c r="E52" s="5" t="s">
        <v>342</v>
      </c>
      <c r="G52" s="12">
        <v>18</v>
      </c>
      <c r="I52" s="12">
        <v>0</v>
      </c>
      <c r="K52" s="5">
        <v>0</v>
      </c>
      <c r="M52" s="12">
        <v>0</v>
      </c>
      <c r="O52" s="12">
        <v>12544455374</v>
      </c>
      <c r="Q52" s="12">
        <v>0</v>
      </c>
      <c r="S52" s="12">
        <v>12544455374</v>
      </c>
    </row>
    <row r="53" spans="1:19">
      <c r="A53" s="1" t="s">
        <v>343</v>
      </c>
      <c r="C53" s="5" t="s">
        <v>404</v>
      </c>
      <c r="E53" s="5" t="s">
        <v>342</v>
      </c>
      <c r="G53" s="12">
        <v>18</v>
      </c>
      <c r="I53" s="12">
        <v>0</v>
      </c>
      <c r="K53" s="5">
        <v>0</v>
      </c>
      <c r="M53" s="12">
        <v>0</v>
      </c>
      <c r="O53" s="12">
        <v>49467955730</v>
      </c>
      <c r="Q53" s="12">
        <v>0</v>
      </c>
      <c r="S53" s="12">
        <v>49467955730</v>
      </c>
    </row>
    <row r="54" spans="1:19">
      <c r="A54" s="1" t="s">
        <v>344</v>
      </c>
      <c r="C54" s="5" t="s">
        <v>404</v>
      </c>
      <c r="E54" s="5" t="s">
        <v>342</v>
      </c>
      <c r="G54" s="12">
        <v>18</v>
      </c>
      <c r="I54" s="12">
        <v>0</v>
      </c>
      <c r="K54" s="5">
        <v>0</v>
      </c>
      <c r="M54" s="12">
        <v>0</v>
      </c>
      <c r="O54" s="12">
        <v>9114951808</v>
      </c>
      <c r="Q54" s="12">
        <v>0</v>
      </c>
      <c r="S54" s="12">
        <v>9114951808</v>
      </c>
    </row>
    <row r="55" spans="1:19">
      <c r="A55" s="1" t="s">
        <v>345</v>
      </c>
      <c r="C55" s="5" t="s">
        <v>404</v>
      </c>
      <c r="E55" s="5" t="s">
        <v>342</v>
      </c>
      <c r="G55" s="12">
        <v>18</v>
      </c>
      <c r="I55" s="12">
        <v>0</v>
      </c>
      <c r="K55" s="5">
        <v>0</v>
      </c>
      <c r="M55" s="12">
        <v>0</v>
      </c>
      <c r="O55" s="12">
        <v>21325574138</v>
      </c>
      <c r="Q55" s="12">
        <v>0</v>
      </c>
      <c r="S55" s="12">
        <v>21325574138</v>
      </c>
    </row>
    <row r="56" spans="1:19">
      <c r="A56" s="1" t="s">
        <v>346</v>
      </c>
      <c r="C56" s="5" t="s">
        <v>404</v>
      </c>
      <c r="E56" s="5" t="s">
        <v>347</v>
      </c>
      <c r="G56" s="12">
        <v>18</v>
      </c>
      <c r="I56" s="12">
        <v>0</v>
      </c>
      <c r="K56" s="5">
        <v>0</v>
      </c>
      <c r="M56" s="12">
        <v>0</v>
      </c>
      <c r="O56" s="12">
        <v>13658551942</v>
      </c>
      <c r="Q56" s="12">
        <v>0</v>
      </c>
      <c r="S56" s="12">
        <v>13658551942</v>
      </c>
    </row>
    <row r="57" spans="1:19">
      <c r="A57" s="1" t="s">
        <v>348</v>
      </c>
      <c r="C57" s="5" t="s">
        <v>404</v>
      </c>
      <c r="E57" s="5" t="s">
        <v>349</v>
      </c>
      <c r="G57" s="12">
        <v>16</v>
      </c>
      <c r="I57" s="12">
        <v>0</v>
      </c>
      <c r="K57" s="5">
        <v>0</v>
      </c>
      <c r="M57" s="12">
        <v>0</v>
      </c>
      <c r="O57" s="12">
        <v>216035372204</v>
      </c>
      <c r="Q57" s="12">
        <v>0</v>
      </c>
      <c r="S57" s="12">
        <v>216035372204</v>
      </c>
    </row>
    <row r="58" spans="1:19">
      <c r="A58" s="1" t="s">
        <v>350</v>
      </c>
      <c r="C58" s="5" t="s">
        <v>404</v>
      </c>
      <c r="E58" s="5" t="s">
        <v>351</v>
      </c>
      <c r="G58" s="12">
        <v>16</v>
      </c>
      <c r="I58" s="12">
        <v>0</v>
      </c>
      <c r="K58" s="5">
        <v>0</v>
      </c>
      <c r="M58" s="12">
        <v>0</v>
      </c>
      <c r="O58" s="12">
        <v>35739805</v>
      </c>
      <c r="Q58" s="12">
        <v>0</v>
      </c>
      <c r="S58" s="12">
        <v>35739805</v>
      </c>
    </row>
    <row r="59" spans="1:19">
      <c r="A59" s="1" t="s">
        <v>352</v>
      </c>
      <c r="C59" s="5" t="s">
        <v>404</v>
      </c>
      <c r="E59" s="5" t="s">
        <v>351</v>
      </c>
      <c r="G59" s="12">
        <v>16</v>
      </c>
      <c r="I59" s="12">
        <v>0</v>
      </c>
      <c r="K59" s="5">
        <v>0</v>
      </c>
      <c r="M59" s="12">
        <v>0</v>
      </c>
      <c r="O59" s="12">
        <v>35470857771</v>
      </c>
      <c r="Q59" s="12">
        <v>0</v>
      </c>
      <c r="S59" s="12">
        <v>35470857771</v>
      </c>
    </row>
    <row r="60" spans="1:19">
      <c r="A60" s="1" t="s">
        <v>216</v>
      </c>
      <c r="C60" s="5" t="s">
        <v>404</v>
      </c>
      <c r="E60" s="5" t="s">
        <v>218</v>
      </c>
      <c r="G60" s="12">
        <v>16</v>
      </c>
      <c r="I60" s="12">
        <v>11862475455</v>
      </c>
      <c r="K60" s="5">
        <v>0</v>
      </c>
      <c r="M60" s="12">
        <v>11862475455</v>
      </c>
      <c r="O60" s="12">
        <v>75646240186</v>
      </c>
      <c r="Q60" s="12">
        <v>0</v>
      </c>
      <c r="S60" s="12">
        <v>75646240186</v>
      </c>
    </row>
    <row r="61" spans="1:19">
      <c r="A61" s="1" t="s">
        <v>302</v>
      </c>
      <c r="C61" s="12">
        <v>1</v>
      </c>
      <c r="E61" s="5" t="s">
        <v>404</v>
      </c>
      <c r="G61" s="12">
        <v>8</v>
      </c>
      <c r="I61" s="12">
        <v>6369908635</v>
      </c>
      <c r="K61" s="5">
        <v>0</v>
      </c>
      <c r="M61" s="12">
        <v>6369908635</v>
      </c>
      <c r="O61" s="12">
        <v>16499360757</v>
      </c>
      <c r="Q61" s="12">
        <v>0</v>
      </c>
      <c r="S61" s="12">
        <v>16499360757</v>
      </c>
    </row>
    <row r="62" spans="1:19">
      <c r="A62" s="1" t="s">
        <v>306</v>
      </c>
      <c r="C62" s="12">
        <v>1</v>
      </c>
      <c r="E62" s="5" t="s">
        <v>404</v>
      </c>
      <c r="G62" s="12">
        <v>8</v>
      </c>
      <c r="I62" s="12">
        <v>50619829</v>
      </c>
      <c r="K62" s="5">
        <v>0</v>
      </c>
      <c r="M62" s="12">
        <v>50619829</v>
      </c>
      <c r="O62" s="12">
        <v>15104506355</v>
      </c>
      <c r="Q62" s="12">
        <v>0</v>
      </c>
      <c r="S62" s="12">
        <v>15104506355</v>
      </c>
    </row>
    <row r="63" spans="1:19">
      <c r="A63" s="1" t="s">
        <v>309</v>
      </c>
      <c r="C63" s="12">
        <v>17</v>
      </c>
      <c r="E63" s="5" t="s">
        <v>404</v>
      </c>
      <c r="G63" s="12">
        <v>8</v>
      </c>
      <c r="I63" s="12">
        <v>34133418</v>
      </c>
      <c r="K63" s="5">
        <v>0</v>
      </c>
      <c r="M63" s="12">
        <v>34133418</v>
      </c>
      <c r="O63" s="12">
        <v>22252991433</v>
      </c>
      <c r="Q63" s="12">
        <v>0</v>
      </c>
      <c r="S63" s="12">
        <v>22252991433</v>
      </c>
    </row>
    <row r="64" spans="1:19">
      <c r="A64" s="1" t="s">
        <v>309</v>
      </c>
      <c r="C64" s="12">
        <v>13</v>
      </c>
      <c r="E64" s="5" t="s">
        <v>404</v>
      </c>
      <c r="G64" s="12">
        <v>8</v>
      </c>
      <c r="I64" s="12">
        <v>26009468436</v>
      </c>
      <c r="K64" s="12">
        <v>11476434</v>
      </c>
      <c r="M64" s="12">
        <v>25997992002</v>
      </c>
      <c r="O64" s="12">
        <v>125223460288</v>
      </c>
      <c r="Q64" s="12">
        <v>109026125</v>
      </c>
      <c r="S64" s="12">
        <v>125114434163</v>
      </c>
    </row>
    <row r="65" spans="1:19">
      <c r="A65" s="1" t="s">
        <v>309</v>
      </c>
      <c r="C65" s="12">
        <v>13</v>
      </c>
      <c r="E65" s="5" t="s">
        <v>404</v>
      </c>
      <c r="G65" s="12">
        <v>8</v>
      </c>
      <c r="I65" s="12">
        <v>75780821915</v>
      </c>
      <c r="K65" s="12">
        <v>33437578</v>
      </c>
      <c r="M65" s="12">
        <v>75747384337</v>
      </c>
      <c r="O65" s="12">
        <v>364849315055</v>
      </c>
      <c r="Q65" s="12">
        <v>317656988</v>
      </c>
      <c r="S65" s="12">
        <v>364531658067</v>
      </c>
    </row>
    <row r="66" spans="1:19" ht="24.75" thickBot="1">
      <c r="I66" s="14">
        <f>SUM(I8:I65)</f>
        <v>1707550441695</v>
      </c>
      <c r="K66" s="16">
        <f>SUM(K8:K65)</f>
        <v>44914012</v>
      </c>
      <c r="M66" s="14">
        <f>SUM(M8:M65)</f>
        <v>1707505527683</v>
      </c>
      <c r="O66" s="14">
        <f>SUM(O8:O65)</f>
        <v>10278360317005</v>
      </c>
      <c r="Q66" s="14">
        <f>SUM(Q8:Q65)</f>
        <v>426683113</v>
      </c>
      <c r="S66" s="14">
        <f>SUM(S8:S65)</f>
        <v>10277933633892</v>
      </c>
    </row>
    <row r="67" spans="1:19" ht="24.75" thickTop="1">
      <c r="M67" s="12"/>
      <c r="N67" s="12"/>
      <c r="O67" s="12"/>
      <c r="P67" s="12"/>
      <c r="Q67" s="12"/>
      <c r="R67" s="12"/>
      <c r="S67" s="12"/>
    </row>
    <row r="72" spans="1:19">
      <c r="M72" s="12"/>
      <c r="N72" s="12"/>
      <c r="O72" s="12"/>
      <c r="P72" s="12"/>
      <c r="Q72" s="12"/>
      <c r="R72" s="12"/>
      <c r="S72" s="12"/>
    </row>
    <row r="73" spans="1:19">
      <c r="M73" s="1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21"/>
  <sheetViews>
    <sheetView rightToLeft="1" workbookViewId="0">
      <selection activeCell="I20" sqref="I20"/>
    </sheetView>
  </sheetViews>
  <sheetFormatPr defaultRowHeight="24"/>
  <cols>
    <col min="1" max="1" width="29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3" ht="24.75">
      <c r="A3" s="23" t="s">
        <v>317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3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23" ht="24.75">
      <c r="A6" s="23" t="s">
        <v>3</v>
      </c>
      <c r="C6" s="24" t="s">
        <v>353</v>
      </c>
      <c r="D6" s="24" t="s">
        <v>353</v>
      </c>
      <c r="E6" s="24" t="s">
        <v>353</v>
      </c>
      <c r="F6" s="24" t="s">
        <v>353</v>
      </c>
      <c r="G6" s="24" t="s">
        <v>353</v>
      </c>
      <c r="I6" s="24" t="s">
        <v>319</v>
      </c>
      <c r="J6" s="24" t="s">
        <v>319</v>
      </c>
      <c r="K6" s="24" t="s">
        <v>319</v>
      </c>
      <c r="L6" s="24" t="s">
        <v>319</v>
      </c>
      <c r="M6" s="24" t="s">
        <v>319</v>
      </c>
      <c r="O6" s="24" t="s">
        <v>320</v>
      </c>
      <c r="P6" s="24" t="s">
        <v>320</v>
      </c>
      <c r="Q6" s="24" t="s">
        <v>320</v>
      </c>
      <c r="R6" s="24" t="s">
        <v>320</v>
      </c>
      <c r="S6" s="24" t="s">
        <v>320</v>
      </c>
    </row>
    <row r="7" spans="1:23" ht="24.75">
      <c r="A7" s="24" t="s">
        <v>3</v>
      </c>
      <c r="C7" s="24" t="s">
        <v>354</v>
      </c>
      <c r="E7" s="24" t="s">
        <v>355</v>
      </c>
      <c r="G7" s="24" t="s">
        <v>356</v>
      </c>
      <c r="I7" s="24" t="s">
        <v>357</v>
      </c>
      <c r="K7" s="24" t="s">
        <v>324</v>
      </c>
      <c r="M7" s="24" t="s">
        <v>358</v>
      </c>
      <c r="O7" s="24" t="s">
        <v>357</v>
      </c>
      <c r="Q7" s="24" t="s">
        <v>324</v>
      </c>
      <c r="S7" s="24" t="s">
        <v>358</v>
      </c>
    </row>
    <row r="8" spans="1:23">
      <c r="A8" s="1" t="s">
        <v>37</v>
      </c>
      <c r="C8" s="5" t="s">
        <v>6</v>
      </c>
      <c r="D8" s="5"/>
      <c r="E8" s="12">
        <v>42633978</v>
      </c>
      <c r="F8" s="5"/>
      <c r="G8" s="12">
        <v>2350</v>
      </c>
      <c r="H8" s="5"/>
      <c r="I8" s="12">
        <v>100189848300</v>
      </c>
      <c r="J8" s="5"/>
      <c r="K8" s="12">
        <v>14396781721</v>
      </c>
      <c r="L8" s="5"/>
      <c r="M8" s="12">
        <f>I8-K8</f>
        <v>85793066579</v>
      </c>
      <c r="N8" s="5"/>
      <c r="O8" s="12">
        <v>100189848300</v>
      </c>
      <c r="P8" s="5"/>
      <c r="Q8" s="12">
        <v>14396781721</v>
      </c>
      <c r="R8" s="5"/>
      <c r="S8" s="12">
        <f>O8-Q8</f>
        <v>85793066579</v>
      </c>
      <c r="T8" s="5"/>
      <c r="U8" s="5"/>
      <c r="V8" s="5"/>
      <c r="W8" s="5"/>
    </row>
    <row r="9" spans="1:23">
      <c r="A9" s="1" t="s">
        <v>54</v>
      </c>
      <c r="C9" s="5" t="s">
        <v>359</v>
      </c>
      <c r="D9" s="5"/>
      <c r="E9" s="12">
        <v>16214223</v>
      </c>
      <c r="F9" s="5"/>
      <c r="G9" s="12">
        <v>5100</v>
      </c>
      <c r="H9" s="5"/>
      <c r="I9" s="12">
        <v>0</v>
      </c>
      <c r="J9" s="5"/>
      <c r="K9" s="12">
        <v>0</v>
      </c>
      <c r="L9" s="5"/>
      <c r="M9" s="12">
        <f t="shared" ref="M9:M14" si="0">I9-K9</f>
        <v>0</v>
      </c>
      <c r="N9" s="5"/>
      <c r="O9" s="12">
        <v>82692537300</v>
      </c>
      <c r="P9" s="5"/>
      <c r="Q9" s="12">
        <v>0</v>
      </c>
      <c r="R9" s="5"/>
      <c r="S9" s="12">
        <f t="shared" ref="S9:S14" si="1">O9-Q9</f>
        <v>82692537300</v>
      </c>
      <c r="T9" s="5"/>
      <c r="U9" s="5"/>
      <c r="V9" s="5"/>
      <c r="W9" s="5"/>
    </row>
    <row r="10" spans="1:23">
      <c r="A10" s="1" t="s">
        <v>21</v>
      </c>
      <c r="C10" s="5" t="s">
        <v>80</v>
      </c>
      <c r="D10" s="5"/>
      <c r="E10" s="12">
        <v>1048429</v>
      </c>
      <c r="F10" s="5"/>
      <c r="G10" s="12">
        <v>23500</v>
      </c>
      <c r="H10" s="5"/>
      <c r="I10" s="12">
        <v>0</v>
      </c>
      <c r="J10" s="5"/>
      <c r="K10" s="12">
        <v>0</v>
      </c>
      <c r="L10" s="5"/>
      <c r="M10" s="12">
        <f t="shared" si="0"/>
        <v>0</v>
      </c>
      <c r="N10" s="5"/>
      <c r="O10" s="12">
        <v>24638081500</v>
      </c>
      <c r="P10" s="5"/>
      <c r="Q10" s="12">
        <v>0</v>
      </c>
      <c r="R10" s="5"/>
      <c r="S10" s="12">
        <f t="shared" si="1"/>
        <v>24638081500</v>
      </c>
      <c r="T10" s="5"/>
      <c r="U10" s="5"/>
      <c r="V10" s="5"/>
      <c r="W10" s="5"/>
    </row>
    <row r="11" spans="1:23">
      <c r="A11" s="1" t="s">
        <v>27</v>
      </c>
      <c r="C11" s="5" t="s">
        <v>360</v>
      </c>
      <c r="D11" s="5"/>
      <c r="E11" s="12">
        <v>30040811</v>
      </c>
      <c r="F11" s="5"/>
      <c r="G11" s="12">
        <v>400</v>
      </c>
      <c r="H11" s="5"/>
      <c r="I11" s="12">
        <v>0</v>
      </c>
      <c r="J11" s="5"/>
      <c r="K11" s="12">
        <v>0</v>
      </c>
      <c r="L11" s="5"/>
      <c r="M11" s="12">
        <f t="shared" si="0"/>
        <v>0</v>
      </c>
      <c r="N11" s="5"/>
      <c r="O11" s="12">
        <v>12016324400</v>
      </c>
      <c r="P11" s="5"/>
      <c r="Q11" s="12">
        <v>0</v>
      </c>
      <c r="R11" s="5"/>
      <c r="S11" s="12">
        <f t="shared" si="1"/>
        <v>12016324400</v>
      </c>
      <c r="T11" s="5"/>
      <c r="U11" s="5"/>
      <c r="V11" s="5"/>
      <c r="W11" s="5"/>
    </row>
    <row r="12" spans="1:23">
      <c r="A12" s="1" t="s">
        <v>23</v>
      </c>
      <c r="C12" s="5" t="s">
        <v>361</v>
      </c>
      <c r="D12" s="5"/>
      <c r="E12" s="12">
        <v>12547587</v>
      </c>
      <c r="F12" s="5"/>
      <c r="G12" s="12">
        <v>6000</v>
      </c>
      <c r="H12" s="5"/>
      <c r="I12" s="12">
        <v>0</v>
      </c>
      <c r="J12" s="5"/>
      <c r="K12" s="12">
        <v>0</v>
      </c>
      <c r="L12" s="5"/>
      <c r="M12" s="12">
        <f t="shared" si="0"/>
        <v>0</v>
      </c>
      <c r="N12" s="5"/>
      <c r="O12" s="12">
        <v>75285522000</v>
      </c>
      <c r="P12" s="5"/>
      <c r="Q12" s="12">
        <v>0</v>
      </c>
      <c r="R12" s="5"/>
      <c r="S12" s="12">
        <f t="shared" si="1"/>
        <v>75285522000</v>
      </c>
      <c r="T12" s="5"/>
      <c r="U12" s="5"/>
      <c r="V12" s="5"/>
      <c r="W12" s="5"/>
    </row>
    <row r="13" spans="1:23">
      <c r="A13" s="1" t="s">
        <v>25</v>
      </c>
      <c r="C13" s="5" t="s">
        <v>362</v>
      </c>
      <c r="D13" s="5"/>
      <c r="E13" s="12">
        <v>2002500</v>
      </c>
      <c r="F13" s="5"/>
      <c r="G13" s="12">
        <v>7560</v>
      </c>
      <c r="H13" s="5"/>
      <c r="I13" s="12">
        <v>15138900000</v>
      </c>
      <c r="J13" s="5"/>
      <c r="K13" s="12">
        <v>2160160129</v>
      </c>
      <c r="L13" s="5"/>
      <c r="M13" s="12">
        <f t="shared" si="0"/>
        <v>12978739871</v>
      </c>
      <c r="N13" s="5"/>
      <c r="O13" s="12">
        <v>15138900000</v>
      </c>
      <c r="P13" s="5"/>
      <c r="Q13" s="12">
        <v>2160160129</v>
      </c>
      <c r="R13" s="5"/>
      <c r="S13" s="12">
        <f t="shared" si="1"/>
        <v>12978739871</v>
      </c>
      <c r="T13" s="5"/>
      <c r="U13" s="5"/>
      <c r="V13" s="5"/>
      <c r="W13" s="5"/>
    </row>
    <row r="14" spans="1:23">
      <c r="A14" s="1" t="s">
        <v>29</v>
      </c>
      <c r="C14" s="5" t="s">
        <v>363</v>
      </c>
      <c r="D14" s="5"/>
      <c r="E14" s="12">
        <v>1808354019</v>
      </c>
      <c r="F14" s="5"/>
      <c r="G14" s="12">
        <v>135</v>
      </c>
      <c r="H14" s="5"/>
      <c r="I14" s="12">
        <v>0</v>
      </c>
      <c r="J14" s="5"/>
      <c r="K14" s="12">
        <v>0</v>
      </c>
      <c r="L14" s="5"/>
      <c r="M14" s="12">
        <f t="shared" si="0"/>
        <v>0</v>
      </c>
      <c r="N14" s="5"/>
      <c r="O14" s="12">
        <v>244127792565</v>
      </c>
      <c r="P14" s="5"/>
      <c r="Q14" s="12">
        <v>0</v>
      </c>
      <c r="R14" s="5"/>
      <c r="S14" s="12">
        <f t="shared" si="1"/>
        <v>244127792565</v>
      </c>
      <c r="T14" s="5"/>
      <c r="U14" s="5"/>
      <c r="V14" s="5"/>
      <c r="W14" s="5"/>
    </row>
    <row r="15" spans="1:23">
      <c r="A15" s="1" t="s">
        <v>405</v>
      </c>
      <c r="C15" s="5" t="s">
        <v>404</v>
      </c>
      <c r="D15" s="5"/>
      <c r="E15" s="12" t="s">
        <v>404</v>
      </c>
      <c r="F15" s="5"/>
      <c r="G15" s="12" t="s">
        <v>404</v>
      </c>
      <c r="H15" s="5"/>
      <c r="I15" s="12" t="s">
        <v>404</v>
      </c>
      <c r="J15" s="5"/>
      <c r="K15" s="12" t="s">
        <v>404</v>
      </c>
      <c r="L15" s="5"/>
      <c r="M15" s="12" t="s">
        <v>404</v>
      </c>
      <c r="N15" s="5"/>
      <c r="O15" s="12">
        <v>950</v>
      </c>
      <c r="P15" s="5"/>
      <c r="Q15" s="12">
        <v>0</v>
      </c>
      <c r="R15" s="5"/>
      <c r="S15" s="12">
        <v>950</v>
      </c>
      <c r="T15" s="5"/>
      <c r="U15" s="5"/>
      <c r="V15" s="5"/>
      <c r="W15" s="5"/>
    </row>
    <row r="16" spans="1:23" ht="24.75" thickBot="1">
      <c r="C16" s="5"/>
      <c r="D16" s="5"/>
      <c r="E16" s="5"/>
      <c r="F16" s="5"/>
      <c r="G16" s="5"/>
      <c r="H16" s="5"/>
      <c r="I16" s="14">
        <f>SUM(I8:I14)</f>
        <v>115328748300</v>
      </c>
      <c r="J16" s="5"/>
      <c r="K16" s="14">
        <f>SUM(K8:K14)</f>
        <v>16556941850</v>
      </c>
      <c r="L16" s="5"/>
      <c r="M16" s="14">
        <f>SUM(M8:M14)</f>
        <v>98771806450</v>
      </c>
      <c r="N16" s="5"/>
      <c r="O16" s="14">
        <f>SUM(O8:O15)</f>
        <v>554089007015</v>
      </c>
      <c r="P16" s="5"/>
      <c r="Q16" s="14">
        <f>SUM(Q8:Q15)</f>
        <v>16556941850</v>
      </c>
      <c r="R16" s="5"/>
      <c r="S16" s="14">
        <f>SUM(S8:S15)</f>
        <v>537532065165</v>
      </c>
      <c r="T16" s="5"/>
      <c r="U16" s="5"/>
      <c r="V16" s="5"/>
      <c r="W16" s="5"/>
    </row>
    <row r="17" spans="3:23" ht="24.75" thickTop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2"/>
      <c r="P17" s="5"/>
      <c r="Q17" s="5"/>
      <c r="R17" s="5"/>
      <c r="S17" s="5"/>
      <c r="T17" s="5"/>
      <c r="U17" s="5"/>
      <c r="V17" s="5"/>
      <c r="W17" s="5"/>
    </row>
    <row r="18" spans="3:2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2"/>
      <c r="P18" s="5"/>
      <c r="Q18" s="5"/>
      <c r="R18" s="5"/>
      <c r="S18" s="5"/>
      <c r="T18" s="5"/>
      <c r="U18" s="5"/>
      <c r="V18" s="5"/>
      <c r="W18" s="5"/>
    </row>
    <row r="19" spans="3:23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3:23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3:23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2023-04-29T12:15:18Z</dcterms:created>
  <dcterms:modified xsi:type="dcterms:W3CDTF">2023-04-30T15:23:38Z</dcterms:modified>
</cp:coreProperties>
</file>