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ماهانه\کدال شده\"/>
    </mc:Choice>
  </mc:AlternateContent>
  <xr:revisionPtr revIDLastSave="0" documentId="13_ncr:1_{81C39305-2908-4718-AC9C-5B4C80987DE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" sheetId="6" r:id="rId6"/>
    <sheet name="جمع درآمدها" sheetId="15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C10" i="15"/>
  <c r="C9" i="15"/>
  <c r="C8" i="15"/>
  <c r="C7" i="15"/>
  <c r="K19" i="13"/>
  <c r="K9" i="13"/>
  <c r="K10" i="13"/>
  <c r="K11" i="13"/>
  <c r="K12" i="13"/>
  <c r="K13" i="13"/>
  <c r="K14" i="13"/>
  <c r="K15" i="13"/>
  <c r="K16" i="13"/>
  <c r="K17" i="13"/>
  <c r="K18" i="13"/>
  <c r="K8" i="13"/>
  <c r="G19" i="13"/>
  <c r="G9" i="13"/>
  <c r="G10" i="13"/>
  <c r="G11" i="13"/>
  <c r="G12" i="13"/>
  <c r="G13" i="13"/>
  <c r="G14" i="13"/>
  <c r="G15" i="13"/>
  <c r="G16" i="13"/>
  <c r="G17" i="13"/>
  <c r="G18" i="13"/>
  <c r="G8" i="13"/>
  <c r="I19" i="13"/>
  <c r="E19" i="13"/>
  <c r="Q169" i="12"/>
  <c r="Q144" i="12"/>
  <c r="Q145" i="12"/>
  <c r="Q146" i="12"/>
  <c r="Q147" i="12"/>
  <c r="Q148" i="12"/>
  <c r="Q149" i="12"/>
  <c r="Q150" i="12"/>
  <c r="Q151" i="12"/>
  <c r="Q152" i="12"/>
  <c r="Q153" i="12"/>
  <c r="Q154" i="12"/>
  <c r="Q155" i="12"/>
  <c r="Q156" i="12"/>
  <c r="Q157" i="12"/>
  <c r="Q158" i="12"/>
  <c r="Q159" i="12"/>
  <c r="Q160" i="12"/>
  <c r="Q161" i="12"/>
  <c r="Q162" i="12"/>
  <c r="Q163" i="12"/>
  <c r="Q164" i="12"/>
  <c r="Q165" i="12"/>
  <c r="Q166" i="12"/>
  <c r="Q167" i="12"/>
  <c r="Q16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77" i="12"/>
  <c r="Q78" i="12"/>
  <c r="Q79" i="12"/>
  <c r="Q80" i="12"/>
  <c r="Q81" i="12"/>
  <c r="Q82" i="12"/>
  <c r="Q83" i="12"/>
  <c r="Q84" i="12"/>
  <c r="Q85" i="12"/>
  <c r="Q86" i="12"/>
  <c r="Q87" i="12"/>
  <c r="Q88" i="12"/>
  <c r="Q89" i="12"/>
  <c r="Q90" i="12"/>
  <c r="Q91" i="12"/>
  <c r="Q92" i="12"/>
  <c r="Q93" i="12"/>
  <c r="Q94" i="12"/>
  <c r="Q95" i="12"/>
  <c r="Q96" i="12"/>
  <c r="Q97" i="12"/>
  <c r="Q98" i="12"/>
  <c r="Q99" i="12"/>
  <c r="Q100" i="12"/>
  <c r="Q101" i="12"/>
  <c r="Q102" i="12"/>
  <c r="Q103" i="12"/>
  <c r="Q104" i="12"/>
  <c r="Q105" i="12"/>
  <c r="Q106" i="12"/>
  <c r="Q107" i="12"/>
  <c r="Q108" i="12"/>
  <c r="Q109" i="12"/>
  <c r="Q110" i="12"/>
  <c r="Q111" i="12"/>
  <c r="Q112" i="12"/>
  <c r="Q113" i="12"/>
  <c r="Q114" i="12"/>
  <c r="Q115" i="12"/>
  <c r="Q116" i="12"/>
  <c r="Q117" i="12"/>
  <c r="Q118" i="12"/>
  <c r="Q119" i="12"/>
  <c r="Q120" i="12"/>
  <c r="Q121" i="12"/>
  <c r="Q122" i="12"/>
  <c r="Q123" i="12"/>
  <c r="Q124" i="12"/>
  <c r="Q125" i="12"/>
  <c r="Q126" i="12"/>
  <c r="Q127" i="12"/>
  <c r="Q128" i="12"/>
  <c r="Q129" i="12"/>
  <c r="Q130" i="12"/>
  <c r="Q131" i="12"/>
  <c r="Q132" i="12"/>
  <c r="Q133" i="12"/>
  <c r="Q134" i="12"/>
  <c r="Q135" i="12"/>
  <c r="Q136" i="12"/>
  <c r="Q137" i="12"/>
  <c r="Q138" i="12"/>
  <c r="Q139" i="12"/>
  <c r="Q140" i="12"/>
  <c r="Q141" i="12"/>
  <c r="Q142" i="12"/>
  <c r="Q143" i="12"/>
  <c r="Q8" i="12"/>
  <c r="O169" i="12"/>
  <c r="I152" i="12"/>
  <c r="I153" i="12"/>
  <c r="I154" i="12"/>
  <c r="I155" i="12"/>
  <c r="I156" i="12"/>
  <c r="I157" i="12"/>
  <c r="I158" i="12"/>
  <c r="I159" i="12"/>
  <c r="I160" i="12"/>
  <c r="I161" i="12"/>
  <c r="I162" i="12"/>
  <c r="I163" i="12"/>
  <c r="I164" i="12"/>
  <c r="I165" i="12"/>
  <c r="I166" i="12"/>
  <c r="I167" i="12"/>
  <c r="I168" i="12"/>
  <c r="I151" i="12"/>
  <c r="I142" i="12"/>
  <c r="K169" i="12"/>
  <c r="G169" i="12"/>
  <c r="E169" i="12"/>
  <c r="C169" i="12"/>
  <c r="I144" i="12"/>
  <c r="I145" i="12"/>
  <c r="I146" i="12"/>
  <c r="I147" i="12"/>
  <c r="I148" i="12"/>
  <c r="I149" i="12"/>
  <c r="I150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93" i="12"/>
  <c r="I94" i="12"/>
  <c r="I95" i="12"/>
  <c r="I96" i="12"/>
  <c r="I97" i="12"/>
  <c r="I98" i="12"/>
  <c r="I99" i="12"/>
  <c r="I100" i="12"/>
  <c r="I101" i="12"/>
  <c r="I102" i="12"/>
  <c r="I103" i="12"/>
  <c r="I104" i="12"/>
  <c r="I105" i="12"/>
  <c r="I106" i="12"/>
  <c r="I107" i="12"/>
  <c r="I108" i="12"/>
  <c r="I109" i="12"/>
  <c r="I110" i="12"/>
  <c r="I111" i="12"/>
  <c r="I112" i="12"/>
  <c r="I113" i="12"/>
  <c r="I114" i="12"/>
  <c r="I115" i="12"/>
  <c r="I116" i="12"/>
  <c r="I117" i="12"/>
  <c r="I118" i="12"/>
  <c r="I119" i="12"/>
  <c r="I120" i="12"/>
  <c r="I121" i="12"/>
  <c r="I122" i="12"/>
  <c r="I123" i="12"/>
  <c r="I124" i="12"/>
  <c r="I125" i="12"/>
  <c r="I126" i="12"/>
  <c r="I127" i="12"/>
  <c r="I128" i="12"/>
  <c r="I129" i="12"/>
  <c r="I130" i="12"/>
  <c r="I131" i="12"/>
  <c r="I132" i="12"/>
  <c r="I133" i="12"/>
  <c r="I134" i="12"/>
  <c r="I135" i="12"/>
  <c r="I136" i="12"/>
  <c r="I137" i="12"/>
  <c r="I138" i="12"/>
  <c r="I139" i="12"/>
  <c r="I140" i="12"/>
  <c r="I141" i="12"/>
  <c r="I143" i="12"/>
  <c r="I8" i="12"/>
  <c r="M169" i="12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" i="11"/>
  <c r="U80" i="11" s="1"/>
  <c r="S9" i="11"/>
  <c r="S10" i="11"/>
  <c r="S11" i="11"/>
  <c r="S12" i="11"/>
  <c r="S80" i="11" s="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" i="11"/>
  <c r="M80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" i="11"/>
  <c r="Q80" i="11"/>
  <c r="O80" i="11"/>
  <c r="K80" i="11"/>
  <c r="I80" i="11"/>
  <c r="G80" i="11"/>
  <c r="E80" i="11"/>
  <c r="C80" i="11"/>
  <c r="Q190" i="10"/>
  <c r="O190" i="10"/>
  <c r="M190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99" i="10"/>
  <c r="Q100" i="10"/>
  <c r="Q101" i="10"/>
  <c r="Q102" i="10"/>
  <c r="Q103" i="10"/>
  <c r="Q104" i="10"/>
  <c r="Q105" i="10"/>
  <c r="Q106" i="10"/>
  <c r="Q107" i="10"/>
  <c r="Q108" i="10"/>
  <c r="Q109" i="10"/>
  <c r="Q110" i="10"/>
  <c r="Q111" i="10"/>
  <c r="Q112" i="10"/>
  <c r="Q113" i="10"/>
  <c r="Q114" i="10"/>
  <c r="Q115" i="10"/>
  <c r="Q116" i="10"/>
  <c r="Q117" i="10"/>
  <c r="Q118" i="10"/>
  <c r="Q119" i="10"/>
  <c r="Q120" i="10"/>
  <c r="Q121" i="10"/>
  <c r="Q122" i="10"/>
  <c r="Q123" i="10"/>
  <c r="Q124" i="10"/>
  <c r="Q125" i="10"/>
  <c r="Q126" i="10"/>
  <c r="Q127" i="10"/>
  <c r="Q128" i="10"/>
  <c r="Q129" i="10"/>
  <c r="Q130" i="10"/>
  <c r="Q131" i="10"/>
  <c r="Q132" i="10"/>
  <c r="Q133" i="10"/>
  <c r="Q134" i="10"/>
  <c r="Q135" i="10"/>
  <c r="Q136" i="10"/>
  <c r="Q137" i="10"/>
  <c r="Q138" i="10"/>
  <c r="Q139" i="10"/>
  <c r="Q140" i="10"/>
  <c r="Q141" i="10"/>
  <c r="Q142" i="10"/>
  <c r="Q143" i="10"/>
  <c r="Q144" i="10"/>
  <c r="Q145" i="10"/>
  <c r="Q146" i="10"/>
  <c r="Q147" i="10"/>
  <c r="Q148" i="10"/>
  <c r="Q149" i="10"/>
  <c r="Q150" i="10"/>
  <c r="Q151" i="10"/>
  <c r="Q152" i="10"/>
  <c r="Q153" i="10"/>
  <c r="Q154" i="10"/>
  <c r="Q155" i="10"/>
  <c r="Q156" i="10"/>
  <c r="Q157" i="10"/>
  <c r="Q158" i="10"/>
  <c r="Q159" i="10"/>
  <c r="Q160" i="10"/>
  <c r="Q161" i="10"/>
  <c r="Q162" i="10"/>
  <c r="Q163" i="10"/>
  <c r="Q164" i="10"/>
  <c r="Q165" i="10"/>
  <c r="Q166" i="10"/>
  <c r="Q167" i="10"/>
  <c r="Q168" i="10"/>
  <c r="Q169" i="10"/>
  <c r="Q170" i="10"/>
  <c r="Q171" i="10"/>
  <c r="Q172" i="10"/>
  <c r="Q173" i="10"/>
  <c r="Q174" i="10"/>
  <c r="Q175" i="10"/>
  <c r="Q176" i="10"/>
  <c r="Q177" i="10"/>
  <c r="Q178" i="10"/>
  <c r="Q179" i="10"/>
  <c r="Q180" i="10"/>
  <c r="Q181" i="10"/>
  <c r="Q182" i="10"/>
  <c r="Q183" i="10"/>
  <c r="Q184" i="10"/>
  <c r="Q185" i="10"/>
  <c r="Q186" i="10"/>
  <c r="Q187" i="10"/>
  <c r="Q188" i="10"/>
  <c r="Q189" i="10"/>
  <c r="Q8" i="10"/>
  <c r="I190" i="10"/>
  <c r="G190" i="10"/>
  <c r="E190" i="10"/>
  <c r="I185" i="10"/>
  <c r="I186" i="10"/>
  <c r="I187" i="10"/>
  <c r="I188" i="10"/>
  <c r="I189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151" i="10"/>
  <c r="I152" i="10"/>
  <c r="I153" i="10"/>
  <c r="I154" i="10"/>
  <c r="I155" i="10"/>
  <c r="I156" i="10"/>
  <c r="I157" i="10"/>
  <c r="I158" i="10"/>
  <c r="I159" i="10"/>
  <c r="I160" i="10"/>
  <c r="I161" i="10"/>
  <c r="I162" i="10"/>
  <c r="I163" i="10"/>
  <c r="I164" i="10"/>
  <c r="I165" i="10"/>
  <c r="I166" i="10"/>
  <c r="I167" i="10"/>
  <c r="I168" i="10"/>
  <c r="I169" i="10"/>
  <c r="I170" i="10"/>
  <c r="I171" i="10"/>
  <c r="I172" i="10"/>
  <c r="I173" i="10"/>
  <c r="I174" i="10"/>
  <c r="I175" i="10"/>
  <c r="I176" i="10"/>
  <c r="I177" i="10"/>
  <c r="I178" i="10"/>
  <c r="I179" i="10"/>
  <c r="I180" i="10"/>
  <c r="I181" i="10"/>
  <c r="I182" i="10"/>
  <c r="I183" i="10"/>
  <c r="I184" i="10"/>
  <c r="I8" i="10"/>
  <c r="I169" i="12" l="1"/>
  <c r="Q98" i="9" l="1"/>
  <c r="O98" i="9"/>
  <c r="M98" i="9"/>
  <c r="I98" i="9"/>
  <c r="G98" i="9"/>
  <c r="E98" i="9"/>
  <c r="S23" i="8"/>
  <c r="S26" i="8"/>
  <c r="Q26" i="8"/>
  <c r="O26" i="8"/>
  <c r="M26" i="8"/>
  <c r="K26" i="8"/>
  <c r="I26" i="8"/>
  <c r="M82" i="7"/>
  <c r="M83" i="7"/>
  <c r="M84" i="7"/>
  <c r="M85" i="7"/>
  <c r="M92" i="7" s="1"/>
  <c r="M86" i="7"/>
  <c r="M87" i="7"/>
  <c r="M88" i="7"/>
  <c r="M89" i="7"/>
  <c r="M90" i="7"/>
  <c r="M91" i="7"/>
  <c r="M81" i="7"/>
  <c r="S92" i="7"/>
  <c r="Q92" i="7"/>
  <c r="O92" i="7"/>
  <c r="K92" i="7"/>
  <c r="I92" i="7"/>
  <c r="S20" i="6"/>
  <c r="Q20" i="6"/>
  <c r="O20" i="6"/>
  <c r="M20" i="6"/>
  <c r="K20" i="6"/>
  <c r="K66" i="4"/>
  <c r="AK90" i="3"/>
  <c r="AA90" i="3"/>
  <c r="AI90" i="3"/>
  <c r="AG90" i="3"/>
  <c r="W90" i="3"/>
  <c r="S90" i="3"/>
  <c r="Q90" i="3"/>
  <c r="Y28" i="1"/>
  <c r="W28" i="1"/>
  <c r="U28" i="1"/>
  <c r="O28" i="1"/>
  <c r="K28" i="1"/>
  <c r="G28" i="1"/>
  <c r="E28" i="1"/>
</calcChain>
</file>

<file path=xl/sharedStrings.xml><?xml version="1.0" encoding="utf-8"?>
<sst xmlns="http://schemas.openxmlformats.org/spreadsheetml/2006/main" count="2025" uniqueCount="566">
  <si>
    <t>صندوق سرمایه‌گذاری ثابت حامی</t>
  </si>
  <si>
    <t>صورت وضعیت سبد</t>
  </si>
  <si>
    <t>برای ماه منتهی به 1402/07/30</t>
  </si>
  <si>
    <t>نام شرکت</t>
  </si>
  <si>
    <t>1402/06/31</t>
  </si>
  <si>
    <t>تغییرات طی دوره</t>
  </si>
  <si>
    <t>1402/07/30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</si>
  <si>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</si>
  <si>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</si>
  <si>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</si>
  <si>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</si>
  <si>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</si>
  <si>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</si>
  <si>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</si>
  <si>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</si>
  <si>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</si>
  <si>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بانک صادرات ایران</t>
  </si>
  <si>
    <t>بانک ملت</t>
  </si>
  <si>
    <t>0.00%</t>
  </si>
  <si>
    <t>پالایش نفت تهران</t>
  </si>
  <si>
    <t>سرمایه گذاری تامین اجتماعی</t>
  </si>
  <si>
    <t>سرمایه گذاری صدرتامین</t>
  </si>
  <si>
    <t>صندوق س ثروت پویا-بخشی</t>
  </si>
  <si>
    <t>صندوق س شاخصی آرام مفید</t>
  </si>
  <si>
    <t>صندوق س صنایع مفید- بخشی</t>
  </si>
  <si>
    <t>صندوق س.توسعه اندوخته آینده-س</t>
  </si>
  <si>
    <t>صندوق سرمایه‌گذاری توسعه ممتاز</t>
  </si>
  <si>
    <t>صندوق سرمایه‌گذاری مشترک امید توسعه</t>
  </si>
  <si>
    <t>صندوق سرمایه‌گذاری مشترک پیشتاز</t>
  </si>
  <si>
    <t>صندوق طلای عیار مفید</t>
  </si>
  <si>
    <t>فولاد مبارکه اصفهان</t>
  </si>
  <si>
    <t>گروه انتخاب الکترونیک آرمان</t>
  </si>
  <si>
    <t>مبین انرژی خلیج فارس</t>
  </si>
  <si>
    <t>امتیازتسهیلات مسکن سال1402</t>
  </si>
  <si>
    <t>سرمایه‌گذاری‌بهمن‌</t>
  </si>
  <si>
    <t>تعداد اوراق تبعی</t>
  </si>
  <si>
    <t>قیمت اعمال</t>
  </si>
  <si>
    <t>تاریخ اعمال</t>
  </si>
  <si>
    <t>نرخ موثر</t>
  </si>
  <si>
    <t>اختیارف ت وبصادر-2760-03/05/02</t>
  </si>
  <si>
    <t>1403/05/02</t>
  </si>
  <si>
    <t>اختیارف ت شتران-4995-02/10/30</t>
  </si>
  <si>
    <t>1402/10/30</t>
  </si>
  <si>
    <t>اختیارف ت شستا1000-02/07/22</t>
  </si>
  <si>
    <t>1402/07/22</t>
  </si>
  <si>
    <t/>
  </si>
  <si>
    <t>اختیار ف.ت.انتخاب-40032-031123</t>
  </si>
  <si>
    <t>1403/11/23</t>
  </si>
  <si>
    <t>اختیارف ت وبهمن-5375-03/07/22</t>
  </si>
  <si>
    <t>1403/07/22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</si>
  <si>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</si>
  <si>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</si>
  <si>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</si>
  <si>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</si>
  <si>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</si>
  <si>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</si>
  <si>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</si>
  <si>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</si>
  <si>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موازی پنتان پتروکنگان032</t>
  </si>
  <si>
    <t>بله</t>
  </si>
  <si>
    <t>1401/09/01</t>
  </si>
  <si>
    <t>1403/09/01</t>
  </si>
  <si>
    <t>اجاره انرژی پاسارگاد14040302</t>
  </si>
  <si>
    <t>1400/03/02</t>
  </si>
  <si>
    <t>1404/03/01</t>
  </si>
  <si>
    <t>اجاره ت. انرژی تدبیر14051013</t>
  </si>
  <si>
    <t>1401/10/13</t>
  </si>
  <si>
    <t>1405/10/13</t>
  </si>
  <si>
    <t>اجاره تابان سپهر14031126</t>
  </si>
  <si>
    <t>1399/12/03</t>
  </si>
  <si>
    <t>1403/12/03</t>
  </si>
  <si>
    <t>اجاره تابان لوتوس14021206</t>
  </si>
  <si>
    <t>1398/12/06</t>
  </si>
  <si>
    <t>1402/12/06</t>
  </si>
  <si>
    <t>اجاره تابان کاردان14041015</t>
  </si>
  <si>
    <t>1400/10/15</t>
  </si>
  <si>
    <t>1404/10/15</t>
  </si>
  <si>
    <t>اجاره تجاری شستان14030915</t>
  </si>
  <si>
    <t>1399/09/15</t>
  </si>
  <si>
    <t>1403/09/15</t>
  </si>
  <si>
    <t>اجاره صبا تامین دماوند14050809</t>
  </si>
  <si>
    <t>1401/08/09</t>
  </si>
  <si>
    <t>1405/08/09</t>
  </si>
  <si>
    <t>اجاره مهرآیندگان لوتوس0311</t>
  </si>
  <si>
    <t>1399/11/13</t>
  </si>
  <si>
    <t>1403/11/13</t>
  </si>
  <si>
    <t>اسناد خزانه-م10بودجه00-031115</t>
  </si>
  <si>
    <t>1400/06/07</t>
  </si>
  <si>
    <t>1403/11/15</t>
  </si>
  <si>
    <t>اسناد خزانه-م1بودجه01-040326</t>
  </si>
  <si>
    <t>1401/02/26</t>
  </si>
  <si>
    <t>1404/03/25</t>
  </si>
  <si>
    <t>اسناد خزانه-م3بودجه01-040520</t>
  </si>
  <si>
    <t>1401/05/18</t>
  </si>
  <si>
    <t>1404/05/19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</si>
  <si>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</si>
  <si>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</si>
  <si>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</si>
  <si>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</si>
  <si>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</si>
  <si>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</si>
  <si>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</si>
  <si>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</si>
  <si>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</si>
  <si>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</si>
  <si>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</si>
  <si>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</si>
  <si>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</si>
  <si>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</si>
  <si>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</si>
  <si>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</si>
  <si>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</si>
  <si>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</si>
  <si>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</si>
  <si>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</si>
  <si>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اسنادخزانه-م2بودجه00-031024</t>
  </si>
  <si>
    <t>1403/10/24</t>
  </si>
  <si>
    <t>اسنادخزانه-م3بودجه00-030418</t>
  </si>
  <si>
    <t>1403/04/18</t>
  </si>
  <si>
    <t>اسنادخزانه-م4بودجه00-030522</t>
  </si>
  <si>
    <t>1400/03/11</t>
  </si>
  <si>
    <t>1403/05/22</t>
  </si>
  <si>
    <t>اسنادخزانه-م4بودجه01-040917</t>
  </si>
  <si>
    <t>1401/12/08</t>
  </si>
  <si>
    <t>1404/09/16</t>
  </si>
  <si>
    <t>اسنادخزانه-م5بودجه00-030626</t>
  </si>
  <si>
    <t>اسنادخزانه-م5بودجه01-041015</t>
  </si>
  <si>
    <t>1404/10/14</t>
  </si>
  <si>
    <t>اسنادخزانه-م6بودجه00-030723</t>
  </si>
  <si>
    <t>1403/07/23</t>
  </si>
  <si>
    <t>اسنادخزانه-م6بودجه01-030814</t>
  </si>
  <si>
    <t>1401/12/10</t>
  </si>
  <si>
    <t>1403/08/14</t>
  </si>
  <si>
    <t>اسنادخزانه-م7بودجه00-030912</t>
  </si>
  <si>
    <t>1400/04/14</t>
  </si>
  <si>
    <t>1403/09/12</t>
  </si>
  <si>
    <t>اسنادخزانه-م7بودجه01-040714</t>
  </si>
  <si>
    <t>1404/07/13</t>
  </si>
  <si>
    <t>اسنادخزانه-م8بودجه00-030919</t>
  </si>
  <si>
    <t>1400/06/16</t>
  </si>
  <si>
    <t>1403/09/19</t>
  </si>
  <si>
    <t>اسنادخزانه-م8بودجه01-040728</t>
  </si>
  <si>
    <t>1401/12/28</t>
  </si>
  <si>
    <t>1404/07/27</t>
  </si>
  <si>
    <t>خرید دین توسعه کیش14021110</t>
  </si>
  <si>
    <t>1400/03/10</t>
  </si>
  <si>
    <t>1402/11/10</t>
  </si>
  <si>
    <t>صکوک اجاره خوارزم411-6ماهه20%</t>
  </si>
  <si>
    <t>1400/11/18</t>
  </si>
  <si>
    <t>1404/11/17</t>
  </si>
  <si>
    <t>صکوک اجاره شستا311-بدون ضامن</t>
  </si>
  <si>
    <t>1399/11/25</t>
  </si>
  <si>
    <t>1403/11/25</t>
  </si>
  <si>
    <t>صکوک اجاره صملی404-6ماهه18%</t>
  </si>
  <si>
    <t>1400/05/05</t>
  </si>
  <si>
    <t>1404/05/04</t>
  </si>
  <si>
    <t>صکوک اجاره فارس147- 3ماهه18%</t>
  </si>
  <si>
    <t>1399/07/13</t>
  </si>
  <si>
    <t>1403/07/13</t>
  </si>
  <si>
    <t>صکوک اجاره گل گهر039-3ماهه20%</t>
  </si>
  <si>
    <t>1399/09/10</t>
  </si>
  <si>
    <t>1403/09/10</t>
  </si>
  <si>
    <t>صکوک اجاره گل گهر309-3ماهه20%</t>
  </si>
  <si>
    <t>صکوک اجاره معادن212-6ماهه21%</t>
  </si>
  <si>
    <t>1398/12/14</t>
  </si>
  <si>
    <t>1402/12/14</t>
  </si>
  <si>
    <t>صکوک اجاره معادن407-3ماهه18%</t>
  </si>
  <si>
    <t>1400/07/19</t>
  </si>
  <si>
    <t>1404/07/18</t>
  </si>
  <si>
    <t>صکوک مرابحه خزامیا511-3ماهه18%</t>
  </si>
  <si>
    <t>1401/11/17</t>
  </si>
  <si>
    <t>1405/11/17</t>
  </si>
  <si>
    <t>صکوک مرابحه خزامیا601-3ماهه18%</t>
  </si>
  <si>
    <t>1402/01/07</t>
  </si>
  <si>
    <t>1406/01/07</t>
  </si>
  <si>
    <t>صکوک مرابحه سایپا038-3ماهه 18%</t>
  </si>
  <si>
    <t>1399/08/21</t>
  </si>
  <si>
    <t>صکوک مرابحه سایپا308-3ماهه 18%</t>
  </si>
  <si>
    <t>صکوک مرابحه صایپا049-3ماهه 18%</t>
  </si>
  <si>
    <t>1400/09/24</t>
  </si>
  <si>
    <t>1404/09/23</t>
  </si>
  <si>
    <t>صکوک مرابحه صایپا409-3ماهه 18%</t>
  </si>
  <si>
    <t>صکوک مرابحه صکورش302-3ماهه18%</t>
  </si>
  <si>
    <t>1401/02/31</t>
  </si>
  <si>
    <t>1403/02/31</t>
  </si>
  <si>
    <t>صکوک مرابحه کویر606-6ماهه 18%</t>
  </si>
  <si>
    <t>1401/06/23</t>
  </si>
  <si>
    <t>1406/06/23</t>
  </si>
  <si>
    <t>صکوک منفعت نفت0312-6ماهه 18/5%</t>
  </si>
  <si>
    <t>1399/12/17</t>
  </si>
  <si>
    <t>1403/12/17</t>
  </si>
  <si>
    <t>صکوک منفعت نفت1312-6ماهه 18/5%</t>
  </si>
  <si>
    <t>گام بانک صادرات ایران0207</t>
  </si>
  <si>
    <t>1401/04/01</t>
  </si>
  <si>
    <t>گام بانک ملت0208</t>
  </si>
  <si>
    <t>1402/02/16</t>
  </si>
  <si>
    <t>1402/08/30</t>
  </si>
  <si>
    <t>گام بانک ملت0211</t>
  </si>
  <si>
    <t>1402/11/30</t>
  </si>
  <si>
    <t>گواهی اعتبار مولد رفاه0207</t>
  </si>
  <si>
    <t>1401/08/01</t>
  </si>
  <si>
    <t>گواهی اعتبار مولد سامان0207</t>
  </si>
  <si>
    <t>گواهی اعتبار مولد سامان0208</t>
  </si>
  <si>
    <t>گواهی اعتبار مولد سپه0207</t>
  </si>
  <si>
    <t>گواهی اعتبار مولد سپه0208</t>
  </si>
  <si>
    <t>گواهی اعتبارمولد رفاه0208</t>
  </si>
  <si>
    <t>گواهی اعتبارمولد صنعت020930</t>
  </si>
  <si>
    <t>1401/10/01</t>
  </si>
  <si>
    <t>1402/09/30</t>
  </si>
  <si>
    <t>مرابحه عام دولت100-ش.خ021127</t>
  </si>
  <si>
    <t>1400/11/27</t>
  </si>
  <si>
    <t>1402/11/27</t>
  </si>
  <si>
    <t>مرابحه عام دولت101-ش.خ020711</t>
  </si>
  <si>
    <t>1400/12/11</t>
  </si>
  <si>
    <t>1402/07/11</t>
  </si>
  <si>
    <t>مرابحه عام دولت107-ش.خ030724</t>
  </si>
  <si>
    <t>1401/03/24</t>
  </si>
  <si>
    <t>1403/07/24</t>
  </si>
  <si>
    <t>مرابحه عام دولت112-ش.خ 040408</t>
  </si>
  <si>
    <t>1401/06/08</t>
  </si>
  <si>
    <t>1404/04/07</t>
  </si>
  <si>
    <t>مرابحه عام دولت127-ش.خ040623</t>
  </si>
  <si>
    <t>1401/12/23</t>
  </si>
  <si>
    <t>1404/06/22</t>
  </si>
  <si>
    <t>مرابحه عام دولت130-ش.خ031110</t>
  </si>
  <si>
    <t>1402/05/10</t>
  </si>
  <si>
    <t>1403/11/10</t>
  </si>
  <si>
    <t>مرابحه عام دولت132-ش.خ041110</t>
  </si>
  <si>
    <t>1404/11/09</t>
  </si>
  <si>
    <t>مرابحه عام دولت3-ش.خ0211</t>
  </si>
  <si>
    <t>1399/03/13</t>
  </si>
  <si>
    <t>1402/11/13</t>
  </si>
  <si>
    <t>مرابحه عام دولت5-ش.خ 0209</t>
  </si>
  <si>
    <t>1399/08/27</t>
  </si>
  <si>
    <t>1402/09/27</t>
  </si>
  <si>
    <t>مرابحه عام دولت5-ش.خ 0309</t>
  </si>
  <si>
    <t>1399/09/05</t>
  </si>
  <si>
    <t>1403/09/05</t>
  </si>
  <si>
    <t>مرابحه عام دولت69-ش.خ0310</t>
  </si>
  <si>
    <t>1399/10/21</t>
  </si>
  <si>
    <t>1403/10/21</t>
  </si>
  <si>
    <t>مرابحه عام دولت71-ش.خ0311</t>
  </si>
  <si>
    <t>1399/11/08</t>
  </si>
  <si>
    <t>1403/11/08</t>
  </si>
  <si>
    <t>مرابحه عام دولت72-ش.خ0311</t>
  </si>
  <si>
    <t>مرابحه عام دولت87-ش.خ030304</t>
  </si>
  <si>
    <t>1400/03/04</t>
  </si>
  <si>
    <t>1403/03/04</t>
  </si>
  <si>
    <t>مرابحه عام دولت94-ش.خ030816</t>
  </si>
  <si>
    <t>1400/09/16</t>
  </si>
  <si>
    <t>1403/08/16</t>
  </si>
  <si>
    <t>مرابحه عام دولتی65-ش.خ0210</t>
  </si>
  <si>
    <t>1399/10/16</t>
  </si>
  <si>
    <t>1402/10/16</t>
  </si>
  <si>
    <t>مرابحه عام دولتی6-ش.خ0210</t>
  </si>
  <si>
    <t>1399/09/25</t>
  </si>
  <si>
    <t>1.97%</t>
  </si>
  <si>
    <t>صکوک مرابحه فخوز412-بدون ضامن</t>
  </si>
  <si>
    <t>1404/12/07</t>
  </si>
  <si>
    <t>صکوک اجاره صند412-بدون ضامن</t>
  </si>
  <si>
    <t>1400/12/23</t>
  </si>
  <si>
    <t>1404/12/22</t>
  </si>
  <si>
    <t>مرابحه ماموت خودرو050722</t>
  </si>
  <si>
    <t>1405/07/22</t>
  </si>
  <si>
    <t>مرابحه عام دولت114-ش.خ021229</t>
  </si>
  <si>
    <t>1401/06/29</t>
  </si>
  <si>
    <t>1402/12/29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</si>
  <si>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</si>
  <si>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</si>
  <si>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</si>
  <si>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</si>
  <si>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</si>
  <si>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2.37%</t>
  </si>
  <si>
    <t>1.77%</t>
  </si>
  <si>
    <t>-4.51%</t>
  </si>
  <si>
    <t>-1.21%</t>
  </si>
  <si>
    <t>1.22%</t>
  </si>
  <si>
    <t>2.51%</t>
  </si>
  <si>
    <t>-5.01%</t>
  </si>
  <si>
    <t>-5.54%</t>
  </si>
  <si>
    <t>-4.93%</t>
  </si>
  <si>
    <t>-5.99%</t>
  </si>
  <si>
    <t>-0.63%</t>
  </si>
  <si>
    <t>-5.09%</t>
  </si>
  <si>
    <t>-7.88%</t>
  </si>
  <si>
    <t>-6.25%</t>
  </si>
  <si>
    <t>-8.88%</t>
  </si>
  <si>
    <t>-1.53%</t>
  </si>
  <si>
    <t>-10.00%</t>
  </si>
  <si>
    <t>-8.65%</t>
  </si>
  <si>
    <t>0.19%</t>
  </si>
  <si>
    <t>-0.05%</t>
  </si>
  <si>
    <t>-8.50%</t>
  </si>
  <si>
    <t>1.07%</t>
  </si>
  <si>
    <t>-0.43%</t>
  </si>
  <si>
    <t>-7.94%</t>
  </si>
  <si>
    <t>-0.70%</t>
  </si>
  <si>
    <t>-4.83%</t>
  </si>
  <si>
    <t>-4.53%</t>
  </si>
  <si>
    <t>1.45%</t>
  </si>
  <si>
    <t>-4.81%</t>
  </si>
  <si>
    <t>-4.30%</t>
  </si>
  <si>
    <t>-6.10%</t>
  </si>
  <si>
    <t>9.82%</t>
  </si>
  <si>
    <t>-2.04%</t>
  </si>
  <si>
    <t>-3.91%</t>
  </si>
  <si>
    <t>2.07%</t>
  </si>
  <si>
    <t>-7.81%</t>
  </si>
  <si>
    <t>-4.11%</t>
  </si>
  <si>
    <t>-9.54%</t>
  </si>
  <si>
    <t>-2.56%</t>
  </si>
  <si>
    <t>-0.19%</t>
  </si>
  <si>
    <t>-2.28%</t>
  </si>
  <si>
    <t>-0.13%</t>
  </si>
  <si>
    <t>-0.34%</t>
  </si>
  <si>
    <t>-2.47%</t>
  </si>
  <si>
    <t>-0.37%</t>
  </si>
  <si>
    <t>2.25%</t>
  </si>
  <si>
    <t>-2.10%</t>
  </si>
  <si>
    <t>-0.60%</t>
  </si>
  <si>
    <t>-2.78%</t>
  </si>
  <si>
    <t>-9.92%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</si>
  <si>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</si>
  <si>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</si>
  <si>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</si>
  <si>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</si>
  <si>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</si>
  <si>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</si>
  <si>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</si>
  <si>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</si>
  <si>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</si>
  <si>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</si>
  <si>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</si>
  <si>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</si>
  <si>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</si>
  <si>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</si>
  <si>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</si>
  <si>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</si>
  <si>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بانک پاسارگاد هفت تیر</t>
  </si>
  <si>
    <t>207.8100.14422144.1</t>
  </si>
  <si>
    <t>1399/03/27</t>
  </si>
  <si>
    <t>207-433-14422144-1</t>
  </si>
  <si>
    <t>سپرده بلند مدت</t>
  </si>
  <si>
    <t>207-9012-14422144-2</t>
  </si>
  <si>
    <t>1400/11/13</t>
  </si>
  <si>
    <t>بانک مسکن نیاوران</t>
  </si>
  <si>
    <t>5600928334988</t>
  </si>
  <si>
    <t>1402/06/01</t>
  </si>
  <si>
    <t>بانک مسکن شهرک راه آهن</t>
  </si>
  <si>
    <t>5600928334996</t>
  </si>
  <si>
    <t>1402/06/05</t>
  </si>
  <si>
    <t>420221709157</t>
  </si>
  <si>
    <t>5600928335100</t>
  </si>
  <si>
    <t>1402/06/08</t>
  </si>
  <si>
    <t>5600928335134</t>
  </si>
  <si>
    <t>1402/06/12</t>
  </si>
  <si>
    <t>بانک مسکن شهید قندی</t>
  </si>
  <si>
    <t>5600928335183</t>
  </si>
  <si>
    <t>1402/06/13</t>
  </si>
  <si>
    <t>بانک مسکن کریم خان زند</t>
  </si>
  <si>
    <t>5600928335332</t>
  </si>
  <si>
    <t>1402/06/29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</si>
  <si>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</si>
  <si>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</si>
  <si>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</si>
  <si>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</si>
  <si>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</si>
  <si>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</si>
  <si>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</si>
  <si>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</si>
  <si>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</si>
  <si>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صکوک اجاره فولاد52-بدون ضامن</t>
  </si>
  <si>
    <t>1405/12/24</t>
  </si>
  <si>
    <t>مرابحه عام دولت109-ش.خ020719</t>
  </si>
  <si>
    <t>1402/07/19</t>
  </si>
  <si>
    <t>مرابحه کرمان موتور 14040413</t>
  </si>
  <si>
    <t>1404/04/12</t>
  </si>
  <si>
    <t>مرابحه عام دولت106-ش.خ020624</t>
  </si>
  <si>
    <t>1402/06/24</t>
  </si>
  <si>
    <t>مرابحه عام دولت104-ش.خ020303</t>
  </si>
  <si>
    <t>1402/03/03</t>
  </si>
  <si>
    <t>مرابحه عام دولت105-ش.خ030503</t>
  </si>
  <si>
    <t>1403/05/03</t>
  </si>
  <si>
    <t>مرابحه عام دولت95-ش.خ020514</t>
  </si>
  <si>
    <t>1402/05/14</t>
  </si>
  <si>
    <t>اجاره اقتصادی تدبیر14040606</t>
  </si>
  <si>
    <t>1404/06/05</t>
  </si>
  <si>
    <t>مرابحه عام دولت86-ش.خ020404</t>
  </si>
  <si>
    <t>1402/04/04</t>
  </si>
  <si>
    <t>اجاصبابدون ضامن بارتبه اعتباری</t>
  </si>
  <si>
    <t>1404/01/27</t>
  </si>
  <si>
    <t>مرابحه عام دولت70-ش.خ0112</t>
  </si>
  <si>
    <t>1401/12/07</t>
  </si>
  <si>
    <t>مرابحه عام دولتی64-ش.خ0111</t>
  </si>
  <si>
    <t>1401/11/09</t>
  </si>
  <si>
    <t>مرابحه عام دولت5-ش.خ 0110</t>
  </si>
  <si>
    <t>1401/10/11</t>
  </si>
  <si>
    <t>مرابحه عام دولت5-ش.خ 0108</t>
  </si>
  <si>
    <t>1401/08/25</t>
  </si>
  <si>
    <t>مرابحه عام دولت4-ش.خ 0206</t>
  </si>
  <si>
    <t>مرابحه عام دولت1-ش.خ سایر0206</t>
  </si>
  <si>
    <t>1402/06/25</t>
  </si>
  <si>
    <t>منفعت دولت6-ش.خاص140109</t>
  </si>
  <si>
    <t>1401/09/17</t>
  </si>
  <si>
    <t>منفعت دولت5-ش.خاص سایر0108</t>
  </si>
  <si>
    <t>1401/08/18</t>
  </si>
  <si>
    <t>منفعت دولت5-ش.خاص کاریزما0108</t>
  </si>
  <si>
    <t>منفعت دولت5-ش.خاص سپهر0108</t>
  </si>
  <si>
    <t>منفعت دولت5-ش.خاص کاردان0108</t>
  </si>
  <si>
    <t>منفعت دولتی4-شرایط خاص14010729</t>
  </si>
  <si>
    <t>1401/07/29</t>
  </si>
  <si>
    <t>صکوک مرابحه سایپا012-3ماهه 16%</t>
  </si>
  <si>
    <t>1401/12/20</t>
  </si>
  <si>
    <t>اجاره اعتماد مبین لوتوس011019</t>
  </si>
  <si>
    <t>1401/10/19</t>
  </si>
  <si>
    <t>اجاره اعتماد مبین امید011019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</si>
  <si>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</si>
  <si>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</si>
  <si>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</si>
  <si>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</si>
  <si>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</si>
  <si>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</si>
  <si>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سرمایه‌ گذاری‌ البرز(هلدینگ‌</t>
  </si>
  <si>
    <t>1402/03/31</t>
  </si>
  <si>
    <t>سرمایه‌گذاری‌غدیر(هلدینگ‌</t>
  </si>
  <si>
    <t>1402/01/31</t>
  </si>
  <si>
    <t>سیمان‌هگمتان‌</t>
  </si>
  <si>
    <t>1402/02/25</t>
  </si>
  <si>
    <t>1402/04/29</t>
  </si>
  <si>
    <t>سیمان‌ صوفیان‌</t>
  </si>
  <si>
    <t>1402/02/20</t>
  </si>
  <si>
    <t>سیمان آبیک</t>
  </si>
  <si>
    <t>1402/03/02</t>
  </si>
  <si>
    <t>پالایش نفت بندرعباس</t>
  </si>
  <si>
    <t>1402/04/28</t>
  </si>
  <si>
    <t>گسترش نفت و گاز پارسیان</t>
  </si>
  <si>
    <t>1401/10/28</t>
  </si>
  <si>
    <t>پتروشیمی پردیس</t>
  </si>
  <si>
    <t>س.ص.بازنشستگی کارکنان بانکها</t>
  </si>
  <si>
    <t>1401/11/30</t>
  </si>
  <si>
    <t>سیمان خوزستان</t>
  </si>
  <si>
    <t>1402/04/21</t>
  </si>
  <si>
    <t>پتروشیمی جم</t>
  </si>
  <si>
    <t>1401/08/14</t>
  </si>
  <si>
    <t>پلیمر آریا ساسول</t>
  </si>
  <si>
    <t>1402/01/28</t>
  </si>
  <si>
    <t>1401/07/27</t>
  </si>
  <si>
    <t>1402/03/28</t>
  </si>
  <si>
    <t>بهای فروش</t>
  </si>
  <si>
    <t>ارزش دفتری</t>
  </si>
  <si>
    <t>سود و زیان ناشی از تغییر قیمت</t>
  </si>
  <si>
    <t>سود و زیان ناشی از فروش</t>
  </si>
  <si>
    <t>ملی‌ صنایع‌ مس‌ ایران‌</t>
  </si>
  <si>
    <t>پالایش نفت اصفهان</t>
  </si>
  <si>
    <t>بانک خاورمیانه</t>
  </si>
  <si>
    <t>سرمایه گذاری سبحان</t>
  </si>
  <si>
    <t>پتروشیمی تندگویان</t>
  </si>
  <si>
    <t>سرمایه گذاری سیمان تامین</t>
  </si>
  <si>
    <t>بین المللی توسعه ص. معادن غدیر</t>
  </si>
  <si>
    <t>سرمایه‌گذاری‌صندوق‌بازنشستگی‌</t>
  </si>
  <si>
    <t>داروپخش‌ (هلدینگ‌</t>
  </si>
  <si>
    <t>کالسیمین‌</t>
  </si>
  <si>
    <t>فجر انرژی خلیج فارس</t>
  </si>
  <si>
    <t>صندوق پالایشی یکم-سهام</t>
  </si>
  <si>
    <t>صندوق سرمایه‌گذاری مشترک پیشرو</t>
  </si>
  <si>
    <t>سپید ماکیان</t>
  </si>
  <si>
    <t>فولاد شاهرود</t>
  </si>
  <si>
    <t>صندوق س. ثروت هیوا-س</t>
  </si>
  <si>
    <t>توسعه‌معادن‌وفلزات‌</t>
  </si>
  <si>
    <t>ح . سرمایه گذاری‌البرز(هلدینگ‌</t>
  </si>
  <si>
    <t>پالایش نفت شیراز</t>
  </si>
  <si>
    <t>پتروشیمی پارس</t>
  </si>
  <si>
    <t>ح . سرمایه گذاری صدرتامین</t>
  </si>
  <si>
    <t>پتروشیمی‌شیراز</t>
  </si>
  <si>
    <t>نفت پاسارگاد</t>
  </si>
  <si>
    <t>صنایع گلدیران</t>
  </si>
  <si>
    <t>صندوق س. اهرمی مفید-س -واحد عادی</t>
  </si>
  <si>
    <t>سرمایه گذاری گروه توسعه ملی</t>
  </si>
  <si>
    <t>معدنی‌وصنعتی‌چادرملو</t>
  </si>
  <si>
    <t>صنایع پتروشیمی خلیج فارس</t>
  </si>
  <si>
    <t>صندوق س دریای آبی فیروزه-سهام</t>
  </si>
  <si>
    <t>س. توسعه و عمران استان کرمان</t>
  </si>
  <si>
    <t>بانک دی</t>
  </si>
  <si>
    <t>سرمایه گذاری صبا تامین</t>
  </si>
  <si>
    <t>صندوق س. اهرمی مفید-س</t>
  </si>
  <si>
    <t>سایپا</t>
  </si>
  <si>
    <t>بانک سینا</t>
  </si>
  <si>
    <t>کارخانجات‌داروپخش‌</t>
  </si>
  <si>
    <t>فولاد  خوزستان</t>
  </si>
  <si>
    <t>ح . کارخانجات‌داروپخش</t>
  </si>
  <si>
    <t>سرمایه گذاری دارویی تامین</t>
  </si>
  <si>
    <t>نفت سپاهان</t>
  </si>
  <si>
    <t>ح . صنایع گلدیران</t>
  </si>
  <si>
    <t>گام بانک اقتصاد نوین0201</t>
  </si>
  <si>
    <t>گواهی اعتبار مولد سامان0204</t>
  </si>
  <si>
    <t>گواهی اعتبار مولد سامان0205</t>
  </si>
  <si>
    <t>گام بانک صادرات ایران0206</t>
  </si>
  <si>
    <t>اسناد خزانه-م12بودجه00-030425</t>
  </si>
  <si>
    <t>گام بانک اقتصاد نوین0204</t>
  </si>
  <si>
    <t>اسنادخزانه-م5بودجه99-020218</t>
  </si>
  <si>
    <t>گام بانک تجارت0204</t>
  </si>
  <si>
    <t>گواهی اعتبار مولد رفاه0204</t>
  </si>
  <si>
    <t>گام بانک پارسیان0203</t>
  </si>
  <si>
    <t>گواهی اعتبار مولد رفاه0205</t>
  </si>
  <si>
    <t>اسنادخزانه-م3بودجه99-011110</t>
  </si>
  <si>
    <t>گام بانک تجارت0203</t>
  </si>
  <si>
    <t>گواهی اعتبار مولد شهر0203</t>
  </si>
  <si>
    <t>گواهی اعتبار مولد رفاه0206</t>
  </si>
  <si>
    <t>گواهی اعتبار مولد سامان0206</t>
  </si>
  <si>
    <t>اسنادخزانه-م8بودجه99-020606</t>
  </si>
  <si>
    <t>گواهی اعتبار مولد رفاه0202</t>
  </si>
  <si>
    <t>گام بانک سینا0206</t>
  </si>
  <si>
    <t>اسنادخزانه-م4بودجه99-011215</t>
  </si>
  <si>
    <t>اسنادخزانه-م6بودجه99-020321</t>
  </si>
  <si>
    <t>گام بانک تجارت0206</t>
  </si>
  <si>
    <t>اسنادخزانه-م2بودجه99-011019</t>
  </si>
  <si>
    <t>اسنادخزانه-م7بودجه99-020704</t>
  </si>
  <si>
    <t>اسنادخزانه-م9بودجه99-020316</t>
  </si>
  <si>
    <t>گواهی اعتبار مولد رفاه0201</t>
  </si>
  <si>
    <t>گام بانک اقتصاد نوین0205</t>
  </si>
  <si>
    <t>گواهی اعتبار مولد شهر0206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</si>
  <si>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</si>
  <si>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</si>
  <si>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</si>
  <si>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</si>
  <si>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</si>
  <si>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</si>
  <si>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</si>
  <si>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</si>
  <si>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</si>
  <si>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</si>
  <si>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</si>
  <si>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</si>
  <si>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</si>
  <si>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</si>
  <si>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جلوگیری از نوسانات ناگهانی</t>
  </si>
  <si>
    <t>سود تقسیمی صندوقهای سرمایه گذاری</t>
  </si>
  <si>
    <t>اختیارخ فولاد-1653-1402/07/26</t>
  </si>
  <si>
    <t>اختیارخ فولاد-2150-1402/07/26</t>
  </si>
  <si>
    <t>اختیارخ فولاد-2813-1402/07/26</t>
  </si>
  <si>
    <t>اختیارخ وبصادر-1997-1402/07/12</t>
  </si>
  <si>
    <t>اختیارخ وبصادر-2197-1402/07/12</t>
  </si>
  <si>
    <t>اختیارخ وبملت-3370-1402/07/26</t>
  </si>
  <si>
    <t>اختیارخ وبملت-3620-1402/07/26</t>
  </si>
  <si>
    <t>اختیارخ شستا-765-1402/06/08</t>
  </si>
  <si>
    <t>اختیارخ شستا-865-1402/06/08</t>
  </si>
  <si>
    <t>اختیارخ شستا-965-1402/06/08</t>
  </si>
  <si>
    <t>اختیارخ شستا-1165-1402/06/08</t>
  </si>
  <si>
    <t>اختیارف شستا-1465-1402/06/08</t>
  </si>
  <si>
    <t>اختیارخ شستا-1465-1402/06/08</t>
  </si>
  <si>
    <t>اختیارف شستا-865-1402/06/08</t>
  </si>
  <si>
    <t>اختیارف شستا-1165-1402/06/08</t>
  </si>
  <si>
    <t>اختیارخ خساپا-1900-1402/06/14</t>
  </si>
  <si>
    <t>اختیارخ خساپا-2000-1402/06/14</t>
  </si>
  <si>
    <t>اختیارخ کرمان-900-14020606</t>
  </si>
  <si>
    <t>اختیارخ کرمان-1000-14020606</t>
  </si>
  <si>
    <t>اختیارخ توان-15000-14020612</t>
  </si>
  <si>
    <t>اختیارخ توان-16000-14020612</t>
  </si>
  <si>
    <t>اختیارخ توان-19000-14020612</t>
  </si>
  <si>
    <t>اختیارخ شستا-1000-1402/04/14</t>
  </si>
  <si>
    <t>اختیارخ دی-800-14020518</t>
  </si>
  <si>
    <t>اختیارخ شبندر-8000-1402/06/14</t>
  </si>
  <si>
    <t>از ابتدای سال مالی</t>
  </si>
  <si>
    <t>تا پایان ماه</t>
  </si>
  <si>
    <t>سایر درآمدهای تنزیل سود بانک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</si>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</sst>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4" xfId="1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9" fontId="2" fillId="0" borderId="4" xfId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0</xdr:row>
          <xdr:rowOff>104775</xdr:rowOff>
        </xdr:from>
        <xdr:to>
          <xdr:col>11</xdr:col>
          <xdr:colOff>247650</xdr:colOff>
          <xdr:row>33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E825AA0-A001-DBF2-8AC2-310E8B7E41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D8F31-7292-400B-8CD4-D5721F23B33B}">
  <dimension ref="A1"/>
  <sheetViews>
    <sheetView rightToLeft="1" workbookViewId="0">
      <selection activeCell="Q11" sqref="Q11"/>
    </sheetView>
  </sheetViews>
  <sheetFormatPr defaultRowHeight="1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1</xdr:col>
                <xdr:colOff>28575</xdr:colOff>
                <xdr:row>0</xdr:row>
                <xdr:rowOff>104775</xdr:rowOff>
              </from>
              <to>
                <xdr:col>11</xdr:col>
                <xdr:colOff>257175</xdr:colOff>
                <xdr:row>33</xdr:row>
                <xdr:rowOff>142875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99"/>
  <sheetViews>
    <sheetView rightToLeft="1" workbookViewId="0">
      <selection activeCell="I97" sqref="I97"/>
    </sheetView>
  </sheetViews>
  <sheetFormatPr defaultRowHeight="21.75"/>
  <cols>
    <col min="1" max="1" width="35.710937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22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22.5">
      <c r="A3" s="9" t="s">
        <v>362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6" spans="1:17" ht="22.5">
      <c r="A6" s="9" t="s">
        <v>3</v>
      </c>
      <c r="C6" s="11" t="s">
        <v>364</v>
      </c>
      <c r="D6" s="11" t="s">
        <v>364</v>
      </c>
      <c r="E6" s="11" t="s">
        <v>364</v>
      </c>
      <c r="F6" s="11" t="s">
        <v>364</v>
      </c>
      <c r="G6" s="11" t="s">
        <v>364</v>
      </c>
      <c r="H6" s="11" t="s">
        <v>364</v>
      </c>
      <c r="I6" s="11" t="s">
        <v>364</v>
      </c>
      <c r="K6" s="11" t="s">
        <v>365</v>
      </c>
      <c r="L6" s="11" t="s">
        <v>365</v>
      </c>
      <c r="M6" s="11" t="s">
        <v>365</v>
      </c>
      <c r="N6" s="11" t="s">
        <v>365</v>
      </c>
      <c r="O6" s="11" t="s">
        <v>365</v>
      </c>
      <c r="P6" s="11" t="s">
        <v>365</v>
      </c>
      <c r="Q6" s="11" t="s">
        <v>365</v>
      </c>
    </row>
    <row r="7" spans="1:17" ht="22.5">
      <c r="A7" s="11" t="s">
        <v>3</v>
      </c>
      <c r="C7" s="12" t="s">
        <v>7</v>
      </c>
      <c r="E7" s="12" t="s">
        <v>448</v>
      </c>
      <c r="G7" s="12" t="s">
        <v>449</v>
      </c>
      <c r="I7" s="12" t="s">
        <v>450</v>
      </c>
      <c r="K7" s="12" t="s">
        <v>7</v>
      </c>
      <c r="M7" s="12" t="s">
        <v>448</v>
      </c>
      <c r="O7" s="12" t="s">
        <v>449</v>
      </c>
      <c r="Q7" s="12" t="s">
        <v>450</v>
      </c>
    </row>
    <row r="8" spans="1:17">
      <c r="A8" s="1" t="s">
        <v>31</v>
      </c>
      <c r="C8" s="3">
        <v>86200000</v>
      </c>
      <c r="E8" s="3">
        <v>2583370558992</v>
      </c>
      <c r="G8" s="3">
        <v>2537666157361</v>
      </c>
      <c r="I8" s="3">
        <v>45704401631</v>
      </c>
      <c r="K8" s="3">
        <v>86200000</v>
      </c>
      <c r="M8" s="3">
        <v>2583370558992</v>
      </c>
      <c r="O8" s="3">
        <v>2500104955775</v>
      </c>
      <c r="Q8" s="3">
        <v>83265603217</v>
      </c>
    </row>
    <row r="9" spans="1:17">
      <c r="A9" s="1" t="s">
        <v>15</v>
      </c>
      <c r="C9" s="3">
        <v>24102426</v>
      </c>
      <c r="E9" s="3">
        <v>240723241909</v>
      </c>
      <c r="G9" s="3">
        <v>241393864052</v>
      </c>
      <c r="I9" s="3">
        <v>-670622142</v>
      </c>
      <c r="K9" s="3">
        <v>24102426</v>
      </c>
      <c r="M9" s="3">
        <v>240723241909</v>
      </c>
      <c r="O9" s="3">
        <v>247595519188</v>
      </c>
      <c r="Q9" s="3">
        <v>-6872277278</v>
      </c>
    </row>
    <row r="10" spans="1:17">
      <c r="A10" s="1" t="s">
        <v>26</v>
      </c>
      <c r="C10" s="3">
        <v>27165000</v>
      </c>
      <c r="E10" s="3">
        <v>842440980000</v>
      </c>
      <c r="G10" s="3">
        <v>841285236289</v>
      </c>
      <c r="I10" s="3">
        <v>1155743711</v>
      </c>
      <c r="K10" s="3">
        <v>27165000</v>
      </c>
      <c r="M10" s="3">
        <v>842440980000</v>
      </c>
      <c r="O10" s="3">
        <v>793120204785</v>
      </c>
      <c r="Q10" s="3">
        <v>49320775215</v>
      </c>
    </row>
    <row r="11" spans="1:17">
      <c r="A11" s="1" t="s">
        <v>34</v>
      </c>
      <c r="C11" s="3">
        <v>581000000</v>
      </c>
      <c r="E11" s="3">
        <v>2497376100772</v>
      </c>
      <c r="G11" s="3">
        <v>2498687507250</v>
      </c>
      <c r="I11" s="3">
        <v>-1311406478</v>
      </c>
      <c r="K11" s="3">
        <v>581000000</v>
      </c>
      <c r="M11" s="3">
        <v>2497376100772</v>
      </c>
      <c r="O11" s="3">
        <v>2498687507250</v>
      </c>
      <c r="Q11" s="3">
        <v>-1311406478</v>
      </c>
    </row>
    <row r="12" spans="1:17">
      <c r="A12" s="1" t="s">
        <v>28</v>
      </c>
      <c r="C12" s="3">
        <v>255511</v>
      </c>
      <c r="E12" s="3">
        <v>1401824563427</v>
      </c>
      <c r="G12" s="3">
        <v>1403338833527</v>
      </c>
      <c r="I12" s="3">
        <v>-1514270100</v>
      </c>
      <c r="K12" s="3">
        <v>255511</v>
      </c>
      <c r="M12" s="3">
        <v>1401824563427</v>
      </c>
      <c r="O12" s="3">
        <v>1290613981375</v>
      </c>
      <c r="Q12" s="3">
        <v>111210582052</v>
      </c>
    </row>
    <row r="13" spans="1:17">
      <c r="A13" s="1" t="s">
        <v>19</v>
      </c>
      <c r="C13" s="3">
        <v>171600000</v>
      </c>
      <c r="E13" s="3">
        <v>802303513440</v>
      </c>
      <c r="G13" s="3">
        <v>786257443171</v>
      </c>
      <c r="I13" s="3">
        <v>16046070269</v>
      </c>
      <c r="K13" s="3">
        <v>171600000</v>
      </c>
      <c r="M13" s="3">
        <v>802303513440</v>
      </c>
      <c r="O13" s="3">
        <v>774024093550</v>
      </c>
      <c r="Q13" s="3">
        <v>28279419890</v>
      </c>
    </row>
    <row r="14" spans="1:17">
      <c r="A14" s="1" t="s">
        <v>22</v>
      </c>
      <c r="C14" s="3">
        <v>2000000</v>
      </c>
      <c r="E14" s="3">
        <v>19994300000</v>
      </c>
      <c r="G14" s="3">
        <v>19994300000</v>
      </c>
      <c r="I14" s="3">
        <v>0</v>
      </c>
      <c r="K14" s="3">
        <v>2000000</v>
      </c>
      <c r="M14" s="3">
        <v>19994300000</v>
      </c>
      <c r="O14" s="3">
        <v>19996860000</v>
      </c>
      <c r="Q14" s="3">
        <v>-2560000</v>
      </c>
    </row>
    <row r="15" spans="1:17">
      <c r="A15" s="1" t="s">
        <v>29</v>
      </c>
      <c r="C15" s="3">
        <v>41893299</v>
      </c>
      <c r="E15" s="3">
        <v>2965939554017</v>
      </c>
      <c r="G15" s="3">
        <v>2830132014184</v>
      </c>
      <c r="I15" s="3">
        <v>135807539833</v>
      </c>
      <c r="K15" s="3">
        <v>41893299</v>
      </c>
      <c r="M15" s="3">
        <v>2965939554017</v>
      </c>
      <c r="O15" s="3">
        <v>2902733417609</v>
      </c>
      <c r="Q15" s="3">
        <v>63206136408</v>
      </c>
    </row>
    <row r="16" spans="1:17">
      <c r="A16" s="1" t="s">
        <v>16</v>
      </c>
      <c r="C16" s="3">
        <v>915000000</v>
      </c>
      <c r="E16" s="3">
        <v>2094407890380</v>
      </c>
      <c r="G16" s="3">
        <v>2053442139626</v>
      </c>
      <c r="I16" s="3">
        <v>40965750754</v>
      </c>
      <c r="K16" s="3">
        <v>915000000</v>
      </c>
      <c r="M16" s="3">
        <v>2094407890380</v>
      </c>
      <c r="O16" s="3">
        <v>1992677015080</v>
      </c>
      <c r="Q16" s="3">
        <v>101730875300</v>
      </c>
    </row>
    <row r="17" spans="1:17">
      <c r="A17" s="1" t="s">
        <v>23</v>
      </c>
      <c r="C17" s="3">
        <v>120544524</v>
      </c>
      <c r="E17" s="3">
        <v>1738961735937</v>
      </c>
      <c r="G17" s="3">
        <v>1738019412508</v>
      </c>
      <c r="I17" s="3">
        <v>942323429</v>
      </c>
      <c r="K17" s="3">
        <v>120544524</v>
      </c>
      <c r="M17" s="3">
        <v>1738961735937</v>
      </c>
      <c r="O17" s="3">
        <v>1708753988567</v>
      </c>
      <c r="Q17" s="3">
        <v>30207747370</v>
      </c>
    </row>
    <row r="18" spans="1:17">
      <c r="A18" s="1" t="s">
        <v>21</v>
      </c>
      <c r="C18" s="3">
        <v>15399728</v>
      </c>
      <c r="E18" s="3">
        <v>119949478678</v>
      </c>
      <c r="G18" s="3">
        <v>119894274123</v>
      </c>
      <c r="I18" s="3">
        <v>55204555</v>
      </c>
      <c r="K18" s="3">
        <v>15399728</v>
      </c>
      <c r="M18" s="3">
        <v>119949478678</v>
      </c>
      <c r="O18" s="3">
        <v>161697492361</v>
      </c>
      <c r="Q18" s="3">
        <v>-41748013682</v>
      </c>
    </row>
    <row r="19" spans="1:17">
      <c r="A19" s="1" t="s">
        <v>27</v>
      </c>
      <c r="C19" s="3">
        <v>6344450</v>
      </c>
      <c r="E19" s="3">
        <v>205388879850</v>
      </c>
      <c r="G19" s="3">
        <v>206063564527</v>
      </c>
      <c r="I19" s="3">
        <v>-674684677</v>
      </c>
      <c r="K19" s="3">
        <v>6344450</v>
      </c>
      <c r="M19" s="3">
        <v>205388879850</v>
      </c>
      <c r="O19" s="3">
        <v>199336147433</v>
      </c>
      <c r="Q19" s="3">
        <v>6052732417</v>
      </c>
    </row>
    <row r="20" spans="1:17">
      <c r="A20" s="1" t="s">
        <v>24</v>
      </c>
      <c r="C20" s="3">
        <v>72109223</v>
      </c>
      <c r="E20" s="3">
        <v>728095585901</v>
      </c>
      <c r="G20" s="3">
        <v>726396254428</v>
      </c>
      <c r="I20" s="3">
        <v>1699331473</v>
      </c>
      <c r="K20" s="3">
        <v>72109223</v>
      </c>
      <c r="M20" s="3">
        <v>728095585901</v>
      </c>
      <c r="O20" s="3">
        <v>723654631994</v>
      </c>
      <c r="Q20" s="3">
        <v>4440953907</v>
      </c>
    </row>
    <row r="21" spans="1:17">
      <c r="A21" s="1" t="s">
        <v>32</v>
      </c>
      <c r="C21" s="3">
        <v>10612031</v>
      </c>
      <c r="E21" s="3">
        <v>262013603313</v>
      </c>
      <c r="G21" s="3">
        <v>264707272062</v>
      </c>
      <c r="I21" s="3">
        <v>-2693668748</v>
      </c>
      <c r="K21" s="3">
        <v>10612031</v>
      </c>
      <c r="M21" s="3">
        <v>262013603313</v>
      </c>
      <c r="O21" s="3">
        <v>309144615647</v>
      </c>
      <c r="Q21" s="3">
        <v>-47131012333</v>
      </c>
    </row>
    <row r="22" spans="1:17">
      <c r="A22" s="1" t="s">
        <v>25</v>
      </c>
      <c r="C22" s="3">
        <v>7500669</v>
      </c>
      <c r="E22" s="3">
        <v>3005216386967</v>
      </c>
      <c r="G22" s="3">
        <v>2995283574869</v>
      </c>
      <c r="I22" s="3">
        <v>9932812098</v>
      </c>
      <c r="K22" s="3">
        <v>7500669</v>
      </c>
      <c r="M22" s="3">
        <v>3005216386967</v>
      </c>
      <c r="O22" s="3">
        <v>2923427854699</v>
      </c>
      <c r="Q22" s="3">
        <v>81788532268</v>
      </c>
    </row>
    <row r="23" spans="1:17">
      <c r="A23" s="1" t="s">
        <v>107</v>
      </c>
      <c r="C23" s="3">
        <v>3846363</v>
      </c>
      <c r="E23" s="3">
        <v>2878544984889</v>
      </c>
      <c r="G23" s="3">
        <v>2878544984889</v>
      </c>
      <c r="I23" s="3">
        <v>0</v>
      </c>
      <c r="K23" s="3">
        <v>3846363</v>
      </c>
      <c r="M23" s="3">
        <v>2878544984889</v>
      </c>
      <c r="O23" s="3">
        <v>2481113544547</v>
      </c>
      <c r="Q23" s="3">
        <v>397431440342</v>
      </c>
    </row>
    <row r="24" spans="1:17">
      <c r="A24" s="1" t="s">
        <v>115</v>
      </c>
      <c r="C24" s="3">
        <v>7024385</v>
      </c>
      <c r="E24" s="3">
        <v>5068880764658</v>
      </c>
      <c r="G24" s="3">
        <v>5070978457392</v>
      </c>
      <c r="I24" s="3">
        <v>-2097692733</v>
      </c>
      <c r="K24" s="3">
        <v>7024385</v>
      </c>
      <c r="M24" s="3">
        <v>5068880764658</v>
      </c>
      <c r="O24" s="3">
        <v>4612996260805</v>
      </c>
      <c r="Q24" s="3">
        <v>455884503853</v>
      </c>
    </row>
    <row r="25" spans="1:17">
      <c r="A25" s="1" t="s">
        <v>86</v>
      </c>
      <c r="C25" s="3">
        <v>3589681</v>
      </c>
      <c r="E25" s="3">
        <v>2566342981305</v>
      </c>
      <c r="G25" s="3">
        <v>2567711837868</v>
      </c>
      <c r="I25" s="3">
        <v>-1368856562</v>
      </c>
      <c r="K25" s="3">
        <v>3589681</v>
      </c>
      <c r="M25" s="3">
        <v>2566342981305</v>
      </c>
      <c r="O25" s="3">
        <v>2371918094429</v>
      </c>
      <c r="Q25" s="3">
        <v>194424886876</v>
      </c>
    </row>
    <row r="26" spans="1:17">
      <c r="A26" s="1" t="s">
        <v>62</v>
      </c>
      <c r="C26" s="3">
        <v>1505000</v>
      </c>
      <c r="E26" s="3">
        <v>1354447513125</v>
      </c>
      <c r="G26" s="3">
        <v>1354447513125</v>
      </c>
      <c r="I26" s="3">
        <v>0</v>
      </c>
      <c r="K26" s="3">
        <v>1505000</v>
      </c>
      <c r="M26" s="3">
        <v>1354447513125</v>
      </c>
      <c r="O26" s="3">
        <v>1336356125524</v>
      </c>
      <c r="Q26" s="3">
        <v>18091387601</v>
      </c>
    </row>
    <row r="27" spans="1:17">
      <c r="A27" s="1" t="s">
        <v>133</v>
      </c>
      <c r="C27" s="3">
        <v>1792967</v>
      </c>
      <c r="E27" s="3">
        <v>1325417422504</v>
      </c>
      <c r="G27" s="3">
        <v>1326980516294</v>
      </c>
      <c r="I27" s="3">
        <v>-1563093789</v>
      </c>
      <c r="K27" s="3">
        <v>1792967</v>
      </c>
      <c r="M27" s="3">
        <v>1325417422504</v>
      </c>
      <c r="O27" s="3">
        <v>1157368587704</v>
      </c>
      <c r="Q27" s="3">
        <v>168048834800</v>
      </c>
    </row>
    <row r="28" spans="1:17">
      <c r="A28" s="1" t="s">
        <v>221</v>
      </c>
      <c r="C28" s="3">
        <v>2773000</v>
      </c>
      <c r="E28" s="3">
        <v>2469624061359</v>
      </c>
      <c r="G28" s="3">
        <v>2495603291625</v>
      </c>
      <c r="I28" s="3">
        <v>-25979230265</v>
      </c>
      <c r="K28" s="3">
        <v>2773000</v>
      </c>
      <c r="M28" s="3">
        <v>2469624061359</v>
      </c>
      <c r="O28" s="3">
        <v>2442292020000</v>
      </c>
      <c r="Q28" s="3">
        <v>27332041359</v>
      </c>
    </row>
    <row r="29" spans="1:17">
      <c r="A29" s="1" t="s">
        <v>244</v>
      </c>
      <c r="C29" s="3">
        <v>125000</v>
      </c>
      <c r="E29" s="3">
        <v>111075945640</v>
      </c>
      <c r="G29" s="3">
        <v>111075945640</v>
      </c>
      <c r="I29" s="3">
        <v>0</v>
      </c>
      <c r="K29" s="3">
        <v>125000</v>
      </c>
      <c r="M29" s="3">
        <v>111075945640</v>
      </c>
      <c r="O29" s="3">
        <v>111696632712</v>
      </c>
      <c r="Q29" s="3">
        <v>-620687071</v>
      </c>
    </row>
    <row r="30" spans="1:17">
      <c r="A30" s="1" t="s">
        <v>251</v>
      </c>
      <c r="C30" s="3">
        <v>1020277</v>
      </c>
      <c r="E30" s="3">
        <v>933512178616</v>
      </c>
      <c r="G30" s="3">
        <v>934871134918</v>
      </c>
      <c r="I30" s="3">
        <v>-1358956301</v>
      </c>
      <c r="K30" s="3">
        <v>1020277</v>
      </c>
      <c r="M30" s="3">
        <v>933512178616</v>
      </c>
      <c r="O30" s="3">
        <v>975561203843</v>
      </c>
      <c r="Q30" s="3">
        <v>-42049025226</v>
      </c>
    </row>
    <row r="31" spans="1:17">
      <c r="A31" s="1" t="s">
        <v>209</v>
      </c>
      <c r="C31" s="3">
        <v>1906500</v>
      </c>
      <c r="E31" s="3">
        <v>1725931417065</v>
      </c>
      <c r="G31" s="3">
        <v>1721754437430</v>
      </c>
      <c r="I31" s="3">
        <v>4176979635</v>
      </c>
      <c r="K31" s="3">
        <v>1906500</v>
      </c>
      <c r="M31" s="3">
        <v>1725931417065</v>
      </c>
      <c r="O31" s="3">
        <v>1794174406265</v>
      </c>
      <c r="Q31" s="3">
        <v>-68242989199</v>
      </c>
    </row>
    <row r="32" spans="1:17">
      <c r="A32" s="1" t="s">
        <v>218</v>
      </c>
      <c r="C32" s="3">
        <v>195100</v>
      </c>
      <c r="E32" s="3">
        <v>172076799465</v>
      </c>
      <c r="G32" s="3">
        <v>173190192019</v>
      </c>
      <c r="I32" s="3">
        <v>-1113392553</v>
      </c>
      <c r="K32" s="3">
        <v>195100</v>
      </c>
      <c r="M32" s="3">
        <v>172076799465</v>
      </c>
      <c r="O32" s="3">
        <v>180442539302</v>
      </c>
      <c r="Q32" s="3">
        <v>-8365739836</v>
      </c>
    </row>
    <row r="33" spans="1:17">
      <c r="A33" s="1" t="s">
        <v>235</v>
      </c>
      <c r="C33" s="3">
        <v>15000</v>
      </c>
      <c r="E33" s="3">
        <v>13327868525</v>
      </c>
      <c r="G33" s="3">
        <v>13497451953</v>
      </c>
      <c r="I33" s="3">
        <v>-169583427</v>
      </c>
      <c r="K33" s="3">
        <v>15000</v>
      </c>
      <c r="M33" s="3">
        <v>13327868525</v>
      </c>
      <c r="O33" s="3">
        <v>13689480442</v>
      </c>
      <c r="Q33" s="3">
        <v>-361611916</v>
      </c>
    </row>
    <row r="34" spans="1:17">
      <c r="A34" s="1" t="s">
        <v>254</v>
      </c>
      <c r="C34" s="3">
        <v>7138846</v>
      </c>
      <c r="E34" s="3">
        <v>6654181745135</v>
      </c>
      <c r="G34" s="3">
        <v>6680658698927</v>
      </c>
      <c r="I34" s="3">
        <v>-26476953791</v>
      </c>
      <c r="K34" s="3">
        <v>7138846</v>
      </c>
      <c r="M34" s="3">
        <v>6654181745135</v>
      </c>
      <c r="O34" s="3">
        <v>6851290045546</v>
      </c>
      <c r="Q34" s="3">
        <v>-197108300410</v>
      </c>
    </row>
    <row r="35" spans="1:17">
      <c r="A35" s="1" t="s">
        <v>238</v>
      </c>
      <c r="C35" s="3">
        <v>125000</v>
      </c>
      <c r="E35" s="3">
        <v>108892030270</v>
      </c>
      <c r="G35" s="3">
        <v>109596627966</v>
      </c>
      <c r="I35" s="3">
        <v>-704597695</v>
      </c>
      <c r="K35" s="3">
        <v>125000</v>
      </c>
      <c r="M35" s="3">
        <v>108892030270</v>
      </c>
      <c r="O35" s="3">
        <v>112094095949</v>
      </c>
      <c r="Q35" s="3">
        <v>-3202065678</v>
      </c>
    </row>
    <row r="36" spans="1:17">
      <c r="A36" s="1" t="s">
        <v>241</v>
      </c>
      <c r="C36" s="3">
        <v>170000</v>
      </c>
      <c r="E36" s="3">
        <v>144060407442</v>
      </c>
      <c r="G36" s="3">
        <v>144992481323</v>
      </c>
      <c r="I36" s="3">
        <v>-932073880</v>
      </c>
      <c r="K36" s="3">
        <v>170000</v>
      </c>
      <c r="M36" s="3">
        <v>144060407442</v>
      </c>
      <c r="O36" s="3">
        <v>151489970005</v>
      </c>
      <c r="Q36" s="3">
        <v>-7429562562</v>
      </c>
    </row>
    <row r="37" spans="1:17">
      <c r="A37" s="1" t="s">
        <v>245</v>
      </c>
      <c r="C37" s="3">
        <v>337500</v>
      </c>
      <c r="E37" s="3">
        <v>301473692441</v>
      </c>
      <c r="G37" s="3">
        <v>301188853479</v>
      </c>
      <c r="I37" s="3">
        <v>284838962</v>
      </c>
      <c r="K37" s="3">
        <v>337500</v>
      </c>
      <c r="M37" s="3">
        <v>301473692441</v>
      </c>
      <c r="O37" s="3">
        <v>319711485699</v>
      </c>
      <c r="Q37" s="3">
        <v>-18237793257</v>
      </c>
    </row>
    <row r="38" spans="1:17">
      <c r="A38" s="1" t="s">
        <v>248</v>
      </c>
      <c r="C38" s="3">
        <v>5877976</v>
      </c>
      <c r="E38" s="3">
        <v>5218552886863</v>
      </c>
      <c r="G38" s="3">
        <v>5284947930851</v>
      </c>
      <c r="I38" s="3">
        <v>-66395043987</v>
      </c>
      <c r="K38" s="3">
        <v>5877976</v>
      </c>
      <c r="M38" s="3">
        <v>5218552886863</v>
      </c>
      <c r="O38" s="3">
        <v>5484709658328</v>
      </c>
      <c r="Q38" s="3">
        <v>-266156771464</v>
      </c>
    </row>
    <row r="39" spans="1:17">
      <c r="A39" s="1" t="s">
        <v>215</v>
      </c>
      <c r="C39" s="3">
        <v>5860800</v>
      </c>
      <c r="E39" s="3">
        <v>5096342467476</v>
      </c>
      <c r="G39" s="3">
        <v>5163604262581</v>
      </c>
      <c r="I39" s="3">
        <v>-67261795104</v>
      </c>
      <c r="K39" s="3">
        <v>5860800</v>
      </c>
      <c r="M39" s="3">
        <v>5096342467476</v>
      </c>
      <c r="O39" s="3">
        <v>5467287175911</v>
      </c>
      <c r="Q39" s="3">
        <v>-370944708434</v>
      </c>
    </row>
    <row r="40" spans="1:17">
      <c r="A40" s="1" t="s">
        <v>262</v>
      </c>
      <c r="C40" s="3">
        <v>2450000</v>
      </c>
      <c r="E40" s="3">
        <v>2305605654318</v>
      </c>
      <c r="G40" s="3">
        <v>2305694875000</v>
      </c>
      <c r="I40" s="3">
        <v>-89220681</v>
      </c>
      <c r="K40" s="3">
        <v>2450000</v>
      </c>
      <c r="M40" s="3">
        <v>2305605654318</v>
      </c>
      <c r="O40" s="3">
        <v>2305694875000</v>
      </c>
      <c r="Q40" s="3">
        <v>-89220681</v>
      </c>
    </row>
    <row r="41" spans="1:17">
      <c r="A41" s="1" t="s">
        <v>227</v>
      </c>
      <c r="C41" s="3">
        <v>12873000</v>
      </c>
      <c r="E41" s="3">
        <v>11595252987535</v>
      </c>
      <c r="G41" s="3">
        <v>11305209791144</v>
      </c>
      <c r="I41" s="3">
        <v>290043196391</v>
      </c>
      <c r="K41" s="3">
        <v>12873000</v>
      </c>
      <c r="M41" s="3">
        <v>11595252987535</v>
      </c>
      <c r="O41" s="3">
        <v>12079826870000</v>
      </c>
      <c r="Q41" s="3">
        <v>-484573882464</v>
      </c>
    </row>
    <row r="42" spans="1:17">
      <c r="A42" s="1" t="s">
        <v>264</v>
      </c>
      <c r="C42" s="3">
        <v>10000000</v>
      </c>
      <c r="E42" s="3">
        <v>9479802643412</v>
      </c>
      <c r="G42" s="3">
        <v>9728881250000</v>
      </c>
      <c r="I42" s="3">
        <v>-249078606587</v>
      </c>
      <c r="K42" s="3">
        <v>10000000</v>
      </c>
      <c r="M42" s="3">
        <v>9479802643412</v>
      </c>
      <c r="O42" s="3">
        <v>9728881250000</v>
      </c>
      <c r="Q42" s="3">
        <v>-249078606587</v>
      </c>
    </row>
    <row r="43" spans="1:17">
      <c r="A43" s="1" t="s">
        <v>229</v>
      </c>
      <c r="C43" s="3">
        <v>7409087</v>
      </c>
      <c r="E43" s="3">
        <v>6947720645034</v>
      </c>
      <c r="G43" s="3">
        <v>6887568598663</v>
      </c>
      <c r="I43" s="3">
        <v>60152046371</v>
      </c>
      <c r="K43" s="3">
        <v>7409087</v>
      </c>
      <c r="M43" s="3">
        <v>6947720645034</v>
      </c>
      <c r="O43" s="3">
        <v>6968266659838</v>
      </c>
      <c r="Q43" s="3">
        <v>-20546014803</v>
      </c>
    </row>
    <row r="44" spans="1:17">
      <c r="A44" s="1" t="s">
        <v>232</v>
      </c>
      <c r="C44" s="3">
        <v>6739380</v>
      </c>
      <c r="E44" s="3">
        <v>6310254803710</v>
      </c>
      <c r="G44" s="3">
        <v>6392155315082</v>
      </c>
      <c r="I44" s="3">
        <v>-81900511371</v>
      </c>
      <c r="K44" s="3">
        <v>6739380</v>
      </c>
      <c r="M44" s="3">
        <v>6310254803710</v>
      </c>
      <c r="O44" s="3">
        <v>6505340121165</v>
      </c>
      <c r="Q44" s="3">
        <v>-195085317454</v>
      </c>
    </row>
    <row r="45" spans="1:17">
      <c r="A45" s="1" t="s">
        <v>71</v>
      </c>
      <c r="C45" s="3">
        <v>3474082</v>
      </c>
      <c r="E45" s="3">
        <v>3401811556780</v>
      </c>
      <c r="G45" s="3">
        <v>3384063854408</v>
      </c>
      <c r="I45" s="3">
        <v>17747702372</v>
      </c>
      <c r="K45" s="3">
        <v>3474082</v>
      </c>
      <c r="M45" s="3">
        <v>3401811556780</v>
      </c>
      <c r="O45" s="3">
        <v>3328796035305</v>
      </c>
      <c r="Q45" s="3">
        <v>73015521475</v>
      </c>
    </row>
    <row r="46" spans="1:17">
      <c r="A46" s="1" t="s">
        <v>163</v>
      </c>
      <c r="C46" s="3">
        <v>1848714</v>
      </c>
      <c r="E46" s="3">
        <v>1824843184210</v>
      </c>
      <c r="G46" s="3">
        <v>1819337404090</v>
      </c>
      <c r="I46" s="3">
        <v>5505780120</v>
      </c>
      <c r="K46" s="3">
        <v>1848714</v>
      </c>
      <c r="M46" s="3">
        <v>1824843184210</v>
      </c>
      <c r="O46" s="3">
        <v>1798173590044</v>
      </c>
      <c r="Q46" s="3">
        <v>26669594166</v>
      </c>
    </row>
    <row r="47" spans="1:17">
      <c r="A47" s="1" t="s">
        <v>156</v>
      </c>
      <c r="C47" s="3">
        <v>3406145</v>
      </c>
      <c r="E47" s="3">
        <v>3196511065018</v>
      </c>
      <c r="G47" s="3">
        <v>3178619723035</v>
      </c>
      <c r="I47" s="3">
        <v>17891341983</v>
      </c>
      <c r="K47" s="3">
        <v>3406145</v>
      </c>
      <c r="M47" s="3">
        <v>3196511065018</v>
      </c>
      <c r="O47" s="3">
        <v>3180607343010</v>
      </c>
      <c r="Q47" s="3">
        <v>15903722008</v>
      </c>
    </row>
    <row r="48" spans="1:17">
      <c r="A48" s="1" t="s">
        <v>177</v>
      </c>
      <c r="C48" s="3">
        <v>3000000</v>
      </c>
      <c r="E48" s="3">
        <v>2921391662686</v>
      </c>
      <c r="G48" s="3">
        <v>2915870876724</v>
      </c>
      <c r="I48" s="3">
        <v>5520785962</v>
      </c>
      <c r="K48" s="3">
        <v>3000000</v>
      </c>
      <c r="M48" s="3">
        <v>2921391662686</v>
      </c>
      <c r="O48" s="3">
        <v>2946314825876</v>
      </c>
      <c r="Q48" s="3">
        <v>-24923163189</v>
      </c>
    </row>
    <row r="49" spans="1:17">
      <c r="A49" s="1" t="s">
        <v>188</v>
      </c>
      <c r="C49" s="3">
        <v>6694295</v>
      </c>
      <c r="E49" s="3">
        <v>6125327418352</v>
      </c>
      <c r="G49" s="3">
        <v>6094706902035</v>
      </c>
      <c r="I49" s="3">
        <v>30620516317</v>
      </c>
      <c r="K49" s="3">
        <v>6694295</v>
      </c>
      <c r="M49" s="3">
        <v>6125327418352</v>
      </c>
      <c r="O49" s="3">
        <v>6309222979947</v>
      </c>
      <c r="Q49" s="3">
        <v>-183895561594</v>
      </c>
    </row>
    <row r="50" spans="1:17">
      <c r="A50" s="1" t="s">
        <v>144</v>
      </c>
      <c r="C50" s="3">
        <v>450000</v>
      </c>
      <c r="E50" s="3">
        <v>446816935172</v>
      </c>
      <c r="G50" s="3">
        <v>445825173605</v>
      </c>
      <c r="I50" s="3">
        <v>991761567</v>
      </c>
      <c r="K50" s="3">
        <v>450000</v>
      </c>
      <c r="M50" s="3">
        <v>446816935172</v>
      </c>
      <c r="O50" s="3">
        <v>436207246314</v>
      </c>
      <c r="Q50" s="3">
        <v>10609688858</v>
      </c>
    </row>
    <row r="51" spans="1:17">
      <c r="A51" s="1" t="s">
        <v>178</v>
      </c>
      <c r="C51" s="3">
        <v>763000</v>
      </c>
      <c r="E51" s="3">
        <v>747369201579</v>
      </c>
      <c r="G51" s="3">
        <v>744748944960</v>
      </c>
      <c r="I51" s="3">
        <v>2620256619</v>
      </c>
      <c r="K51" s="3">
        <v>763000</v>
      </c>
      <c r="M51" s="3">
        <v>747369201579</v>
      </c>
      <c r="O51" s="3">
        <v>749345256165</v>
      </c>
      <c r="Q51" s="3">
        <v>-1976054585</v>
      </c>
    </row>
    <row r="52" spans="1:17">
      <c r="A52" s="1" t="s">
        <v>147</v>
      </c>
      <c r="C52" s="3">
        <v>1994901</v>
      </c>
      <c r="E52" s="3">
        <v>2015833180769</v>
      </c>
      <c r="G52" s="3">
        <v>2013962036140</v>
      </c>
      <c r="I52" s="3">
        <v>1871144629</v>
      </c>
      <c r="K52" s="3">
        <v>1994901</v>
      </c>
      <c r="M52" s="3">
        <v>2015833180769</v>
      </c>
      <c r="O52" s="3">
        <v>1996994065769</v>
      </c>
      <c r="Q52" s="3">
        <v>18839115000</v>
      </c>
    </row>
    <row r="53" spans="1:17">
      <c r="A53" s="1" t="s">
        <v>204</v>
      </c>
      <c r="C53" s="3">
        <v>2605260</v>
      </c>
      <c r="E53" s="3">
        <v>2548776687794</v>
      </c>
      <c r="G53" s="3">
        <v>2491796558216</v>
      </c>
      <c r="I53" s="3">
        <v>56980129578</v>
      </c>
      <c r="K53" s="3">
        <v>2605260</v>
      </c>
      <c r="M53" s="3">
        <v>2548776687794</v>
      </c>
      <c r="O53" s="3">
        <v>2225248292723</v>
      </c>
      <c r="Q53" s="3">
        <v>323528395071</v>
      </c>
    </row>
    <row r="54" spans="1:17">
      <c r="A54" s="1" t="s">
        <v>205</v>
      </c>
      <c r="C54" s="3">
        <v>19794037</v>
      </c>
      <c r="E54" s="3">
        <v>19342329061516</v>
      </c>
      <c r="G54" s="3">
        <v>18887458840939</v>
      </c>
      <c r="I54" s="3">
        <v>454870220577</v>
      </c>
      <c r="K54" s="3">
        <v>19794037</v>
      </c>
      <c r="M54" s="3">
        <v>19342329061516</v>
      </c>
      <c r="O54" s="3">
        <v>16569673745381</v>
      </c>
      <c r="Q54" s="3">
        <v>2772655316135</v>
      </c>
    </row>
    <row r="55" spans="1:17">
      <c r="A55" s="1" t="s">
        <v>175</v>
      </c>
      <c r="C55" s="3">
        <v>3990000</v>
      </c>
      <c r="E55" s="3">
        <v>3917321274057</v>
      </c>
      <c r="G55" s="3">
        <v>3897171340341</v>
      </c>
      <c r="I55" s="3">
        <v>20149933716</v>
      </c>
      <c r="K55" s="3">
        <v>3990000</v>
      </c>
      <c r="M55" s="3">
        <v>3917321274057</v>
      </c>
      <c r="O55" s="3">
        <v>3758596250000</v>
      </c>
      <c r="Q55" s="3">
        <v>158725024057</v>
      </c>
    </row>
    <row r="56" spans="1:17">
      <c r="A56" s="1" t="s">
        <v>104</v>
      </c>
      <c r="C56" s="3">
        <v>10121220</v>
      </c>
      <c r="E56" s="3">
        <v>9577869298528</v>
      </c>
      <c r="G56" s="3">
        <v>9387182197925</v>
      </c>
      <c r="I56" s="3">
        <v>190687100603</v>
      </c>
      <c r="K56" s="3">
        <v>10121220</v>
      </c>
      <c r="M56" s="3">
        <v>9577869298528</v>
      </c>
      <c r="O56" s="3">
        <v>8040784655318</v>
      </c>
      <c r="Q56" s="3">
        <v>1537084643210</v>
      </c>
    </row>
    <row r="57" spans="1:17">
      <c r="A57" s="1" t="s">
        <v>202</v>
      </c>
      <c r="C57" s="3">
        <v>7094576</v>
      </c>
      <c r="E57" s="3">
        <v>6928088111971</v>
      </c>
      <c r="G57" s="3">
        <v>6766081897795</v>
      </c>
      <c r="I57" s="3">
        <v>162006214176</v>
      </c>
      <c r="K57" s="3">
        <v>7094576</v>
      </c>
      <c r="M57" s="3">
        <v>6928088111971</v>
      </c>
      <c r="O57" s="3">
        <v>6252884898925</v>
      </c>
      <c r="Q57" s="3">
        <v>675203213046</v>
      </c>
    </row>
    <row r="58" spans="1:17">
      <c r="A58" s="1" t="s">
        <v>169</v>
      </c>
      <c r="C58" s="3">
        <v>1800000</v>
      </c>
      <c r="E58" s="3">
        <v>1755435348204</v>
      </c>
      <c r="G58" s="3">
        <v>1745413571283</v>
      </c>
      <c r="I58" s="3">
        <v>10021776921</v>
      </c>
      <c r="K58" s="3">
        <v>1800000</v>
      </c>
      <c r="M58" s="3">
        <v>1755435348204</v>
      </c>
      <c r="O58" s="3">
        <v>1800008125000</v>
      </c>
      <c r="Q58" s="3">
        <v>-44572776795</v>
      </c>
    </row>
    <row r="59" spans="1:17">
      <c r="A59" s="1" t="s">
        <v>181</v>
      </c>
      <c r="C59" s="3">
        <v>7500000</v>
      </c>
      <c r="E59" s="3">
        <v>7323724339434</v>
      </c>
      <c r="G59" s="3">
        <v>7293754878296</v>
      </c>
      <c r="I59" s="3">
        <v>29969461138</v>
      </c>
      <c r="K59" s="3">
        <v>7500000</v>
      </c>
      <c r="M59" s="3">
        <v>7323724339434</v>
      </c>
      <c r="O59" s="3">
        <v>6896075080718</v>
      </c>
      <c r="Q59" s="3">
        <v>427649258716</v>
      </c>
    </row>
    <row r="60" spans="1:17">
      <c r="A60" s="1" t="s">
        <v>206</v>
      </c>
      <c r="C60" s="3">
        <v>8972933</v>
      </c>
      <c r="E60" s="3">
        <v>8557427415451</v>
      </c>
      <c r="G60" s="3">
        <v>8350512531652</v>
      </c>
      <c r="I60" s="3">
        <v>206914883799</v>
      </c>
      <c r="K60" s="3">
        <v>8972933</v>
      </c>
      <c r="M60" s="3">
        <v>8557427415451</v>
      </c>
      <c r="O60" s="3">
        <v>7609676356716</v>
      </c>
      <c r="Q60" s="3">
        <v>947751058735</v>
      </c>
    </row>
    <row r="61" spans="1:17">
      <c r="A61" s="1" t="s">
        <v>80</v>
      </c>
      <c r="C61" s="3">
        <v>4000000</v>
      </c>
      <c r="E61" s="3">
        <v>3908495307537</v>
      </c>
      <c r="G61" s="3">
        <v>3890886458307</v>
      </c>
      <c r="I61" s="3">
        <v>17608849230</v>
      </c>
      <c r="K61" s="3">
        <v>4000000</v>
      </c>
      <c r="M61" s="3">
        <v>3908495307537</v>
      </c>
      <c r="O61" s="3">
        <v>3792851022500</v>
      </c>
      <c r="Q61" s="3">
        <v>115644285037</v>
      </c>
    </row>
    <row r="62" spans="1:17">
      <c r="A62" s="1" t="s">
        <v>172</v>
      </c>
      <c r="C62" s="3">
        <v>5600000</v>
      </c>
      <c r="E62" s="3">
        <v>5208013838763</v>
      </c>
      <c r="G62" s="3">
        <v>5186001235858</v>
      </c>
      <c r="I62" s="3">
        <v>22012602905</v>
      </c>
      <c r="K62" s="3">
        <v>5600000</v>
      </c>
      <c r="M62" s="3">
        <v>5208013838763</v>
      </c>
      <c r="O62" s="3">
        <v>5272487262500</v>
      </c>
      <c r="Q62" s="3">
        <v>-64473423736</v>
      </c>
    </row>
    <row r="63" spans="1:17">
      <c r="A63" s="1" t="s">
        <v>58</v>
      </c>
      <c r="C63" s="3">
        <v>1500000</v>
      </c>
      <c r="E63" s="3">
        <v>3459473067897</v>
      </c>
      <c r="G63" s="3">
        <v>3398447774884</v>
      </c>
      <c r="I63" s="3">
        <v>61025293013</v>
      </c>
      <c r="K63" s="3">
        <v>1500000</v>
      </c>
      <c r="M63" s="3">
        <v>3459473067897</v>
      </c>
      <c r="O63" s="3">
        <v>3090544763856</v>
      </c>
      <c r="Q63" s="3">
        <v>368928304041</v>
      </c>
    </row>
    <row r="64" spans="1:17">
      <c r="A64" s="1" t="s">
        <v>65</v>
      </c>
      <c r="C64" s="3">
        <v>3000000</v>
      </c>
      <c r="E64" s="3">
        <v>2995911630925</v>
      </c>
      <c r="G64" s="3">
        <v>2987938111511</v>
      </c>
      <c r="I64" s="3">
        <v>7973519414</v>
      </c>
      <c r="K64" s="3">
        <v>3000000</v>
      </c>
      <c r="M64" s="3">
        <v>2995911630925</v>
      </c>
      <c r="O64" s="3">
        <v>2925000000000</v>
      </c>
      <c r="Q64" s="3">
        <v>70911630925</v>
      </c>
    </row>
    <row r="65" spans="1:17">
      <c r="A65" s="1" t="s">
        <v>150</v>
      </c>
      <c r="C65" s="3">
        <v>7301000</v>
      </c>
      <c r="E65" s="3">
        <v>6664879286316</v>
      </c>
      <c r="G65" s="3">
        <v>6630261857935</v>
      </c>
      <c r="I65" s="3">
        <v>34617428381</v>
      </c>
      <c r="K65" s="3">
        <v>7301000</v>
      </c>
      <c r="M65" s="3">
        <v>6664879286316</v>
      </c>
      <c r="O65" s="3">
        <v>6784037691622</v>
      </c>
      <c r="Q65" s="3">
        <v>-119158405305</v>
      </c>
    </row>
    <row r="66" spans="1:17">
      <c r="A66" s="1" t="s">
        <v>162</v>
      </c>
      <c r="C66" s="3">
        <v>2000000</v>
      </c>
      <c r="E66" s="3">
        <v>1880054978646</v>
      </c>
      <c r="G66" s="3">
        <v>1870879933793</v>
      </c>
      <c r="I66" s="3">
        <v>9175044853</v>
      </c>
      <c r="K66" s="3">
        <v>2000000</v>
      </c>
      <c r="M66" s="3">
        <v>1880054978646</v>
      </c>
      <c r="O66" s="3">
        <v>1969923662500</v>
      </c>
      <c r="Q66" s="3">
        <v>-89868683853</v>
      </c>
    </row>
    <row r="67" spans="1:17">
      <c r="A67" s="1" t="s">
        <v>197</v>
      </c>
      <c r="C67" s="3">
        <v>11761419</v>
      </c>
      <c r="E67" s="3">
        <v>10779373891687</v>
      </c>
      <c r="G67" s="3">
        <v>10594557453252</v>
      </c>
      <c r="I67" s="3">
        <v>184816438435</v>
      </c>
      <c r="K67" s="3">
        <v>11761419</v>
      </c>
      <c r="M67" s="3">
        <v>10779373891687</v>
      </c>
      <c r="O67" s="3">
        <v>9910585416533</v>
      </c>
      <c r="Q67" s="3">
        <v>868788475154</v>
      </c>
    </row>
    <row r="68" spans="1:17">
      <c r="A68" s="1" t="s">
        <v>83</v>
      </c>
      <c r="C68" s="3">
        <v>4000000</v>
      </c>
      <c r="E68" s="3">
        <v>3938733889747</v>
      </c>
      <c r="G68" s="3">
        <v>3926354587063</v>
      </c>
      <c r="I68" s="3">
        <v>12379302684</v>
      </c>
      <c r="K68" s="3">
        <v>4000000</v>
      </c>
      <c r="M68" s="3">
        <v>3938733889747</v>
      </c>
      <c r="O68" s="3">
        <v>3875973620000</v>
      </c>
      <c r="Q68" s="3">
        <v>62760269747</v>
      </c>
    </row>
    <row r="69" spans="1:17">
      <c r="A69" s="1" t="s">
        <v>68</v>
      </c>
      <c r="C69" s="3">
        <v>8330000</v>
      </c>
      <c r="E69" s="3">
        <v>7719599687875</v>
      </c>
      <c r="G69" s="3">
        <v>7685503236230</v>
      </c>
      <c r="I69" s="3">
        <v>34096451645</v>
      </c>
      <c r="K69" s="3">
        <v>8330000</v>
      </c>
      <c r="M69" s="3">
        <v>7719599687875</v>
      </c>
      <c r="O69" s="3">
        <v>7582409818312</v>
      </c>
      <c r="Q69" s="3">
        <v>137189869563</v>
      </c>
    </row>
    <row r="70" spans="1:17">
      <c r="A70" s="1" t="s">
        <v>191</v>
      </c>
      <c r="C70" s="3">
        <v>9993800</v>
      </c>
      <c r="E70" s="3">
        <v>9144397902024</v>
      </c>
      <c r="G70" s="3">
        <v>9098685050116</v>
      </c>
      <c r="I70" s="3">
        <v>45712851908</v>
      </c>
      <c r="K70" s="3">
        <v>9993800</v>
      </c>
      <c r="M70" s="3">
        <v>9144397902024</v>
      </c>
      <c r="O70" s="3">
        <v>9134925245593</v>
      </c>
      <c r="Q70" s="3">
        <v>9472656431</v>
      </c>
    </row>
    <row r="71" spans="1:17">
      <c r="A71" s="1" t="s">
        <v>77</v>
      </c>
      <c r="C71" s="3">
        <v>5000000</v>
      </c>
      <c r="E71" s="3">
        <v>4645321975297</v>
      </c>
      <c r="G71" s="3">
        <v>4622193301068</v>
      </c>
      <c r="I71" s="3">
        <v>23128674229</v>
      </c>
      <c r="K71" s="3">
        <v>5000000</v>
      </c>
      <c r="M71" s="3">
        <v>4645321975297</v>
      </c>
      <c r="O71" s="3">
        <v>4598341159546</v>
      </c>
      <c r="Q71" s="3">
        <v>46980815751</v>
      </c>
    </row>
    <row r="72" spans="1:17">
      <c r="A72" s="1" t="s">
        <v>166</v>
      </c>
      <c r="C72" s="3">
        <v>4528500</v>
      </c>
      <c r="E72" s="3">
        <v>4401487415110</v>
      </c>
      <c r="G72" s="3">
        <v>4355663605240</v>
      </c>
      <c r="I72" s="3">
        <v>45823809870</v>
      </c>
      <c r="K72" s="3">
        <v>4528500</v>
      </c>
      <c r="M72" s="3">
        <v>4401487415110</v>
      </c>
      <c r="O72" s="3">
        <v>4311377911000</v>
      </c>
      <c r="Q72" s="3">
        <v>90109504110</v>
      </c>
    </row>
    <row r="73" spans="1:17">
      <c r="A73" s="1" t="s">
        <v>182</v>
      </c>
      <c r="C73" s="3">
        <v>4001100</v>
      </c>
      <c r="E73" s="3">
        <v>3836656792413</v>
      </c>
      <c r="G73" s="3">
        <v>3814706333676</v>
      </c>
      <c r="I73" s="3">
        <v>21950458737</v>
      </c>
      <c r="K73" s="3">
        <v>4001100</v>
      </c>
      <c r="M73" s="3">
        <v>3836656792413</v>
      </c>
      <c r="O73" s="3">
        <v>3790228167625</v>
      </c>
      <c r="Q73" s="3">
        <v>46428624788</v>
      </c>
    </row>
    <row r="74" spans="1:17">
      <c r="A74" s="1" t="s">
        <v>159</v>
      </c>
      <c r="C74" s="3">
        <v>5179565</v>
      </c>
      <c r="E74" s="3">
        <v>4923772431816</v>
      </c>
      <c r="G74" s="3">
        <v>4904208610195</v>
      </c>
      <c r="I74" s="3">
        <v>19563821621</v>
      </c>
      <c r="K74" s="3">
        <v>5179565</v>
      </c>
      <c r="M74" s="3">
        <v>4923772431816</v>
      </c>
      <c r="O74" s="3">
        <v>5022983002543</v>
      </c>
      <c r="Q74" s="3">
        <v>-99210570726</v>
      </c>
    </row>
    <row r="75" spans="1:17">
      <c r="A75" s="1" t="s">
        <v>153</v>
      </c>
      <c r="C75" s="3">
        <v>3349926</v>
      </c>
      <c r="E75" s="3">
        <v>2976756094896</v>
      </c>
      <c r="G75" s="3">
        <v>2958044869205</v>
      </c>
      <c r="I75" s="3">
        <v>18711225691</v>
      </c>
      <c r="K75" s="3">
        <v>3349926</v>
      </c>
      <c r="M75" s="3">
        <v>2976756094896</v>
      </c>
      <c r="O75" s="3">
        <v>2977563728348</v>
      </c>
      <c r="Q75" s="3">
        <v>-807633451</v>
      </c>
    </row>
    <row r="76" spans="1:17">
      <c r="A76" s="1" t="s">
        <v>74</v>
      </c>
      <c r="C76" s="3">
        <v>5005000</v>
      </c>
      <c r="E76" s="3">
        <v>4809162041108</v>
      </c>
      <c r="G76" s="3">
        <v>4804613814000</v>
      </c>
      <c r="I76" s="3">
        <v>4548227108</v>
      </c>
      <c r="K76" s="3">
        <v>5005000</v>
      </c>
      <c r="M76" s="3">
        <v>4809162041108</v>
      </c>
      <c r="O76" s="3">
        <v>4805040818750</v>
      </c>
      <c r="Q76" s="3">
        <v>4121222358</v>
      </c>
    </row>
    <row r="77" spans="1:17">
      <c r="A77" s="1" t="s">
        <v>101</v>
      </c>
      <c r="C77" s="3">
        <v>7539733</v>
      </c>
      <c r="E77" s="3">
        <v>7366188946037</v>
      </c>
      <c r="G77" s="3">
        <v>7211475159008</v>
      </c>
      <c r="I77" s="3">
        <v>154713787029</v>
      </c>
      <c r="K77" s="3">
        <v>7539733</v>
      </c>
      <c r="M77" s="3">
        <v>7366188946037</v>
      </c>
      <c r="O77" s="3">
        <v>6117301188618</v>
      </c>
      <c r="Q77" s="3">
        <v>1248887757419</v>
      </c>
    </row>
    <row r="78" spans="1:17">
      <c r="A78" s="1" t="s">
        <v>224</v>
      </c>
      <c r="C78" s="3">
        <v>5490000</v>
      </c>
      <c r="E78" s="3">
        <v>5144271031772</v>
      </c>
      <c r="G78" s="3">
        <v>5291812884187</v>
      </c>
      <c r="I78" s="3">
        <v>-147541852414</v>
      </c>
      <c r="K78" s="3">
        <v>5490000</v>
      </c>
      <c r="M78" s="3">
        <v>5144271031772</v>
      </c>
      <c r="O78" s="3">
        <v>5291741612905</v>
      </c>
      <c r="Q78" s="3">
        <v>-147470581132</v>
      </c>
    </row>
    <row r="79" spans="1:17">
      <c r="A79" s="1" t="s">
        <v>259</v>
      </c>
      <c r="C79" s="3">
        <v>100</v>
      </c>
      <c r="E79" s="3">
        <v>94996318</v>
      </c>
      <c r="G79" s="3">
        <v>95003680</v>
      </c>
      <c r="I79" s="3">
        <v>-7361</v>
      </c>
      <c r="K79" s="3">
        <v>100</v>
      </c>
      <c r="M79" s="3">
        <v>94996318</v>
      </c>
      <c r="O79" s="3">
        <v>95003680</v>
      </c>
      <c r="Q79" s="3">
        <v>-7361</v>
      </c>
    </row>
    <row r="80" spans="1:17">
      <c r="A80" s="1" t="s">
        <v>257</v>
      </c>
      <c r="C80" s="3">
        <v>100</v>
      </c>
      <c r="E80" s="3">
        <v>94996318</v>
      </c>
      <c r="G80" s="3">
        <v>95003680</v>
      </c>
      <c r="I80" s="3">
        <v>-7361</v>
      </c>
      <c r="K80" s="3">
        <v>100</v>
      </c>
      <c r="M80" s="3">
        <v>94996318</v>
      </c>
      <c r="O80" s="3">
        <v>95003680</v>
      </c>
      <c r="Q80" s="3">
        <v>-7361</v>
      </c>
    </row>
    <row r="81" spans="1:17">
      <c r="A81" s="1" t="s">
        <v>95</v>
      </c>
      <c r="C81" s="3">
        <v>2786061</v>
      </c>
      <c r="E81" s="3">
        <v>2102168725965</v>
      </c>
      <c r="G81" s="3">
        <v>2005915593926</v>
      </c>
      <c r="I81" s="3">
        <v>96253132039</v>
      </c>
      <c r="K81" s="3">
        <v>2786061</v>
      </c>
      <c r="M81" s="3">
        <v>2102168725965</v>
      </c>
      <c r="O81" s="3">
        <v>1845070673644</v>
      </c>
      <c r="Q81" s="3">
        <v>257098052321</v>
      </c>
    </row>
    <row r="82" spans="1:17">
      <c r="A82" s="1" t="s">
        <v>119</v>
      </c>
      <c r="C82" s="3">
        <v>2021506</v>
      </c>
      <c r="E82" s="3">
        <v>1682131032796</v>
      </c>
      <c r="G82" s="3">
        <v>1825528990642</v>
      </c>
      <c r="I82" s="3">
        <v>-143397957845</v>
      </c>
      <c r="K82" s="3">
        <v>2021506</v>
      </c>
      <c r="M82" s="3">
        <v>1682131032796</v>
      </c>
      <c r="O82" s="3">
        <v>1377510437991</v>
      </c>
      <c r="Q82" s="3">
        <v>304620594805</v>
      </c>
    </row>
    <row r="83" spans="1:17">
      <c r="A83" s="1" t="s">
        <v>126</v>
      </c>
      <c r="C83" s="3">
        <v>413261</v>
      </c>
      <c r="E83" s="3">
        <v>249608236526</v>
      </c>
      <c r="G83" s="3">
        <v>244393084800</v>
      </c>
      <c r="I83" s="3">
        <v>5215151726</v>
      </c>
      <c r="K83" s="3">
        <v>413261</v>
      </c>
      <c r="M83" s="3">
        <v>249608236526</v>
      </c>
      <c r="O83" s="3">
        <v>241262254506</v>
      </c>
      <c r="Q83" s="3">
        <v>8345982020</v>
      </c>
    </row>
    <row r="84" spans="1:17">
      <c r="A84" s="1" t="s">
        <v>113</v>
      </c>
      <c r="C84" s="3">
        <v>809275</v>
      </c>
      <c r="E84" s="3">
        <v>791011381371</v>
      </c>
      <c r="G84" s="3">
        <v>773062357422</v>
      </c>
      <c r="I84" s="3">
        <v>17949023949</v>
      </c>
      <c r="K84" s="3">
        <v>809275</v>
      </c>
      <c r="M84" s="3">
        <v>791011381371</v>
      </c>
      <c r="O84" s="3">
        <v>649561089280</v>
      </c>
      <c r="Q84" s="3">
        <v>141450292091</v>
      </c>
    </row>
    <row r="85" spans="1:17">
      <c r="A85" s="1" t="s">
        <v>141</v>
      </c>
      <c r="C85" s="3">
        <v>58000</v>
      </c>
      <c r="E85" s="3">
        <v>36720117040</v>
      </c>
      <c r="G85" s="3">
        <v>35970206100</v>
      </c>
      <c r="I85" s="3">
        <v>749910940</v>
      </c>
      <c r="K85" s="3">
        <v>58000</v>
      </c>
      <c r="M85" s="3">
        <v>36720117040</v>
      </c>
      <c r="O85" s="3">
        <v>34844259129</v>
      </c>
      <c r="Q85" s="3">
        <v>1875857911</v>
      </c>
    </row>
    <row r="86" spans="1:17">
      <c r="A86" s="1" t="s">
        <v>122</v>
      </c>
      <c r="C86" s="3">
        <v>801849</v>
      </c>
      <c r="E86" s="3">
        <v>493101989577</v>
      </c>
      <c r="G86" s="3">
        <v>482536424777</v>
      </c>
      <c r="I86" s="3">
        <v>10565564800</v>
      </c>
      <c r="K86" s="3">
        <v>801849</v>
      </c>
      <c r="M86" s="3">
        <v>493101989577</v>
      </c>
      <c r="O86" s="3">
        <v>478428669238</v>
      </c>
      <c r="Q86" s="3">
        <v>14673320339</v>
      </c>
    </row>
    <row r="87" spans="1:17">
      <c r="A87" s="1" t="s">
        <v>117</v>
      </c>
      <c r="C87" s="3">
        <v>459700</v>
      </c>
      <c r="E87" s="3">
        <v>390748245918</v>
      </c>
      <c r="G87" s="3">
        <v>382717598118</v>
      </c>
      <c r="I87" s="3">
        <v>8030647800</v>
      </c>
      <c r="K87" s="3">
        <v>459700</v>
      </c>
      <c r="M87" s="3">
        <v>390748245918</v>
      </c>
      <c r="O87" s="3">
        <v>320796885317</v>
      </c>
      <c r="Q87" s="3">
        <v>69951360601</v>
      </c>
    </row>
    <row r="88" spans="1:17">
      <c r="A88" s="1" t="s">
        <v>125</v>
      </c>
      <c r="C88" s="3">
        <v>1376548</v>
      </c>
      <c r="E88" s="3">
        <v>1121072309884</v>
      </c>
      <c r="G88" s="3">
        <v>1090932582836</v>
      </c>
      <c r="I88" s="3">
        <v>30139727048</v>
      </c>
      <c r="K88" s="3">
        <v>1376548</v>
      </c>
      <c r="M88" s="3">
        <v>1121072309884</v>
      </c>
      <c r="O88" s="3">
        <v>925053014040</v>
      </c>
      <c r="Q88" s="3">
        <v>196019295844</v>
      </c>
    </row>
    <row r="89" spans="1:17">
      <c r="A89" s="1" t="s">
        <v>136</v>
      </c>
      <c r="C89" s="3">
        <v>598141</v>
      </c>
      <c r="E89" s="3">
        <v>382077664716</v>
      </c>
      <c r="G89" s="3">
        <v>374692916895</v>
      </c>
      <c r="I89" s="3">
        <v>7384747821</v>
      </c>
      <c r="K89" s="3">
        <v>598141</v>
      </c>
      <c r="M89" s="3">
        <v>382077664716</v>
      </c>
      <c r="O89" s="3">
        <v>371240088781</v>
      </c>
      <c r="Q89" s="3">
        <v>10837575935</v>
      </c>
    </row>
    <row r="90" spans="1:17">
      <c r="A90" s="1" t="s">
        <v>92</v>
      </c>
      <c r="C90" s="3">
        <v>234300</v>
      </c>
      <c r="E90" s="3">
        <v>155131047438</v>
      </c>
      <c r="G90" s="3">
        <v>152113380378</v>
      </c>
      <c r="I90" s="3">
        <v>3017667060</v>
      </c>
      <c r="K90" s="3">
        <v>234300</v>
      </c>
      <c r="M90" s="3">
        <v>155131047438</v>
      </c>
      <c r="O90" s="3">
        <v>150494381380</v>
      </c>
      <c r="Q90" s="3">
        <v>4636666058</v>
      </c>
    </row>
    <row r="91" spans="1:17">
      <c r="A91" s="1" t="s">
        <v>110</v>
      </c>
      <c r="C91" s="3">
        <v>1106461</v>
      </c>
      <c r="E91" s="3">
        <v>1100874969831</v>
      </c>
      <c r="G91" s="3">
        <v>1080572197244</v>
      </c>
      <c r="I91" s="3">
        <v>20302772587</v>
      </c>
      <c r="K91" s="3">
        <v>1106461</v>
      </c>
      <c r="M91" s="3">
        <v>1100874969831</v>
      </c>
      <c r="O91" s="3">
        <v>908734535185</v>
      </c>
      <c r="Q91" s="3">
        <v>192140434646</v>
      </c>
    </row>
    <row r="92" spans="1:17">
      <c r="A92" s="1" t="s">
        <v>98</v>
      </c>
      <c r="C92" s="3">
        <v>2170925</v>
      </c>
      <c r="E92" s="3">
        <v>2159639337732</v>
      </c>
      <c r="G92" s="3">
        <v>2118523611528</v>
      </c>
      <c r="I92" s="3">
        <v>41115726204</v>
      </c>
      <c r="K92" s="3">
        <v>2170925</v>
      </c>
      <c r="M92" s="3">
        <v>2159639337732</v>
      </c>
      <c r="O92" s="3">
        <v>1779596130992</v>
      </c>
      <c r="Q92" s="3">
        <v>380043206740</v>
      </c>
    </row>
    <row r="93" spans="1:17">
      <c r="A93" s="1" t="s">
        <v>130</v>
      </c>
      <c r="C93" s="3">
        <v>7588061</v>
      </c>
      <c r="E93" s="3">
        <v>5983409516056</v>
      </c>
      <c r="G93" s="3">
        <v>5865103832116</v>
      </c>
      <c r="I93" s="3">
        <v>118305683940</v>
      </c>
      <c r="K93" s="3">
        <v>7588061</v>
      </c>
      <c r="M93" s="3">
        <v>5983409516056</v>
      </c>
      <c r="O93" s="3">
        <v>5842165891169</v>
      </c>
      <c r="Q93" s="3">
        <v>141243624887</v>
      </c>
    </row>
    <row r="94" spans="1:17">
      <c r="A94" s="1" t="s">
        <v>138</v>
      </c>
      <c r="C94" s="3">
        <v>1660772</v>
      </c>
      <c r="E94" s="3">
        <v>1278678458409</v>
      </c>
      <c r="G94" s="3">
        <v>1258862933956</v>
      </c>
      <c r="I94" s="3">
        <v>19815524453</v>
      </c>
      <c r="K94" s="3">
        <v>1660772</v>
      </c>
      <c r="M94" s="3">
        <v>1278678458409</v>
      </c>
      <c r="O94" s="3">
        <v>1061675161475</v>
      </c>
      <c r="Q94" s="3">
        <v>217003296934</v>
      </c>
    </row>
    <row r="95" spans="1:17">
      <c r="A95" s="1" t="s">
        <v>89</v>
      </c>
      <c r="C95" s="3">
        <v>120100</v>
      </c>
      <c r="E95" s="3">
        <v>82320555954</v>
      </c>
      <c r="G95" s="3">
        <v>80653632550</v>
      </c>
      <c r="I95" s="3">
        <v>1666923404</v>
      </c>
      <c r="K95" s="3">
        <v>120100</v>
      </c>
      <c r="M95" s="3">
        <v>82320555954</v>
      </c>
      <c r="O95" s="3">
        <v>79979615004</v>
      </c>
      <c r="Q95" s="3">
        <v>2340940950</v>
      </c>
    </row>
    <row r="96" spans="1:17">
      <c r="A96" s="1" t="s">
        <v>128</v>
      </c>
      <c r="C96" s="3">
        <v>86700</v>
      </c>
      <c r="E96" s="3">
        <v>69557581539</v>
      </c>
      <c r="G96" s="3">
        <v>66007354115</v>
      </c>
      <c r="I96" s="3">
        <v>3550227424</v>
      </c>
      <c r="K96" s="3">
        <v>86700</v>
      </c>
      <c r="M96" s="3">
        <v>69557581539</v>
      </c>
      <c r="O96" s="3">
        <v>62039897901</v>
      </c>
      <c r="Q96" s="3">
        <v>7517683638</v>
      </c>
    </row>
    <row r="97" spans="1:17">
      <c r="A97" s="1" t="s">
        <v>194</v>
      </c>
      <c r="C97" s="3">
        <v>1958106</v>
      </c>
      <c r="E97" s="3">
        <v>1923764596233</v>
      </c>
      <c r="G97" s="3">
        <v>1882637604213</v>
      </c>
      <c r="I97" s="3">
        <v>41126992020</v>
      </c>
      <c r="K97" s="3">
        <v>1958106</v>
      </c>
      <c r="M97" s="3">
        <v>1923764596233</v>
      </c>
      <c r="O97" s="3">
        <v>1772939351731</v>
      </c>
      <c r="Q97" s="3">
        <v>150825244502</v>
      </c>
    </row>
    <row r="98" spans="1:17" ht="22.5" thickBot="1">
      <c r="E98" s="4">
        <f>SUM(E8:E97)</f>
        <v>286724959985378</v>
      </c>
      <c r="G98" s="4">
        <f>SUM(G8:G97)</f>
        <v>284584871612094</v>
      </c>
      <c r="I98" s="4">
        <f>SUM(I8:I97)</f>
        <v>2140088373305</v>
      </c>
      <c r="M98" s="4">
        <f>SUM(M8:M97)</f>
        <v>286724959985378</v>
      </c>
      <c r="O98" s="4">
        <f>SUM(O8:O97)</f>
        <v>275551276572412</v>
      </c>
      <c r="Q98" s="4">
        <f>SUM(Q8:Q97)</f>
        <v>11173683412997</v>
      </c>
    </row>
    <row r="99" spans="1:17" ht="22.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93"/>
  <sheetViews>
    <sheetView rightToLeft="1" workbookViewId="0">
      <selection activeCell="G194" sqref="G194"/>
    </sheetView>
  </sheetViews>
  <sheetFormatPr defaultRowHeight="21.75"/>
  <cols>
    <col min="1" max="1" width="34.42578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22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1.710937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22.5">
      <c r="A3" s="9" t="s">
        <v>362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6" spans="1:17" ht="22.5">
      <c r="A6" s="9" t="s">
        <v>3</v>
      </c>
      <c r="C6" s="11" t="s">
        <v>364</v>
      </c>
      <c r="D6" s="11" t="s">
        <v>364</v>
      </c>
      <c r="E6" s="11" t="s">
        <v>364</v>
      </c>
      <c r="F6" s="11" t="s">
        <v>364</v>
      </c>
      <c r="G6" s="11" t="s">
        <v>364</v>
      </c>
      <c r="H6" s="11" t="s">
        <v>364</v>
      </c>
      <c r="I6" s="11" t="s">
        <v>364</v>
      </c>
      <c r="K6" s="11" t="s">
        <v>365</v>
      </c>
      <c r="L6" s="11" t="s">
        <v>365</v>
      </c>
      <c r="M6" s="11" t="s">
        <v>365</v>
      </c>
      <c r="N6" s="11" t="s">
        <v>365</v>
      </c>
      <c r="O6" s="11" t="s">
        <v>365</v>
      </c>
      <c r="P6" s="11" t="s">
        <v>365</v>
      </c>
      <c r="Q6" s="11" t="s">
        <v>365</v>
      </c>
    </row>
    <row r="7" spans="1:17" ht="22.5">
      <c r="A7" s="11" t="s">
        <v>3</v>
      </c>
      <c r="C7" s="12" t="s">
        <v>7</v>
      </c>
      <c r="E7" s="12" t="s">
        <v>448</v>
      </c>
      <c r="G7" s="12" t="s">
        <v>449</v>
      </c>
      <c r="I7" s="12" t="s">
        <v>451</v>
      </c>
      <c r="K7" s="12" t="s">
        <v>7</v>
      </c>
      <c r="M7" s="12" t="s">
        <v>448</v>
      </c>
      <c r="O7" s="12" t="s">
        <v>449</v>
      </c>
      <c r="Q7" s="12" t="s">
        <v>451</v>
      </c>
    </row>
    <row r="8" spans="1:17">
      <c r="A8" s="1" t="s">
        <v>16</v>
      </c>
      <c r="C8" s="3">
        <v>1135000</v>
      </c>
      <c r="E8" s="3">
        <v>2390717544</v>
      </c>
      <c r="G8" s="3">
        <v>2471790611</v>
      </c>
      <c r="I8" s="3">
        <f>E8-G8</f>
        <v>-81073067</v>
      </c>
      <c r="K8" s="3">
        <v>1135000</v>
      </c>
      <c r="M8" s="3">
        <v>2390717544</v>
      </c>
      <c r="O8" s="3">
        <v>2471790611</v>
      </c>
      <c r="Q8" s="3">
        <f>M8-O8</f>
        <v>-81073067</v>
      </c>
    </row>
    <row r="9" spans="1:17">
      <c r="A9" s="1" t="s">
        <v>20</v>
      </c>
      <c r="C9" s="3">
        <v>600000000</v>
      </c>
      <c r="E9" s="3">
        <v>596700000000</v>
      </c>
      <c r="G9" s="3">
        <v>798855079880</v>
      </c>
      <c r="I9" s="3">
        <f t="shared" ref="I9:I72" si="0">E9-G9</f>
        <v>-202155079880</v>
      </c>
      <c r="K9" s="3">
        <v>682955659</v>
      </c>
      <c r="M9" s="3">
        <v>2391801163226</v>
      </c>
      <c r="O9" s="3">
        <v>2458420587694</v>
      </c>
      <c r="Q9" s="3">
        <f t="shared" ref="Q9:Q72" si="1">M9-O9</f>
        <v>-66619424468</v>
      </c>
    </row>
    <row r="10" spans="1:17">
      <c r="A10" s="1" t="s">
        <v>17</v>
      </c>
      <c r="C10" s="3">
        <v>112000</v>
      </c>
      <c r="E10" s="3">
        <v>491672035</v>
      </c>
      <c r="G10" s="3">
        <v>507791740</v>
      </c>
      <c r="I10" s="3">
        <f t="shared" si="0"/>
        <v>-16119705</v>
      </c>
      <c r="K10" s="3">
        <v>637705</v>
      </c>
      <c r="M10" s="3">
        <v>3258112537</v>
      </c>
      <c r="O10" s="3">
        <v>3298020824</v>
      </c>
      <c r="Q10" s="3">
        <f t="shared" si="1"/>
        <v>-39908287</v>
      </c>
    </row>
    <row r="11" spans="1:17">
      <c r="A11" s="1" t="s">
        <v>33</v>
      </c>
      <c r="C11" s="3">
        <v>102410</v>
      </c>
      <c r="E11" s="3">
        <v>99322502801</v>
      </c>
      <c r="G11" s="3">
        <v>102410</v>
      </c>
      <c r="I11" s="3">
        <f t="shared" si="0"/>
        <v>99322400391</v>
      </c>
      <c r="K11" s="3">
        <v>102410</v>
      </c>
      <c r="M11" s="3">
        <v>99322502801</v>
      </c>
      <c r="O11" s="3">
        <v>102410</v>
      </c>
      <c r="Q11" s="3">
        <f t="shared" si="1"/>
        <v>99322400391</v>
      </c>
    </row>
    <row r="12" spans="1:17">
      <c r="A12" s="1" t="s">
        <v>30</v>
      </c>
      <c r="C12" s="3">
        <v>496461</v>
      </c>
      <c r="E12" s="3">
        <v>2729650310</v>
      </c>
      <c r="G12" s="3">
        <v>2999569217</v>
      </c>
      <c r="I12" s="3">
        <f t="shared" si="0"/>
        <v>-269918907</v>
      </c>
      <c r="K12" s="3">
        <v>311796637</v>
      </c>
      <c r="M12" s="3">
        <v>2062671552634</v>
      </c>
      <c r="O12" s="3">
        <v>1984112234344</v>
      </c>
      <c r="Q12" s="3">
        <f t="shared" si="1"/>
        <v>78559318290</v>
      </c>
    </row>
    <row r="13" spans="1:17">
      <c r="A13" s="1" t="s">
        <v>452</v>
      </c>
      <c r="C13" s="3">
        <v>0</v>
      </c>
      <c r="E13" s="3">
        <v>0</v>
      </c>
      <c r="G13" s="3">
        <v>0</v>
      </c>
      <c r="I13" s="3">
        <f t="shared" si="0"/>
        <v>0</v>
      </c>
      <c r="K13" s="3">
        <v>160271052</v>
      </c>
      <c r="M13" s="3">
        <v>1276190453382</v>
      </c>
      <c r="O13" s="3">
        <v>1234625549334</v>
      </c>
      <c r="Q13" s="3">
        <f t="shared" si="1"/>
        <v>41564904048</v>
      </c>
    </row>
    <row r="14" spans="1:17">
      <c r="A14" s="1" t="s">
        <v>453</v>
      </c>
      <c r="C14" s="3">
        <v>0</v>
      </c>
      <c r="E14" s="3">
        <v>0</v>
      </c>
      <c r="G14" s="3">
        <v>0</v>
      </c>
      <c r="I14" s="3">
        <f t="shared" si="0"/>
        <v>0</v>
      </c>
      <c r="K14" s="3">
        <v>154073683</v>
      </c>
      <c r="M14" s="3">
        <v>1424727206042</v>
      </c>
      <c r="O14" s="3">
        <v>1385169221271</v>
      </c>
      <c r="Q14" s="3">
        <f t="shared" si="1"/>
        <v>39557984771</v>
      </c>
    </row>
    <row r="15" spans="1:17">
      <c r="A15" s="1" t="s">
        <v>433</v>
      </c>
      <c r="C15" s="3">
        <v>0</v>
      </c>
      <c r="E15" s="3">
        <v>0</v>
      </c>
      <c r="G15" s="3">
        <v>0</v>
      </c>
      <c r="I15" s="3">
        <f t="shared" si="0"/>
        <v>0</v>
      </c>
      <c r="K15" s="3">
        <v>15530823</v>
      </c>
      <c r="M15" s="3">
        <v>1804086027460</v>
      </c>
      <c r="O15" s="3">
        <v>1750296159191</v>
      </c>
      <c r="Q15" s="3">
        <f t="shared" si="1"/>
        <v>53789868269</v>
      </c>
    </row>
    <row r="16" spans="1:17">
      <c r="A16" s="1" t="s">
        <v>454</v>
      </c>
      <c r="C16" s="3">
        <v>0</v>
      </c>
      <c r="E16" s="3">
        <v>0</v>
      </c>
      <c r="G16" s="3">
        <v>0</v>
      </c>
      <c r="I16" s="3">
        <f t="shared" si="0"/>
        <v>0</v>
      </c>
      <c r="K16" s="3">
        <v>176670710</v>
      </c>
      <c r="M16" s="3">
        <v>990711894014</v>
      </c>
      <c r="O16" s="3">
        <v>982166722283</v>
      </c>
      <c r="Q16" s="3">
        <f t="shared" si="1"/>
        <v>8545171731</v>
      </c>
    </row>
    <row r="17" spans="1:17">
      <c r="A17" s="1" t="s">
        <v>455</v>
      </c>
      <c r="C17" s="3">
        <v>0</v>
      </c>
      <c r="E17" s="3">
        <v>0</v>
      </c>
      <c r="G17" s="3">
        <v>0</v>
      </c>
      <c r="I17" s="3">
        <f t="shared" si="0"/>
        <v>0</v>
      </c>
      <c r="K17" s="3">
        <v>113095655</v>
      </c>
      <c r="M17" s="3">
        <v>340059527527</v>
      </c>
      <c r="O17" s="3">
        <v>333513329794</v>
      </c>
      <c r="Q17" s="3">
        <f t="shared" si="1"/>
        <v>6546197733</v>
      </c>
    </row>
    <row r="18" spans="1:17">
      <c r="A18" s="1" t="s">
        <v>456</v>
      </c>
      <c r="C18" s="3">
        <v>0</v>
      </c>
      <c r="E18" s="3">
        <v>0</v>
      </c>
      <c r="G18" s="3">
        <v>0</v>
      </c>
      <c r="I18" s="3">
        <f t="shared" si="0"/>
        <v>0</v>
      </c>
      <c r="K18" s="3">
        <v>72933034</v>
      </c>
      <c r="M18" s="3">
        <v>1124998196854</v>
      </c>
      <c r="O18" s="3">
        <v>1085468328731</v>
      </c>
      <c r="Q18" s="3">
        <f t="shared" si="1"/>
        <v>39529868123</v>
      </c>
    </row>
    <row r="19" spans="1:17">
      <c r="A19" s="1" t="s">
        <v>457</v>
      </c>
      <c r="C19" s="3">
        <v>0</v>
      </c>
      <c r="E19" s="3">
        <v>0</v>
      </c>
      <c r="G19" s="3">
        <v>0</v>
      </c>
      <c r="I19" s="3">
        <f t="shared" si="0"/>
        <v>0</v>
      </c>
      <c r="K19" s="3">
        <v>33798763</v>
      </c>
      <c r="M19" s="3">
        <v>590317850270</v>
      </c>
      <c r="O19" s="3">
        <v>569870989247</v>
      </c>
      <c r="Q19" s="3">
        <f t="shared" si="1"/>
        <v>20446861023</v>
      </c>
    </row>
    <row r="20" spans="1:17">
      <c r="A20" s="1" t="s">
        <v>458</v>
      </c>
      <c r="C20" s="3">
        <v>0</v>
      </c>
      <c r="E20" s="3">
        <v>0</v>
      </c>
      <c r="G20" s="3">
        <v>0</v>
      </c>
      <c r="I20" s="3">
        <f t="shared" si="0"/>
        <v>0</v>
      </c>
      <c r="K20" s="3">
        <v>10011193</v>
      </c>
      <c r="M20" s="3">
        <v>293400886985</v>
      </c>
      <c r="O20" s="3">
        <v>280386036871</v>
      </c>
      <c r="Q20" s="3">
        <f t="shared" si="1"/>
        <v>13014850114</v>
      </c>
    </row>
    <row r="21" spans="1:17">
      <c r="A21" s="1" t="s">
        <v>459</v>
      </c>
      <c r="C21" s="3">
        <v>0</v>
      </c>
      <c r="E21" s="3">
        <v>0</v>
      </c>
      <c r="G21" s="3">
        <v>0</v>
      </c>
      <c r="I21" s="3">
        <f t="shared" si="0"/>
        <v>0</v>
      </c>
      <c r="K21" s="3">
        <v>26413139</v>
      </c>
      <c r="M21" s="3">
        <v>663940871804</v>
      </c>
      <c r="O21" s="3">
        <v>658068506162</v>
      </c>
      <c r="Q21" s="3">
        <f t="shared" si="1"/>
        <v>5872365642</v>
      </c>
    </row>
    <row r="22" spans="1:17">
      <c r="A22" s="1" t="s">
        <v>460</v>
      </c>
      <c r="C22" s="3">
        <v>0</v>
      </c>
      <c r="E22" s="3">
        <v>0</v>
      </c>
      <c r="G22" s="3">
        <v>0</v>
      </c>
      <c r="I22" s="3">
        <f t="shared" si="0"/>
        <v>0</v>
      </c>
      <c r="K22" s="3">
        <v>5437840</v>
      </c>
      <c r="M22" s="3">
        <v>298940771306</v>
      </c>
      <c r="O22" s="3">
        <v>293798822760</v>
      </c>
      <c r="Q22" s="3">
        <f t="shared" si="1"/>
        <v>5141948546</v>
      </c>
    </row>
    <row r="23" spans="1:17">
      <c r="A23" s="1" t="s">
        <v>461</v>
      </c>
      <c r="C23" s="3">
        <v>0</v>
      </c>
      <c r="E23" s="3">
        <v>0</v>
      </c>
      <c r="G23" s="3">
        <v>0</v>
      </c>
      <c r="I23" s="3">
        <f t="shared" si="0"/>
        <v>0</v>
      </c>
      <c r="K23" s="3">
        <v>12674035</v>
      </c>
      <c r="M23" s="3">
        <v>239834911873</v>
      </c>
      <c r="O23" s="3">
        <v>236823137110</v>
      </c>
      <c r="Q23" s="3">
        <f t="shared" si="1"/>
        <v>3011774763</v>
      </c>
    </row>
    <row r="24" spans="1:17">
      <c r="A24" s="1" t="s">
        <v>444</v>
      </c>
      <c r="C24" s="3">
        <v>0</v>
      </c>
      <c r="E24" s="3">
        <v>0</v>
      </c>
      <c r="G24" s="3">
        <v>0</v>
      </c>
      <c r="I24" s="3">
        <f t="shared" si="0"/>
        <v>0</v>
      </c>
      <c r="K24" s="3">
        <v>2002500</v>
      </c>
      <c r="M24" s="3">
        <v>198278477225</v>
      </c>
      <c r="O24" s="3">
        <v>209620954848</v>
      </c>
      <c r="Q24" s="3">
        <f t="shared" si="1"/>
        <v>-11342477623</v>
      </c>
    </row>
    <row r="25" spans="1:17">
      <c r="A25" s="1" t="s">
        <v>429</v>
      </c>
      <c r="C25" s="3">
        <v>0</v>
      </c>
      <c r="E25" s="3">
        <v>0</v>
      </c>
      <c r="G25" s="3">
        <v>0</v>
      </c>
      <c r="I25" s="3">
        <f t="shared" si="0"/>
        <v>0</v>
      </c>
      <c r="K25" s="3">
        <v>2400000</v>
      </c>
      <c r="M25" s="3">
        <v>83190111425</v>
      </c>
      <c r="O25" s="3">
        <v>84905505722</v>
      </c>
      <c r="Q25" s="3">
        <f t="shared" si="1"/>
        <v>-1715394297</v>
      </c>
    </row>
    <row r="26" spans="1:17">
      <c r="A26" s="1" t="s">
        <v>437</v>
      </c>
      <c r="C26" s="3">
        <v>0</v>
      </c>
      <c r="E26" s="3">
        <v>0</v>
      </c>
      <c r="G26" s="3">
        <v>0</v>
      </c>
      <c r="I26" s="3">
        <f t="shared" si="0"/>
        <v>0</v>
      </c>
      <c r="K26" s="3">
        <v>1548429</v>
      </c>
      <c r="M26" s="3">
        <v>250847551392</v>
      </c>
      <c r="O26" s="3">
        <v>265700117678</v>
      </c>
      <c r="Q26" s="3">
        <f t="shared" si="1"/>
        <v>-14852566286</v>
      </c>
    </row>
    <row r="27" spans="1:17">
      <c r="A27" s="1" t="s">
        <v>462</v>
      </c>
      <c r="C27" s="3">
        <v>0</v>
      </c>
      <c r="E27" s="3">
        <v>0</v>
      </c>
      <c r="G27" s="3">
        <v>0</v>
      </c>
      <c r="I27" s="3">
        <f t="shared" si="0"/>
        <v>0</v>
      </c>
      <c r="K27" s="3">
        <v>48457992</v>
      </c>
      <c r="M27" s="3">
        <v>1218757328703</v>
      </c>
      <c r="O27" s="3">
        <v>1186264581696</v>
      </c>
      <c r="Q27" s="3">
        <f t="shared" si="1"/>
        <v>32492747007</v>
      </c>
    </row>
    <row r="28" spans="1:17">
      <c r="A28" s="1" t="s">
        <v>26</v>
      </c>
      <c r="C28" s="3">
        <v>0</v>
      </c>
      <c r="E28" s="3">
        <v>0</v>
      </c>
      <c r="G28" s="3">
        <v>0</v>
      </c>
      <c r="I28" s="3">
        <f t="shared" si="0"/>
        <v>0</v>
      </c>
      <c r="K28" s="3">
        <v>2163500</v>
      </c>
      <c r="M28" s="3">
        <v>609365032500</v>
      </c>
      <c r="O28" s="3">
        <v>595705933283</v>
      </c>
      <c r="Q28" s="3">
        <f t="shared" si="1"/>
        <v>13659099217</v>
      </c>
    </row>
    <row r="29" spans="1:17">
      <c r="A29" s="1" t="s">
        <v>463</v>
      </c>
      <c r="C29" s="3">
        <v>0</v>
      </c>
      <c r="E29" s="3">
        <v>0</v>
      </c>
      <c r="G29" s="3">
        <v>0</v>
      </c>
      <c r="I29" s="3">
        <f t="shared" si="0"/>
        <v>0</v>
      </c>
      <c r="K29" s="3">
        <v>12618139</v>
      </c>
      <c r="M29" s="3">
        <v>1225272283790</v>
      </c>
      <c r="O29" s="3">
        <v>1168356556421</v>
      </c>
      <c r="Q29" s="3">
        <f t="shared" si="1"/>
        <v>56915727369</v>
      </c>
    </row>
    <row r="30" spans="1:17">
      <c r="A30" s="1" t="s">
        <v>464</v>
      </c>
      <c r="C30" s="3">
        <v>0</v>
      </c>
      <c r="E30" s="3">
        <v>0</v>
      </c>
      <c r="G30" s="3">
        <v>0</v>
      </c>
      <c r="I30" s="3">
        <f t="shared" si="0"/>
        <v>0</v>
      </c>
      <c r="K30" s="3">
        <v>2387020</v>
      </c>
      <c r="M30" s="3">
        <v>2457815591100</v>
      </c>
      <c r="O30" s="3">
        <v>2408701143365</v>
      </c>
      <c r="Q30" s="3">
        <f t="shared" si="1"/>
        <v>49114447735</v>
      </c>
    </row>
    <row r="31" spans="1:17">
      <c r="A31" s="1" t="s">
        <v>465</v>
      </c>
      <c r="C31" s="3">
        <v>0</v>
      </c>
      <c r="E31" s="3">
        <v>0</v>
      </c>
      <c r="G31" s="3">
        <v>0</v>
      </c>
      <c r="I31" s="3">
        <f t="shared" si="0"/>
        <v>0</v>
      </c>
      <c r="K31" s="3">
        <v>2642606</v>
      </c>
      <c r="M31" s="3">
        <v>47021460906</v>
      </c>
      <c r="O31" s="3">
        <v>46383413145</v>
      </c>
      <c r="Q31" s="3">
        <f t="shared" si="1"/>
        <v>638047761</v>
      </c>
    </row>
    <row r="32" spans="1:17">
      <c r="A32" s="1" t="s">
        <v>15</v>
      </c>
      <c r="C32" s="3">
        <v>0</v>
      </c>
      <c r="E32" s="3">
        <v>0</v>
      </c>
      <c r="G32" s="3">
        <v>0</v>
      </c>
      <c r="I32" s="3">
        <f t="shared" si="0"/>
        <v>0</v>
      </c>
      <c r="K32" s="3">
        <v>11806383</v>
      </c>
      <c r="M32" s="3">
        <v>193568614715</v>
      </c>
      <c r="O32" s="3">
        <v>190423641860</v>
      </c>
      <c r="Q32" s="3">
        <f t="shared" si="1"/>
        <v>3144972855</v>
      </c>
    </row>
    <row r="33" spans="1:17">
      <c r="A33" s="1" t="s">
        <v>466</v>
      </c>
      <c r="C33" s="3">
        <v>0</v>
      </c>
      <c r="E33" s="3">
        <v>0</v>
      </c>
      <c r="G33" s="3">
        <v>0</v>
      </c>
      <c r="I33" s="3">
        <f t="shared" si="0"/>
        <v>0</v>
      </c>
      <c r="K33" s="3">
        <v>2695447</v>
      </c>
      <c r="M33" s="3">
        <v>14773819003</v>
      </c>
      <c r="O33" s="3">
        <v>8947803011</v>
      </c>
      <c r="Q33" s="3">
        <f t="shared" si="1"/>
        <v>5826015992</v>
      </c>
    </row>
    <row r="34" spans="1:17">
      <c r="A34" s="1" t="s">
        <v>467</v>
      </c>
      <c r="C34" s="3">
        <v>0</v>
      </c>
      <c r="E34" s="3">
        <v>0</v>
      </c>
      <c r="G34" s="3">
        <v>0</v>
      </c>
      <c r="I34" s="3">
        <f t="shared" si="0"/>
        <v>0</v>
      </c>
      <c r="K34" s="3">
        <v>1000000</v>
      </c>
      <c r="M34" s="3">
        <v>13648109180</v>
      </c>
      <c r="O34" s="3">
        <v>13123942935</v>
      </c>
      <c r="Q34" s="3">
        <f t="shared" si="1"/>
        <v>524166245</v>
      </c>
    </row>
    <row r="35" spans="1:17">
      <c r="A35" s="1" t="s">
        <v>468</v>
      </c>
      <c r="C35" s="3">
        <v>0</v>
      </c>
      <c r="E35" s="3">
        <v>0</v>
      </c>
      <c r="G35" s="3">
        <v>0</v>
      </c>
      <c r="I35" s="3">
        <f t="shared" si="0"/>
        <v>0</v>
      </c>
      <c r="K35" s="3">
        <v>48535847</v>
      </c>
      <c r="M35" s="3">
        <v>325747411636</v>
      </c>
      <c r="O35" s="3">
        <v>317124873695</v>
      </c>
      <c r="Q35" s="3">
        <f t="shared" si="1"/>
        <v>8622537941</v>
      </c>
    </row>
    <row r="36" spans="1:17">
      <c r="A36" s="1" t="s">
        <v>469</v>
      </c>
      <c r="C36" s="3">
        <v>0</v>
      </c>
      <c r="E36" s="3">
        <v>0</v>
      </c>
      <c r="G36" s="3">
        <v>0</v>
      </c>
      <c r="I36" s="3">
        <f t="shared" si="0"/>
        <v>0</v>
      </c>
      <c r="K36" s="3">
        <v>12069215</v>
      </c>
      <c r="M36" s="3">
        <v>34216199062</v>
      </c>
      <c r="O36" s="3">
        <v>31601688404</v>
      </c>
      <c r="Q36" s="3">
        <f t="shared" si="1"/>
        <v>2614510658</v>
      </c>
    </row>
    <row r="37" spans="1:17">
      <c r="A37" s="1" t="s">
        <v>470</v>
      </c>
      <c r="C37" s="3">
        <v>0</v>
      </c>
      <c r="E37" s="3">
        <v>0</v>
      </c>
      <c r="G37" s="3">
        <v>0</v>
      </c>
      <c r="I37" s="3">
        <f t="shared" si="0"/>
        <v>0</v>
      </c>
      <c r="K37" s="3">
        <v>42820359</v>
      </c>
      <c r="M37" s="3">
        <v>803930196995</v>
      </c>
      <c r="O37" s="3">
        <v>771641610475</v>
      </c>
      <c r="Q37" s="3">
        <f t="shared" si="1"/>
        <v>32288586520</v>
      </c>
    </row>
    <row r="38" spans="1:17">
      <c r="A38" s="1" t="s">
        <v>438</v>
      </c>
      <c r="C38" s="3">
        <v>0</v>
      </c>
      <c r="E38" s="3">
        <v>0</v>
      </c>
      <c r="G38" s="3">
        <v>0</v>
      </c>
      <c r="I38" s="3">
        <f t="shared" si="0"/>
        <v>0</v>
      </c>
      <c r="K38" s="3">
        <v>30228845</v>
      </c>
      <c r="M38" s="3">
        <v>129612320365</v>
      </c>
      <c r="O38" s="3">
        <v>137375004301</v>
      </c>
      <c r="Q38" s="3">
        <f t="shared" si="1"/>
        <v>-7762683936</v>
      </c>
    </row>
    <row r="39" spans="1:17">
      <c r="A39" s="1" t="s">
        <v>25</v>
      </c>
      <c r="C39" s="3">
        <v>0</v>
      </c>
      <c r="E39" s="3">
        <v>0</v>
      </c>
      <c r="G39" s="3">
        <v>0</v>
      </c>
      <c r="I39" s="3">
        <f t="shared" si="0"/>
        <v>0</v>
      </c>
      <c r="K39" s="3">
        <v>4092735</v>
      </c>
      <c r="M39" s="3">
        <v>1459141733781</v>
      </c>
      <c r="O39" s="3">
        <v>1398060933838</v>
      </c>
      <c r="Q39" s="3">
        <f t="shared" si="1"/>
        <v>61080799943</v>
      </c>
    </row>
    <row r="40" spans="1:17">
      <c r="A40" s="1" t="s">
        <v>32</v>
      </c>
      <c r="C40" s="3">
        <v>0</v>
      </c>
      <c r="E40" s="3">
        <v>0</v>
      </c>
      <c r="G40" s="3">
        <v>0</v>
      </c>
      <c r="I40" s="3">
        <f t="shared" si="0"/>
        <v>0</v>
      </c>
      <c r="K40" s="3">
        <v>21592641</v>
      </c>
      <c r="M40" s="3">
        <v>914605808438</v>
      </c>
      <c r="O40" s="3">
        <v>895056679095</v>
      </c>
      <c r="Q40" s="3">
        <f t="shared" si="1"/>
        <v>19549129343</v>
      </c>
    </row>
    <row r="41" spans="1:17">
      <c r="A41" s="1" t="s">
        <v>471</v>
      </c>
      <c r="C41" s="3">
        <v>0</v>
      </c>
      <c r="E41" s="3">
        <v>0</v>
      </c>
      <c r="G41" s="3">
        <v>0</v>
      </c>
      <c r="I41" s="3">
        <f t="shared" si="0"/>
        <v>0</v>
      </c>
      <c r="K41" s="3">
        <v>11661854</v>
      </c>
      <c r="M41" s="3">
        <v>40396828894</v>
      </c>
      <c r="O41" s="3">
        <v>39731058021</v>
      </c>
      <c r="Q41" s="3">
        <f t="shared" si="1"/>
        <v>665770873</v>
      </c>
    </row>
    <row r="42" spans="1:17">
      <c r="A42" s="1" t="s">
        <v>472</v>
      </c>
      <c r="C42" s="3">
        <v>0</v>
      </c>
      <c r="E42" s="3">
        <v>0</v>
      </c>
      <c r="G42" s="3">
        <v>0</v>
      </c>
      <c r="I42" s="3">
        <f t="shared" si="0"/>
        <v>0</v>
      </c>
      <c r="K42" s="3">
        <v>8438207</v>
      </c>
      <c r="M42" s="3">
        <v>38992954547</v>
      </c>
      <c r="O42" s="3">
        <v>16177395609</v>
      </c>
      <c r="Q42" s="3">
        <f t="shared" si="1"/>
        <v>22815558938</v>
      </c>
    </row>
    <row r="43" spans="1:17">
      <c r="A43" s="1" t="s">
        <v>422</v>
      </c>
      <c r="C43" s="3">
        <v>0</v>
      </c>
      <c r="E43" s="3">
        <v>0</v>
      </c>
      <c r="G43" s="3">
        <v>0</v>
      </c>
      <c r="I43" s="3">
        <f t="shared" si="0"/>
        <v>0</v>
      </c>
      <c r="K43" s="3">
        <v>44457712</v>
      </c>
      <c r="M43" s="3">
        <v>339191352235</v>
      </c>
      <c r="O43" s="3">
        <v>324965063583</v>
      </c>
      <c r="Q43" s="3">
        <f t="shared" si="1"/>
        <v>14226288652</v>
      </c>
    </row>
    <row r="44" spans="1:17">
      <c r="A44" s="1" t="s">
        <v>473</v>
      </c>
      <c r="C44" s="3">
        <v>0</v>
      </c>
      <c r="E44" s="3">
        <v>0</v>
      </c>
      <c r="G44" s="3">
        <v>0</v>
      </c>
      <c r="I44" s="3">
        <f t="shared" si="0"/>
        <v>0</v>
      </c>
      <c r="K44" s="3">
        <v>6032331</v>
      </c>
      <c r="M44" s="3">
        <v>214551086524</v>
      </c>
      <c r="O44" s="3">
        <v>207146040518</v>
      </c>
      <c r="Q44" s="3">
        <f t="shared" si="1"/>
        <v>7405046006</v>
      </c>
    </row>
    <row r="45" spans="1:17">
      <c r="A45" s="1" t="s">
        <v>435</v>
      </c>
      <c r="C45" s="3">
        <v>0</v>
      </c>
      <c r="E45" s="3">
        <v>0</v>
      </c>
      <c r="G45" s="3">
        <v>0</v>
      </c>
      <c r="I45" s="3">
        <f t="shared" si="0"/>
        <v>0</v>
      </c>
      <c r="K45" s="3">
        <v>23214223</v>
      </c>
      <c r="M45" s="3">
        <v>945499626719</v>
      </c>
      <c r="O45" s="3">
        <v>1009356853250</v>
      </c>
      <c r="Q45" s="3">
        <f t="shared" si="1"/>
        <v>-63857226531</v>
      </c>
    </row>
    <row r="46" spans="1:17">
      <c r="A46" s="1" t="s">
        <v>474</v>
      </c>
      <c r="C46" s="3">
        <v>0</v>
      </c>
      <c r="E46" s="3">
        <v>0</v>
      </c>
      <c r="G46" s="3">
        <v>0</v>
      </c>
      <c r="I46" s="3">
        <f t="shared" si="0"/>
        <v>0</v>
      </c>
      <c r="K46" s="3">
        <v>2518551</v>
      </c>
      <c r="M46" s="3">
        <v>36036036324</v>
      </c>
      <c r="O46" s="3">
        <v>35818927481</v>
      </c>
      <c r="Q46" s="3">
        <f t="shared" si="1"/>
        <v>217108843</v>
      </c>
    </row>
    <row r="47" spans="1:17">
      <c r="A47" s="1" t="s">
        <v>440</v>
      </c>
      <c r="C47" s="3">
        <v>0</v>
      </c>
      <c r="E47" s="3">
        <v>0</v>
      </c>
      <c r="G47" s="3">
        <v>0</v>
      </c>
      <c r="I47" s="3">
        <f t="shared" si="0"/>
        <v>0</v>
      </c>
      <c r="K47" s="3">
        <v>3000000</v>
      </c>
      <c r="M47" s="3">
        <v>165375167954</v>
      </c>
      <c r="O47" s="3">
        <v>164035160322</v>
      </c>
      <c r="Q47" s="3">
        <f t="shared" si="1"/>
        <v>1340007632</v>
      </c>
    </row>
    <row r="48" spans="1:17">
      <c r="A48" s="1" t="s">
        <v>442</v>
      </c>
      <c r="C48" s="3">
        <v>0</v>
      </c>
      <c r="E48" s="3">
        <v>0</v>
      </c>
      <c r="G48" s="3">
        <v>0</v>
      </c>
      <c r="I48" s="3">
        <f t="shared" si="0"/>
        <v>0</v>
      </c>
      <c r="K48" s="3">
        <v>12547587</v>
      </c>
      <c r="M48" s="3">
        <v>724441940340</v>
      </c>
      <c r="O48" s="3">
        <v>780068085585</v>
      </c>
      <c r="Q48" s="3">
        <f t="shared" si="1"/>
        <v>-55626145245</v>
      </c>
    </row>
    <row r="49" spans="1:17">
      <c r="A49" s="1" t="s">
        <v>475</v>
      </c>
      <c r="C49" s="3">
        <v>0</v>
      </c>
      <c r="E49" s="3">
        <v>0</v>
      </c>
      <c r="G49" s="3">
        <v>0</v>
      </c>
      <c r="I49" s="3">
        <f t="shared" si="0"/>
        <v>0</v>
      </c>
      <c r="K49" s="3">
        <v>14097168</v>
      </c>
      <c r="M49" s="3">
        <v>96481454068</v>
      </c>
      <c r="O49" s="3">
        <v>91385632800</v>
      </c>
      <c r="Q49" s="3">
        <f t="shared" si="1"/>
        <v>5095821268</v>
      </c>
    </row>
    <row r="50" spans="1:17">
      <c r="A50" s="1" t="s">
        <v>23</v>
      </c>
      <c r="C50" s="3">
        <v>0</v>
      </c>
      <c r="E50" s="3">
        <v>0</v>
      </c>
      <c r="G50" s="3">
        <v>0</v>
      </c>
      <c r="I50" s="3">
        <f t="shared" si="0"/>
        <v>0</v>
      </c>
      <c r="K50" s="3">
        <v>52788579</v>
      </c>
      <c r="M50" s="3">
        <v>745975907155</v>
      </c>
      <c r="O50" s="3">
        <v>727809583288</v>
      </c>
      <c r="Q50" s="3">
        <f t="shared" si="1"/>
        <v>18166323867</v>
      </c>
    </row>
    <row r="51" spans="1:17">
      <c r="A51" s="1" t="s">
        <v>476</v>
      </c>
      <c r="C51" s="3">
        <v>0</v>
      </c>
      <c r="E51" s="3">
        <v>0</v>
      </c>
      <c r="G51" s="3">
        <v>0</v>
      </c>
      <c r="I51" s="3">
        <f t="shared" si="0"/>
        <v>0</v>
      </c>
      <c r="K51" s="3">
        <v>907103374</v>
      </c>
      <c r="M51" s="3">
        <v>10491572168745</v>
      </c>
      <c r="O51" s="3">
        <v>9926939781148</v>
      </c>
      <c r="Q51" s="3">
        <f t="shared" si="1"/>
        <v>564632387597</v>
      </c>
    </row>
    <row r="52" spans="1:17">
      <c r="A52" s="1" t="s">
        <v>477</v>
      </c>
      <c r="C52" s="3">
        <v>0</v>
      </c>
      <c r="E52" s="3">
        <v>0</v>
      </c>
      <c r="G52" s="3">
        <v>0</v>
      </c>
      <c r="I52" s="3">
        <f t="shared" si="0"/>
        <v>0</v>
      </c>
      <c r="K52" s="3">
        <v>35000357</v>
      </c>
      <c r="M52" s="3">
        <v>339430109807</v>
      </c>
      <c r="O52" s="3">
        <v>319853154265</v>
      </c>
      <c r="Q52" s="3">
        <f t="shared" si="1"/>
        <v>19576955542</v>
      </c>
    </row>
    <row r="53" spans="1:17">
      <c r="A53" s="1" t="s">
        <v>478</v>
      </c>
      <c r="C53" s="3">
        <v>0</v>
      </c>
      <c r="E53" s="3">
        <v>0</v>
      </c>
      <c r="G53" s="3">
        <v>0</v>
      </c>
      <c r="I53" s="3">
        <f t="shared" si="0"/>
        <v>0</v>
      </c>
      <c r="K53" s="3">
        <v>9316107</v>
      </c>
      <c r="M53" s="3">
        <v>96682063313</v>
      </c>
      <c r="O53" s="3">
        <v>93046934278</v>
      </c>
      <c r="Q53" s="3">
        <f t="shared" si="1"/>
        <v>3635129035</v>
      </c>
    </row>
    <row r="54" spans="1:17">
      <c r="A54" s="1" t="s">
        <v>479</v>
      </c>
      <c r="C54" s="3">
        <v>0</v>
      </c>
      <c r="E54" s="3">
        <v>0</v>
      </c>
      <c r="G54" s="3">
        <v>0</v>
      </c>
      <c r="I54" s="3">
        <f t="shared" si="0"/>
        <v>0</v>
      </c>
      <c r="K54" s="3">
        <v>39325908</v>
      </c>
      <c r="M54" s="3">
        <v>324837518761</v>
      </c>
      <c r="O54" s="3">
        <v>311717026416</v>
      </c>
      <c r="Q54" s="3">
        <f t="shared" si="1"/>
        <v>13120492345</v>
      </c>
    </row>
    <row r="55" spans="1:17">
      <c r="A55" s="1" t="s">
        <v>19</v>
      </c>
      <c r="C55" s="3">
        <v>0</v>
      </c>
      <c r="E55" s="3">
        <v>0</v>
      </c>
      <c r="G55" s="3">
        <v>0</v>
      </c>
      <c r="I55" s="3">
        <f t="shared" si="0"/>
        <v>0</v>
      </c>
      <c r="K55" s="3">
        <v>30200000</v>
      </c>
      <c r="M55" s="3">
        <v>142023848297</v>
      </c>
      <c r="O55" s="3">
        <v>143743263338</v>
      </c>
      <c r="Q55" s="3">
        <f t="shared" si="1"/>
        <v>-1719415041</v>
      </c>
    </row>
    <row r="56" spans="1:17">
      <c r="A56" s="1" t="s">
        <v>21</v>
      </c>
      <c r="C56" s="3">
        <v>0</v>
      </c>
      <c r="E56" s="3">
        <v>0</v>
      </c>
      <c r="G56" s="3">
        <v>0</v>
      </c>
      <c r="I56" s="3">
        <f t="shared" si="0"/>
        <v>0</v>
      </c>
      <c r="K56" s="3">
        <v>13079222</v>
      </c>
      <c r="M56" s="3">
        <v>124695291713</v>
      </c>
      <c r="O56" s="3">
        <v>139543905789</v>
      </c>
      <c r="Q56" s="3">
        <f t="shared" si="1"/>
        <v>-14848614076</v>
      </c>
    </row>
    <row r="57" spans="1:17">
      <c r="A57" s="1" t="s">
        <v>27</v>
      </c>
      <c r="C57" s="3">
        <v>0</v>
      </c>
      <c r="E57" s="3">
        <v>0</v>
      </c>
      <c r="G57" s="3">
        <v>0</v>
      </c>
      <c r="I57" s="3">
        <f t="shared" si="0"/>
        <v>0</v>
      </c>
      <c r="K57" s="3">
        <v>3466669</v>
      </c>
      <c r="M57" s="3">
        <v>1109862574040</v>
      </c>
      <c r="O57" s="3">
        <v>1102954069643</v>
      </c>
      <c r="Q57" s="3">
        <f t="shared" si="1"/>
        <v>6908504397</v>
      </c>
    </row>
    <row r="58" spans="1:17">
      <c r="A58" s="1" t="s">
        <v>480</v>
      </c>
      <c r="C58" s="3">
        <v>0</v>
      </c>
      <c r="E58" s="3">
        <v>0</v>
      </c>
      <c r="G58" s="3">
        <v>0</v>
      </c>
      <c r="I58" s="3">
        <f t="shared" si="0"/>
        <v>0</v>
      </c>
      <c r="K58" s="3">
        <v>10000000</v>
      </c>
      <c r="M58" s="3">
        <v>122964945000</v>
      </c>
      <c r="O58" s="3">
        <v>119309006342</v>
      </c>
      <c r="Q58" s="3">
        <f t="shared" si="1"/>
        <v>3655938658</v>
      </c>
    </row>
    <row r="59" spans="1:17">
      <c r="A59" s="1" t="s">
        <v>481</v>
      </c>
      <c r="C59" s="3">
        <v>0</v>
      </c>
      <c r="E59" s="3">
        <v>0</v>
      </c>
      <c r="G59" s="3">
        <v>0</v>
      </c>
      <c r="I59" s="3">
        <f t="shared" si="0"/>
        <v>0</v>
      </c>
      <c r="K59" s="3">
        <v>7505000</v>
      </c>
      <c r="M59" s="3">
        <v>8238793872</v>
      </c>
      <c r="O59" s="3">
        <v>8288841815</v>
      </c>
      <c r="Q59" s="3">
        <f t="shared" si="1"/>
        <v>-50047943</v>
      </c>
    </row>
    <row r="60" spans="1:17">
      <c r="A60" s="1" t="s">
        <v>482</v>
      </c>
      <c r="C60" s="3">
        <v>0</v>
      </c>
      <c r="E60" s="3">
        <v>0</v>
      </c>
      <c r="G60" s="3">
        <v>0</v>
      </c>
      <c r="I60" s="3">
        <f t="shared" si="0"/>
        <v>0</v>
      </c>
      <c r="K60" s="3">
        <v>2000000</v>
      </c>
      <c r="M60" s="3">
        <v>2278470231</v>
      </c>
      <c r="O60" s="3">
        <v>2438345142</v>
      </c>
      <c r="Q60" s="3">
        <f t="shared" si="1"/>
        <v>-159874911</v>
      </c>
    </row>
    <row r="61" spans="1:17">
      <c r="A61" s="1" t="s">
        <v>483</v>
      </c>
      <c r="C61" s="3">
        <v>0</v>
      </c>
      <c r="E61" s="3">
        <v>0</v>
      </c>
      <c r="G61" s="3">
        <v>0</v>
      </c>
      <c r="I61" s="3">
        <f t="shared" si="0"/>
        <v>0</v>
      </c>
      <c r="K61" s="3">
        <v>118219663</v>
      </c>
      <c r="M61" s="3">
        <v>607087313083</v>
      </c>
      <c r="O61" s="3">
        <v>590764955149</v>
      </c>
      <c r="Q61" s="3">
        <f t="shared" si="1"/>
        <v>16322357934</v>
      </c>
    </row>
    <row r="62" spans="1:17">
      <c r="A62" s="1" t="s">
        <v>28</v>
      </c>
      <c r="C62" s="3">
        <v>0</v>
      </c>
      <c r="E62" s="3">
        <v>0</v>
      </c>
      <c r="G62" s="3">
        <v>0</v>
      </c>
      <c r="I62" s="3">
        <f t="shared" si="0"/>
        <v>0</v>
      </c>
      <c r="K62" s="3">
        <v>228100</v>
      </c>
      <c r="M62" s="3">
        <v>1219228576600</v>
      </c>
      <c r="O62" s="3">
        <v>1196453363832</v>
      </c>
      <c r="Q62" s="3">
        <f t="shared" si="1"/>
        <v>22775212768</v>
      </c>
    </row>
    <row r="63" spans="1:17">
      <c r="A63" s="1" t="s">
        <v>484</v>
      </c>
      <c r="C63" s="3">
        <v>0</v>
      </c>
      <c r="E63" s="3">
        <v>0</v>
      </c>
      <c r="G63" s="3">
        <v>0</v>
      </c>
      <c r="I63" s="3">
        <f t="shared" si="0"/>
        <v>0</v>
      </c>
      <c r="K63" s="3">
        <v>320000</v>
      </c>
      <c r="M63" s="3">
        <v>5170868248</v>
      </c>
      <c r="O63" s="3">
        <v>5351081358</v>
      </c>
      <c r="Q63" s="3">
        <f t="shared" si="1"/>
        <v>-180213110</v>
      </c>
    </row>
    <row r="64" spans="1:17">
      <c r="A64" s="1" t="s">
        <v>485</v>
      </c>
      <c r="C64" s="3">
        <v>0</v>
      </c>
      <c r="E64" s="3">
        <v>0</v>
      </c>
      <c r="G64" s="3">
        <v>0</v>
      </c>
      <c r="I64" s="3">
        <f t="shared" si="0"/>
        <v>0</v>
      </c>
      <c r="K64" s="3">
        <v>7359000</v>
      </c>
      <c r="M64" s="3">
        <v>17053241468</v>
      </c>
      <c r="O64" s="3">
        <v>17282254550</v>
      </c>
      <c r="Q64" s="3">
        <f t="shared" si="1"/>
        <v>-229013082</v>
      </c>
    </row>
    <row r="65" spans="1:17">
      <c r="A65" s="1" t="s">
        <v>486</v>
      </c>
      <c r="C65" s="3">
        <v>0</v>
      </c>
      <c r="E65" s="3">
        <v>0</v>
      </c>
      <c r="G65" s="3">
        <v>0</v>
      </c>
      <c r="I65" s="3">
        <f t="shared" si="0"/>
        <v>0</v>
      </c>
      <c r="K65" s="3">
        <v>64161723</v>
      </c>
      <c r="M65" s="3">
        <v>166758019670</v>
      </c>
      <c r="O65" s="3">
        <v>160118787480</v>
      </c>
      <c r="Q65" s="3">
        <f t="shared" si="1"/>
        <v>6639232190</v>
      </c>
    </row>
    <row r="66" spans="1:17">
      <c r="A66" s="1" t="s">
        <v>424</v>
      </c>
      <c r="C66" s="3">
        <v>0</v>
      </c>
      <c r="E66" s="3">
        <v>0</v>
      </c>
      <c r="G66" s="3">
        <v>0</v>
      </c>
      <c r="I66" s="3">
        <f t="shared" si="0"/>
        <v>0</v>
      </c>
      <c r="K66" s="3">
        <v>91414077</v>
      </c>
      <c r="M66" s="3">
        <v>2022626037971</v>
      </c>
      <c r="O66" s="3">
        <v>2066700328743</v>
      </c>
      <c r="Q66" s="3">
        <f t="shared" si="1"/>
        <v>-44074290772</v>
      </c>
    </row>
    <row r="67" spans="1:17">
      <c r="A67" s="1" t="s">
        <v>487</v>
      </c>
      <c r="C67" s="3">
        <v>0</v>
      </c>
      <c r="E67" s="3">
        <v>0</v>
      </c>
      <c r="G67" s="3">
        <v>0</v>
      </c>
      <c r="I67" s="3">
        <f t="shared" si="0"/>
        <v>0</v>
      </c>
      <c r="K67" s="3">
        <v>853724</v>
      </c>
      <c r="M67" s="3">
        <v>25919437511</v>
      </c>
      <c r="O67" s="3">
        <v>25400691210</v>
      </c>
      <c r="Q67" s="3">
        <f t="shared" si="1"/>
        <v>518746301</v>
      </c>
    </row>
    <row r="68" spans="1:17">
      <c r="A68" s="1" t="s">
        <v>426</v>
      </c>
      <c r="C68" s="3">
        <v>0</v>
      </c>
      <c r="E68" s="3">
        <v>0</v>
      </c>
      <c r="G68" s="3">
        <v>0</v>
      </c>
      <c r="I68" s="3">
        <f t="shared" si="0"/>
        <v>0</v>
      </c>
      <c r="K68" s="3">
        <v>5000000</v>
      </c>
      <c r="M68" s="3">
        <v>266720131336</v>
      </c>
      <c r="O68" s="3">
        <v>268801358424</v>
      </c>
      <c r="Q68" s="3">
        <f t="shared" si="1"/>
        <v>-2081227088</v>
      </c>
    </row>
    <row r="69" spans="1:17">
      <c r="A69" s="1" t="s">
        <v>488</v>
      </c>
      <c r="C69" s="3">
        <v>0</v>
      </c>
      <c r="E69" s="3">
        <v>0</v>
      </c>
      <c r="G69" s="3">
        <v>0</v>
      </c>
      <c r="I69" s="3">
        <f t="shared" si="0"/>
        <v>0</v>
      </c>
      <c r="K69" s="3">
        <v>176558246</v>
      </c>
      <c r="M69" s="3">
        <v>414255750663</v>
      </c>
      <c r="O69" s="3">
        <v>405924200658</v>
      </c>
      <c r="Q69" s="3">
        <f t="shared" si="1"/>
        <v>8331550005</v>
      </c>
    </row>
    <row r="70" spans="1:17">
      <c r="A70" s="1" t="s">
        <v>489</v>
      </c>
      <c r="C70" s="3">
        <v>0</v>
      </c>
      <c r="E70" s="3">
        <v>0</v>
      </c>
      <c r="G70" s="3">
        <v>0</v>
      </c>
      <c r="I70" s="3">
        <f t="shared" si="0"/>
        <v>0</v>
      </c>
      <c r="K70" s="3">
        <v>332059</v>
      </c>
      <c r="M70" s="3">
        <v>4085167053</v>
      </c>
      <c r="O70" s="3">
        <v>4085167053</v>
      </c>
      <c r="Q70" s="3">
        <f t="shared" si="1"/>
        <v>0</v>
      </c>
    </row>
    <row r="71" spans="1:17">
      <c r="A71" s="1" t="s">
        <v>431</v>
      </c>
      <c r="C71" s="3">
        <v>0</v>
      </c>
      <c r="E71" s="3">
        <v>0</v>
      </c>
      <c r="G71" s="3">
        <v>0</v>
      </c>
      <c r="I71" s="3">
        <f t="shared" si="0"/>
        <v>0</v>
      </c>
      <c r="K71" s="3">
        <v>3015259</v>
      </c>
      <c r="M71" s="3">
        <v>68907581578</v>
      </c>
      <c r="O71" s="3">
        <v>72525405549</v>
      </c>
      <c r="Q71" s="3">
        <f t="shared" si="1"/>
        <v>-3617823971</v>
      </c>
    </row>
    <row r="72" spans="1:17">
      <c r="A72" s="1" t="s">
        <v>490</v>
      </c>
      <c r="C72" s="3">
        <v>0</v>
      </c>
      <c r="E72" s="3">
        <v>0</v>
      </c>
      <c r="G72" s="3">
        <v>0</v>
      </c>
      <c r="I72" s="3">
        <f t="shared" si="0"/>
        <v>0</v>
      </c>
      <c r="K72" s="3">
        <v>10853575</v>
      </c>
      <c r="M72" s="3">
        <v>363755398710</v>
      </c>
      <c r="O72" s="3">
        <v>357357580504</v>
      </c>
      <c r="Q72" s="3">
        <f t="shared" si="1"/>
        <v>6397818206</v>
      </c>
    </row>
    <row r="73" spans="1:17">
      <c r="A73" s="1" t="s">
        <v>491</v>
      </c>
      <c r="C73" s="3">
        <v>0</v>
      </c>
      <c r="E73" s="3">
        <v>0</v>
      </c>
      <c r="G73" s="3">
        <v>0</v>
      </c>
      <c r="I73" s="3">
        <f t="shared" ref="I73:I136" si="2">E73-G73</f>
        <v>0</v>
      </c>
      <c r="K73" s="3">
        <v>51054669</v>
      </c>
      <c r="M73" s="3">
        <v>286667614883</v>
      </c>
      <c r="O73" s="3">
        <v>278356489392</v>
      </c>
      <c r="Q73" s="3">
        <f t="shared" ref="Q73:Q136" si="3">M73-O73</f>
        <v>8311125491</v>
      </c>
    </row>
    <row r="74" spans="1:17">
      <c r="A74" s="1" t="s">
        <v>29</v>
      </c>
      <c r="C74" s="3">
        <v>0</v>
      </c>
      <c r="E74" s="3">
        <v>0</v>
      </c>
      <c r="G74" s="3">
        <v>0</v>
      </c>
      <c r="I74" s="3">
        <f t="shared" si="2"/>
        <v>0</v>
      </c>
      <c r="K74" s="3">
        <v>1557770</v>
      </c>
      <c r="M74" s="3">
        <v>103427614561</v>
      </c>
      <c r="O74" s="3">
        <v>60187901377</v>
      </c>
      <c r="Q74" s="3">
        <f t="shared" si="3"/>
        <v>43239713184</v>
      </c>
    </row>
    <row r="75" spans="1:17">
      <c r="A75" s="1" t="s">
        <v>492</v>
      </c>
      <c r="C75" s="3">
        <v>0</v>
      </c>
      <c r="E75" s="3">
        <v>0</v>
      </c>
      <c r="G75" s="3">
        <v>0</v>
      </c>
      <c r="I75" s="3">
        <f t="shared" si="2"/>
        <v>0</v>
      </c>
      <c r="K75" s="3">
        <v>9127600</v>
      </c>
      <c r="M75" s="3">
        <v>19697360800</v>
      </c>
      <c r="O75" s="3">
        <v>19697360800</v>
      </c>
      <c r="Q75" s="3">
        <f t="shared" si="3"/>
        <v>0</v>
      </c>
    </row>
    <row r="76" spans="1:17">
      <c r="A76" s="1" t="s">
        <v>24</v>
      </c>
      <c r="C76" s="3">
        <v>0</v>
      </c>
      <c r="E76" s="3">
        <v>0</v>
      </c>
      <c r="G76" s="3">
        <v>0</v>
      </c>
      <c r="I76" s="3">
        <f t="shared" si="2"/>
        <v>0</v>
      </c>
      <c r="K76" s="3">
        <v>97596</v>
      </c>
      <c r="M76" s="3">
        <v>974722179</v>
      </c>
      <c r="O76" s="3">
        <v>959408385</v>
      </c>
      <c r="Q76" s="3">
        <f t="shared" si="3"/>
        <v>15313794</v>
      </c>
    </row>
    <row r="77" spans="1:17">
      <c r="A77" s="1" t="s">
        <v>201</v>
      </c>
      <c r="C77" s="3">
        <v>3220723</v>
      </c>
      <c r="E77" s="3">
        <v>3220723000000</v>
      </c>
      <c r="G77" s="3">
        <v>2903091045807</v>
      </c>
      <c r="I77" s="3">
        <f t="shared" si="2"/>
        <v>317631954193</v>
      </c>
      <c r="K77" s="3">
        <v>3220723</v>
      </c>
      <c r="M77" s="3">
        <v>3220723000000</v>
      </c>
      <c r="O77" s="3">
        <v>2903091045807</v>
      </c>
      <c r="Q77" s="3">
        <f t="shared" si="3"/>
        <v>317631954193</v>
      </c>
    </row>
    <row r="78" spans="1:17">
      <c r="A78" s="1" t="s">
        <v>192</v>
      </c>
      <c r="C78" s="3">
        <v>12358518</v>
      </c>
      <c r="E78" s="3">
        <v>12358518000000</v>
      </c>
      <c r="G78" s="3">
        <v>10405264178822</v>
      </c>
      <c r="I78" s="3">
        <f t="shared" si="2"/>
        <v>1953253821178</v>
      </c>
      <c r="K78" s="3">
        <v>13074855</v>
      </c>
      <c r="M78" s="3">
        <v>13053319485230</v>
      </c>
      <c r="O78" s="3">
        <v>11008370039116</v>
      </c>
      <c r="Q78" s="3">
        <f t="shared" si="3"/>
        <v>2044949446114</v>
      </c>
    </row>
    <row r="79" spans="1:17">
      <c r="A79" s="1" t="s">
        <v>197</v>
      </c>
      <c r="C79" s="3">
        <v>471775</v>
      </c>
      <c r="E79" s="3">
        <v>434983548654</v>
      </c>
      <c r="G79" s="3">
        <v>397534212059</v>
      </c>
      <c r="I79" s="3">
        <f t="shared" si="2"/>
        <v>37449336595</v>
      </c>
      <c r="K79" s="3">
        <v>1030809</v>
      </c>
      <c r="M79" s="3">
        <v>934964412254</v>
      </c>
      <c r="O79" s="3">
        <v>860374241786</v>
      </c>
      <c r="Q79" s="3">
        <f t="shared" si="3"/>
        <v>74590170468</v>
      </c>
    </row>
    <row r="80" spans="1:17">
      <c r="A80" s="1" t="s">
        <v>119</v>
      </c>
      <c r="C80" s="3">
        <v>2074000</v>
      </c>
      <c r="E80" s="3">
        <v>1699503478410</v>
      </c>
      <c r="G80" s="3">
        <v>1413281310267</v>
      </c>
      <c r="I80" s="3">
        <f t="shared" si="2"/>
        <v>286222168143</v>
      </c>
      <c r="K80" s="3">
        <v>3639100</v>
      </c>
      <c r="M80" s="3">
        <v>2810234043597</v>
      </c>
      <c r="O80" s="3">
        <v>2473053308566</v>
      </c>
      <c r="Q80" s="3">
        <f t="shared" si="3"/>
        <v>337180735031</v>
      </c>
    </row>
    <row r="81" spans="1:17">
      <c r="A81" s="1" t="s">
        <v>185</v>
      </c>
      <c r="C81" s="3">
        <v>2000000</v>
      </c>
      <c r="E81" s="3">
        <v>1999925000000</v>
      </c>
      <c r="G81" s="3">
        <v>1941186776097</v>
      </c>
      <c r="I81" s="3">
        <f t="shared" si="2"/>
        <v>58738223903</v>
      </c>
      <c r="K81" s="3">
        <v>2000000</v>
      </c>
      <c r="M81" s="3">
        <v>1999925000000</v>
      </c>
      <c r="O81" s="3">
        <v>1941186776097</v>
      </c>
      <c r="Q81" s="3">
        <f t="shared" si="3"/>
        <v>58738223903</v>
      </c>
    </row>
    <row r="82" spans="1:17">
      <c r="A82" s="1" t="s">
        <v>203</v>
      </c>
      <c r="C82" s="3">
        <v>1133000</v>
      </c>
      <c r="E82" s="3">
        <v>1133000000000</v>
      </c>
      <c r="G82" s="3">
        <v>1040263609534</v>
      </c>
      <c r="I82" s="3">
        <f t="shared" si="2"/>
        <v>92736390466</v>
      </c>
      <c r="K82" s="3">
        <v>1133000</v>
      </c>
      <c r="M82" s="3">
        <v>1133000000000</v>
      </c>
      <c r="O82" s="3">
        <v>1040263609534</v>
      </c>
      <c r="Q82" s="3">
        <f t="shared" si="3"/>
        <v>92736390466</v>
      </c>
    </row>
    <row r="83" spans="1:17">
      <c r="A83" s="1" t="s">
        <v>212</v>
      </c>
      <c r="C83" s="3">
        <v>915000</v>
      </c>
      <c r="E83" s="3">
        <v>915000000000</v>
      </c>
      <c r="G83" s="3">
        <v>878352237532</v>
      </c>
      <c r="I83" s="3">
        <f t="shared" si="2"/>
        <v>36647762468</v>
      </c>
      <c r="K83" s="3">
        <v>1000000</v>
      </c>
      <c r="M83" s="3">
        <v>997020671583</v>
      </c>
      <c r="O83" s="3">
        <v>959947800581</v>
      </c>
      <c r="Q83" s="3">
        <f t="shared" si="3"/>
        <v>37072871002</v>
      </c>
    </row>
    <row r="84" spans="1:17">
      <c r="A84" s="1" t="s">
        <v>199</v>
      </c>
      <c r="C84" s="3">
        <v>1319001</v>
      </c>
      <c r="E84" s="3">
        <v>1319001000000</v>
      </c>
      <c r="G84" s="3">
        <v>1186332518741</v>
      </c>
      <c r="I84" s="3">
        <f t="shared" si="2"/>
        <v>132668481259</v>
      </c>
      <c r="K84" s="3">
        <v>1319001</v>
      </c>
      <c r="M84" s="3">
        <v>1319001000000</v>
      </c>
      <c r="O84" s="3">
        <v>1186332518741</v>
      </c>
      <c r="Q84" s="3">
        <f t="shared" si="3"/>
        <v>132668481259</v>
      </c>
    </row>
    <row r="85" spans="1:17">
      <c r="A85" s="1" t="s">
        <v>113</v>
      </c>
      <c r="C85" s="3">
        <v>0</v>
      </c>
      <c r="E85" s="3">
        <v>0</v>
      </c>
      <c r="G85" s="3">
        <v>0</v>
      </c>
      <c r="I85" s="3">
        <f t="shared" si="2"/>
        <v>0</v>
      </c>
      <c r="K85" s="3">
        <v>1200</v>
      </c>
      <c r="M85" s="3">
        <v>1013960712</v>
      </c>
      <c r="O85" s="3">
        <v>963174825</v>
      </c>
      <c r="Q85" s="3">
        <f t="shared" si="3"/>
        <v>50785887</v>
      </c>
    </row>
    <row r="86" spans="1:17">
      <c r="A86" s="1" t="s">
        <v>115</v>
      </c>
      <c r="C86" s="3">
        <v>0</v>
      </c>
      <c r="E86" s="3">
        <v>0</v>
      </c>
      <c r="G86" s="3">
        <v>0</v>
      </c>
      <c r="I86" s="3">
        <f t="shared" si="2"/>
        <v>0</v>
      </c>
      <c r="K86" s="3">
        <v>472000</v>
      </c>
      <c r="M86" s="3">
        <v>300042899685</v>
      </c>
      <c r="O86" s="3">
        <v>293624361911</v>
      </c>
      <c r="Q86" s="3">
        <f t="shared" si="3"/>
        <v>6418537774</v>
      </c>
    </row>
    <row r="87" spans="1:17">
      <c r="A87" s="1" t="s">
        <v>493</v>
      </c>
      <c r="C87" s="3">
        <v>0</v>
      </c>
      <c r="E87" s="3">
        <v>0</v>
      </c>
      <c r="G87" s="3">
        <v>0</v>
      </c>
      <c r="I87" s="3">
        <f t="shared" si="2"/>
        <v>0</v>
      </c>
      <c r="K87" s="3">
        <v>1778850</v>
      </c>
      <c r="M87" s="3">
        <v>1778850000000</v>
      </c>
      <c r="O87" s="3">
        <v>1749741605415</v>
      </c>
      <c r="Q87" s="3">
        <f t="shared" si="3"/>
        <v>29108394585</v>
      </c>
    </row>
    <row r="88" spans="1:17">
      <c r="A88" s="1" t="s">
        <v>494</v>
      </c>
      <c r="C88" s="3">
        <v>0</v>
      </c>
      <c r="E88" s="3">
        <v>0</v>
      </c>
      <c r="G88" s="3">
        <v>0</v>
      </c>
      <c r="I88" s="3">
        <f t="shared" si="2"/>
        <v>0</v>
      </c>
      <c r="K88" s="3">
        <v>1485300</v>
      </c>
      <c r="M88" s="3">
        <v>1485300000000</v>
      </c>
      <c r="O88" s="3">
        <v>1289870649938</v>
      </c>
      <c r="Q88" s="3">
        <f t="shared" si="3"/>
        <v>195429350062</v>
      </c>
    </row>
    <row r="89" spans="1:17">
      <c r="A89" s="1" t="s">
        <v>495</v>
      </c>
      <c r="C89" s="3">
        <v>0</v>
      </c>
      <c r="E89" s="3">
        <v>0</v>
      </c>
      <c r="G89" s="3">
        <v>0</v>
      </c>
      <c r="I89" s="3">
        <f t="shared" si="2"/>
        <v>0</v>
      </c>
      <c r="K89" s="3">
        <v>500000</v>
      </c>
      <c r="M89" s="3">
        <v>500000000000</v>
      </c>
      <c r="O89" s="3">
        <v>460501265154</v>
      </c>
      <c r="Q89" s="3">
        <f t="shared" si="3"/>
        <v>39498734846</v>
      </c>
    </row>
    <row r="90" spans="1:17">
      <c r="A90" s="1" t="s">
        <v>496</v>
      </c>
      <c r="C90" s="3">
        <v>0</v>
      </c>
      <c r="E90" s="3">
        <v>0</v>
      </c>
      <c r="G90" s="3">
        <v>0</v>
      </c>
      <c r="I90" s="3">
        <f t="shared" si="2"/>
        <v>0</v>
      </c>
      <c r="K90" s="3">
        <v>736380</v>
      </c>
      <c r="M90" s="3">
        <v>736380000000</v>
      </c>
      <c r="O90" s="3">
        <v>670752680398</v>
      </c>
      <c r="Q90" s="3">
        <f t="shared" si="3"/>
        <v>65627319602</v>
      </c>
    </row>
    <row r="91" spans="1:17">
      <c r="A91" s="1" t="s">
        <v>397</v>
      </c>
      <c r="C91" s="3">
        <v>0</v>
      </c>
      <c r="E91" s="3">
        <v>0</v>
      </c>
      <c r="G91" s="3">
        <v>0</v>
      </c>
      <c r="I91" s="3">
        <f t="shared" si="2"/>
        <v>0</v>
      </c>
      <c r="K91" s="3">
        <v>4721729</v>
      </c>
      <c r="M91" s="3">
        <v>4721729000000</v>
      </c>
      <c r="O91" s="3">
        <v>4705804398527</v>
      </c>
      <c r="Q91" s="3">
        <f t="shared" si="3"/>
        <v>15924601473</v>
      </c>
    </row>
    <row r="92" spans="1:17">
      <c r="A92" s="1" t="s">
        <v>156</v>
      </c>
      <c r="C92" s="3">
        <v>0</v>
      </c>
      <c r="E92" s="3">
        <v>0</v>
      </c>
      <c r="G92" s="3">
        <v>0</v>
      </c>
      <c r="I92" s="3">
        <f t="shared" si="2"/>
        <v>0</v>
      </c>
      <c r="K92" s="3">
        <v>92790</v>
      </c>
      <c r="M92" s="3">
        <v>86588297013</v>
      </c>
      <c r="O92" s="3">
        <v>86683488538</v>
      </c>
      <c r="Q92" s="3">
        <f t="shared" si="3"/>
        <v>-95191525</v>
      </c>
    </row>
    <row r="93" spans="1:17">
      <c r="A93" s="1" t="s">
        <v>393</v>
      </c>
      <c r="C93" s="3">
        <v>0</v>
      </c>
      <c r="E93" s="3">
        <v>0</v>
      </c>
      <c r="G93" s="3">
        <v>0</v>
      </c>
      <c r="I93" s="3">
        <f t="shared" si="2"/>
        <v>0</v>
      </c>
      <c r="K93" s="3">
        <v>7206051</v>
      </c>
      <c r="M93" s="3">
        <v>7206051000000</v>
      </c>
      <c r="O93" s="3">
        <v>7134150190859</v>
      </c>
      <c r="Q93" s="3">
        <f t="shared" si="3"/>
        <v>71900809141</v>
      </c>
    </row>
    <row r="94" spans="1:17">
      <c r="A94" s="1" t="s">
        <v>245</v>
      </c>
      <c r="C94" s="3">
        <v>0</v>
      </c>
      <c r="E94" s="3">
        <v>0</v>
      </c>
      <c r="G94" s="3">
        <v>0</v>
      </c>
      <c r="I94" s="3">
        <f t="shared" si="2"/>
        <v>0</v>
      </c>
      <c r="K94" s="3">
        <v>130000</v>
      </c>
      <c r="M94" s="3">
        <v>123181426565</v>
      </c>
      <c r="O94" s="3">
        <v>123148127825</v>
      </c>
      <c r="Q94" s="3">
        <f t="shared" si="3"/>
        <v>33298740</v>
      </c>
    </row>
    <row r="95" spans="1:17">
      <c r="A95" s="1" t="s">
        <v>181</v>
      </c>
      <c r="C95" s="3">
        <v>0</v>
      </c>
      <c r="E95" s="3">
        <v>0</v>
      </c>
      <c r="G95" s="3">
        <v>0</v>
      </c>
      <c r="I95" s="3">
        <f t="shared" si="2"/>
        <v>0</v>
      </c>
      <c r="K95" s="3">
        <v>5000000</v>
      </c>
      <c r="M95" s="3">
        <v>4810241875000</v>
      </c>
      <c r="O95" s="3">
        <v>4769040192531</v>
      </c>
      <c r="Q95" s="3">
        <f t="shared" si="3"/>
        <v>41201682469</v>
      </c>
    </row>
    <row r="96" spans="1:17">
      <c r="A96" s="1" t="s">
        <v>215</v>
      </c>
      <c r="C96" s="3">
        <v>0</v>
      </c>
      <c r="E96" s="3">
        <v>0</v>
      </c>
      <c r="G96" s="3">
        <v>0</v>
      </c>
      <c r="I96" s="3">
        <f t="shared" si="2"/>
        <v>0</v>
      </c>
      <c r="K96" s="3">
        <v>4844200</v>
      </c>
      <c r="M96" s="3">
        <v>4532182536484</v>
      </c>
      <c r="O96" s="3">
        <v>4670171734461</v>
      </c>
      <c r="Q96" s="3">
        <f t="shared" si="3"/>
        <v>-137989197977</v>
      </c>
    </row>
    <row r="97" spans="1:17">
      <c r="A97" s="1" t="s">
        <v>89</v>
      </c>
      <c r="C97" s="3">
        <v>0</v>
      </c>
      <c r="E97" s="3">
        <v>0</v>
      </c>
      <c r="G97" s="3">
        <v>0</v>
      </c>
      <c r="I97" s="3">
        <f t="shared" si="2"/>
        <v>0</v>
      </c>
      <c r="K97" s="3">
        <v>151900</v>
      </c>
      <c r="M97" s="3">
        <v>100830481931</v>
      </c>
      <c r="O97" s="3">
        <v>89464174455</v>
      </c>
      <c r="Q97" s="3">
        <f t="shared" si="3"/>
        <v>11366307476</v>
      </c>
    </row>
    <row r="98" spans="1:17">
      <c r="A98" s="1" t="s">
        <v>497</v>
      </c>
      <c r="C98" s="3">
        <v>0</v>
      </c>
      <c r="E98" s="3">
        <v>0</v>
      </c>
      <c r="G98" s="3">
        <v>0</v>
      </c>
      <c r="I98" s="3">
        <f t="shared" si="2"/>
        <v>0</v>
      </c>
      <c r="K98" s="3">
        <v>540000</v>
      </c>
      <c r="M98" s="3">
        <v>390665498164</v>
      </c>
      <c r="O98" s="3">
        <v>368558150247</v>
      </c>
      <c r="Q98" s="3">
        <f t="shared" si="3"/>
        <v>22107347917</v>
      </c>
    </row>
    <row r="99" spans="1:17">
      <c r="A99" s="1" t="s">
        <v>498</v>
      </c>
      <c r="C99" s="3">
        <v>0</v>
      </c>
      <c r="E99" s="3">
        <v>0</v>
      </c>
      <c r="G99" s="3">
        <v>0</v>
      </c>
      <c r="I99" s="3">
        <f t="shared" si="2"/>
        <v>0</v>
      </c>
      <c r="K99" s="3">
        <v>2709000</v>
      </c>
      <c r="M99" s="3">
        <v>2709000000000</v>
      </c>
      <c r="O99" s="3">
        <v>2431551673374</v>
      </c>
      <c r="Q99" s="3">
        <f t="shared" si="3"/>
        <v>277448326626</v>
      </c>
    </row>
    <row r="100" spans="1:17">
      <c r="A100" s="1" t="s">
        <v>499</v>
      </c>
      <c r="C100" s="3">
        <v>0</v>
      </c>
      <c r="E100" s="3">
        <v>0</v>
      </c>
      <c r="G100" s="3">
        <v>0</v>
      </c>
      <c r="I100" s="3">
        <f t="shared" si="2"/>
        <v>0</v>
      </c>
      <c r="K100" s="3">
        <v>145665</v>
      </c>
      <c r="M100" s="3">
        <v>136141286436</v>
      </c>
      <c r="O100" s="3">
        <v>132375164545</v>
      </c>
      <c r="Q100" s="3">
        <f t="shared" si="3"/>
        <v>3766121891</v>
      </c>
    </row>
    <row r="101" spans="1:17">
      <c r="A101" s="1" t="s">
        <v>98</v>
      </c>
      <c r="C101" s="3">
        <v>0</v>
      </c>
      <c r="E101" s="3">
        <v>0</v>
      </c>
      <c r="G101" s="3">
        <v>0</v>
      </c>
      <c r="I101" s="3">
        <f t="shared" si="2"/>
        <v>0</v>
      </c>
      <c r="K101" s="3">
        <v>4247900</v>
      </c>
      <c r="M101" s="3">
        <v>3580102690644</v>
      </c>
      <c r="O101" s="3">
        <v>3472806022176</v>
      </c>
      <c r="Q101" s="3">
        <f t="shared" si="3"/>
        <v>107296668468</v>
      </c>
    </row>
    <row r="102" spans="1:17">
      <c r="A102" s="1" t="s">
        <v>391</v>
      </c>
      <c r="C102" s="3">
        <v>0</v>
      </c>
      <c r="E102" s="3">
        <v>0</v>
      </c>
      <c r="G102" s="3">
        <v>0</v>
      </c>
      <c r="I102" s="3">
        <f t="shared" si="2"/>
        <v>0</v>
      </c>
      <c r="K102" s="3">
        <v>6157306</v>
      </c>
      <c r="M102" s="3">
        <v>6157306000000</v>
      </c>
      <c r="O102" s="3">
        <v>6079392423913</v>
      </c>
      <c r="Q102" s="3">
        <f t="shared" si="3"/>
        <v>77913576087</v>
      </c>
    </row>
    <row r="103" spans="1:17">
      <c r="A103" s="1" t="s">
        <v>128</v>
      </c>
      <c r="C103" s="3">
        <v>0</v>
      </c>
      <c r="E103" s="3">
        <v>0</v>
      </c>
      <c r="G103" s="3">
        <v>0</v>
      </c>
      <c r="I103" s="3">
        <f t="shared" si="2"/>
        <v>0</v>
      </c>
      <c r="K103" s="3">
        <v>6661345</v>
      </c>
      <c r="M103" s="3">
        <v>4536367820000</v>
      </c>
      <c r="O103" s="3">
        <v>4402115962119</v>
      </c>
      <c r="Q103" s="3">
        <f t="shared" si="3"/>
        <v>134251857881</v>
      </c>
    </row>
    <row r="104" spans="1:17">
      <c r="A104" s="1" t="s">
        <v>117</v>
      </c>
      <c r="C104" s="3">
        <v>0</v>
      </c>
      <c r="E104" s="3">
        <v>0</v>
      </c>
      <c r="G104" s="3">
        <v>0</v>
      </c>
      <c r="I104" s="3">
        <f t="shared" si="2"/>
        <v>0</v>
      </c>
      <c r="K104" s="3">
        <v>1279700</v>
      </c>
      <c r="M104" s="3">
        <v>921517267177</v>
      </c>
      <c r="O104" s="3">
        <v>887019834334</v>
      </c>
      <c r="Q104" s="3">
        <f t="shared" si="3"/>
        <v>34497432843</v>
      </c>
    </row>
    <row r="105" spans="1:17">
      <c r="A105" s="1" t="s">
        <v>178</v>
      </c>
      <c r="C105" s="3">
        <v>0</v>
      </c>
      <c r="E105" s="3">
        <v>0</v>
      </c>
      <c r="G105" s="3">
        <v>0</v>
      </c>
      <c r="I105" s="3">
        <f t="shared" si="2"/>
        <v>0</v>
      </c>
      <c r="K105" s="3">
        <v>1727000</v>
      </c>
      <c r="M105" s="3">
        <v>1648420846628</v>
      </c>
      <c r="O105" s="3">
        <v>1696093391088</v>
      </c>
      <c r="Q105" s="3">
        <f t="shared" si="3"/>
        <v>-47672544460</v>
      </c>
    </row>
    <row r="106" spans="1:17">
      <c r="A106" s="1" t="s">
        <v>377</v>
      </c>
      <c r="C106" s="3">
        <v>0</v>
      </c>
      <c r="E106" s="3">
        <v>0</v>
      </c>
      <c r="G106" s="3">
        <v>0</v>
      </c>
      <c r="I106" s="3">
        <f t="shared" si="2"/>
        <v>0</v>
      </c>
      <c r="K106" s="3">
        <v>300000</v>
      </c>
      <c r="M106" s="3">
        <v>299777983517</v>
      </c>
      <c r="O106" s="3">
        <v>293541624821</v>
      </c>
      <c r="Q106" s="3">
        <f t="shared" si="3"/>
        <v>6236358696</v>
      </c>
    </row>
    <row r="107" spans="1:17">
      <c r="A107" s="1" t="s">
        <v>375</v>
      </c>
      <c r="C107" s="3">
        <v>0</v>
      </c>
      <c r="E107" s="3">
        <v>0</v>
      </c>
      <c r="G107" s="3">
        <v>0</v>
      </c>
      <c r="I107" s="3">
        <f t="shared" si="2"/>
        <v>0</v>
      </c>
      <c r="K107" s="3">
        <v>4500000</v>
      </c>
      <c r="M107" s="3">
        <v>4594395161500</v>
      </c>
      <c r="O107" s="3">
        <v>4508676782004</v>
      </c>
      <c r="Q107" s="3">
        <f t="shared" si="3"/>
        <v>85718379496</v>
      </c>
    </row>
    <row r="108" spans="1:17">
      <c r="A108" s="1" t="s">
        <v>500</v>
      </c>
      <c r="C108" s="3">
        <v>0</v>
      </c>
      <c r="E108" s="3">
        <v>0</v>
      </c>
      <c r="G108" s="3">
        <v>0</v>
      </c>
      <c r="I108" s="3">
        <f t="shared" si="2"/>
        <v>0</v>
      </c>
      <c r="K108" s="3">
        <v>3293860</v>
      </c>
      <c r="M108" s="3">
        <v>3293860000000</v>
      </c>
      <c r="O108" s="3">
        <v>2959892668738</v>
      </c>
      <c r="Q108" s="3">
        <f t="shared" si="3"/>
        <v>333967331262</v>
      </c>
    </row>
    <row r="109" spans="1:17">
      <c r="A109" s="1" t="s">
        <v>501</v>
      </c>
      <c r="C109" s="3">
        <v>0</v>
      </c>
      <c r="E109" s="3">
        <v>0</v>
      </c>
      <c r="G109" s="3">
        <v>0</v>
      </c>
      <c r="I109" s="3">
        <f t="shared" si="2"/>
        <v>0</v>
      </c>
      <c r="K109" s="3">
        <v>671500</v>
      </c>
      <c r="M109" s="3">
        <v>671500000000</v>
      </c>
      <c r="O109" s="3">
        <v>610952303600</v>
      </c>
      <c r="Q109" s="3">
        <f t="shared" si="3"/>
        <v>60547696400</v>
      </c>
    </row>
    <row r="110" spans="1:17">
      <c r="A110" s="1" t="s">
        <v>502</v>
      </c>
      <c r="C110" s="3">
        <v>0</v>
      </c>
      <c r="E110" s="3">
        <v>0</v>
      </c>
      <c r="G110" s="3">
        <v>0</v>
      </c>
      <c r="I110" s="3">
        <f t="shared" si="2"/>
        <v>0</v>
      </c>
      <c r="K110" s="3">
        <v>89988</v>
      </c>
      <c r="M110" s="3">
        <v>89987228294</v>
      </c>
      <c r="O110" s="3">
        <v>77446673736</v>
      </c>
      <c r="Q110" s="3">
        <f t="shared" si="3"/>
        <v>12540554558</v>
      </c>
    </row>
    <row r="111" spans="1:17">
      <c r="A111" s="1" t="s">
        <v>503</v>
      </c>
      <c r="C111" s="3">
        <v>0</v>
      </c>
      <c r="E111" s="3">
        <v>0</v>
      </c>
      <c r="G111" s="3">
        <v>0</v>
      </c>
      <c r="I111" s="3">
        <f t="shared" si="2"/>
        <v>0</v>
      </c>
      <c r="K111" s="3">
        <v>500000</v>
      </c>
      <c r="M111" s="3">
        <v>500000000000</v>
      </c>
      <c r="O111" s="3">
        <v>460501265154</v>
      </c>
      <c r="Q111" s="3">
        <f t="shared" si="3"/>
        <v>39498734846</v>
      </c>
    </row>
    <row r="112" spans="1:17">
      <c r="A112" s="1" t="s">
        <v>415</v>
      </c>
      <c r="C112" s="3">
        <v>0</v>
      </c>
      <c r="E112" s="3">
        <v>0</v>
      </c>
      <c r="G112" s="3">
        <v>0</v>
      </c>
      <c r="I112" s="3">
        <f t="shared" si="2"/>
        <v>0</v>
      </c>
      <c r="K112" s="3">
        <v>979500</v>
      </c>
      <c r="M112" s="3">
        <v>979500000000</v>
      </c>
      <c r="O112" s="3">
        <v>968929889011</v>
      </c>
      <c r="Q112" s="3">
        <f t="shared" si="3"/>
        <v>10570110989</v>
      </c>
    </row>
    <row r="113" spans="1:17">
      <c r="A113" s="1" t="s">
        <v>402</v>
      </c>
      <c r="C113" s="3">
        <v>0</v>
      </c>
      <c r="E113" s="3">
        <v>0</v>
      </c>
      <c r="G113" s="3">
        <v>0</v>
      </c>
      <c r="I113" s="3">
        <f t="shared" si="2"/>
        <v>0</v>
      </c>
      <c r="K113" s="3">
        <v>1000000</v>
      </c>
      <c r="M113" s="3">
        <v>1000000000000</v>
      </c>
      <c r="O113" s="3">
        <v>996489384540</v>
      </c>
      <c r="Q113" s="3">
        <f t="shared" si="3"/>
        <v>3510615460</v>
      </c>
    </row>
    <row r="114" spans="1:17">
      <c r="A114" s="1" t="s">
        <v>504</v>
      </c>
      <c r="C114" s="3">
        <v>0</v>
      </c>
      <c r="E114" s="3">
        <v>0</v>
      </c>
      <c r="G114" s="3">
        <v>0</v>
      </c>
      <c r="I114" s="3">
        <f t="shared" si="2"/>
        <v>0</v>
      </c>
      <c r="K114" s="3">
        <v>2989603</v>
      </c>
      <c r="M114" s="3">
        <v>2989603000000</v>
      </c>
      <c r="O114" s="3">
        <v>2839999544264</v>
      </c>
      <c r="Q114" s="3">
        <f t="shared" si="3"/>
        <v>149603455736</v>
      </c>
    </row>
    <row r="115" spans="1:17">
      <c r="A115" s="1" t="s">
        <v>125</v>
      </c>
      <c r="C115" s="3">
        <v>0</v>
      </c>
      <c r="E115" s="3">
        <v>0</v>
      </c>
      <c r="G115" s="3">
        <v>0</v>
      </c>
      <c r="I115" s="3">
        <f t="shared" si="2"/>
        <v>0</v>
      </c>
      <c r="K115" s="3">
        <v>4021430</v>
      </c>
      <c r="M115" s="3">
        <v>2762946157477</v>
      </c>
      <c r="O115" s="3">
        <v>2676145588311</v>
      </c>
      <c r="Q115" s="3">
        <f t="shared" si="3"/>
        <v>86800569166</v>
      </c>
    </row>
    <row r="116" spans="1:17">
      <c r="A116" s="1" t="s">
        <v>383</v>
      </c>
      <c r="C116" s="3">
        <v>0</v>
      </c>
      <c r="E116" s="3">
        <v>0</v>
      </c>
      <c r="G116" s="3">
        <v>0</v>
      </c>
      <c r="I116" s="3">
        <f t="shared" si="2"/>
        <v>0</v>
      </c>
      <c r="K116" s="3">
        <v>6000000</v>
      </c>
      <c r="M116" s="3">
        <v>5939680967129</v>
      </c>
      <c r="O116" s="3">
        <v>5812964738887</v>
      </c>
      <c r="Q116" s="3">
        <f t="shared" si="3"/>
        <v>126716228242</v>
      </c>
    </row>
    <row r="117" spans="1:17">
      <c r="A117" s="1" t="s">
        <v>505</v>
      </c>
      <c r="C117" s="3">
        <v>0</v>
      </c>
      <c r="E117" s="3">
        <v>0</v>
      </c>
      <c r="G117" s="3">
        <v>0</v>
      </c>
      <c r="I117" s="3">
        <f t="shared" si="2"/>
        <v>0</v>
      </c>
      <c r="K117" s="3">
        <v>4532621</v>
      </c>
      <c r="M117" s="3">
        <v>4532615736301</v>
      </c>
      <c r="O117" s="3">
        <v>3992038532501</v>
      </c>
      <c r="Q117" s="3">
        <f t="shared" si="3"/>
        <v>540577203800</v>
      </c>
    </row>
    <row r="118" spans="1:17">
      <c r="A118" s="1" t="s">
        <v>506</v>
      </c>
      <c r="C118" s="3">
        <v>0</v>
      </c>
      <c r="E118" s="3">
        <v>0</v>
      </c>
      <c r="G118" s="3">
        <v>0</v>
      </c>
      <c r="I118" s="3">
        <f t="shared" si="2"/>
        <v>0</v>
      </c>
      <c r="K118" s="3">
        <v>979420</v>
      </c>
      <c r="M118" s="3">
        <v>960296813518</v>
      </c>
      <c r="O118" s="3">
        <v>897834566416</v>
      </c>
      <c r="Q118" s="3">
        <f t="shared" si="3"/>
        <v>62462247102</v>
      </c>
    </row>
    <row r="119" spans="1:17">
      <c r="A119" s="1" t="s">
        <v>507</v>
      </c>
      <c r="C119" s="3">
        <v>0</v>
      </c>
      <c r="E119" s="3">
        <v>0</v>
      </c>
      <c r="G119" s="3">
        <v>0</v>
      </c>
      <c r="I119" s="3">
        <f t="shared" si="2"/>
        <v>0</v>
      </c>
      <c r="K119" s="3">
        <v>850000</v>
      </c>
      <c r="M119" s="3">
        <v>850000000000</v>
      </c>
      <c r="O119" s="3">
        <v>776146260265</v>
      </c>
      <c r="Q119" s="3">
        <f t="shared" si="3"/>
        <v>73853739735</v>
      </c>
    </row>
    <row r="120" spans="1:17">
      <c r="A120" s="1" t="s">
        <v>508</v>
      </c>
      <c r="C120" s="3">
        <v>0</v>
      </c>
      <c r="E120" s="3">
        <v>0</v>
      </c>
      <c r="G120" s="3">
        <v>0</v>
      </c>
      <c r="I120" s="3">
        <f t="shared" si="2"/>
        <v>0</v>
      </c>
      <c r="K120" s="3">
        <v>1180000</v>
      </c>
      <c r="M120" s="3">
        <v>1180000000000</v>
      </c>
      <c r="O120" s="3">
        <v>1050977010170</v>
      </c>
      <c r="Q120" s="3">
        <f t="shared" si="3"/>
        <v>129022989830</v>
      </c>
    </row>
    <row r="121" spans="1:17">
      <c r="A121" s="1" t="s">
        <v>400</v>
      </c>
      <c r="C121" s="3">
        <v>0</v>
      </c>
      <c r="E121" s="3">
        <v>0</v>
      </c>
      <c r="G121" s="3">
        <v>0</v>
      </c>
      <c r="I121" s="3">
        <f t="shared" si="2"/>
        <v>0</v>
      </c>
      <c r="K121" s="3">
        <v>1998800</v>
      </c>
      <c r="M121" s="3">
        <v>1987907089750</v>
      </c>
      <c r="O121" s="3">
        <v>1953669341579</v>
      </c>
      <c r="Q121" s="3">
        <f t="shared" si="3"/>
        <v>34237748171</v>
      </c>
    </row>
    <row r="122" spans="1:17">
      <c r="A122" s="1" t="s">
        <v>509</v>
      </c>
      <c r="C122" s="3">
        <v>0</v>
      </c>
      <c r="E122" s="3">
        <v>0</v>
      </c>
      <c r="G122" s="3">
        <v>0</v>
      </c>
      <c r="I122" s="3">
        <f t="shared" si="2"/>
        <v>0</v>
      </c>
      <c r="K122" s="3">
        <v>746436</v>
      </c>
      <c r="M122" s="3">
        <v>690879269097</v>
      </c>
      <c r="O122" s="3">
        <v>630568594790</v>
      </c>
      <c r="Q122" s="3">
        <f t="shared" si="3"/>
        <v>60310674307</v>
      </c>
    </row>
    <row r="123" spans="1:17">
      <c r="A123" s="1" t="s">
        <v>232</v>
      </c>
      <c r="C123" s="3">
        <v>0</v>
      </c>
      <c r="E123" s="3">
        <v>0</v>
      </c>
      <c r="G123" s="3">
        <v>0</v>
      </c>
      <c r="I123" s="3">
        <f t="shared" si="2"/>
        <v>0</v>
      </c>
      <c r="K123" s="3">
        <v>1500</v>
      </c>
      <c r="M123" s="3">
        <v>1499941875</v>
      </c>
      <c r="O123" s="3">
        <v>1448412872</v>
      </c>
      <c r="Q123" s="3">
        <f t="shared" si="3"/>
        <v>51529003</v>
      </c>
    </row>
    <row r="124" spans="1:17">
      <c r="A124" s="1" t="s">
        <v>159</v>
      </c>
      <c r="C124" s="3">
        <v>0</v>
      </c>
      <c r="E124" s="3">
        <v>0</v>
      </c>
      <c r="G124" s="3">
        <v>0</v>
      </c>
      <c r="I124" s="3">
        <f t="shared" si="2"/>
        <v>0</v>
      </c>
      <c r="K124" s="3">
        <v>20935</v>
      </c>
      <c r="M124" s="3">
        <v>19999979664</v>
      </c>
      <c r="O124" s="3">
        <v>20302059783</v>
      </c>
      <c r="Q124" s="3">
        <f t="shared" si="3"/>
        <v>-302080119</v>
      </c>
    </row>
    <row r="125" spans="1:17">
      <c r="A125" s="1" t="s">
        <v>387</v>
      </c>
      <c r="C125" s="3">
        <v>0</v>
      </c>
      <c r="E125" s="3">
        <v>0</v>
      </c>
      <c r="G125" s="3">
        <v>0</v>
      </c>
      <c r="I125" s="3">
        <f t="shared" si="2"/>
        <v>0</v>
      </c>
      <c r="K125" s="3">
        <v>7958900</v>
      </c>
      <c r="M125" s="3">
        <v>7812607535084</v>
      </c>
      <c r="O125" s="3">
        <v>7741385710879</v>
      </c>
      <c r="Q125" s="3">
        <f t="shared" si="3"/>
        <v>71221824205</v>
      </c>
    </row>
    <row r="126" spans="1:17">
      <c r="A126" s="1" t="s">
        <v>510</v>
      </c>
      <c r="C126" s="3">
        <v>0</v>
      </c>
      <c r="E126" s="3">
        <v>0</v>
      </c>
      <c r="G126" s="3">
        <v>0</v>
      </c>
      <c r="I126" s="3">
        <f t="shared" si="2"/>
        <v>0</v>
      </c>
      <c r="K126" s="3">
        <v>420000</v>
      </c>
      <c r="M126" s="3">
        <v>420000000000</v>
      </c>
      <c r="O126" s="3">
        <v>393978324185</v>
      </c>
      <c r="Q126" s="3">
        <f t="shared" si="3"/>
        <v>26021675815</v>
      </c>
    </row>
    <row r="127" spans="1:17">
      <c r="A127" s="1" t="s">
        <v>408</v>
      </c>
      <c r="C127" s="3">
        <v>0</v>
      </c>
      <c r="E127" s="3">
        <v>0</v>
      </c>
      <c r="G127" s="3">
        <v>0</v>
      </c>
      <c r="I127" s="3">
        <f t="shared" si="2"/>
        <v>0</v>
      </c>
      <c r="K127" s="3">
        <v>1700000</v>
      </c>
      <c r="M127" s="3">
        <v>1700000000000</v>
      </c>
      <c r="O127" s="3">
        <v>1697282227765</v>
      </c>
      <c r="Q127" s="3">
        <f t="shared" si="3"/>
        <v>2717772235</v>
      </c>
    </row>
    <row r="128" spans="1:17">
      <c r="A128" s="1" t="s">
        <v>251</v>
      </c>
      <c r="C128" s="3">
        <v>0</v>
      </c>
      <c r="E128" s="3">
        <v>0</v>
      </c>
      <c r="G128" s="3">
        <v>0</v>
      </c>
      <c r="I128" s="3">
        <f t="shared" si="2"/>
        <v>0</v>
      </c>
      <c r="K128" s="3">
        <v>10000</v>
      </c>
      <c r="M128" s="3">
        <v>9596128140</v>
      </c>
      <c r="O128" s="3">
        <v>9561728862</v>
      </c>
      <c r="Q128" s="3">
        <f t="shared" si="3"/>
        <v>34399278</v>
      </c>
    </row>
    <row r="129" spans="1:17">
      <c r="A129" s="1" t="s">
        <v>373</v>
      </c>
      <c r="C129" s="3">
        <v>0</v>
      </c>
      <c r="E129" s="3">
        <v>0</v>
      </c>
      <c r="G129" s="3">
        <v>0</v>
      </c>
      <c r="I129" s="3">
        <f t="shared" si="2"/>
        <v>0</v>
      </c>
      <c r="K129" s="3">
        <v>5066800</v>
      </c>
      <c r="M129" s="3">
        <v>4982074078627</v>
      </c>
      <c r="O129" s="3">
        <v>4959900988388</v>
      </c>
      <c r="Q129" s="3">
        <f t="shared" si="3"/>
        <v>22173090239</v>
      </c>
    </row>
    <row r="130" spans="1:17">
      <c r="A130" s="1" t="s">
        <v>218</v>
      </c>
      <c r="C130" s="3">
        <v>0</v>
      </c>
      <c r="E130" s="3">
        <v>0</v>
      </c>
      <c r="G130" s="3">
        <v>0</v>
      </c>
      <c r="I130" s="3">
        <f t="shared" si="2"/>
        <v>0</v>
      </c>
      <c r="K130" s="3">
        <v>1914900</v>
      </c>
      <c r="M130" s="3">
        <v>1745762439237</v>
      </c>
      <c r="O130" s="3">
        <v>1792912668718</v>
      </c>
      <c r="Q130" s="3">
        <f t="shared" si="3"/>
        <v>-47150229481</v>
      </c>
    </row>
    <row r="131" spans="1:17">
      <c r="A131" s="1" t="s">
        <v>511</v>
      </c>
      <c r="C131" s="3">
        <v>0</v>
      </c>
      <c r="E131" s="3">
        <v>0</v>
      </c>
      <c r="G131" s="3">
        <v>0</v>
      </c>
      <c r="I131" s="3">
        <f t="shared" si="2"/>
        <v>0</v>
      </c>
      <c r="K131" s="3">
        <v>7447</v>
      </c>
      <c r="M131" s="3">
        <v>7447000000</v>
      </c>
      <c r="O131" s="3">
        <v>6852860273</v>
      </c>
      <c r="Q131" s="3">
        <f t="shared" si="3"/>
        <v>594139727</v>
      </c>
    </row>
    <row r="132" spans="1:17">
      <c r="A132" s="1" t="s">
        <v>205</v>
      </c>
      <c r="C132" s="3">
        <v>0</v>
      </c>
      <c r="E132" s="3">
        <v>0</v>
      </c>
      <c r="G132" s="3">
        <v>0</v>
      </c>
      <c r="I132" s="3">
        <f t="shared" si="2"/>
        <v>0</v>
      </c>
      <c r="K132" s="3">
        <v>205000</v>
      </c>
      <c r="M132" s="3">
        <v>168094091125</v>
      </c>
      <c r="O132" s="3">
        <v>164159828929</v>
      </c>
      <c r="Q132" s="3">
        <f t="shared" si="3"/>
        <v>3934262196</v>
      </c>
    </row>
    <row r="133" spans="1:17">
      <c r="A133" s="1" t="s">
        <v>407</v>
      </c>
      <c r="C133" s="3">
        <v>0</v>
      </c>
      <c r="E133" s="3">
        <v>0</v>
      </c>
      <c r="G133" s="3">
        <v>0</v>
      </c>
      <c r="I133" s="3">
        <f t="shared" si="2"/>
        <v>0</v>
      </c>
      <c r="K133" s="3">
        <v>726612</v>
      </c>
      <c r="M133" s="3">
        <v>726612000000</v>
      </c>
      <c r="O133" s="3">
        <v>725675613980</v>
      </c>
      <c r="Q133" s="3">
        <f t="shared" si="3"/>
        <v>936386020</v>
      </c>
    </row>
    <row r="134" spans="1:17">
      <c r="A134" s="1" t="s">
        <v>71</v>
      </c>
      <c r="C134" s="3">
        <v>0</v>
      </c>
      <c r="E134" s="3">
        <v>0</v>
      </c>
      <c r="G134" s="3">
        <v>0</v>
      </c>
      <c r="I134" s="3">
        <f t="shared" si="2"/>
        <v>0</v>
      </c>
      <c r="K134" s="3">
        <v>6278404</v>
      </c>
      <c r="M134" s="3">
        <v>6024397434586</v>
      </c>
      <c r="O134" s="3">
        <v>6024499155724</v>
      </c>
      <c r="Q134" s="3">
        <f t="shared" si="3"/>
        <v>-101721138</v>
      </c>
    </row>
    <row r="135" spans="1:17">
      <c r="A135" s="1" t="s">
        <v>163</v>
      </c>
      <c r="C135" s="3">
        <v>0</v>
      </c>
      <c r="E135" s="3">
        <v>0</v>
      </c>
      <c r="G135" s="3">
        <v>0</v>
      </c>
      <c r="I135" s="3">
        <f t="shared" si="2"/>
        <v>0</v>
      </c>
      <c r="K135" s="3">
        <v>636575</v>
      </c>
      <c r="M135" s="3">
        <v>618629928077</v>
      </c>
      <c r="O135" s="3">
        <v>619792811723</v>
      </c>
      <c r="Q135" s="3">
        <f t="shared" si="3"/>
        <v>-1162883646</v>
      </c>
    </row>
    <row r="136" spans="1:17">
      <c r="A136" s="1" t="s">
        <v>512</v>
      </c>
      <c r="C136" s="3">
        <v>0</v>
      </c>
      <c r="E136" s="3">
        <v>0</v>
      </c>
      <c r="G136" s="3">
        <v>0</v>
      </c>
      <c r="I136" s="3">
        <f t="shared" si="2"/>
        <v>0</v>
      </c>
      <c r="K136" s="3">
        <v>3727377</v>
      </c>
      <c r="M136" s="3">
        <v>3724624231528</v>
      </c>
      <c r="O136" s="3">
        <v>3547330265480</v>
      </c>
      <c r="Q136" s="3">
        <f t="shared" si="3"/>
        <v>177293966048</v>
      </c>
    </row>
    <row r="137" spans="1:17">
      <c r="A137" s="1" t="s">
        <v>513</v>
      </c>
      <c r="C137" s="3">
        <v>0</v>
      </c>
      <c r="E137" s="3">
        <v>0</v>
      </c>
      <c r="G137" s="3">
        <v>0</v>
      </c>
      <c r="I137" s="3">
        <f t="shared" ref="I137:I184" si="4">E137-G137</f>
        <v>0</v>
      </c>
      <c r="K137" s="3">
        <v>26600</v>
      </c>
      <c r="M137" s="3">
        <v>25693556237</v>
      </c>
      <c r="O137" s="3">
        <v>23236474371</v>
      </c>
      <c r="Q137" s="3">
        <f t="shared" ref="Q137:Q189" si="5">M137-O137</f>
        <v>2457081866</v>
      </c>
    </row>
    <row r="138" spans="1:17">
      <c r="A138" s="1" t="s">
        <v>395</v>
      </c>
      <c r="C138" s="3">
        <v>0</v>
      </c>
      <c r="E138" s="3">
        <v>0</v>
      </c>
      <c r="G138" s="3">
        <v>0</v>
      </c>
      <c r="I138" s="3">
        <f t="shared" si="4"/>
        <v>0</v>
      </c>
      <c r="K138" s="3">
        <v>1238600</v>
      </c>
      <c r="M138" s="3">
        <v>1238600000000</v>
      </c>
      <c r="O138" s="3">
        <v>1223486257670</v>
      </c>
      <c r="Q138" s="3">
        <f t="shared" si="5"/>
        <v>15113742330</v>
      </c>
    </row>
    <row r="139" spans="1:17">
      <c r="A139" s="1" t="s">
        <v>191</v>
      </c>
      <c r="C139" s="3">
        <v>0</v>
      </c>
      <c r="E139" s="3">
        <v>0</v>
      </c>
      <c r="G139" s="3">
        <v>0</v>
      </c>
      <c r="I139" s="3">
        <f t="shared" si="4"/>
        <v>0</v>
      </c>
      <c r="K139" s="3">
        <v>5000</v>
      </c>
      <c r="M139" s="3">
        <v>4569812916</v>
      </c>
      <c r="O139" s="3">
        <v>4570296206</v>
      </c>
      <c r="Q139" s="3">
        <f t="shared" si="5"/>
        <v>-483290</v>
      </c>
    </row>
    <row r="140" spans="1:17">
      <c r="A140" s="1" t="s">
        <v>514</v>
      </c>
      <c r="C140" s="3">
        <v>0</v>
      </c>
      <c r="E140" s="3">
        <v>0</v>
      </c>
      <c r="G140" s="3">
        <v>0</v>
      </c>
      <c r="I140" s="3">
        <f t="shared" si="4"/>
        <v>0</v>
      </c>
      <c r="K140" s="3">
        <v>6841056</v>
      </c>
      <c r="M140" s="3">
        <v>6841056000000</v>
      </c>
      <c r="O140" s="3">
        <v>6054276876609</v>
      </c>
      <c r="Q140" s="3">
        <f t="shared" si="5"/>
        <v>786779123391</v>
      </c>
    </row>
    <row r="141" spans="1:17">
      <c r="A141" s="1" t="s">
        <v>371</v>
      </c>
      <c r="C141" s="3">
        <v>0</v>
      </c>
      <c r="E141" s="3">
        <v>0</v>
      </c>
      <c r="G141" s="3">
        <v>0</v>
      </c>
      <c r="I141" s="3">
        <f t="shared" si="4"/>
        <v>0</v>
      </c>
      <c r="K141" s="3">
        <v>2000000</v>
      </c>
      <c r="M141" s="3">
        <v>1999988775000</v>
      </c>
      <c r="O141" s="3">
        <v>2000011225000</v>
      </c>
      <c r="Q141" s="3">
        <f t="shared" si="5"/>
        <v>-22450000</v>
      </c>
    </row>
    <row r="142" spans="1:17">
      <c r="A142" s="1" t="s">
        <v>413</v>
      </c>
      <c r="C142" s="3">
        <v>0</v>
      </c>
      <c r="E142" s="3">
        <v>0</v>
      </c>
      <c r="G142" s="3">
        <v>0</v>
      </c>
      <c r="I142" s="3">
        <f t="shared" si="4"/>
        <v>0</v>
      </c>
      <c r="K142" s="3">
        <v>1000</v>
      </c>
      <c r="M142" s="3">
        <v>1000000000</v>
      </c>
      <c r="O142" s="3">
        <v>999961250</v>
      </c>
      <c r="Q142" s="3">
        <f t="shared" si="5"/>
        <v>38750</v>
      </c>
    </row>
    <row r="143" spans="1:17">
      <c r="A143" s="1" t="s">
        <v>411</v>
      </c>
      <c r="C143" s="3">
        <v>0</v>
      </c>
      <c r="E143" s="3">
        <v>0</v>
      </c>
      <c r="G143" s="3">
        <v>0</v>
      </c>
      <c r="I143" s="3">
        <f t="shared" si="4"/>
        <v>0</v>
      </c>
      <c r="K143" s="3">
        <v>3497458</v>
      </c>
      <c r="M143" s="3">
        <v>3497458000000</v>
      </c>
      <c r="O143" s="3">
        <v>3447016987043</v>
      </c>
      <c r="Q143" s="3">
        <f t="shared" si="5"/>
        <v>50441012957</v>
      </c>
    </row>
    <row r="144" spans="1:17">
      <c r="A144" s="1" t="s">
        <v>406</v>
      </c>
      <c r="C144" s="3">
        <v>0</v>
      </c>
      <c r="E144" s="3">
        <v>0</v>
      </c>
      <c r="G144" s="3">
        <v>0</v>
      </c>
      <c r="I144" s="3">
        <f t="shared" si="4"/>
        <v>0</v>
      </c>
      <c r="K144" s="3">
        <v>3975000</v>
      </c>
      <c r="M144" s="3">
        <v>3975000000000</v>
      </c>
      <c r="O144" s="3">
        <v>3969976970156</v>
      </c>
      <c r="Q144" s="3">
        <f t="shared" si="5"/>
        <v>5023029844</v>
      </c>
    </row>
    <row r="145" spans="1:17">
      <c r="A145" s="1" t="s">
        <v>404</v>
      </c>
      <c r="C145" s="3">
        <v>0</v>
      </c>
      <c r="E145" s="3">
        <v>0</v>
      </c>
      <c r="G145" s="3">
        <v>0</v>
      </c>
      <c r="I145" s="3">
        <f t="shared" si="4"/>
        <v>0</v>
      </c>
      <c r="K145" s="3">
        <v>1000000</v>
      </c>
      <c r="M145" s="3">
        <v>1000000000000</v>
      </c>
      <c r="O145" s="3">
        <v>998711298437</v>
      </c>
      <c r="Q145" s="3">
        <f t="shared" si="5"/>
        <v>1288701563</v>
      </c>
    </row>
    <row r="146" spans="1:17">
      <c r="A146" s="1" t="s">
        <v>399</v>
      </c>
      <c r="C146" s="3">
        <v>0</v>
      </c>
      <c r="E146" s="3">
        <v>0</v>
      </c>
      <c r="G146" s="3">
        <v>0</v>
      </c>
      <c r="I146" s="3">
        <f t="shared" si="4"/>
        <v>0</v>
      </c>
      <c r="K146" s="3">
        <v>170240</v>
      </c>
      <c r="M146" s="3">
        <v>169354928000</v>
      </c>
      <c r="O146" s="3">
        <v>165192544657</v>
      </c>
      <c r="Q146" s="3">
        <f t="shared" si="5"/>
        <v>4162383343</v>
      </c>
    </row>
    <row r="147" spans="1:17">
      <c r="A147" s="1" t="s">
        <v>515</v>
      </c>
      <c r="C147" s="3">
        <v>0</v>
      </c>
      <c r="E147" s="3">
        <v>0</v>
      </c>
      <c r="G147" s="3">
        <v>0</v>
      </c>
      <c r="I147" s="3">
        <f t="shared" si="4"/>
        <v>0</v>
      </c>
      <c r="K147" s="3">
        <v>3126396</v>
      </c>
      <c r="M147" s="3">
        <v>3121979571310</v>
      </c>
      <c r="O147" s="3">
        <v>3029905143717</v>
      </c>
      <c r="Q147" s="3">
        <f t="shared" si="5"/>
        <v>92074427593</v>
      </c>
    </row>
    <row r="148" spans="1:17">
      <c r="A148" s="1" t="s">
        <v>516</v>
      </c>
      <c r="C148" s="3">
        <v>0</v>
      </c>
      <c r="E148" s="3">
        <v>0</v>
      </c>
      <c r="G148" s="3">
        <v>0</v>
      </c>
      <c r="I148" s="3">
        <f t="shared" si="4"/>
        <v>0</v>
      </c>
      <c r="K148" s="3">
        <v>442931</v>
      </c>
      <c r="M148" s="3">
        <v>414914016309</v>
      </c>
      <c r="O148" s="3">
        <v>370779053758</v>
      </c>
      <c r="Q148" s="3">
        <f t="shared" si="5"/>
        <v>44134962551</v>
      </c>
    </row>
    <row r="149" spans="1:17">
      <c r="A149" s="1" t="s">
        <v>517</v>
      </c>
      <c r="C149" s="3">
        <v>0</v>
      </c>
      <c r="E149" s="3">
        <v>0</v>
      </c>
      <c r="G149" s="3">
        <v>0</v>
      </c>
      <c r="I149" s="3">
        <f t="shared" si="4"/>
        <v>0</v>
      </c>
      <c r="K149" s="3">
        <v>2600489</v>
      </c>
      <c r="M149" s="3">
        <v>2391790087200</v>
      </c>
      <c r="O149" s="3">
        <v>2345737380183</v>
      </c>
      <c r="Q149" s="3">
        <f t="shared" si="5"/>
        <v>46052707017</v>
      </c>
    </row>
    <row r="150" spans="1:17">
      <c r="A150" s="1" t="s">
        <v>389</v>
      </c>
      <c r="C150" s="3">
        <v>0</v>
      </c>
      <c r="E150" s="3">
        <v>0</v>
      </c>
      <c r="G150" s="3">
        <v>0</v>
      </c>
      <c r="I150" s="3">
        <f t="shared" si="4"/>
        <v>0</v>
      </c>
      <c r="K150" s="3">
        <v>4000000</v>
      </c>
      <c r="M150" s="3">
        <v>4121607500000</v>
      </c>
      <c r="O150" s="3">
        <v>4017928299245</v>
      </c>
      <c r="Q150" s="3">
        <f t="shared" si="5"/>
        <v>103679200755</v>
      </c>
    </row>
    <row r="151" spans="1:17">
      <c r="A151" s="1" t="s">
        <v>385</v>
      </c>
      <c r="C151" s="3">
        <v>0</v>
      </c>
      <c r="E151" s="3">
        <v>0</v>
      </c>
      <c r="G151" s="3">
        <v>0</v>
      </c>
      <c r="I151" s="3">
        <f t="shared" si="4"/>
        <v>0</v>
      </c>
      <c r="K151" s="3">
        <v>5000000</v>
      </c>
      <c r="M151" s="3">
        <v>4839858756830</v>
      </c>
      <c r="O151" s="3">
        <v>4817967607432</v>
      </c>
      <c r="Q151" s="3">
        <f t="shared" si="5"/>
        <v>21891149398</v>
      </c>
    </row>
    <row r="152" spans="1:17">
      <c r="A152" s="1" t="s">
        <v>379</v>
      </c>
      <c r="C152" s="3">
        <v>0</v>
      </c>
      <c r="E152" s="3">
        <v>0</v>
      </c>
      <c r="G152" s="3">
        <v>0</v>
      </c>
      <c r="I152" s="3">
        <f t="shared" si="4"/>
        <v>0</v>
      </c>
      <c r="K152" s="3">
        <v>5840221</v>
      </c>
      <c r="M152" s="3">
        <v>5760303233271</v>
      </c>
      <c r="O152" s="3">
        <v>5758854044413</v>
      </c>
      <c r="Q152" s="3">
        <f t="shared" si="5"/>
        <v>1449188858</v>
      </c>
    </row>
    <row r="153" spans="1:17">
      <c r="A153" s="1" t="s">
        <v>381</v>
      </c>
      <c r="C153" s="3">
        <v>0</v>
      </c>
      <c r="E153" s="3">
        <v>0</v>
      </c>
      <c r="G153" s="3">
        <v>0</v>
      </c>
      <c r="I153" s="3">
        <f t="shared" si="4"/>
        <v>0</v>
      </c>
      <c r="K153" s="3">
        <v>1011900</v>
      </c>
      <c r="M153" s="3">
        <v>952429796994</v>
      </c>
      <c r="O153" s="3">
        <v>971348918470</v>
      </c>
      <c r="Q153" s="3">
        <f t="shared" si="5"/>
        <v>-18919121476</v>
      </c>
    </row>
    <row r="154" spans="1:17">
      <c r="A154" s="1" t="s">
        <v>518</v>
      </c>
      <c r="C154" s="3">
        <v>0</v>
      </c>
      <c r="E154" s="3">
        <v>0</v>
      </c>
      <c r="G154" s="3">
        <v>0</v>
      </c>
      <c r="I154" s="3">
        <f t="shared" si="4"/>
        <v>0</v>
      </c>
      <c r="K154" s="3">
        <v>2500000</v>
      </c>
      <c r="M154" s="3">
        <v>2500000000000</v>
      </c>
      <c r="O154" s="3">
        <v>2246490445121</v>
      </c>
      <c r="Q154" s="3">
        <f t="shared" si="5"/>
        <v>253509554879</v>
      </c>
    </row>
    <row r="155" spans="1:17">
      <c r="A155" s="1" t="s">
        <v>519</v>
      </c>
      <c r="C155" s="3">
        <v>0</v>
      </c>
      <c r="E155" s="3">
        <v>0</v>
      </c>
      <c r="G155" s="3">
        <v>0</v>
      </c>
      <c r="I155" s="3">
        <f t="shared" si="4"/>
        <v>0</v>
      </c>
      <c r="K155" s="3">
        <v>9381157</v>
      </c>
      <c r="M155" s="3">
        <v>9375706051388</v>
      </c>
      <c r="O155" s="3">
        <v>8064080695903</v>
      </c>
      <c r="Q155" s="3">
        <f t="shared" si="5"/>
        <v>1311625355485</v>
      </c>
    </row>
    <row r="156" spans="1:17">
      <c r="A156" s="1" t="s">
        <v>92</v>
      </c>
      <c r="C156" s="3">
        <v>0</v>
      </c>
      <c r="E156" s="3">
        <v>0</v>
      </c>
      <c r="G156" s="3">
        <v>0</v>
      </c>
      <c r="I156" s="3">
        <f t="shared" si="4"/>
        <v>0</v>
      </c>
      <c r="K156" s="3">
        <v>626820</v>
      </c>
      <c r="M156" s="3">
        <v>364839423559</v>
      </c>
      <c r="O156" s="3">
        <v>344719623709</v>
      </c>
      <c r="Q156" s="3">
        <f t="shared" si="5"/>
        <v>20119799850</v>
      </c>
    </row>
    <row r="157" spans="1:17">
      <c r="A157" s="1" t="s">
        <v>520</v>
      </c>
      <c r="C157" s="3">
        <v>0</v>
      </c>
      <c r="E157" s="3">
        <v>0</v>
      </c>
      <c r="G157" s="3">
        <v>0</v>
      </c>
      <c r="I157" s="3">
        <f t="shared" si="4"/>
        <v>0</v>
      </c>
      <c r="K157" s="3">
        <v>2751720</v>
      </c>
      <c r="M157" s="3">
        <v>2751720000000</v>
      </c>
      <c r="O157" s="3">
        <v>2465808521857</v>
      </c>
      <c r="Q157" s="3">
        <f t="shared" si="5"/>
        <v>285911478143</v>
      </c>
    </row>
    <row r="158" spans="1:17">
      <c r="A158" s="1" t="s">
        <v>206</v>
      </c>
      <c r="C158" s="3">
        <v>0</v>
      </c>
      <c r="E158" s="3">
        <v>0</v>
      </c>
      <c r="G158" s="3">
        <v>0</v>
      </c>
      <c r="I158" s="3">
        <f t="shared" si="4"/>
        <v>0</v>
      </c>
      <c r="K158" s="3">
        <v>642067</v>
      </c>
      <c r="M158" s="3">
        <v>594987930398</v>
      </c>
      <c r="O158" s="3">
        <v>543799903044</v>
      </c>
      <c r="Q158" s="3">
        <f t="shared" si="5"/>
        <v>51188027354</v>
      </c>
    </row>
    <row r="159" spans="1:17">
      <c r="A159" s="1" t="s">
        <v>221</v>
      </c>
      <c r="C159" s="3">
        <v>0</v>
      </c>
      <c r="E159" s="3">
        <v>0</v>
      </c>
      <c r="G159" s="3">
        <v>0</v>
      </c>
      <c r="I159" s="3">
        <f t="shared" si="4"/>
        <v>0</v>
      </c>
      <c r="K159" s="3">
        <v>227000</v>
      </c>
      <c r="M159" s="3">
        <v>204197606381</v>
      </c>
      <c r="O159" s="3">
        <v>199927980000</v>
      </c>
      <c r="Q159" s="3">
        <f t="shared" si="5"/>
        <v>4269626381</v>
      </c>
    </row>
    <row r="160" spans="1:17">
      <c r="A160" s="1" t="s">
        <v>537</v>
      </c>
      <c r="C160" s="3">
        <v>61869</v>
      </c>
      <c r="D160" s="3"/>
      <c r="E160" s="3">
        <v>269205600</v>
      </c>
      <c r="F160" s="3"/>
      <c r="G160" s="3">
        <v>232024410</v>
      </c>
      <c r="H160" s="3"/>
      <c r="I160" s="3">
        <f t="shared" si="4"/>
        <v>37181190</v>
      </c>
      <c r="J160" s="3"/>
      <c r="K160" s="3">
        <v>0</v>
      </c>
      <c r="L160" s="3"/>
      <c r="M160" s="3">
        <v>0</v>
      </c>
      <c r="N160" s="3"/>
      <c r="O160" s="3">
        <v>0</v>
      </c>
      <c r="P160" s="3"/>
      <c r="Q160" s="3">
        <f t="shared" si="5"/>
        <v>0</v>
      </c>
    </row>
    <row r="161" spans="1:17">
      <c r="A161" s="1" t="s">
        <v>538</v>
      </c>
      <c r="C161" s="3">
        <v>4527</v>
      </c>
      <c r="D161" s="3"/>
      <c r="E161" s="3">
        <v>17881650</v>
      </c>
      <c r="F161" s="3"/>
      <c r="G161" s="3">
        <v>14940106</v>
      </c>
      <c r="H161" s="3"/>
      <c r="I161" s="3">
        <f t="shared" si="4"/>
        <v>2941544</v>
      </c>
      <c r="J161" s="3"/>
      <c r="K161" s="3">
        <v>0</v>
      </c>
      <c r="L161" s="3"/>
      <c r="M161" s="3">
        <v>0</v>
      </c>
      <c r="N161" s="3"/>
      <c r="O161" s="3">
        <v>0</v>
      </c>
      <c r="P161" s="3"/>
      <c r="Q161" s="3">
        <f t="shared" si="5"/>
        <v>0</v>
      </c>
    </row>
    <row r="162" spans="1:17">
      <c r="A162" s="1" t="s">
        <v>539</v>
      </c>
      <c r="C162" s="3">
        <v>430065</v>
      </c>
      <c r="D162" s="3"/>
      <c r="E162" s="3">
        <v>1419214492</v>
      </c>
      <c r="F162" s="3"/>
      <c r="G162" s="3">
        <v>1124801499</v>
      </c>
      <c r="H162" s="3"/>
      <c r="I162" s="3">
        <f t="shared" si="4"/>
        <v>294412993</v>
      </c>
      <c r="J162" s="3"/>
      <c r="K162" s="3">
        <v>0</v>
      </c>
      <c r="L162" s="3"/>
      <c r="M162" s="3">
        <v>0</v>
      </c>
      <c r="N162" s="3"/>
      <c r="O162" s="3">
        <v>0</v>
      </c>
      <c r="P162" s="3"/>
      <c r="Q162" s="3">
        <f t="shared" si="5"/>
        <v>0</v>
      </c>
    </row>
    <row r="163" spans="1:17">
      <c r="A163" s="1" t="s">
        <v>540</v>
      </c>
      <c r="C163" s="3">
        <v>500000</v>
      </c>
      <c r="D163" s="3"/>
      <c r="E163" s="3">
        <v>550000000</v>
      </c>
      <c r="F163" s="3"/>
      <c r="G163" s="3">
        <v>57503881</v>
      </c>
      <c r="H163" s="3"/>
      <c r="I163" s="3">
        <f t="shared" si="4"/>
        <v>492496119</v>
      </c>
      <c r="J163" s="3"/>
      <c r="K163" s="3">
        <v>500000</v>
      </c>
      <c r="L163" s="3"/>
      <c r="M163" s="3">
        <v>550000000</v>
      </c>
      <c r="N163" s="3"/>
      <c r="O163" s="3">
        <v>57503881</v>
      </c>
      <c r="P163" s="3"/>
      <c r="Q163" s="3">
        <f t="shared" si="5"/>
        <v>492496119</v>
      </c>
    </row>
    <row r="164" spans="1:17">
      <c r="A164" s="1" t="s">
        <v>541</v>
      </c>
      <c r="C164" s="3">
        <v>635000</v>
      </c>
      <c r="D164" s="3"/>
      <c r="E164" s="3">
        <v>608750000</v>
      </c>
      <c r="F164" s="3"/>
      <c r="G164" s="3">
        <v>2540169</v>
      </c>
      <c r="H164" s="3"/>
      <c r="I164" s="3">
        <f t="shared" si="4"/>
        <v>606209831</v>
      </c>
      <c r="J164" s="3"/>
      <c r="K164" s="3">
        <v>635000</v>
      </c>
      <c r="L164" s="3"/>
      <c r="M164" s="3">
        <v>608750000</v>
      </c>
      <c r="N164" s="3"/>
      <c r="O164" s="3">
        <v>2540169</v>
      </c>
      <c r="P164" s="3"/>
      <c r="Q164" s="3">
        <f t="shared" si="5"/>
        <v>606209831</v>
      </c>
    </row>
    <row r="165" spans="1:17">
      <c r="A165" s="1" t="s">
        <v>542</v>
      </c>
      <c r="C165" s="3">
        <v>1017000</v>
      </c>
      <c r="D165" s="3"/>
      <c r="E165" s="3">
        <v>2542262000</v>
      </c>
      <c r="F165" s="3"/>
      <c r="G165" s="3">
        <v>1138778952</v>
      </c>
      <c r="H165" s="3"/>
      <c r="I165" s="3">
        <f t="shared" si="4"/>
        <v>1403483048</v>
      </c>
      <c r="J165" s="3"/>
      <c r="K165" s="3">
        <v>0</v>
      </c>
      <c r="L165" s="3"/>
      <c r="M165" s="3">
        <v>0</v>
      </c>
      <c r="N165" s="3"/>
      <c r="O165" s="3">
        <v>0</v>
      </c>
      <c r="P165" s="3"/>
      <c r="Q165" s="3">
        <f t="shared" si="5"/>
        <v>0</v>
      </c>
    </row>
    <row r="166" spans="1:17">
      <c r="A166" s="1" t="s">
        <v>543</v>
      </c>
      <c r="C166" s="3">
        <v>501000</v>
      </c>
      <c r="D166" s="3"/>
      <c r="E166" s="3">
        <v>1127050000</v>
      </c>
      <c r="F166" s="3"/>
      <c r="G166" s="3">
        <v>356805253</v>
      </c>
      <c r="H166" s="3"/>
      <c r="I166" s="3">
        <f t="shared" si="4"/>
        <v>770244747</v>
      </c>
      <c r="J166" s="3"/>
      <c r="K166" s="3">
        <v>0</v>
      </c>
      <c r="L166" s="3"/>
      <c r="M166" s="3">
        <v>0</v>
      </c>
      <c r="N166" s="3"/>
      <c r="O166" s="3">
        <v>0</v>
      </c>
      <c r="P166" s="3"/>
      <c r="Q166" s="3">
        <f t="shared" si="5"/>
        <v>0</v>
      </c>
    </row>
    <row r="167" spans="1:17">
      <c r="A167" s="1" t="s">
        <v>544</v>
      </c>
      <c r="C167" s="3">
        <v>0</v>
      </c>
      <c r="E167" s="3">
        <v>0</v>
      </c>
      <c r="G167" s="3">
        <v>0</v>
      </c>
      <c r="I167" s="3">
        <f t="shared" si="4"/>
        <v>0</v>
      </c>
      <c r="K167" s="3">
        <v>6040000</v>
      </c>
      <c r="M167" s="3">
        <v>4393109991</v>
      </c>
      <c r="O167" s="3">
        <v>2400942037</v>
      </c>
      <c r="Q167" s="3">
        <f t="shared" si="5"/>
        <v>1992167954</v>
      </c>
    </row>
    <row r="168" spans="1:17">
      <c r="A168" s="1" t="s">
        <v>545</v>
      </c>
      <c r="C168" s="3">
        <v>0</v>
      </c>
      <c r="E168" s="3">
        <v>0</v>
      </c>
      <c r="G168" s="3">
        <v>0</v>
      </c>
      <c r="I168" s="3">
        <f t="shared" si="4"/>
        <v>0</v>
      </c>
      <c r="K168" s="3">
        <v>29749000</v>
      </c>
      <c r="M168" s="3">
        <v>18042930963</v>
      </c>
      <c r="O168" s="3">
        <v>8941174112</v>
      </c>
      <c r="Q168" s="3">
        <f t="shared" si="5"/>
        <v>9101756851</v>
      </c>
    </row>
    <row r="169" spans="1:17">
      <c r="A169" s="1" t="s">
        <v>546</v>
      </c>
      <c r="C169" s="3">
        <v>0</v>
      </c>
      <c r="E169" s="3">
        <v>0</v>
      </c>
      <c r="G169" s="3">
        <v>0</v>
      </c>
      <c r="I169" s="3">
        <f t="shared" si="4"/>
        <v>0</v>
      </c>
      <c r="K169" s="3">
        <v>1000000</v>
      </c>
      <c r="M169" s="3">
        <v>459999998</v>
      </c>
      <c r="O169" s="3">
        <v>196013225</v>
      </c>
      <c r="Q169" s="3">
        <f t="shared" si="5"/>
        <v>263986773</v>
      </c>
    </row>
    <row r="170" spans="1:17">
      <c r="A170" s="1" t="s">
        <v>547</v>
      </c>
      <c r="C170" s="3">
        <v>0</v>
      </c>
      <c r="E170" s="3">
        <v>0</v>
      </c>
      <c r="G170" s="3">
        <v>0</v>
      </c>
      <c r="I170" s="3">
        <f t="shared" si="4"/>
        <v>0</v>
      </c>
      <c r="K170" s="3">
        <v>680000</v>
      </c>
      <c r="M170" s="3">
        <v>210880000</v>
      </c>
      <c r="O170" s="3">
        <v>10200688</v>
      </c>
      <c r="Q170" s="3">
        <f t="shared" si="5"/>
        <v>200679312</v>
      </c>
    </row>
    <row r="171" spans="1:17">
      <c r="A171" s="1" t="s">
        <v>549</v>
      </c>
      <c r="C171" s="3">
        <v>0</v>
      </c>
      <c r="E171" s="3">
        <v>0</v>
      </c>
      <c r="G171" s="3">
        <v>0</v>
      </c>
      <c r="I171" s="3">
        <f t="shared" si="4"/>
        <v>0</v>
      </c>
      <c r="K171" s="3">
        <v>28750000</v>
      </c>
      <c r="M171" s="3">
        <v>5195789959</v>
      </c>
      <c r="O171" s="3">
        <v>322703628</v>
      </c>
      <c r="Q171" s="3">
        <f t="shared" si="5"/>
        <v>4873086331</v>
      </c>
    </row>
    <row r="172" spans="1:17">
      <c r="A172" s="1" t="s">
        <v>550</v>
      </c>
      <c r="C172" s="3">
        <v>0</v>
      </c>
      <c r="E172" s="3">
        <v>0</v>
      </c>
      <c r="G172" s="3">
        <v>0</v>
      </c>
      <c r="I172" s="3">
        <f t="shared" si="4"/>
        <v>0</v>
      </c>
      <c r="K172" s="3">
        <v>7500000</v>
      </c>
      <c r="M172" s="3">
        <v>88003897</v>
      </c>
      <c r="O172" s="3">
        <v>138507794</v>
      </c>
      <c r="Q172" s="3">
        <f t="shared" si="5"/>
        <v>-50503897</v>
      </c>
    </row>
    <row r="173" spans="1:17">
      <c r="A173" s="1" t="s">
        <v>551</v>
      </c>
      <c r="C173" s="3">
        <v>0</v>
      </c>
      <c r="E173" s="3">
        <v>0</v>
      </c>
      <c r="G173" s="3">
        <v>0</v>
      </c>
      <c r="I173" s="3">
        <f t="shared" si="4"/>
        <v>0</v>
      </c>
      <c r="K173" s="3">
        <v>680000</v>
      </c>
      <c r="M173" s="3">
        <v>37402524</v>
      </c>
      <c r="O173" s="3">
        <v>55585048</v>
      </c>
      <c r="Q173" s="3">
        <f t="shared" si="5"/>
        <v>-18182524</v>
      </c>
    </row>
    <row r="174" spans="1:17">
      <c r="A174" s="1" t="s">
        <v>548</v>
      </c>
      <c r="C174" s="3">
        <v>0</v>
      </c>
      <c r="E174" s="3">
        <v>0</v>
      </c>
      <c r="G174" s="3">
        <v>0</v>
      </c>
      <c r="I174" s="3">
        <f t="shared" si="4"/>
        <v>0</v>
      </c>
      <c r="K174" s="3">
        <v>28357000</v>
      </c>
      <c r="M174" s="3">
        <v>4237442012</v>
      </c>
      <c r="O174" s="3">
        <v>-356376338</v>
      </c>
      <c r="Q174" s="3">
        <f t="shared" si="5"/>
        <v>4593818350</v>
      </c>
    </row>
    <row r="175" spans="1:17">
      <c r="A175" s="1" t="s">
        <v>552</v>
      </c>
      <c r="C175" s="3">
        <v>0</v>
      </c>
      <c r="E175" s="3">
        <v>0</v>
      </c>
      <c r="G175" s="3">
        <v>0</v>
      </c>
      <c r="I175" s="3">
        <f t="shared" si="4"/>
        <v>0</v>
      </c>
      <c r="K175" s="3">
        <v>2359000</v>
      </c>
      <c r="M175" s="3">
        <v>3545706992</v>
      </c>
      <c r="O175" s="3">
        <v>800701032</v>
      </c>
      <c r="Q175" s="3">
        <f t="shared" si="5"/>
        <v>2745005960</v>
      </c>
    </row>
    <row r="176" spans="1:17">
      <c r="A176" s="1" t="s">
        <v>553</v>
      </c>
      <c r="C176" s="3">
        <v>0</v>
      </c>
      <c r="E176" s="3">
        <v>0</v>
      </c>
      <c r="G176" s="3">
        <v>0</v>
      </c>
      <c r="I176" s="3">
        <f t="shared" si="4"/>
        <v>0</v>
      </c>
      <c r="K176" s="3">
        <v>5000000</v>
      </c>
      <c r="M176" s="3">
        <v>7450787961</v>
      </c>
      <c r="O176" s="3">
        <v>1965432604</v>
      </c>
      <c r="Q176" s="3">
        <f t="shared" si="5"/>
        <v>5485355357</v>
      </c>
    </row>
    <row r="177" spans="1:17">
      <c r="A177" s="1" t="s">
        <v>554</v>
      </c>
      <c r="C177" s="3">
        <v>0</v>
      </c>
      <c r="E177" s="3">
        <v>0</v>
      </c>
      <c r="G177" s="3">
        <v>0</v>
      </c>
      <c r="I177" s="3">
        <f t="shared" si="4"/>
        <v>0</v>
      </c>
      <c r="K177" s="3">
        <v>162000</v>
      </c>
      <c r="M177" s="3">
        <v>134525000</v>
      </c>
      <c r="O177" s="3">
        <v>41320787</v>
      </c>
      <c r="Q177" s="3">
        <f t="shared" si="5"/>
        <v>93204213</v>
      </c>
    </row>
    <row r="178" spans="1:17">
      <c r="A178" s="1" t="s">
        <v>555</v>
      </c>
      <c r="C178" s="3">
        <v>0</v>
      </c>
      <c r="E178" s="3">
        <v>0</v>
      </c>
      <c r="G178" s="3">
        <v>0</v>
      </c>
      <c r="I178" s="3">
        <f t="shared" si="4"/>
        <v>0</v>
      </c>
      <c r="K178" s="3">
        <v>57522000</v>
      </c>
      <c r="M178" s="3">
        <v>33591333873</v>
      </c>
      <c r="O178" s="3">
        <v>28826115961</v>
      </c>
      <c r="Q178" s="3">
        <f t="shared" si="5"/>
        <v>4765217912</v>
      </c>
    </row>
    <row r="179" spans="1:17">
      <c r="A179" s="1" t="s">
        <v>556</v>
      </c>
      <c r="C179" s="3">
        <v>0</v>
      </c>
      <c r="E179" s="3">
        <v>0</v>
      </c>
      <c r="G179" s="3">
        <v>0</v>
      </c>
      <c r="I179" s="3">
        <f t="shared" si="4"/>
        <v>0</v>
      </c>
      <c r="K179" s="3">
        <v>150000</v>
      </c>
      <c r="M179" s="3">
        <v>1108500000</v>
      </c>
      <c r="O179" s="3">
        <v>269618198</v>
      </c>
      <c r="Q179" s="3">
        <f t="shared" si="5"/>
        <v>838881802</v>
      </c>
    </row>
    <row r="180" spans="1:17">
      <c r="A180" s="1" t="s">
        <v>557</v>
      </c>
      <c r="C180" s="3">
        <v>0</v>
      </c>
      <c r="E180" s="3">
        <v>0</v>
      </c>
      <c r="G180" s="3">
        <v>0</v>
      </c>
      <c r="I180" s="3">
        <f t="shared" si="4"/>
        <v>0</v>
      </c>
      <c r="K180" s="3">
        <v>110000</v>
      </c>
      <c r="M180" s="3">
        <v>746589000</v>
      </c>
      <c r="O180" s="3">
        <v>101266829</v>
      </c>
      <c r="Q180" s="3">
        <f t="shared" si="5"/>
        <v>645322171</v>
      </c>
    </row>
    <row r="181" spans="1:17">
      <c r="A181" s="1" t="s">
        <v>558</v>
      </c>
      <c r="C181" s="3">
        <v>0</v>
      </c>
      <c r="E181" s="3">
        <v>0</v>
      </c>
      <c r="G181" s="3">
        <v>0</v>
      </c>
      <c r="I181" s="3">
        <f t="shared" si="4"/>
        <v>0</v>
      </c>
      <c r="K181" s="3">
        <v>60000</v>
      </c>
      <c r="M181" s="3">
        <v>319200000</v>
      </c>
      <c r="O181" s="3">
        <v>6000405</v>
      </c>
      <c r="Q181" s="3">
        <f t="shared" si="5"/>
        <v>313199595</v>
      </c>
    </row>
    <row r="182" spans="1:17">
      <c r="A182" s="1" t="s">
        <v>559</v>
      </c>
      <c r="C182" s="3">
        <v>0</v>
      </c>
      <c r="E182" s="3">
        <v>0</v>
      </c>
      <c r="G182" s="3">
        <v>0</v>
      </c>
      <c r="I182" s="3">
        <f t="shared" si="4"/>
        <v>0</v>
      </c>
      <c r="K182" s="3">
        <v>1958000</v>
      </c>
      <c r="M182" s="3">
        <v>935889988</v>
      </c>
      <c r="O182" s="3">
        <v>605477804</v>
      </c>
      <c r="Q182" s="3">
        <f t="shared" si="5"/>
        <v>330412184</v>
      </c>
    </row>
    <row r="183" spans="1:17">
      <c r="A183" s="1" t="s">
        <v>560</v>
      </c>
      <c r="C183" s="3">
        <v>0</v>
      </c>
      <c r="E183" s="3">
        <v>0</v>
      </c>
      <c r="G183" s="3">
        <v>0</v>
      </c>
      <c r="I183" s="3">
        <f t="shared" si="4"/>
        <v>0</v>
      </c>
      <c r="K183" s="3">
        <v>2000000</v>
      </c>
      <c r="M183" s="3">
        <v>1849999991</v>
      </c>
      <c r="O183" s="3">
        <v>674045485</v>
      </c>
      <c r="Q183" s="3">
        <f t="shared" si="5"/>
        <v>1175954506</v>
      </c>
    </row>
    <row r="184" spans="1:17">
      <c r="A184" s="1" t="s">
        <v>561</v>
      </c>
      <c r="C184" s="3">
        <v>0</v>
      </c>
      <c r="E184" s="3">
        <v>0</v>
      </c>
      <c r="G184" s="3">
        <v>0</v>
      </c>
      <c r="I184" s="3">
        <f t="shared" si="4"/>
        <v>0</v>
      </c>
      <c r="K184" s="3">
        <v>1344000</v>
      </c>
      <c r="M184" s="3">
        <v>9332325000</v>
      </c>
      <c r="O184" s="3">
        <v>9629223150</v>
      </c>
      <c r="Q184" s="3">
        <f t="shared" si="5"/>
        <v>-296898150</v>
      </c>
    </row>
    <row r="185" spans="1:17">
      <c r="A185" s="1" t="s">
        <v>537</v>
      </c>
      <c r="C185" s="3">
        <v>0</v>
      </c>
      <c r="E185" s="3">
        <v>0</v>
      </c>
      <c r="G185" s="3">
        <v>0</v>
      </c>
      <c r="I185" s="3">
        <f>E185-G185</f>
        <v>0</v>
      </c>
      <c r="K185" s="3">
        <v>61869</v>
      </c>
      <c r="M185" s="3">
        <v>269205600</v>
      </c>
      <c r="O185" s="3">
        <v>232024410</v>
      </c>
      <c r="Q185" s="3">
        <f t="shared" si="5"/>
        <v>37181190</v>
      </c>
    </row>
    <row r="186" spans="1:17">
      <c r="A186" s="1" t="s">
        <v>538</v>
      </c>
      <c r="C186" s="3">
        <v>0</v>
      </c>
      <c r="E186" s="3">
        <v>0</v>
      </c>
      <c r="G186" s="3">
        <v>0</v>
      </c>
      <c r="I186" s="3">
        <f t="shared" ref="I186:I189" si="6">E186-G186</f>
        <v>0</v>
      </c>
      <c r="K186" s="3">
        <v>4527</v>
      </c>
      <c r="M186" s="3">
        <v>17881650</v>
      </c>
      <c r="O186" s="3">
        <v>14940106</v>
      </c>
      <c r="Q186" s="3">
        <f t="shared" si="5"/>
        <v>2941544</v>
      </c>
    </row>
    <row r="187" spans="1:17">
      <c r="A187" s="1" t="s">
        <v>539</v>
      </c>
      <c r="C187" s="3">
        <v>0</v>
      </c>
      <c r="E187" s="3">
        <v>0</v>
      </c>
      <c r="G187" s="3">
        <v>0</v>
      </c>
      <c r="I187" s="3">
        <f t="shared" si="6"/>
        <v>0</v>
      </c>
      <c r="K187" s="1">
        <v>430065</v>
      </c>
      <c r="M187" s="3">
        <v>1419214492</v>
      </c>
      <c r="N187" s="3"/>
      <c r="O187" s="3">
        <v>1124801499</v>
      </c>
      <c r="P187" s="3"/>
      <c r="Q187" s="3">
        <f t="shared" si="5"/>
        <v>294412993</v>
      </c>
    </row>
    <row r="188" spans="1:17">
      <c r="A188" s="1" t="s">
        <v>542</v>
      </c>
      <c r="C188" s="3">
        <v>0</v>
      </c>
      <c r="E188" s="3">
        <v>0</v>
      </c>
      <c r="G188" s="3">
        <v>0</v>
      </c>
      <c r="I188" s="3">
        <f t="shared" si="6"/>
        <v>0</v>
      </c>
      <c r="K188" s="3">
        <v>1017000</v>
      </c>
      <c r="M188" s="3">
        <v>2542262000</v>
      </c>
      <c r="O188" s="3">
        <v>1138778952</v>
      </c>
      <c r="Q188" s="3">
        <f t="shared" si="5"/>
        <v>1403483048</v>
      </c>
    </row>
    <row r="189" spans="1:17">
      <c r="A189" s="1" t="s">
        <v>543</v>
      </c>
      <c r="C189" s="3">
        <v>0</v>
      </c>
      <c r="E189" s="3">
        <v>0</v>
      </c>
      <c r="G189" s="3">
        <v>0</v>
      </c>
      <c r="I189" s="3">
        <f t="shared" si="6"/>
        <v>0</v>
      </c>
      <c r="K189" s="3">
        <v>501000</v>
      </c>
      <c r="M189" s="3">
        <v>1127050000</v>
      </c>
      <c r="O189" s="3">
        <v>356805253</v>
      </c>
      <c r="Q189" s="3">
        <f t="shared" si="5"/>
        <v>770244747</v>
      </c>
    </row>
    <row r="190" spans="1:17" ht="22.5" thickBot="1">
      <c r="C190" s="3"/>
      <c r="E190" s="4">
        <f>SUM(E8:E189)</f>
        <v>23788822933496</v>
      </c>
      <c r="G190" s="4">
        <f>SUM(G8:G189)</f>
        <v>20973067616987</v>
      </c>
      <c r="I190" s="4">
        <f>SUM(I8:I189)</f>
        <v>2815755316509</v>
      </c>
      <c r="M190" s="4">
        <f>SUM(M8:M189)</f>
        <v>234747972191641</v>
      </c>
      <c r="O190" s="4">
        <f>SUM(O8:O189)</f>
        <v>224302465673685</v>
      </c>
      <c r="Q190" s="4">
        <f>SUM(Q8:Q189)</f>
        <v>10445506517956</v>
      </c>
    </row>
    <row r="191" spans="1:17" ht="22.5" thickTop="1">
      <c r="C191" s="3"/>
      <c r="E191" s="3"/>
      <c r="G191" s="3"/>
      <c r="I191" s="3"/>
      <c r="K191" s="3"/>
      <c r="M191" s="3"/>
      <c r="O191" s="3"/>
      <c r="Q191" s="3"/>
    </row>
    <row r="193" spans="17:17">
      <c r="Q193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1"/>
  <sheetViews>
    <sheetView rightToLeft="1" workbookViewId="0">
      <selection activeCell="U80" sqref="U80"/>
    </sheetView>
  </sheetViews>
  <sheetFormatPr defaultRowHeight="21.75"/>
  <cols>
    <col min="1" max="1" width="33.28515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9.4257812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22.5">
      <c r="A3" s="9" t="s">
        <v>362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6" spans="1:21" ht="22.5">
      <c r="A6" s="9" t="s">
        <v>3</v>
      </c>
      <c r="C6" s="11" t="s">
        <v>364</v>
      </c>
      <c r="D6" s="11" t="s">
        <v>364</v>
      </c>
      <c r="E6" s="11" t="s">
        <v>364</v>
      </c>
      <c r="F6" s="11" t="s">
        <v>364</v>
      </c>
      <c r="G6" s="11" t="s">
        <v>364</v>
      </c>
      <c r="H6" s="11" t="s">
        <v>364</v>
      </c>
      <c r="I6" s="11" t="s">
        <v>364</v>
      </c>
      <c r="J6" s="11" t="s">
        <v>364</v>
      </c>
      <c r="K6" s="11" t="s">
        <v>364</v>
      </c>
      <c r="M6" s="11" t="s">
        <v>365</v>
      </c>
      <c r="N6" s="11" t="s">
        <v>365</v>
      </c>
      <c r="O6" s="11" t="s">
        <v>365</v>
      </c>
      <c r="P6" s="11" t="s">
        <v>365</v>
      </c>
      <c r="Q6" s="11" t="s">
        <v>365</v>
      </c>
      <c r="R6" s="11" t="s">
        <v>365</v>
      </c>
      <c r="S6" s="11" t="s">
        <v>365</v>
      </c>
      <c r="T6" s="11" t="s">
        <v>365</v>
      </c>
      <c r="U6" s="11" t="s">
        <v>365</v>
      </c>
    </row>
    <row r="7" spans="1:21" ht="22.5">
      <c r="A7" s="11" t="s">
        <v>3</v>
      </c>
      <c r="C7" s="12" t="s">
        <v>521</v>
      </c>
      <c r="E7" s="12" t="s">
        <v>522</v>
      </c>
      <c r="G7" s="12" t="s">
        <v>523</v>
      </c>
      <c r="I7" s="12" t="s">
        <v>328</v>
      </c>
      <c r="K7" s="12" t="s">
        <v>524</v>
      </c>
      <c r="M7" s="12" t="s">
        <v>521</v>
      </c>
      <c r="O7" s="12" t="s">
        <v>522</v>
      </c>
      <c r="Q7" s="12" t="s">
        <v>523</v>
      </c>
      <c r="S7" s="12" t="s">
        <v>328</v>
      </c>
      <c r="U7" s="12" t="s">
        <v>524</v>
      </c>
    </row>
    <row r="8" spans="1:21">
      <c r="A8" s="1" t="s">
        <v>16</v>
      </c>
      <c r="C8" s="3">
        <v>0</v>
      </c>
      <c r="E8" s="3">
        <v>40965750754</v>
      </c>
      <c r="G8" s="3">
        <v>-81073067</v>
      </c>
      <c r="I8" s="3">
        <v>40884677687</v>
      </c>
      <c r="K8" s="5">
        <f>I8/$I$80</f>
        <v>0.28742489377872538</v>
      </c>
      <c r="M8" s="3">
        <v>3405000</v>
      </c>
      <c r="O8" s="3">
        <v>101730875300</v>
      </c>
      <c r="Q8" s="3">
        <v>-81073067</v>
      </c>
      <c r="S8" s="3">
        <f>M8+O8+Q8</f>
        <v>101653207233</v>
      </c>
      <c r="U8" s="5">
        <f>S8/$S$80</f>
        <v>4.3737718099970894E-2</v>
      </c>
    </row>
    <row r="9" spans="1:21">
      <c r="A9" s="1" t="s">
        <v>20</v>
      </c>
      <c r="C9" s="3">
        <v>0</v>
      </c>
      <c r="E9" s="3">
        <v>0</v>
      </c>
      <c r="G9" s="3">
        <v>-202155079880</v>
      </c>
      <c r="I9" s="3">
        <v>-202155079880</v>
      </c>
      <c r="K9" s="5">
        <f t="shared" ref="K9:K72" si="0">I9/$I$80</f>
        <v>-1.421177948525544</v>
      </c>
      <c r="M9" s="3">
        <v>244127792565</v>
      </c>
      <c r="O9" s="3">
        <v>0</v>
      </c>
      <c r="Q9" s="3">
        <v>-66619424468</v>
      </c>
      <c r="S9" s="3">
        <f t="shared" ref="S9:S72" si="1">M9+O9+Q9</f>
        <v>177508368097</v>
      </c>
      <c r="U9" s="5">
        <f t="shared" ref="U9:U72" si="2">S9/$S$80</f>
        <v>7.6375464931637313E-2</v>
      </c>
    </row>
    <row r="10" spans="1:21">
      <c r="A10" s="1" t="s">
        <v>17</v>
      </c>
      <c r="C10" s="3">
        <v>0</v>
      </c>
      <c r="E10" s="3">
        <v>0</v>
      </c>
      <c r="G10" s="3">
        <v>-16119705</v>
      </c>
      <c r="I10" s="3">
        <v>-16119705</v>
      </c>
      <c r="K10" s="5">
        <f t="shared" si="0"/>
        <v>-1.1332373787656389E-4</v>
      </c>
      <c r="M10" s="3">
        <v>197340000</v>
      </c>
      <c r="O10" s="3">
        <v>0</v>
      </c>
      <c r="Q10" s="3">
        <v>-39908287</v>
      </c>
      <c r="S10" s="3">
        <f t="shared" si="1"/>
        <v>157431713</v>
      </c>
      <c r="U10" s="5">
        <f t="shared" si="2"/>
        <v>6.7737202500721438E-5</v>
      </c>
    </row>
    <row r="11" spans="1:21">
      <c r="A11" s="1" t="s">
        <v>33</v>
      </c>
      <c r="C11" s="3">
        <v>0</v>
      </c>
      <c r="E11" s="3">
        <v>0</v>
      </c>
      <c r="G11" s="3">
        <v>99322400391</v>
      </c>
      <c r="I11" s="3">
        <v>99322400391</v>
      </c>
      <c r="K11" s="5">
        <f t="shared" si="0"/>
        <v>0.69825010241693697</v>
      </c>
      <c r="M11" s="3">
        <v>0</v>
      </c>
      <c r="O11" s="3">
        <v>0</v>
      </c>
      <c r="Q11" s="3">
        <v>99322400391</v>
      </c>
      <c r="S11" s="3">
        <f t="shared" si="1"/>
        <v>99322400391</v>
      </c>
      <c r="U11" s="5">
        <f t="shared" si="2"/>
        <v>4.2734855766594512E-2</v>
      </c>
    </row>
    <row r="12" spans="1:21">
      <c r="A12" s="1" t="s">
        <v>30</v>
      </c>
      <c r="C12" s="3">
        <v>0</v>
      </c>
      <c r="E12" s="3">
        <v>0</v>
      </c>
      <c r="G12" s="3">
        <v>-269918907</v>
      </c>
      <c r="I12" s="3">
        <v>-269918907</v>
      </c>
      <c r="K12" s="5">
        <f t="shared" si="0"/>
        <v>-1.8975669508093744E-3</v>
      </c>
      <c r="M12" s="3">
        <v>248230500</v>
      </c>
      <c r="O12" s="3">
        <v>0</v>
      </c>
      <c r="Q12" s="3">
        <v>78559318290</v>
      </c>
      <c r="S12" s="3">
        <f t="shared" si="1"/>
        <v>78807548790</v>
      </c>
      <c r="U12" s="5">
        <f t="shared" si="2"/>
        <v>3.3908053144119162E-2</v>
      </c>
    </row>
    <row r="13" spans="1:21">
      <c r="A13" s="1" t="s">
        <v>452</v>
      </c>
      <c r="C13" s="3">
        <v>0</v>
      </c>
      <c r="E13" s="3">
        <v>0</v>
      </c>
      <c r="G13" s="3">
        <v>0</v>
      </c>
      <c r="I13" s="3">
        <v>0</v>
      </c>
      <c r="K13" s="5">
        <f t="shared" si="0"/>
        <v>0</v>
      </c>
      <c r="M13" s="3">
        <v>0</v>
      </c>
      <c r="O13" s="3">
        <v>0</v>
      </c>
      <c r="Q13" s="3">
        <v>41564904048</v>
      </c>
      <c r="S13" s="3">
        <f t="shared" si="1"/>
        <v>41564904048</v>
      </c>
      <c r="U13" s="5">
        <f t="shared" si="2"/>
        <v>1.7883882915143232E-2</v>
      </c>
    </row>
    <row r="14" spans="1:21">
      <c r="A14" s="1" t="s">
        <v>453</v>
      </c>
      <c r="C14" s="3">
        <v>0</v>
      </c>
      <c r="E14" s="3">
        <v>0</v>
      </c>
      <c r="G14" s="3">
        <v>0</v>
      </c>
      <c r="I14" s="3">
        <v>0</v>
      </c>
      <c r="K14" s="5">
        <f t="shared" si="0"/>
        <v>0</v>
      </c>
      <c r="M14" s="3">
        <v>0</v>
      </c>
      <c r="O14" s="3">
        <v>0</v>
      </c>
      <c r="Q14" s="3">
        <v>39557984771</v>
      </c>
      <c r="S14" s="3">
        <f t="shared" si="1"/>
        <v>39557984771</v>
      </c>
      <c r="U14" s="5">
        <f t="shared" si="2"/>
        <v>1.7020377749136745E-2</v>
      </c>
    </row>
    <row r="15" spans="1:21">
      <c r="A15" s="1" t="s">
        <v>433</v>
      </c>
      <c r="C15" s="3">
        <v>0</v>
      </c>
      <c r="E15" s="3">
        <v>0</v>
      </c>
      <c r="G15" s="3">
        <v>0</v>
      </c>
      <c r="I15" s="3">
        <v>0</v>
      </c>
      <c r="K15" s="5">
        <f t="shared" si="0"/>
        <v>0</v>
      </c>
      <c r="M15" s="3">
        <v>2612000000</v>
      </c>
      <c r="O15" s="3">
        <v>0</v>
      </c>
      <c r="Q15" s="3">
        <v>53789868269</v>
      </c>
      <c r="S15" s="3">
        <f t="shared" si="1"/>
        <v>56401868269</v>
      </c>
      <c r="U15" s="5">
        <f t="shared" si="2"/>
        <v>2.426769485990582E-2</v>
      </c>
    </row>
    <row r="16" spans="1:21">
      <c r="A16" s="1" t="s">
        <v>454</v>
      </c>
      <c r="C16" s="3">
        <v>0</v>
      </c>
      <c r="E16" s="3">
        <v>0</v>
      </c>
      <c r="G16" s="3">
        <v>0</v>
      </c>
      <c r="I16" s="3">
        <v>0</v>
      </c>
      <c r="K16" s="5">
        <f t="shared" si="0"/>
        <v>0</v>
      </c>
      <c r="M16" s="3">
        <v>0</v>
      </c>
      <c r="O16" s="3">
        <v>0</v>
      </c>
      <c r="Q16" s="3">
        <v>8545171731</v>
      </c>
      <c r="S16" s="3">
        <f t="shared" si="1"/>
        <v>8545171731</v>
      </c>
      <c r="U16" s="5">
        <f t="shared" si="2"/>
        <v>3.6766799834426459E-3</v>
      </c>
    </row>
    <row r="17" spans="1:21">
      <c r="A17" s="1" t="s">
        <v>455</v>
      </c>
      <c r="C17" s="3">
        <v>0</v>
      </c>
      <c r="E17" s="3">
        <v>0</v>
      </c>
      <c r="G17" s="3">
        <v>0</v>
      </c>
      <c r="I17" s="3">
        <v>0</v>
      </c>
      <c r="K17" s="5">
        <f t="shared" si="0"/>
        <v>0</v>
      </c>
      <c r="M17" s="3">
        <v>0</v>
      </c>
      <c r="O17" s="3">
        <v>0</v>
      </c>
      <c r="Q17" s="3">
        <v>6546197733</v>
      </c>
      <c r="S17" s="3">
        <f t="shared" si="1"/>
        <v>6546197733</v>
      </c>
      <c r="U17" s="5">
        <f t="shared" si="2"/>
        <v>2.8165933851585839E-3</v>
      </c>
    </row>
    <row r="18" spans="1:21">
      <c r="A18" s="1" t="s">
        <v>456</v>
      </c>
      <c r="C18" s="3">
        <v>0</v>
      </c>
      <c r="E18" s="3">
        <v>0</v>
      </c>
      <c r="G18" s="3">
        <v>0</v>
      </c>
      <c r="I18" s="3">
        <v>0</v>
      </c>
      <c r="K18" s="5">
        <f t="shared" si="0"/>
        <v>0</v>
      </c>
      <c r="M18" s="3">
        <v>0</v>
      </c>
      <c r="O18" s="3">
        <v>0</v>
      </c>
      <c r="Q18" s="3">
        <v>39529868123</v>
      </c>
      <c r="S18" s="3">
        <f t="shared" si="1"/>
        <v>39529868123</v>
      </c>
      <c r="U18" s="5">
        <f t="shared" si="2"/>
        <v>1.7008280166998273E-2</v>
      </c>
    </row>
    <row r="19" spans="1:21">
      <c r="A19" s="1" t="s">
        <v>457</v>
      </c>
      <c r="C19" s="3">
        <v>0</v>
      </c>
      <c r="E19" s="3">
        <v>0</v>
      </c>
      <c r="G19" s="3">
        <v>0</v>
      </c>
      <c r="I19" s="3">
        <v>0</v>
      </c>
      <c r="K19" s="5">
        <f t="shared" si="0"/>
        <v>0</v>
      </c>
      <c r="M19" s="3">
        <v>0</v>
      </c>
      <c r="O19" s="3">
        <v>0</v>
      </c>
      <c r="Q19" s="3">
        <v>20446861023</v>
      </c>
      <c r="S19" s="3">
        <f t="shared" si="1"/>
        <v>20446861023</v>
      </c>
      <c r="U19" s="5">
        <f t="shared" si="2"/>
        <v>8.7975487227218273E-3</v>
      </c>
    </row>
    <row r="20" spans="1:21">
      <c r="A20" s="1" t="s">
        <v>458</v>
      </c>
      <c r="C20" s="3">
        <v>0</v>
      </c>
      <c r="E20" s="3">
        <v>0</v>
      </c>
      <c r="G20" s="3">
        <v>0</v>
      </c>
      <c r="I20" s="3">
        <v>0</v>
      </c>
      <c r="K20" s="5">
        <f t="shared" si="0"/>
        <v>0</v>
      </c>
      <c r="M20" s="3">
        <v>0</v>
      </c>
      <c r="O20" s="3">
        <v>0</v>
      </c>
      <c r="Q20" s="3">
        <v>13014850114</v>
      </c>
      <c r="S20" s="3">
        <f t="shared" si="1"/>
        <v>13014850114</v>
      </c>
      <c r="U20" s="5">
        <f t="shared" si="2"/>
        <v>5.5998217950442774E-3</v>
      </c>
    </row>
    <row r="21" spans="1:21">
      <c r="A21" s="1" t="s">
        <v>459</v>
      </c>
      <c r="C21" s="3">
        <v>0</v>
      </c>
      <c r="E21" s="3">
        <v>0</v>
      </c>
      <c r="G21" s="3">
        <v>0</v>
      </c>
      <c r="I21" s="3">
        <v>0</v>
      </c>
      <c r="K21" s="5">
        <f t="shared" si="0"/>
        <v>0</v>
      </c>
      <c r="M21" s="3">
        <v>0</v>
      </c>
      <c r="O21" s="3">
        <v>0</v>
      </c>
      <c r="Q21" s="3">
        <v>5872365642</v>
      </c>
      <c r="S21" s="3">
        <f t="shared" si="1"/>
        <v>5872365642</v>
      </c>
      <c r="U21" s="5">
        <f t="shared" si="2"/>
        <v>2.5266676774992158E-3</v>
      </c>
    </row>
    <row r="22" spans="1:21">
      <c r="A22" s="1" t="s">
        <v>460</v>
      </c>
      <c r="C22" s="3">
        <v>0</v>
      </c>
      <c r="E22" s="3">
        <v>0</v>
      </c>
      <c r="G22" s="3">
        <v>0</v>
      </c>
      <c r="I22" s="3">
        <v>0</v>
      </c>
      <c r="K22" s="5">
        <f t="shared" si="0"/>
        <v>0</v>
      </c>
      <c r="M22" s="3">
        <v>0</v>
      </c>
      <c r="O22" s="3">
        <v>0</v>
      </c>
      <c r="Q22" s="3">
        <v>5141948546</v>
      </c>
      <c r="S22" s="3">
        <f t="shared" si="1"/>
        <v>5141948546</v>
      </c>
      <c r="U22" s="5">
        <f t="shared" si="2"/>
        <v>2.2123954778329332E-3</v>
      </c>
    </row>
    <row r="23" spans="1:21">
      <c r="A23" s="1" t="s">
        <v>461</v>
      </c>
      <c r="C23" s="3">
        <v>0</v>
      </c>
      <c r="E23" s="3">
        <v>0</v>
      </c>
      <c r="G23" s="3">
        <v>0</v>
      </c>
      <c r="I23" s="3">
        <v>0</v>
      </c>
      <c r="K23" s="5">
        <f t="shared" si="0"/>
        <v>0</v>
      </c>
      <c r="M23" s="3">
        <v>0</v>
      </c>
      <c r="O23" s="3">
        <v>0</v>
      </c>
      <c r="Q23" s="3">
        <v>3011774763</v>
      </c>
      <c r="S23" s="3">
        <f t="shared" si="1"/>
        <v>3011774763</v>
      </c>
      <c r="U23" s="5">
        <f t="shared" si="2"/>
        <v>1.2958583319733893E-3</v>
      </c>
    </row>
    <row r="24" spans="1:21">
      <c r="A24" s="1" t="s">
        <v>444</v>
      </c>
      <c r="C24" s="3">
        <v>0</v>
      </c>
      <c r="E24" s="3">
        <v>0</v>
      </c>
      <c r="G24" s="3">
        <v>0</v>
      </c>
      <c r="I24" s="3">
        <v>0</v>
      </c>
      <c r="K24" s="5">
        <f t="shared" si="0"/>
        <v>0</v>
      </c>
      <c r="M24" s="3">
        <v>15138900950</v>
      </c>
      <c r="O24" s="3">
        <v>0</v>
      </c>
      <c r="Q24" s="3">
        <v>-11342477623</v>
      </c>
      <c r="S24" s="3">
        <f t="shared" si="1"/>
        <v>3796423327</v>
      </c>
      <c r="U24" s="5">
        <f t="shared" si="2"/>
        <v>1.6334643813439393E-3</v>
      </c>
    </row>
    <row r="25" spans="1:21">
      <c r="A25" s="1" t="s">
        <v>429</v>
      </c>
      <c r="C25" s="3">
        <v>0</v>
      </c>
      <c r="E25" s="3">
        <v>0</v>
      </c>
      <c r="G25" s="3">
        <v>0</v>
      </c>
      <c r="I25" s="3">
        <v>0</v>
      </c>
      <c r="K25" s="5">
        <f t="shared" si="0"/>
        <v>0</v>
      </c>
      <c r="M25" s="3">
        <v>4424425820</v>
      </c>
      <c r="O25" s="3">
        <v>0</v>
      </c>
      <c r="Q25" s="3">
        <v>-1715394297</v>
      </c>
      <c r="S25" s="3">
        <f t="shared" si="1"/>
        <v>2709031523</v>
      </c>
      <c r="U25" s="5">
        <f t="shared" si="2"/>
        <v>1.1655988069842625E-3</v>
      </c>
    </row>
    <row r="26" spans="1:21">
      <c r="A26" s="1" t="s">
        <v>437</v>
      </c>
      <c r="C26" s="3">
        <v>0</v>
      </c>
      <c r="E26" s="3">
        <v>0</v>
      </c>
      <c r="G26" s="3">
        <v>0</v>
      </c>
      <c r="I26" s="3">
        <v>0</v>
      </c>
      <c r="K26" s="5">
        <f t="shared" si="0"/>
        <v>0</v>
      </c>
      <c r="M26" s="3">
        <v>24638081500</v>
      </c>
      <c r="O26" s="3">
        <v>0</v>
      </c>
      <c r="Q26" s="3">
        <v>-14852566286</v>
      </c>
      <c r="S26" s="3">
        <f t="shared" si="1"/>
        <v>9785515214</v>
      </c>
      <c r="U26" s="5">
        <f t="shared" si="2"/>
        <v>4.2103551628419906E-3</v>
      </c>
    </row>
    <row r="27" spans="1:21">
      <c r="A27" s="1" t="s">
        <v>462</v>
      </c>
      <c r="C27" s="3">
        <v>0</v>
      </c>
      <c r="E27" s="3">
        <v>0</v>
      </c>
      <c r="G27" s="3">
        <v>0</v>
      </c>
      <c r="I27" s="3">
        <v>0</v>
      </c>
      <c r="K27" s="5">
        <f t="shared" si="0"/>
        <v>0</v>
      </c>
      <c r="M27" s="3">
        <v>0</v>
      </c>
      <c r="O27" s="3">
        <v>0</v>
      </c>
      <c r="Q27" s="3">
        <v>32492747007</v>
      </c>
      <c r="S27" s="3">
        <f t="shared" si="1"/>
        <v>32492747007</v>
      </c>
      <c r="U27" s="5">
        <f t="shared" si="2"/>
        <v>1.3980460111095085E-2</v>
      </c>
    </row>
    <row r="28" spans="1:21">
      <c r="A28" s="1" t="s">
        <v>26</v>
      </c>
      <c r="C28" s="3">
        <v>0</v>
      </c>
      <c r="E28" s="3">
        <v>1155743711</v>
      </c>
      <c r="G28" s="3">
        <v>0</v>
      </c>
      <c r="I28" s="3">
        <v>1155743711</v>
      </c>
      <c r="K28" s="5">
        <f t="shared" si="0"/>
        <v>8.1250368637547157E-3</v>
      </c>
      <c r="M28" s="3">
        <v>0</v>
      </c>
      <c r="O28" s="3">
        <v>49320775215</v>
      </c>
      <c r="Q28" s="3">
        <v>13659099217</v>
      </c>
      <c r="S28" s="3">
        <f t="shared" si="1"/>
        <v>62979874432</v>
      </c>
      <c r="U28" s="5">
        <f t="shared" si="2"/>
        <v>2.7097974268185679E-2</v>
      </c>
    </row>
    <row r="29" spans="1:21">
      <c r="A29" s="1" t="s">
        <v>463</v>
      </c>
      <c r="C29" s="3">
        <v>0</v>
      </c>
      <c r="E29" s="3">
        <v>0</v>
      </c>
      <c r="G29" s="3">
        <v>0</v>
      </c>
      <c r="I29" s="3">
        <v>0</v>
      </c>
      <c r="K29" s="5">
        <f t="shared" si="0"/>
        <v>0</v>
      </c>
      <c r="M29" s="3">
        <v>0</v>
      </c>
      <c r="O29" s="3">
        <v>0</v>
      </c>
      <c r="Q29" s="3">
        <v>56915727369</v>
      </c>
      <c r="S29" s="3">
        <f t="shared" si="1"/>
        <v>56915727369</v>
      </c>
      <c r="U29" s="5">
        <f t="shared" si="2"/>
        <v>2.4488789944563501E-2</v>
      </c>
    </row>
    <row r="30" spans="1:21">
      <c r="A30" s="1" t="s">
        <v>464</v>
      </c>
      <c r="C30" s="3">
        <v>0</v>
      </c>
      <c r="E30" s="3">
        <v>0</v>
      </c>
      <c r="G30" s="3">
        <v>0</v>
      </c>
      <c r="I30" s="3">
        <v>0</v>
      </c>
      <c r="K30" s="5">
        <f t="shared" si="0"/>
        <v>0</v>
      </c>
      <c r="M30" s="3">
        <v>0</v>
      </c>
      <c r="O30" s="3">
        <v>0</v>
      </c>
      <c r="Q30" s="3">
        <v>49114447735</v>
      </c>
      <c r="S30" s="3">
        <f t="shared" si="1"/>
        <v>49114447735</v>
      </c>
      <c r="U30" s="5">
        <f t="shared" si="2"/>
        <v>2.1132179968954504E-2</v>
      </c>
    </row>
    <row r="31" spans="1:21">
      <c r="A31" s="1" t="s">
        <v>465</v>
      </c>
      <c r="C31" s="3">
        <v>0</v>
      </c>
      <c r="E31" s="3">
        <v>0</v>
      </c>
      <c r="G31" s="3">
        <v>0</v>
      </c>
      <c r="I31" s="3">
        <v>0</v>
      </c>
      <c r="K31" s="5">
        <f t="shared" si="0"/>
        <v>0</v>
      </c>
      <c r="M31" s="3">
        <v>0</v>
      </c>
      <c r="O31" s="3">
        <v>0</v>
      </c>
      <c r="Q31" s="3">
        <v>638047761</v>
      </c>
      <c r="S31" s="3">
        <f t="shared" si="1"/>
        <v>638047761</v>
      </c>
      <c r="U31" s="5">
        <f t="shared" si="2"/>
        <v>2.7452899780102704E-4</v>
      </c>
    </row>
    <row r="32" spans="1:21">
      <c r="A32" s="1" t="s">
        <v>15</v>
      </c>
      <c r="C32" s="3">
        <v>0</v>
      </c>
      <c r="E32" s="3">
        <v>-670622142</v>
      </c>
      <c r="G32" s="3">
        <v>0</v>
      </c>
      <c r="I32" s="3">
        <v>-670622142</v>
      </c>
      <c r="K32" s="5">
        <f t="shared" si="0"/>
        <v>-4.7145656719045298E-3</v>
      </c>
      <c r="M32" s="3">
        <v>17945770500</v>
      </c>
      <c r="O32" s="3">
        <v>-6872277278</v>
      </c>
      <c r="Q32" s="3">
        <v>3144972855</v>
      </c>
      <c r="S32" s="3">
        <f t="shared" si="1"/>
        <v>14218466077</v>
      </c>
      <c r="U32" s="5">
        <f t="shared" si="2"/>
        <v>6.1176944438595254E-3</v>
      </c>
    </row>
    <row r="33" spans="1:21">
      <c r="A33" s="1" t="s">
        <v>466</v>
      </c>
      <c r="C33" s="3">
        <v>0</v>
      </c>
      <c r="E33" s="3">
        <v>0</v>
      </c>
      <c r="G33" s="3">
        <v>0</v>
      </c>
      <c r="I33" s="3">
        <v>0</v>
      </c>
      <c r="K33" s="5">
        <f t="shared" si="0"/>
        <v>0</v>
      </c>
      <c r="M33" s="3">
        <v>0</v>
      </c>
      <c r="O33" s="3">
        <v>0</v>
      </c>
      <c r="Q33" s="3">
        <v>5826015992</v>
      </c>
      <c r="S33" s="3">
        <f t="shared" si="1"/>
        <v>5826015992</v>
      </c>
      <c r="U33" s="5">
        <f t="shared" si="2"/>
        <v>2.5067250905320805E-3</v>
      </c>
    </row>
    <row r="34" spans="1:21">
      <c r="A34" s="1" t="s">
        <v>467</v>
      </c>
      <c r="C34" s="3">
        <v>0</v>
      </c>
      <c r="E34" s="3">
        <v>0</v>
      </c>
      <c r="G34" s="3">
        <v>0</v>
      </c>
      <c r="I34" s="3">
        <v>0</v>
      </c>
      <c r="K34" s="5">
        <f t="shared" si="0"/>
        <v>0</v>
      </c>
      <c r="M34" s="3">
        <v>0</v>
      </c>
      <c r="O34" s="3">
        <v>0</v>
      </c>
      <c r="Q34" s="3">
        <v>524166245</v>
      </c>
      <c r="S34" s="3">
        <f t="shared" si="1"/>
        <v>524166245</v>
      </c>
      <c r="U34" s="5">
        <f t="shared" si="2"/>
        <v>2.2552987835181446E-4</v>
      </c>
    </row>
    <row r="35" spans="1:21">
      <c r="A35" s="1" t="s">
        <v>468</v>
      </c>
      <c r="C35" s="3">
        <v>0</v>
      </c>
      <c r="E35" s="3">
        <v>0</v>
      </c>
      <c r="G35" s="3">
        <v>0</v>
      </c>
      <c r="I35" s="3">
        <v>0</v>
      </c>
      <c r="K35" s="5">
        <f t="shared" si="0"/>
        <v>0</v>
      </c>
      <c r="M35" s="3">
        <v>0</v>
      </c>
      <c r="O35" s="3">
        <v>0</v>
      </c>
      <c r="Q35" s="3">
        <v>8622537941</v>
      </c>
      <c r="S35" s="3">
        <f t="shared" si="1"/>
        <v>8622537941</v>
      </c>
      <c r="U35" s="5">
        <f t="shared" si="2"/>
        <v>3.7099678803575666E-3</v>
      </c>
    </row>
    <row r="36" spans="1:21">
      <c r="A36" s="1" t="s">
        <v>469</v>
      </c>
      <c r="C36" s="3">
        <v>0</v>
      </c>
      <c r="E36" s="3">
        <v>0</v>
      </c>
      <c r="G36" s="3">
        <v>0</v>
      </c>
      <c r="I36" s="3">
        <v>0</v>
      </c>
      <c r="K36" s="5">
        <f t="shared" si="0"/>
        <v>0</v>
      </c>
      <c r="M36" s="3">
        <v>0</v>
      </c>
      <c r="O36" s="3">
        <v>0</v>
      </c>
      <c r="Q36" s="3">
        <v>2614510658</v>
      </c>
      <c r="S36" s="3">
        <f t="shared" si="1"/>
        <v>2614510658</v>
      </c>
      <c r="U36" s="5">
        <f t="shared" si="2"/>
        <v>1.124929879161262E-3</v>
      </c>
    </row>
    <row r="37" spans="1:21">
      <c r="A37" s="1" t="s">
        <v>470</v>
      </c>
      <c r="C37" s="3">
        <v>0</v>
      </c>
      <c r="E37" s="3">
        <v>0</v>
      </c>
      <c r="G37" s="3">
        <v>0</v>
      </c>
      <c r="I37" s="3">
        <v>0</v>
      </c>
      <c r="K37" s="5">
        <f t="shared" si="0"/>
        <v>0</v>
      </c>
      <c r="M37" s="3">
        <v>0</v>
      </c>
      <c r="O37" s="3">
        <v>0</v>
      </c>
      <c r="Q37" s="3">
        <v>32288586520</v>
      </c>
      <c r="S37" s="3">
        <f t="shared" si="1"/>
        <v>32288586520</v>
      </c>
      <c r="U37" s="5">
        <f t="shared" si="2"/>
        <v>1.3892617198209008E-2</v>
      </c>
    </row>
    <row r="38" spans="1:21">
      <c r="A38" s="1" t="s">
        <v>438</v>
      </c>
      <c r="C38" s="3">
        <v>0</v>
      </c>
      <c r="E38" s="3">
        <v>0</v>
      </c>
      <c r="G38" s="3">
        <v>0</v>
      </c>
      <c r="I38" s="3">
        <v>0</v>
      </c>
      <c r="K38" s="5">
        <f t="shared" si="0"/>
        <v>0</v>
      </c>
      <c r="M38" s="3">
        <v>12016324400</v>
      </c>
      <c r="O38" s="3">
        <v>0</v>
      </c>
      <c r="Q38" s="3">
        <v>-7762683936</v>
      </c>
      <c r="S38" s="3">
        <f t="shared" si="1"/>
        <v>4253640464</v>
      </c>
      <c r="U38" s="5">
        <f t="shared" si="2"/>
        <v>1.8301884670163674E-3</v>
      </c>
    </row>
    <row r="39" spans="1:21">
      <c r="A39" s="1" t="s">
        <v>25</v>
      </c>
      <c r="C39" s="3">
        <v>0</v>
      </c>
      <c r="E39" s="3">
        <v>9932812098</v>
      </c>
      <c r="G39" s="3">
        <v>0</v>
      </c>
      <c r="I39" s="3">
        <v>9932812098</v>
      </c>
      <c r="K39" s="5">
        <f t="shared" si="0"/>
        <v>6.982903189425084E-2</v>
      </c>
      <c r="M39" s="3">
        <v>0</v>
      </c>
      <c r="O39" s="3">
        <v>81788532268</v>
      </c>
      <c r="Q39" s="3">
        <v>61080799943</v>
      </c>
      <c r="S39" s="3">
        <f t="shared" si="1"/>
        <v>142869332211</v>
      </c>
      <c r="U39" s="5">
        <f t="shared" si="2"/>
        <v>6.1471533928614194E-2</v>
      </c>
    </row>
    <row r="40" spans="1:21">
      <c r="A40" s="1" t="s">
        <v>32</v>
      </c>
      <c r="C40" s="3">
        <v>0</v>
      </c>
      <c r="E40" s="3">
        <v>-2693668748</v>
      </c>
      <c r="G40" s="3">
        <v>0</v>
      </c>
      <c r="I40" s="3">
        <v>-2693668748</v>
      </c>
      <c r="K40" s="5">
        <f t="shared" si="0"/>
        <v>-1.8936860887010278E-2</v>
      </c>
      <c r="M40" s="3">
        <v>45525612990</v>
      </c>
      <c r="O40" s="3">
        <v>-47131012333</v>
      </c>
      <c r="Q40" s="3">
        <v>19549129343</v>
      </c>
      <c r="S40" s="3">
        <f t="shared" si="1"/>
        <v>17943730000</v>
      </c>
      <c r="U40" s="5">
        <f t="shared" si="2"/>
        <v>7.7205414936206045E-3</v>
      </c>
    </row>
    <row r="41" spans="1:21">
      <c r="A41" s="1" t="s">
        <v>471</v>
      </c>
      <c r="C41" s="3">
        <v>0</v>
      </c>
      <c r="E41" s="3">
        <v>0</v>
      </c>
      <c r="G41" s="3">
        <v>0</v>
      </c>
      <c r="I41" s="3">
        <v>0</v>
      </c>
      <c r="K41" s="5">
        <f t="shared" si="0"/>
        <v>0</v>
      </c>
      <c r="M41" s="3">
        <v>0</v>
      </c>
      <c r="O41" s="3">
        <v>0</v>
      </c>
      <c r="Q41" s="3">
        <v>665770873</v>
      </c>
      <c r="S41" s="3">
        <f t="shared" si="1"/>
        <v>665770873</v>
      </c>
      <c r="U41" s="5">
        <f t="shared" si="2"/>
        <v>2.8645725555614769E-4</v>
      </c>
    </row>
    <row r="42" spans="1:21">
      <c r="A42" s="1" t="s">
        <v>472</v>
      </c>
      <c r="C42" s="3">
        <v>0</v>
      </c>
      <c r="E42" s="3">
        <v>0</v>
      </c>
      <c r="G42" s="3">
        <v>0</v>
      </c>
      <c r="I42" s="3">
        <v>0</v>
      </c>
      <c r="K42" s="5">
        <f t="shared" si="0"/>
        <v>0</v>
      </c>
      <c r="M42" s="3">
        <v>0</v>
      </c>
      <c r="O42" s="3">
        <v>0</v>
      </c>
      <c r="Q42" s="3">
        <v>22815558938</v>
      </c>
      <c r="S42" s="3">
        <f t="shared" si="1"/>
        <v>22815558938</v>
      </c>
      <c r="U42" s="5">
        <f t="shared" si="2"/>
        <v>9.8167142216794082E-3</v>
      </c>
    </row>
    <row r="43" spans="1:21">
      <c r="A43" s="1" t="s">
        <v>422</v>
      </c>
      <c r="C43" s="3">
        <v>0</v>
      </c>
      <c r="E43" s="3">
        <v>0</v>
      </c>
      <c r="G43" s="3">
        <v>0</v>
      </c>
      <c r="I43" s="3">
        <v>0</v>
      </c>
      <c r="K43" s="5">
        <f t="shared" si="0"/>
        <v>0</v>
      </c>
      <c r="M43" s="3">
        <v>529553948</v>
      </c>
      <c r="O43" s="3">
        <v>0</v>
      </c>
      <c r="Q43" s="3">
        <v>14226288652</v>
      </c>
      <c r="S43" s="3">
        <f t="shared" si="1"/>
        <v>14755842600</v>
      </c>
      <c r="U43" s="5">
        <f t="shared" si="2"/>
        <v>6.3489082295952147E-3</v>
      </c>
    </row>
    <row r="44" spans="1:21">
      <c r="A44" s="1" t="s">
        <v>473</v>
      </c>
      <c r="C44" s="3">
        <v>0</v>
      </c>
      <c r="E44" s="3">
        <v>0</v>
      </c>
      <c r="G44" s="3">
        <v>0</v>
      </c>
      <c r="I44" s="3">
        <v>0</v>
      </c>
      <c r="K44" s="5">
        <f t="shared" si="0"/>
        <v>0</v>
      </c>
      <c r="M44" s="3">
        <v>0</v>
      </c>
      <c r="O44" s="3">
        <v>0</v>
      </c>
      <c r="Q44" s="3">
        <v>7405046006</v>
      </c>
      <c r="S44" s="3">
        <f t="shared" si="1"/>
        <v>7405046006</v>
      </c>
      <c r="U44" s="5">
        <f t="shared" si="2"/>
        <v>3.1861248999785737E-3</v>
      </c>
    </row>
    <row r="45" spans="1:21">
      <c r="A45" s="1" t="s">
        <v>435</v>
      </c>
      <c r="C45" s="3">
        <v>0</v>
      </c>
      <c r="E45" s="3">
        <v>0</v>
      </c>
      <c r="G45" s="3">
        <v>0</v>
      </c>
      <c r="I45" s="3">
        <v>0</v>
      </c>
      <c r="K45" s="5">
        <f t="shared" si="0"/>
        <v>0</v>
      </c>
      <c r="M45" s="3">
        <v>82692537300</v>
      </c>
      <c r="O45" s="3">
        <v>0</v>
      </c>
      <c r="Q45" s="3">
        <v>-63857226531</v>
      </c>
      <c r="S45" s="3">
        <f t="shared" si="1"/>
        <v>18835310769</v>
      </c>
      <c r="U45" s="5">
        <f t="shared" si="2"/>
        <v>8.1041566239184112E-3</v>
      </c>
    </row>
    <row r="46" spans="1:21">
      <c r="A46" s="1" t="s">
        <v>474</v>
      </c>
      <c r="C46" s="3">
        <v>0</v>
      </c>
      <c r="E46" s="3">
        <v>0</v>
      </c>
      <c r="G46" s="3">
        <v>0</v>
      </c>
      <c r="I46" s="3">
        <v>0</v>
      </c>
      <c r="K46" s="5">
        <f t="shared" si="0"/>
        <v>0</v>
      </c>
      <c r="M46" s="3">
        <v>0</v>
      </c>
      <c r="O46" s="3">
        <v>0</v>
      </c>
      <c r="Q46" s="3">
        <v>217108843</v>
      </c>
      <c r="S46" s="3">
        <f t="shared" si="1"/>
        <v>217108843</v>
      </c>
      <c r="U46" s="5">
        <f t="shared" si="2"/>
        <v>9.3414124655991892E-5</v>
      </c>
    </row>
    <row r="47" spans="1:21">
      <c r="A47" s="1" t="s">
        <v>440</v>
      </c>
      <c r="C47" s="3">
        <v>0</v>
      </c>
      <c r="E47" s="3">
        <v>0</v>
      </c>
      <c r="G47" s="3">
        <v>0</v>
      </c>
      <c r="I47" s="3">
        <v>0</v>
      </c>
      <c r="K47" s="5">
        <f t="shared" si="0"/>
        <v>0</v>
      </c>
      <c r="M47" s="3">
        <v>1639200000</v>
      </c>
      <c r="O47" s="3">
        <v>0</v>
      </c>
      <c r="Q47" s="3">
        <v>1340007632</v>
      </c>
      <c r="S47" s="3">
        <f t="shared" si="1"/>
        <v>2979207632</v>
      </c>
      <c r="U47" s="5">
        <f t="shared" si="2"/>
        <v>1.281845867106069E-3</v>
      </c>
    </row>
    <row r="48" spans="1:21">
      <c r="A48" s="1" t="s">
        <v>442</v>
      </c>
      <c r="C48" s="3">
        <v>0</v>
      </c>
      <c r="E48" s="3">
        <v>0</v>
      </c>
      <c r="G48" s="3">
        <v>0</v>
      </c>
      <c r="I48" s="3">
        <v>0</v>
      </c>
      <c r="K48" s="5">
        <f t="shared" si="0"/>
        <v>0</v>
      </c>
      <c r="M48" s="3">
        <v>75285522000</v>
      </c>
      <c r="O48" s="3">
        <v>0</v>
      </c>
      <c r="Q48" s="3">
        <v>-55626145245</v>
      </c>
      <c r="S48" s="3">
        <f t="shared" si="1"/>
        <v>19659376755</v>
      </c>
      <c r="U48" s="5">
        <f t="shared" si="2"/>
        <v>8.4587225719344808E-3</v>
      </c>
    </row>
    <row r="49" spans="1:21">
      <c r="A49" s="1" t="s">
        <v>475</v>
      </c>
      <c r="C49" s="3">
        <v>0</v>
      </c>
      <c r="E49" s="3">
        <v>0</v>
      </c>
      <c r="G49" s="3">
        <v>0</v>
      </c>
      <c r="I49" s="3">
        <v>0</v>
      </c>
      <c r="K49" s="5">
        <f t="shared" si="0"/>
        <v>0</v>
      </c>
      <c r="M49" s="3">
        <v>0</v>
      </c>
      <c r="O49" s="3">
        <v>0</v>
      </c>
      <c r="Q49" s="3">
        <v>5095821268</v>
      </c>
      <c r="S49" s="3">
        <f t="shared" si="1"/>
        <v>5095821268</v>
      </c>
      <c r="U49" s="5">
        <f t="shared" si="2"/>
        <v>2.1925485695375689E-3</v>
      </c>
    </row>
    <row r="50" spans="1:21">
      <c r="A50" s="1" t="s">
        <v>23</v>
      </c>
      <c r="C50" s="3">
        <v>0</v>
      </c>
      <c r="E50" s="3">
        <v>942323429</v>
      </c>
      <c r="G50" s="3">
        <v>0</v>
      </c>
      <c r="I50" s="3">
        <v>942323429</v>
      </c>
      <c r="K50" s="5">
        <f t="shared" si="0"/>
        <v>6.6246629986678332E-3</v>
      </c>
      <c r="M50" s="3">
        <v>0</v>
      </c>
      <c r="O50" s="3">
        <v>30207747370</v>
      </c>
      <c r="Q50" s="3">
        <v>18166323867</v>
      </c>
      <c r="S50" s="3">
        <f t="shared" si="1"/>
        <v>48374071237</v>
      </c>
      <c r="U50" s="5">
        <f t="shared" si="2"/>
        <v>2.0813622596896938E-2</v>
      </c>
    </row>
    <row r="51" spans="1:21">
      <c r="A51" s="1" t="s">
        <v>476</v>
      </c>
      <c r="C51" s="3">
        <v>0</v>
      </c>
      <c r="E51" s="3">
        <v>0</v>
      </c>
      <c r="G51" s="3">
        <v>0</v>
      </c>
      <c r="I51" s="3">
        <v>0</v>
      </c>
      <c r="K51" s="5">
        <f t="shared" si="0"/>
        <v>0</v>
      </c>
      <c r="M51" s="3">
        <v>0</v>
      </c>
      <c r="O51" s="3">
        <v>0</v>
      </c>
      <c r="Q51" s="3">
        <v>564632387597</v>
      </c>
      <c r="S51" s="3">
        <f t="shared" si="1"/>
        <v>564632387597</v>
      </c>
      <c r="U51" s="5">
        <f t="shared" si="2"/>
        <v>0.24294100374251679</v>
      </c>
    </row>
    <row r="52" spans="1:21">
      <c r="A52" s="1" t="s">
        <v>477</v>
      </c>
      <c r="C52" s="3">
        <v>0</v>
      </c>
      <c r="E52" s="3">
        <v>0</v>
      </c>
      <c r="G52" s="3">
        <v>0</v>
      </c>
      <c r="I52" s="3">
        <v>0</v>
      </c>
      <c r="K52" s="5">
        <f t="shared" si="0"/>
        <v>0</v>
      </c>
      <c r="M52" s="3">
        <v>0</v>
      </c>
      <c r="O52" s="3">
        <v>0</v>
      </c>
      <c r="Q52" s="3">
        <v>19576955542</v>
      </c>
      <c r="S52" s="3">
        <f t="shared" si="1"/>
        <v>19576955542</v>
      </c>
      <c r="U52" s="5">
        <f t="shared" si="2"/>
        <v>8.4232596890823058E-3</v>
      </c>
    </row>
    <row r="53" spans="1:21">
      <c r="A53" s="1" t="s">
        <v>478</v>
      </c>
      <c r="C53" s="3">
        <v>0</v>
      </c>
      <c r="E53" s="3">
        <v>0</v>
      </c>
      <c r="G53" s="3">
        <v>0</v>
      </c>
      <c r="I53" s="3">
        <v>0</v>
      </c>
      <c r="K53" s="5">
        <f t="shared" si="0"/>
        <v>0</v>
      </c>
      <c r="M53" s="3">
        <v>0</v>
      </c>
      <c r="O53" s="3">
        <v>0</v>
      </c>
      <c r="Q53" s="3">
        <v>3635129035</v>
      </c>
      <c r="S53" s="3">
        <f t="shared" si="1"/>
        <v>3635129035</v>
      </c>
      <c r="U53" s="5">
        <f t="shared" si="2"/>
        <v>1.5640652500557312E-3</v>
      </c>
    </row>
    <row r="54" spans="1:21">
      <c r="A54" s="1" t="s">
        <v>479</v>
      </c>
      <c r="C54" s="3">
        <v>0</v>
      </c>
      <c r="E54" s="3">
        <v>0</v>
      </c>
      <c r="G54" s="3">
        <v>0</v>
      </c>
      <c r="I54" s="3">
        <v>0</v>
      </c>
      <c r="K54" s="5">
        <f t="shared" si="0"/>
        <v>0</v>
      </c>
      <c r="M54" s="3">
        <v>0</v>
      </c>
      <c r="O54" s="3">
        <v>0</v>
      </c>
      <c r="Q54" s="3">
        <v>13120492345</v>
      </c>
      <c r="S54" s="3">
        <f t="shared" si="1"/>
        <v>13120492345</v>
      </c>
      <c r="U54" s="5">
        <f t="shared" si="2"/>
        <v>5.645275846566127E-3</v>
      </c>
    </row>
    <row r="55" spans="1:21">
      <c r="A55" s="1" t="s">
        <v>19</v>
      </c>
      <c r="C55" s="3">
        <v>0</v>
      </c>
      <c r="E55" s="3">
        <v>16046070269</v>
      </c>
      <c r="G55" s="3">
        <v>0</v>
      </c>
      <c r="I55" s="3">
        <v>16046070269</v>
      </c>
      <c r="K55" s="5">
        <f t="shared" si="0"/>
        <v>0.11280607561447813</v>
      </c>
      <c r="M55" s="3">
        <v>0</v>
      </c>
      <c r="O55" s="3">
        <v>28279419890</v>
      </c>
      <c r="Q55" s="3">
        <v>-1719415041</v>
      </c>
      <c r="S55" s="3">
        <f t="shared" si="1"/>
        <v>26560004849</v>
      </c>
      <c r="U55" s="5">
        <f t="shared" si="2"/>
        <v>1.1427814590805198E-2</v>
      </c>
    </row>
    <row r="56" spans="1:21">
      <c r="A56" s="1" t="s">
        <v>21</v>
      </c>
      <c r="C56" s="3">
        <v>0</v>
      </c>
      <c r="E56" s="3">
        <v>55204555</v>
      </c>
      <c r="G56" s="3">
        <v>0</v>
      </c>
      <c r="I56" s="3">
        <v>55204555</v>
      </c>
      <c r="K56" s="5">
        <f t="shared" si="0"/>
        <v>3.8809559606781601E-4</v>
      </c>
      <c r="M56" s="3">
        <v>0</v>
      </c>
      <c r="O56" s="3">
        <v>-41748013682</v>
      </c>
      <c r="Q56" s="3">
        <v>-14848614076</v>
      </c>
      <c r="S56" s="3">
        <f t="shared" si="1"/>
        <v>-56596627758</v>
      </c>
      <c r="U56" s="5">
        <f t="shared" si="2"/>
        <v>-2.4351492861553241E-2</v>
      </c>
    </row>
    <row r="57" spans="1:21">
      <c r="A57" s="1" t="s">
        <v>27</v>
      </c>
      <c r="C57" s="3">
        <v>0</v>
      </c>
      <c r="E57" s="3">
        <v>-674684677</v>
      </c>
      <c r="G57" s="3">
        <v>0</v>
      </c>
      <c r="I57" s="3">
        <v>-674684677</v>
      </c>
      <c r="K57" s="5">
        <f t="shared" si="0"/>
        <v>-4.7431258503602995E-3</v>
      </c>
      <c r="M57" s="3">
        <v>0</v>
      </c>
      <c r="O57" s="3">
        <v>6052732417</v>
      </c>
      <c r="Q57" s="3">
        <v>6908504397</v>
      </c>
      <c r="S57" s="3">
        <f t="shared" si="1"/>
        <v>12961236814</v>
      </c>
      <c r="U57" s="5">
        <f t="shared" si="2"/>
        <v>5.5767539207918267E-3</v>
      </c>
    </row>
    <row r="58" spans="1:21">
      <c r="A58" s="1" t="s">
        <v>480</v>
      </c>
      <c r="C58" s="3">
        <v>0</v>
      </c>
      <c r="E58" s="3">
        <v>0</v>
      </c>
      <c r="G58" s="3">
        <v>0</v>
      </c>
      <c r="I58" s="3">
        <v>0</v>
      </c>
      <c r="K58" s="5">
        <f t="shared" si="0"/>
        <v>0</v>
      </c>
      <c r="M58" s="3">
        <v>0</v>
      </c>
      <c r="O58" s="3">
        <v>0</v>
      </c>
      <c r="Q58" s="3">
        <v>3655938658</v>
      </c>
      <c r="S58" s="3">
        <f t="shared" si="1"/>
        <v>3655938658</v>
      </c>
      <c r="U58" s="5">
        <f t="shared" si="2"/>
        <v>1.5730188822068003E-3</v>
      </c>
    </row>
    <row r="59" spans="1:21">
      <c r="A59" s="1" t="s">
        <v>481</v>
      </c>
      <c r="C59" s="3">
        <v>0</v>
      </c>
      <c r="E59" s="3">
        <v>0</v>
      </c>
      <c r="G59" s="3">
        <v>0</v>
      </c>
      <c r="I59" s="3">
        <v>0</v>
      </c>
      <c r="K59" s="5">
        <f t="shared" si="0"/>
        <v>0</v>
      </c>
      <c r="M59" s="3">
        <v>0</v>
      </c>
      <c r="O59" s="3">
        <v>0</v>
      </c>
      <c r="Q59" s="3">
        <v>-50047943</v>
      </c>
      <c r="S59" s="3">
        <f t="shared" si="1"/>
        <v>-50047943</v>
      </c>
      <c r="U59" s="5">
        <f t="shared" si="2"/>
        <v>-2.1533829399007836E-5</v>
      </c>
    </row>
    <row r="60" spans="1:21">
      <c r="A60" s="1" t="s">
        <v>482</v>
      </c>
      <c r="C60" s="3">
        <v>0</v>
      </c>
      <c r="E60" s="3">
        <v>0</v>
      </c>
      <c r="G60" s="3">
        <v>0</v>
      </c>
      <c r="I60" s="3">
        <v>0</v>
      </c>
      <c r="K60" s="5">
        <f t="shared" si="0"/>
        <v>0</v>
      </c>
      <c r="M60" s="3">
        <v>0</v>
      </c>
      <c r="O60" s="3">
        <v>0</v>
      </c>
      <c r="Q60" s="3">
        <v>-159874911</v>
      </c>
      <c r="S60" s="3">
        <f t="shared" si="1"/>
        <v>-159874911</v>
      </c>
      <c r="U60" s="5">
        <f t="shared" si="2"/>
        <v>-6.8788422706115248E-5</v>
      </c>
    </row>
    <row r="61" spans="1:21">
      <c r="A61" s="1" t="s">
        <v>483</v>
      </c>
      <c r="C61" s="3">
        <v>0</v>
      </c>
      <c r="E61" s="3">
        <v>0</v>
      </c>
      <c r="G61" s="3">
        <v>0</v>
      </c>
      <c r="I61" s="3">
        <v>0</v>
      </c>
      <c r="K61" s="5">
        <f t="shared" si="0"/>
        <v>0</v>
      </c>
      <c r="M61" s="3">
        <v>0</v>
      </c>
      <c r="O61" s="3">
        <v>0</v>
      </c>
      <c r="Q61" s="3">
        <v>16322357934</v>
      </c>
      <c r="S61" s="3">
        <f t="shared" si="1"/>
        <v>16322357934</v>
      </c>
      <c r="U61" s="5">
        <f t="shared" si="2"/>
        <v>7.0229234224531067E-3</v>
      </c>
    </row>
    <row r="62" spans="1:21">
      <c r="A62" s="1" t="s">
        <v>28</v>
      </c>
      <c r="C62" s="3">
        <v>0</v>
      </c>
      <c r="E62" s="3">
        <v>-1514270100</v>
      </c>
      <c r="G62" s="3">
        <v>0</v>
      </c>
      <c r="I62" s="3">
        <v>-1514270100</v>
      </c>
      <c r="K62" s="5">
        <f t="shared" si="0"/>
        <v>-1.0645526570537004E-2</v>
      </c>
      <c r="M62" s="3">
        <v>0</v>
      </c>
      <c r="O62" s="3">
        <v>111210582052</v>
      </c>
      <c r="Q62" s="3">
        <v>22775212768</v>
      </c>
      <c r="S62" s="3">
        <f t="shared" si="1"/>
        <v>133985794820</v>
      </c>
      <c r="U62" s="5">
        <f t="shared" si="2"/>
        <v>5.764926737437237E-2</v>
      </c>
    </row>
    <row r="63" spans="1:21">
      <c r="A63" s="1" t="s">
        <v>484</v>
      </c>
      <c r="C63" s="3">
        <v>0</v>
      </c>
      <c r="E63" s="3">
        <v>0</v>
      </c>
      <c r="G63" s="3">
        <v>0</v>
      </c>
      <c r="I63" s="3">
        <v>0</v>
      </c>
      <c r="K63" s="5">
        <f t="shared" si="0"/>
        <v>0</v>
      </c>
      <c r="M63" s="3">
        <v>0</v>
      </c>
      <c r="O63" s="3">
        <v>0</v>
      </c>
      <c r="Q63" s="3">
        <v>-180213110</v>
      </c>
      <c r="S63" s="3">
        <f t="shared" si="1"/>
        <v>-180213110</v>
      </c>
      <c r="U63" s="5">
        <f t="shared" si="2"/>
        <v>-7.7539218069454588E-5</v>
      </c>
    </row>
    <row r="64" spans="1:21">
      <c r="A64" s="1" t="s">
        <v>485</v>
      </c>
      <c r="C64" s="3">
        <v>0</v>
      </c>
      <c r="E64" s="3">
        <v>0</v>
      </c>
      <c r="G64" s="3">
        <v>0</v>
      </c>
      <c r="I64" s="3">
        <v>0</v>
      </c>
      <c r="K64" s="5">
        <f t="shared" si="0"/>
        <v>0</v>
      </c>
      <c r="M64" s="3">
        <v>0</v>
      </c>
      <c r="O64" s="3">
        <v>0</v>
      </c>
      <c r="Q64" s="3">
        <v>-229013082</v>
      </c>
      <c r="S64" s="3">
        <f t="shared" si="1"/>
        <v>-229013082</v>
      </c>
      <c r="U64" s="5">
        <f t="shared" si="2"/>
        <v>-9.8536090442897779E-5</v>
      </c>
    </row>
    <row r="65" spans="1:21">
      <c r="A65" s="1" t="s">
        <v>486</v>
      </c>
      <c r="C65" s="3">
        <v>0</v>
      </c>
      <c r="E65" s="3">
        <v>0</v>
      </c>
      <c r="G65" s="3">
        <v>0</v>
      </c>
      <c r="I65" s="3">
        <v>0</v>
      </c>
      <c r="K65" s="5">
        <f t="shared" si="0"/>
        <v>0</v>
      </c>
      <c r="M65" s="3">
        <v>0</v>
      </c>
      <c r="O65" s="3">
        <v>0</v>
      </c>
      <c r="Q65" s="3">
        <v>6639232190</v>
      </c>
      <c r="S65" s="3">
        <f t="shared" si="1"/>
        <v>6639232190</v>
      </c>
      <c r="U65" s="5">
        <f t="shared" si="2"/>
        <v>2.8566227650926868E-3</v>
      </c>
    </row>
    <row r="66" spans="1:21">
      <c r="A66" s="1" t="s">
        <v>424</v>
      </c>
      <c r="C66" s="3">
        <v>0</v>
      </c>
      <c r="E66" s="3">
        <v>0</v>
      </c>
      <c r="G66" s="3">
        <v>0</v>
      </c>
      <c r="I66" s="3">
        <v>0</v>
      </c>
      <c r="K66" s="5">
        <f t="shared" si="0"/>
        <v>0</v>
      </c>
      <c r="M66" s="3">
        <v>100189848300</v>
      </c>
      <c r="O66" s="3">
        <v>0</v>
      </c>
      <c r="Q66" s="3">
        <v>-44074290772</v>
      </c>
      <c r="S66" s="3">
        <f t="shared" si="1"/>
        <v>56115557528</v>
      </c>
      <c r="U66" s="5">
        <f t="shared" si="2"/>
        <v>2.4144505648077522E-2</v>
      </c>
    </row>
    <row r="67" spans="1:21">
      <c r="A67" s="1" t="s">
        <v>487</v>
      </c>
      <c r="C67" s="3">
        <v>0</v>
      </c>
      <c r="E67" s="3">
        <v>0</v>
      </c>
      <c r="G67" s="3">
        <v>0</v>
      </c>
      <c r="I67" s="3">
        <v>0</v>
      </c>
      <c r="K67" s="5">
        <f t="shared" si="0"/>
        <v>0</v>
      </c>
      <c r="M67" s="3">
        <v>0</v>
      </c>
      <c r="O67" s="3">
        <v>0</v>
      </c>
      <c r="Q67" s="3">
        <v>518746301</v>
      </c>
      <c r="S67" s="3">
        <f t="shared" si="1"/>
        <v>518746301</v>
      </c>
      <c r="U67" s="5">
        <f t="shared" si="2"/>
        <v>2.2319787143100704E-4</v>
      </c>
    </row>
    <row r="68" spans="1:21">
      <c r="A68" s="1" t="s">
        <v>426</v>
      </c>
      <c r="C68" s="3">
        <v>0</v>
      </c>
      <c r="E68" s="3">
        <v>0</v>
      </c>
      <c r="G68" s="3">
        <v>0</v>
      </c>
      <c r="I68" s="3">
        <v>0</v>
      </c>
      <c r="K68" s="5">
        <f t="shared" si="0"/>
        <v>0</v>
      </c>
      <c r="M68" s="3">
        <v>23620020000</v>
      </c>
      <c r="O68" s="3">
        <v>0</v>
      </c>
      <c r="Q68" s="3">
        <v>-2081227088</v>
      </c>
      <c r="S68" s="3">
        <f t="shared" si="1"/>
        <v>21538792912</v>
      </c>
      <c r="U68" s="5">
        <f t="shared" si="2"/>
        <v>9.2673677323275253E-3</v>
      </c>
    </row>
    <row r="69" spans="1:21">
      <c r="A69" s="1" t="s">
        <v>488</v>
      </c>
      <c r="C69" s="3">
        <v>0</v>
      </c>
      <c r="E69" s="3">
        <v>0</v>
      </c>
      <c r="G69" s="3">
        <v>0</v>
      </c>
      <c r="I69" s="3">
        <v>0</v>
      </c>
      <c r="K69" s="5">
        <f t="shared" si="0"/>
        <v>0</v>
      </c>
      <c r="M69" s="3">
        <v>0</v>
      </c>
      <c r="O69" s="3">
        <v>0</v>
      </c>
      <c r="Q69" s="3">
        <v>8331550005</v>
      </c>
      <c r="S69" s="3">
        <f t="shared" si="1"/>
        <v>8331550005</v>
      </c>
      <c r="U69" s="5">
        <f t="shared" si="2"/>
        <v>3.5847662397827797E-3</v>
      </c>
    </row>
    <row r="70" spans="1:21">
      <c r="A70" s="1" t="s">
        <v>489</v>
      </c>
      <c r="C70" s="3">
        <v>0</v>
      </c>
      <c r="E70" s="3">
        <v>0</v>
      </c>
      <c r="G70" s="3">
        <v>0</v>
      </c>
      <c r="I70" s="3">
        <v>0</v>
      </c>
      <c r="K70" s="5">
        <f t="shared" si="0"/>
        <v>0</v>
      </c>
      <c r="M70" s="3">
        <v>0</v>
      </c>
      <c r="O70" s="3">
        <v>0</v>
      </c>
      <c r="Q70" s="3">
        <v>0</v>
      </c>
      <c r="S70" s="3">
        <f t="shared" si="1"/>
        <v>0</v>
      </c>
      <c r="U70" s="5">
        <f t="shared" si="2"/>
        <v>0</v>
      </c>
    </row>
    <row r="71" spans="1:21">
      <c r="A71" s="1" t="s">
        <v>431</v>
      </c>
      <c r="C71" s="3">
        <v>0</v>
      </c>
      <c r="E71" s="3">
        <v>0</v>
      </c>
      <c r="G71" s="3">
        <v>0</v>
      </c>
      <c r="I71" s="3">
        <v>0</v>
      </c>
      <c r="K71" s="5">
        <f t="shared" si="0"/>
        <v>0</v>
      </c>
      <c r="M71" s="3">
        <v>4352397600</v>
      </c>
      <c r="O71" s="3">
        <v>0</v>
      </c>
      <c r="Q71" s="3">
        <v>-3617823971</v>
      </c>
      <c r="S71" s="3">
        <f t="shared" si="1"/>
        <v>734573629</v>
      </c>
      <c r="U71" s="5">
        <f t="shared" si="2"/>
        <v>3.160606062849791E-4</v>
      </c>
    </row>
    <row r="72" spans="1:21">
      <c r="A72" s="1" t="s">
        <v>490</v>
      </c>
      <c r="C72" s="3">
        <v>0</v>
      </c>
      <c r="E72" s="3">
        <v>0</v>
      </c>
      <c r="G72" s="3">
        <v>0</v>
      </c>
      <c r="I72" s="3">
        <v>0</v>
      </c>
      <c r="K72" s="5">
        <f t="shared" si="0"/>
        <v>0</v>
      </c>
      <c r="M72" s="3">
        <v>0</v>
      </c>
      <c r="O72" s="3">
        <v>0</v>
      </c>
      <c r="Q72" s="3">
        <v>6397818206</v>
      </c>
      <c r="S72" s="3">
        <f t="shared" si="1"/>
        <v>6397818206</v>
      </c>
      <c r="U72" s="5">
        <f t="shared" si="2"/>
        <v>2.752751012641426E-3</v>
      </c>
    </row>
    <row r="73" spans="1:21">
      <c r="A73" s="1" t="s">
        <v>491</v>
      </c>
      <c r="C73" s="3">
        <v>0</v>
      </c>
      <c r="E73" s="3">
        <v>0</v>
      </c>
      <c r="G73" s="3">
        <v>0</v>
      </c>
      <c r="I73" s="3">
        <v>0</v>
      </c>
      <c r="K73" s="5">
        <f t="shared" ref="K73:K79" si="3">I73/$I$80</f>
        <v>0</v>
      </c>
      <c r="M73" s="3">
        <v>0</v>
      </c>
      <c r="O73" s="3">
        <v>0</v>
      </c>
      <c r="Q73" s="3">
        <v>8311125491</v>
      </c>
      <c r="S73" s="3">
        <f t="shared" ref="S73:S79" si="4">M73+O73+Q73</f>
        <v>8311125491</v>
      </c>
      <c r="U73" s="5">
        <f t="shared" ref="U73:U79" si="5">S73/$S$80</f>
        <v>3.5759783061801208E-3</v>
      </c>
    </row>
    <row r="74" spans="1:21">
      <c r="A74" s="1" t="s">
        <v>29</v>
      </c>
      <c r="C74" s="3">
        <v>0</v>
      </c>
      <c r="E74" s="3">
        <v>135807539833</v>
      </c>
      <c r="G74" s="3">
        <v>0</v>
      </c>
      <c r="I74" s="3">
        <v>135807539833</v>
      </c>
      <c r="K74" s="5">
        <f t="shared" si="3"/>
        <v>0.95474563868854312</v>
      </c>
      <c r="M74" s="3">
        <v>0</v>
      </c>
      <c r="O74" s="3">
        <v>63206136408</v>
      </c>
      <c r="Q74" s="3">
        <v>43239713184</v>
      </c>
      <c r="S74" s="3">
        <f t="shared" si="4"/>
        <v>106445849592</v>
      </c>
      <c r="U74" s="5">
        <f t="shared" si="5"/>
        <v>4.5799819691821821E-2</v>
      </c>
    </row>
    <row r="75" spans="1:21">
      <c r="A75" s="1" t="s">
        <v>492</v>
      </c>
      <c r="C75" s="3">
        <v>0</v>
      </c>
      <c r="E75" s="3">
        <v>0</v>
      </c>
      <c r="G75" s="3">
        <v>0</v>
      </c>
      <c r="I75" s="3">
        <v>0</v>
      </c>
      <c r="K75" s="5">
        <f t="shared" si="3"/>
        <v>0</v>
      </c>
      <c r="M75" s="3">
        <v>0</v>
      </c>
      <c r="O75" s="3">
        <v>0</v>
      </c>
      <c r="Q75" s="3">
        <v>0</v>
      </c>
      <c r="S75" s="3">
        <f t="shared" si="4"/>
        <v>0</v>
      </c>
      <c r="U75" s="5">
        <f t="shared" si="5"/>
        <v>0</v>
      </c>
    </row>
    <row r="76" spans="1:21">
      <c r="A76" s="1" t="s">
        <v>24</v>
      </c>
      <c r="C76" s="3">
        <v>0</v>
      </c>
      <c r="E76" s="3">
        <v>1699331473</v>
      </c>
      <c r="G76" s="3">
        <v>0</v>
      </c>
      <c r="I76" s="3">
        <v>1699331473</v>
      </c>
      <c r="K76" s="5">
        <f t="shared" si="3"/>
        <v>1.19465334143303E-2</v>
      </c>
      <c r="M76" s="3">
        <v>0</v>
      </c>
      <c r="O76" s="3">
        <v>4440953907</v>
      </c>
      <c r="Q76" s="3">
        <v>15313794</v>
      </c>
      <c r="S76" s="3">
        <f t="shared" si="4"/>
        <v>4456267701</v>
      </c>
      <c r="U76" s="5">
        <f t="shared" si="5"/>
        <v>1.917371677586087E-3</v>
      </c>
    </row>
    <row r="77" spans="1:21">
      <c r="A77" s="1" t="s">
        <v>31</v>
      </c>
      <c r="C77" s="3">
        <v>0</v>
      </c>
      <c r="E77" s="3">
        <v>45704401631</v>
      </c>
      <c r="G77" s="3">
        <v>0</v>
      </c>
      <c r="I77" s="3">
        <v>45704401631</v>
      </c>
      <c r="K77" s="5">
        <f t="shared" si="3"/>
        <v>0.32130821440197838</v>
      </c>
      <c r="M77" s="3">
        <v>0</v>
      </c>
      <c r="O77" s="3">
        <v>83265603217</v>
      </c>
      <c r="Q77" s="3">
        <v>0</v>
      </c>
      <c r="S77" s="3">
        <f t="shared" si="4"/>
        <v>83265603217</v>
      </c>
      <c r="U77" s="5">
        <f t="shared" si="5"/>
        <v>3.582619358562561E-2</v>
      </c>
    </row>
    <row r="78" spans="1:21">
      <c r="A78" s="1" t="s">
        <v>34</v>
      </c>
      <c r="C78" s="3">
        <v>0</v>
      </c>
      <c r="E78" s="3">
        <v>-1311406478</v>
      </c>
      <c r="G78" s="3">
        <v>0</v>
      </c>
      <c r="I78" s="3">
        <v>-1311406478</v>
      </c>
      <c r="K78" s="5">
        <f t="shared" si="3"/>
        <v>-9.2193674736913509E-3</v>
      </c>
      <c r="M78" s="3">
        <v>0</v>
      </c>
      <c r="O78" s="3">
        <v>-1311406478</v>
      </c>
      <c r="Q78" s="3">
        <v>0</v>
      </c>
      <c r="S78" s="3">
        <f t="shared" si="4"/>
        <v>-1311406478</v>
      </c>
      <c r="U78" s="5">
        <f t="shared" si="5"/>
        <v>-5.6425102965781677E-4</v>
      </c>
    </row>
    <row r="79" spans="1:21">
      <c r="A79" s="1" t="s">
        <v>22</v>
      </c>
      <c r="C79" s="3">
        <v>0</v>
      </c>
      <c r="E79" s="3">
        <v>0</v>
      </c>
      <c r="G79" s="3">
        <v>0</v>
      </c>
      <c r="I79" s="3">
        <v>0</v>
      </c>
      <c r="K79" s="5">
        <f t="shared" si="3"/>
        <v>0</v>
      </c>
      <c r="M79" s="3">
        <v>0</v>
      </c>
      <c r="O79" s="3">
        <v>-2560000</v>
      </c>
      <c r="Q79" s="3">
        <v>0</v>
      </c>
      <c r="S79" s="3">
        <f t="shared" si="4"/>
        <v>-2560000</v>
      </c>
      <c r="U79" s="5">
        <f t="shared" si="5"/>
        <v>-1.1014759040438498E-6</v>
      </c>
    </row>
    <row r="80" spans="1:21" ht="22.5" thickBot="1">
      <c r="C80" s="4">
        <f>SUM(C8:C79)</f>
        <v>0</v>
      </c>
      <c r="E80" s="4">
        <f>SUM(E8:E79)</f>
        <v>245444525608</v>
      </c>
      <c r="G80" s="4">
        <f>SUM(G8:G79)</f>
        <v>-103199791168</v>
      </c>
      <c r="I80" s="4">
        <f>SUM(I8:I79)</f>
        <v>142244734440</v>
      </c>
      <c r="K80" s="8">
        <f>SUM(K8:K79)</f>
        <v>1</v>
      </c>
      <c r="M80" s="4">
        <f>SUM(M8:M79)</f>
        <v>655186963373</v>
      </c>
      <c r="O80" s="4">
        <f>SUM(O8:O79)</f>
        <v>462438088273</v>
      </c>
      <c r="Q80" s="4">
        <f>SUM(Q8:Q79)</f>
        <v>1206529285822</v>
      </c>
      <c r="S80" s="4">
        <f>SUM(S8:S79)</f>
        <v>2324154337468</v>
      </c>
      <c r="U80" s="6">
        <f>SUM(U8:U79)</f>
        <v>1.0000000000000002</v>
      </c>
    </row>
    <row r="81" spans="11:11" ht="22.5" thickTop="1">
      <c r="K81" s="5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70"/>
  <sheetViews>
    <sheetView rightToLeft="1" workbookViewId="0">
      <selection activeCell="C169" sqref="C169:G169"/>
    </sheetView>
  </sheetViews>
  <sheetFormatPr defaultRowHeight="21.75"/>
  <cols>
    <col min="1" max="1" width="35.71093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20.5703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22.5">
      <c r="A3" s="9" t="s">
        <v>362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6" spans="1:17" ht="22.5">
      <c r="A6" s="9" t="s">
        <v>366</v>
      </c>
      <c r="C6" s="11" t="s">
        <v>364</v>
      </c>
      <c r="D6" s="11" t="s">
        <v>364</v>
      </c>
      <c r="E6" s="11" t="s">
        <v>364</v>
      </c>
      <c r="F6" s="11" t="s">
        <v>364</v>
      </c>
      <c r="G6" s="11" t="s">
        <v>364</v>
      </c>
      <c r="H6" s="11" t="s">
        <v>364</v>
      </c>
      <c r="I6" s="11" t="s">
        <v>364</v>
      </c>
      <c r="K6" s="11" t="s">
        <v>365</v>
      </c>
      <c r="L6" s="11" t="s">
        <v>365</v>
      </c>
      <c r="M6" s="11" t="s">
        <v>365</v>
      </c>
      <c r="N6" s="11" t="s">
        <v>365</v>
      </c>
      <c r="O6" s="11" t="s">
        <v>365</v>
      </c>
      <c r="P6" s="11" t="s">
        <v>365</v>
      </c>
      <c r="Q6" s="11" t="s">
        <v>365</v>
      </c>
    </row>
    <row r="7" spans="1:17" ht="22.5">
      <c r="A7" s="11" t="s">
        <v>366</v>
      </c>
      <c r="C7" s="12" t="s">
        <v>525</v>
      </c>
      <c r="E7" s="12" t="s">
        <v>522</v>
      </c>
      <c r="G7" s="12" t="s">
        <v>523</v>
      </c>
      <c r="I7" s="12" t="s">
        <v>526</v>
      </c>
      <c r="K7" s="12" t="s">
        <v>525</v>
      </c>
      <c r="M7" s="12" t="s">
        <v>522</v>
      </c>
      <c r="O7" s="12" t="s">
        <v>523</v>
      </c>
      <c r="Q7" s="12" t="s">
        <v>526</v>
      </c>
    </row>
    <row r="8" spans="1:17">
      <c r="A8" s="1" t="s">
        <v>201</v>
      </c>
      <c r="C8" s="3">
        <v>0</v>
      </c>
      <c r="E8" s="3">
        <v>0</v>
      </c>
      <c r="G8" s="3">
        <v>317631954193</v>
      </c>
      <c r="I8" s="3">
        <f>C8+E8+G8</f>
        <v>317631954193</v>
      </c>
      <c r="K8" s="3">
        <v>0</v>
      </c>
      <c r="M8" s="3">
        <v>0</v>
      </c>
      <c r="O8" s="3">
        <v>317631954193</v>
      </c>
      <c r="Q8" s="3">
        <f>K8+M8+O8</f>
        <v>317631954193</v>
      </c>
    </row>
    <row r="9" spans="1:17">
      <c r="A9" s="1" t="s">
        <v>192</v>
      </c>
      <c r="C9" s="3">
        <v>0</v>
      </c>
      <c r="E9" s="3">
        <v>0</v>
      </c>
      <c r="G9" s="3">
        <v>1953253821178</v>
      </c>
      <c r="I9" s="3">
        <f t="shared" ref="I9:I72" si="0">C9+E9+G9</f>
        <v>1953253821178</v>
      </c>
      <c r="K9" s="3">
        <v>0</v>
      </c>
      <c r="M9" s="3">
        <v>0</v>
      </c>
      <c r="O9" s="3">
        <v>2044949446114</v>
      </c>
      <c r="Q9" s="3">
        <f t="shared" ref="Q9:Q72" si="1">K9+M9+O9</f>
        <v>2044949446114</v>
      </c>
    </row>
    <row r="10" spans="1:17">
      <c r="A10" s="1" t="s">
        <v>197</v>
      </c>
      <c r="C10" s="3">
        <v>0</v>
      </c>
      <c r="E10" s="3">
        <v>184816438435</v>
      </c>
      <c r="G10" s="3">
        <v>37449336595</v>
      </c>
      <c r="I10" s="3">
        <f t="shared" si="0"/>
        <v>222265775030</v>
      </c>
      <c r="K10" s="3">
        <v>0</v>
      </c>
      <c r="M10" s="3">
        <v>868788475154</v>
      </c>
      <c r="O10" s="3">
        <v>74590170468</v>
      </c>
      <c r="Q10" s="3">
        <f t="shared" si="1"/>
        <v>943378645622</v>
      </c>
    </row>
    <row r="11" spans="1:17">
      <c r="A11" s="1" t="s">
        <v>119</v>
      </c>
      <c r="C11" s="3">
        <v>0</v>
      </c>
      <c r="E11" s="3">
        <v>-143397957845</v>
      </c>
      <c r="G11" s="3">
        <v>286222168143</v>
      </c>
      <c r="I11" s="3">
        <f t="shared" si="0"/>
        <v>142824210298</v>
      </c>
      <c r="K11" s="3">
        <v>0</v>
      </c>
      <c r="M11" s="3">
        <v>304620594805</v>
      </c>
      <c r="O11" s="3">
        <v>337180735031</v>
      </c>
      <c r="Q11" s="3">
        <f t="shared" si="1"/>
        <v>641801329836</v>
      </c>
    </row>
    <row r="12" spans="1:17">
      <c r="A12" s="1" t="s">
        <v>185</v>
      </c>
      <c r="C12" s="3">
        <v>3627616439</v>
      </c>
      <c r="E12" s="3">
        <v>0</v>
      </c>
      <c r="G12" s="3">
        <v>58738223903</v>
      </c>
      <c r="I12" s="3">
        <f t="shared" si="0"/>
        <v>62365840342</v>
      </c>
      <c r="K12" s="3">
        <v>336035835615</v>
      </c>
      <c r="M12" s="3">
        <v>0</v>
      </c>
      <c r="O12" s="3">
        <v>58738223903</v>
      </c>
      <c r="Q12" s="3">
        <f t="shared" si="1"/>
        <v>394774059518</v>
      </c>
    </row>
    <row r="13" spans="1:17">
      <c r="A13" s="1" t="s">
        <v>203</v>
      </c>
      <c r="C13" s="3">
        <v>0</v>
      </c>
      <c r="E13" s="3">
        <v>0</v>
      </c>
      <c r="G13" s="3">
        <v>92736390466</v>
      </c>
      <c r="I13" s="3">
        <f t="shared" si="0"/>
        <v>92736390466</v>
      </c>
      <c r="K13" s="3">
        <v>0</v>
      </c>
      <c r="M13" s="3">
        <v>0</v>
      </c>
      <c r="O13" s="3">
        <v>92736390466</v>
      </c>
      <c r="Q13" s="3">
        <f t="shared" si="1"/>
        <v>92736390466</v>
      </c>
    </row>
    <row r="14" spans="1:17">
      <c r="A14" s="1" t="s">
        <v>212</v>
      </c>
      <c r="C14" s="3">
        <v>4451273059</v>
      </c>
      <c r="E14" s="3">
        <v>0</v>
      </c>
      <c r="G14" s="3">
        <v>36647762468</v>
      </c>
      <c r="I14" s="3">
        <f t="shared" si="0"/>
        <v>41099035527</v>
      </c>
      <c r="K14" s="3">
        <v>143659653884</v>
      </c>
      <c r="M14" s="3">
        <v>0</v>
      </c>
      <c r="O14" s="3">
        <v>37072871002</v>
      </c>
      <c r="Q14" s="3">
        <f t="shared" si="1"/>
        <v>180732524886</v>
      </c>
    </row>
    <row r="15" spans="1:17">
      <c r="A15" s="1" t="s">
        <v>199</v>
      </c>
      <c r="C15" s="3">
        <v>0</v>
      </c>
      <c r="E15" s="3">
        <v>0</v>
      </c>
      <c r="G15" s="3">
        <v>132668481259</v>
      </c>
      <c r="I15" s="3">
        <f t="shared" si="0"/>
        <v>132668481259</v>
      </c>
      <c r="K15" s="3">
        <v>0</v>
      </c>
      <c r="M15" s="3">
        <v>0</v>
      </c>
      <c r="O15" s="3">
        <v>132668481259</v>
      </c>
      <c r="Q15" s="3">
        <f t="shared" si="1"/>
        <v>132668481259</v>
      </c>
    </row>
    <row r="16" spans="1:17">
      <c r="A16" s="1" t="s">
        <v>113</v>
      </c>
      <c r="C16" s="3">
        <v>0</v>
      </c>
      <c r="E16" s="3">
        <v>17949023949</v>
      </c>
      <c r="G16" s="3">
        <v>0</v>
      </c>
      <c r="I16" s="3">
        <f t="shared" si="0"/>
        <v>17949023949</v>
      </c>
      <c r="K16" s="3">
        <v>0</v>
      </c>
      <c r="M16" s="3">
        <v>141450292091</v>
      </c>
      <c r="O16" s="3">
        <v>50785887</v>
      </c>
      <c r="Q16" s="3">
        <f t="shared" si="1"/>
        <v>141501077978</v>
      </c>
    </row>
    <row r="17" spans="1:17">
      <c r="A17" s="1" t="s">
        <v>115</v>
      </c>
      <c r="C17" s="3">
        <v>0</v>
      </c>
      <c r="E17" s="3">
        <v>-2097692733</v>
      </c>
      <c r="G17" s="3">
        <v>0</v>
      </c>
      <c r="I17" s="3">
        <f t="shared" si="0"/>
        <v>-2097692733</v>
      </c>
      <c r="K17" s="3">
        <v>0</v>
      </c>
      <c r="M17" s="3">
        <v>455884503853</v>
      </c>
      <c r="O17" s="3">
        <v>6418537774</v>
      </c>
      <c r="Q17" s="3">
        <f t="shared" si="1"/>
        <v>462303041627</v>
      </c>
    </row>
    <row r="18" spans="1:17">
      <c r="A18" s="1" t="s">
        <v>493</v>
      </c>
      <c r="C18" s="3">
        <v>0</v>
      </c>
      <c r="E18" s="3">
        <v>0</v>
      </c>
      <c r="G18" s="3">
        <v>0</v>
      </c>
      <c r="I18" s="3">
        <f t="shared" si="0"/>
        <v>0</v>
      </c>
      <c r="K18" s="3">
        <v>0</v>
      </c>
      <c r="M18" s="3">
        <v>0</v>
      </c>
      <c r="O18" s="3">
        <v>29108394585</v>
      </c>
      <c r="Q18" s="3">
        <f t="shared" si="1"/>
        <v>29108394585</v>
      </c>
    </row>
    <row r="19" spans="1:17">
      <c r="A19" s="1" t="s">
        <v>494</v>
      </c>
      <c r="C19" s="3">
        <v>0</v>
      </c>
      <c r="E19" s="3">
        <v>0</v>
      </c>
      <c r="G19" s="3">
        <v>0</v>
      </c>
      <c r="I19" s="3">
        <f t="shared" si="0"/>
        <v>0</v>
      </c>
      <c r="K19" s="3">
        <v>0</v>
      </c>
      <c r="M19" s="3">
        <v>0</v>
      </c>
      <c r="O19" s="3">
        <v>195429350062</v>
      </c>
      <c r="Q19" s="3">
        <f t="shared" si="1"/>
        <v>195429350062</v>
      </c>
    </row>
    <row r="20" spans="1:17">
      <c r="A20" s="1" t="s">
        <v>495</v>
      </c>
      <c r="C20" s="3">
        <v>0</v>
      </c>
      <c r="E20" s="3">
        <v>0</v>
      </c>
      <c r="G20" s="3">
        <v>0</v>
      </c>
      <c r="I20" s="3">
        <f t="shared" si="0"/>
        <v>0</v>
      </c>
      <c r="K20" s="3">
        <v>0</v>
      </c>
      <c r="M20" s="3">
        <v>0</v>
      </c>
      <c r="O20" s="3">
        <v>39498734846</v>
      </c>
      <c r="Q20" s="3">
        <f t="shared" si="1"/>
        <v>39498734846</v>
      </c>
    </row>
    <row r="21" spans="1:17">
      <c r="A21" s="1" t="s">
        <v>496</v>
      </c>
      <c r="C21" s="3">
        <v>0</v>
      </c>
      <c r="E21" s="3">
        <v>0</v>
      </c>
      <c r="G21" s="3">
        <v>0</v>
      </c>
      <c r="I21" s="3">
        <f t="shared" si="0"/>
        <v>0</v>
      </c>
      <c r="K21" s="3">
        <v>0</v>
      </c>
      <c r="M21" s="3">
        <v>0</v>
      </c>
      <c r="O21" s="3">
        <v>65627319602</v>
      </c>
      <c r="Q21" s="3">
        <f t="shared" si="1"/>
        <v>65627319602</v>
      </c>
    </row>
    <row r="22" spans="1:17">
      <c r="A22" s="1" t="s">
        <v>397</v>
      </c>
      <c r="C22" s="3">
        <v>0</v>
      </c>
      <c r="E22" s="3">
        <v>0</v>
      </c>
      <c r="G22" s="3">
        <v>0</v>
      </c>
      <c r="I22" s="3">
        <f t="shared" si="0"/>
        <v>0</v>
      </c>
      <c r="K22" s="3">
        <v>52572894948</v>
      </c>
      <c r="M22" s="3">
        <v>0</v>
      </c>
      <c r="O22" s="3">
        <v>15924601473</v>
      </c>
      <c r="Q22" s="3">
        <f t="shared" si="1"/>
        <v>68497496421</v>
      </c>
    </row>
    <row r="23" spans="1:17">
      <c r="A23" s="1" t="s">
        <v>156</v>
      </c>
      <c r="C23" s="3">
        <v>43778706276</v>
      </c>
      <c r="E23" s="3">
        <v>17891341983</v>
      </c>
      <c r="G23" s="3">
        <v>0</v>
      </c>
      <c r="I23" s="3">
        <f t="shared" si="0"/>
        <v>61670048259</v>
      </c>
      <c r="K23" s="3">
        <v>345649464952</v>
      </c>
      <c r="M23" s="3">
        <v>15903722008</v>
      </c>
      <c r="O23" s="3">
        <v>-95191525</v>
      </c>
      <c r="Q23" s="3">
        <f t="shared" si="1"/>
        <v>361457995435</v>
      </c>
    </row>
    <row r="24" spans="1:17">
      <c r="A24" s="1" t="s">
        <v>393</v>
      </c>
      <c r="C24" s="3">
        <v>0</v>
      </c>
      <c r="E24" s="3">
        <v>0</v>
      </c>
      <c r="G24" s="3">
        <v>0</v>
      </c>
      <c r="I24" s="3">
        <f t="shared" si="0"/>
        <v>0</v>
      </c>
      <c r="K24" s="3">
        <v>317761056377</v>
      </c>
      <c r="M24" s="3">
        <v>0</v>
      </c>
      <c r="O24" s="3">
        <v>71900809141</v>
      </c>
      <c r="Q24" s="3">
        <f t="shared" si="1"/>
        <v>389661865518</v>
      </c>
    </row>
    <row r="25" spans="1:17">
      <c r="A25" s="1" t="s">
        <v>245</v>
      </c>
      <c r="C25" s="3">
        <v>4904125871</v>
      </c>
      <c r="E25" s="3">
        <v>284838962</v>
      </c>
      <c r="G25" s="3">
        <v>0</v>
      </c>
      <c r="I25" s="3">
        <f t="shared" si="0"/>
        <v>5188964833</v>
      </c>
      <c r="K25" s="3">
        <v>63991552265</v>
      </c>
      <c r="M25" s="3">
        <v>-18237793257</v>
      </c>
      <c r="O25" s="3">
        <v>33298740</v>
      </c>
      <c r="Q25" s="3">
        <f t="shared" si="1"/>
        <v>45787057748</v>
      </c>
    </row>
    <row r="26" spans="1:17">
      <c r="A26" s="1" t="s">
        <v>181</v>
      </c>
      <c r="C26" s="3">
        <v>108351369863</v>
      </c>
      <c r="E26" s="3">
        <v>29969461138</v>
      </c>
      <c r="G26" s="3">
        <v>0</v>
      </c>
      <c r="I26" s="3">
        <f t="shared" si="0"/>
        <v>138320831001</v>
      </c>
      <c r="K26" s="3">
        <v>1018657657966</v>
      </c>
      <c r="M26" s="3">
        <v>427649258716</v>
      </c>
      <c r="O26" s="3">
        <v>41201682469</v>
      </c>
      <c r="Q26" s="3">
        <f t="shared" si="1"/>
        <v>1487508599151</v>
      </c>
    </row>
    <row r="27" spans="1:17">
      <c r="A27" s="1" t="s">
        <v>215</v>
      </c>
      <c r="C27" s="3">
        <v>88669310649</v>
      </c>
      <c r="E27" s="3">
        <v>-67261795104</v>
      </c>
      <c r="G27" s="3">
        <v>0</v>
      </c>
      <c r="I27" s="3">
        <f t="shared" si="0"/>
        <v>21407515545</v>
      </c>
      <c r="K27" s="3">
        <v>894663298756</v>
      </c>
      <c r="M27" s="3">
        <v>-370944708434</v>
      </c>
      <c r="O27" s="3">
        <v>-137989197977</v>
      </c>
      <c r="Q27" s="3">
        <f t="shared" si="1"/>
        <v>385729392345</v>
      </c>
    </row>
    <row r="28" spans="1:17">
      <c r="A28" s="1" t="s">
        <v>89</v>
      </c>
      <c r="C28" s="3">
        <v>0</v>
      </c>
      <c r="E28" s="3">
        <v>1666923404</v>
      </c>
      <c r="G28" s="3">
        <v>0</v>
      </c>
      <c r="I28" s="3">
        <f t="shared" si="0"/>
        <v>1666923404</v>
      </c>
      <c r="K28" s="3">
        <v>0</v>
      </c>
      <c r="M28" s="3">
        <v>2340940950</v>
      </c>
      <c r="O28" s="3">
        <v>11366307476</v>
      </c>
      <c r="Q28" s="3">
        <f t="shared" si="1"/>
        <v>13707248426</v>
      </c>
    </row>
    <row r="29" spans="1:17">
      <c r="A29" s="1" t="s">
        <v>497</v>
      </c>
      <c r="C29" s="3">
        <v>0</v>
      </c>
      <c r="E29" s="3">
        <v>0</v>
      </c>
      <c r="G29" s="3">
        <v>0</v>
      </c>
      <c r="I29" s="3">
        <f t="shared" si="0"/>
        <v>0</v>
      </c>
      <c r="K29" s="3">
        <v>0</v>
      </c>
      <c r="M29" s="3">
        <v>0</v>
      </c>
      <c r="O29" s="3">
        <v>22107347917</v>
      </c>
      <c r="Q29" s="3">
        <f t="shared" si="1"/>
        <v>22107347917</v>
      </c>
    </row>
    <row r="30" spans="1:17">
      <c r="A30" s="1" t="s">
        <v>498</v>
      </c>
      <c r="C30" s="3">
        <v>0</v>
      </c>
      <c r="E30" s="3">
        <v>0</v>
      </c>
      <c r="G30" s="3">
        <v>0</v>
      </c>
      <c r="I30" s="3">
        <f t="shared" si="0"/>
        <v>0</v>
      </c>
      <c r="K30" s="3">
        <v>0</v>
      </c>
      <c r="M30" s="3">
        <v>0</v>
      </c>
      <c r="O30" s="3">
        <v>277448326626</v>
      </c>
      <c r="Q30" s="3">
        <f t="shared" si="1"/>
        <v>277448326626</v>
      </c>
    </row>
    <row r="31" spans="1:17">
      <c r="A31" s="1" t="s">
        <v>499</v>
      </c>
      <c r="C31" s="3">
        <v>0</v>
      </c>
      <c r="E31" s="3">
        <v>0</v>
      </c>
      <c r="G31" s="3">
        <v>0</v>
      </c>
      <c r="I31" s="3">
        <f t="shared" si="0"/>
        <v>0</v>
      </c>
      <c r="K31" s="3">
        <v>0</v>
      </c>
      <c r="M31" s="3">
        <v>0</v>
      </c>
      <c r="O31" s="3">
        <v>3766121891</v>
      </c>
      <c r="Q31" s="3">
        <f t="shared" si="1"/>
        <v>3766121891</v>
      </c>
    </row>
    <row r="32" spans="1:17">
      <c r="A32" s="1" t="s">
        <v>98</v>
      </c>
      <c r="C32" s="3">
        <v>0</v>
      </c>
      <c r="E32" s="3">
        <v>41115726204</v>
      </c>
      <c r="G32" s="3">
        <v>0</v>
      </c>
      <c r="I32" s="3">
        <f t="shared" si="0"/>
        <v>41115726204</v>
      </c>
      <c r="K32" s="3">
        <v>0</v>
      </c>
      <c r="M32" s="3">
        <v>380043206740</v>
      </c>
      <c r="O32" s="3">
        <v>107296668468</v>
      </c>
      <c r="Q32" s="3">
        <f t="shared" si="1"/>
        <v>487339875208</v>
      </c>
    </row>
    <row r="33" spans="1:17">
      <c r="A33" s="1" t="s">
        <v>391</v>
      </c>
      <c r="C33" s="3">
        <v>0</v>
      </c>
      <c r="E33" s="3">
        <v>0</v>
      </c>
      <c r="G33" s="3">
        <v>0</v>
      </c>
      <c r="I33" s="3">
        <f t="shared" si="0"/>
        <v>0</v>
      </c>
      <c r="K33" s="3">
        <v>346979650166</v>
      </c>
      <c r="M33" s="3">
        <v>0</v>
      </c>
      <c r="O33" s="3">
        <v>77913576087</v>
      </c>
      <c r="Q33" s="3">
        <f t="shared" si="1"/>
        <v>424893226253</v>
      </c>
    </row>
    <row r="34" spans="1:17">
      <c r="A34" s="1" t="s">
        <v>128</v>
      </c>
      <c r="C34" s="3">
        <v>0</v>
      </c>
      <c r="E34" s="3">
        <v>3550227424</v>
      </c>
      <c r="G34" s="3">
        <v>0</v>
      </c>
      <c r="I34" s="3">
        <f t="shared" si="0"/>
        <v>3550227424</v>
      </c>
      <c r="K34" s="3">
        <v>0</v>
      </c>
      <c r="M34" s="3">
        <v>7517683638</v>
      </c>
      <c r="O34" s="3">
        <v>134251857881</v>
      </c>
      <c r="Q34" s="3">
        <f t="shared" si="1"/>
        <v>141769541519</v>
      </c>
    </row>
    <row r="35" spans="1:17">
      <c r="A35" s="1" t="s">
        <v>117</v>
      </c>
      <c r="C35" s="3">
        <v>0</v>
      </c>
      <c r="E35" s="3">
        <v>8030647800</v>
      </c>
      <c r="G35" s="3">
        <v>0</v>
      </c>
      <c r="I35" s="3">
        <f t="shared" si="0"/>
        <v>8030647800</v>
      </c>
      <c r="K35" s="3">
        <v>0</v>
      </c>
      <c r="M35" s="3">
        <v>69951360601</v>
      </c>
      <c r="O35" s="3">
        <v>34497432843</v>
      </c>
      <c r="Q35" s="3">
        <f t="shared" si="1"/>
        <v>104448793444</v>
      </c>
    </row>
    <row r="36" spans="1:17">
      <c r="A36" s="1" t="s">
        <v>178</v>
      </c>
      <c r="C36" s="3">
        <v>11022946026</v>
      </c>
      <c r="E36" s="3">
        <v>2620256619</v>
      </c>
      <c r="G36" s="3">
        <v>0</v>
      </c>
      <c r="I36" s="3">
        <f t="shared" si="0"/>
        <v>13643202645</v>
      </c>
      <c r="K36" s="3">
        <v>350632395828</v>
      </c>
      <c r="M36" s="3">
        <v>-1976054585</v>
      </c>
      <c r="O36" s="3">
        <v>-47672544460</v>
      </c>
      <c r="Q36" s="3">
        <f t="shared" si="1"/>
        <v>300983796783</v>
      </c>
    </row>
    <row r="37" spans="1:17">
      <c r="A37" s="1" t="s">
        <v>377</v>
      </c>
      <c r="C37" s="3">
        <v>0</v>
      </c>
      <c r="E37" s="3">
        <v>0</v>
      </c>
      <c r="G37" s="3">
        <v>0</v>
      </c>
      <c r="I37" s="3">
        <f t="shared" si="0"/>
        <v>0</v>
      </c>
      <c r="K37" s="3">
        <v>47023682582</v>
      </c>
      <c r="M37" s="3">
        <v>0</v>
      </c>
      <c r="O37" s="3">
        <v>6236358696</v>
      </c>
      <c r="Q37" s="3">
        <f t="shared" si="1"/>
        <v>53260041278</v>
      </c>
    </row>
    <row r="38" spans="1:17">
      <c r="A38" s="1" t="s">
        <v>375</v>
      </c>
      <c r="C38" s="3">
        <v>0</v>
      </c>
      <c r="E38" s="3">
        <v>0</v>
      </c>
      <c r="G38" s="3">
        <v>0</v>
      </c>
      <c r="I38" s="3">
        <f t="shared" si="0"/>
        <v>0</v>
      </c>
      <c r="K38" s="3">
        <v>432182421890</v>
      </c>
      <c r="M38" s="3">
        <v>0</v>
      </c>
      <c r="O38" s="3">
        <v>85718379496</v>
      </c>
      <c r="Q38" s="3">
        <f t="shared" si="1"/>
        <v>517900801386</v>
      </c>
    </row>
    <row r="39" spans="1:17">
      <c r="A39" s="1" t="s">
        <v>500</v>
      </c>
      <c r="C39" s="3">
        <v>0</v>
      </c>
      <c r="E39" s="3">
        <v>0</v>
      </c>
      <c r="G39" s="3">
        <v>0</v>
      </c>
      <c r="I39" s="3">
        <f t="shared" si="0"/>
        <v>0</v>
      </c>
      <c r="K39" s="3">
        <v>0</v>
      </c>
      <c r="M39" s="3">
        <v>0</v>
      </c>
      <c r="O39" s="3">
        <v>333967331262</v>
      </c>
      <c r="Q39" s="3">
        <f t="shared" si="1"/>
        <v>333967331262</v>
      </c>
    </row>
    <row r="40" spans="1:17">
      <c r="A40" s="1" t="s">
        <v>501</v>
      </c>
      <c r="C40" s="3">
        <v>0</v>
      </c>
      <c r="E40" s="3">
        <v>0</v>
      </c>
      <c r="G40" s="3">
        <v>0</v>
      </c>
      <c r="I40" s="3">
        <f t="shared" si="0"/>
        <v>0</v>
      </c>
      <c r="K40" s="3">
        <v>0</v>
      </c>
      <c r="M40" s="3">
        <v>0</v>
      </c>
      <c r="O40" s="3">
        <v>60547696400</v>
      </c>
      <c r="Q40" s="3">
        <f t="shared" si="1"/>
        <v>60547696400</v>
      </c>
    </row>
    <row r="41" spans="1:17">
      <c r="A41" s="1" t="s">
        <v>502</v>
      </c>
      <c r="C41" s="3">
        <v>0</v>
      </c>
      <c r="E41" s="3">
        <v>0</v>
      </c>
      <c r="G41" s="3">
        <v>0</v>
      </c>
      <c r="I41" s="3">
        <f t="shared" si="0"/>
        <v>0</v>
      </c>
      <c r="K41" s="3">
        <v>0</v>
      </c>
      <c r="M41" s="3">
        <v>0</v>
      </c>
      <c r="O41" s="3">
        <v>12540554558</v>
      </c>
      <c r="Q41" s="3">
        <f t="shared" si="1"/>
        <v>12540554558</v>
      </c>
    </row>
    <row r="42" spans="1:17">
      <c r="A42" s="1" t="s">
        <v>503</v>
      </c>
      <c r="C42" s="3">
        <v>0</v>
      </c>
      <c r="E42" s="3">
        <v>0</v>
      </c>
      <c r="G42" s="3">
        <v>0</v>
      </c>
      <c r="I42" s="3">
        <f t="shared" si="0"/>
        <v>0</v>
      </c>
      <c r="K42" s="3">
        <v>0</v>
      </c>
      <c r="M42" s="3">
        <v>0</v>
      </c>
      <c r="O42" s="3">
        <v>39498734846</v>
      </c>
      <c r="Q42" s="3">
        <f t="shared" si="1"/>
        <v>39498734846</v>
      </c>
    </row>
    <row r="43" spans="1:17">
      <c r="A43" s="1" t="s">
        <v>415</v>
      </c>
      <c r="C43" s="3">
        <v>0</v>
      </c>
      <c r="E43" s="3">
        <v>0</v>
      </c>
      <c r="G43" s="3">
        <v>0</v>
      </c>
      <c r="I43" s="3">
        <f t="shared" si="0"/>
        <v>0</v>
      </c>
      <c r="K43" s="3">
        <v>35470857771</v>
      </c>
      <c r="M43" s="3">
        <v>0</v>
      </c>
      <c r="O43" s="3">
        <v>10570110989</v>
      </c>
      <c r="Q43" s="3">
        <f t="shared" si="1"/>
        <v>46040968760</v>
      </c>
    </row>
    <row r="44" spans="1:17">
      <c r="A44" s="1" t="s">
        <v>402</v>
      </c>
      <c r="C44" s="3">
        <v>0</v>
      </c>
      <c r="E44" s="3">
        <v>0</v>
      </c>
      <c r="G44" s="3">
        <v>0</v>
      </c>
      <c r="I44" s="3">
        <f t="shared" si="0"/>
        <v>0</v>
      </c>
      <c r="K44" s="3">
        <v>27593682154</v>
      </c>
      <c r="M44" s="3">
        <v>0</v>
      </c>
      <c r="O44" s="3">
        <v>3510615460</v>
      </c>
      <c r="Q44" s="3">
        <f t="shared" si="1"/>
        <v>31104297614</v>
      </c>
    </row>
    <row r="45" spans="1:17">
      <c r="A45" s="1" t="s">
        <v>504</v>
      </c>
      <c r="C45" s="3">
        <v>0</v>
      </c>
      <c r="E45" s="3">
        <v>0</v>
      </c>
      <c r="G45" s="3">
        <v>0</v>
      </c>
      <c r="I45" s="3">
        <f t="shared" si="0"/>
        <v>0</v>
      </c>
      <c r="K45" s="3">
        <v>0</v>
      </c>
      <c r="M45" s="3">
        <v>0</v>
      </c>
      <c r="O45" s="3">
        <v>149603455736</v>
      </c>
      <c r="Q45" s="3">
        <f t="shared" si="1"/>
        <v>149603455736</v>
      </c>
    </row>
    <row r="46" spans="1:17">
      <c r="A46" s="1" t="s">
        <v>125</v>
      </c>
      <c r="C46" s="3">
        <v>0</v>
      </c>
      <c r="E46" s="3">
        <v>30139727048</v>
      </c>
      <c r="G46" s="3">
        <v>0</v>
      </c>
      <c r="I46" s="3">
        <f t="shared" si="0"/>
        <v>30139727048</v>
      </c>
      <c r="K46" s="3">
        <v>0</v>
      </c>
      <c r="M46" s="3">
        <v>196019295844</v>
      </c>
      <c r="O46" s="3">
        <v>86800569166</v>
      </c>
      <c r="Q46" s="3">
        <f t="shared" si="1"/>
        <v>282819865010</v>
      </c>
    </row>
    <row r="47" spans="1:17">
      <c r="A47" s="1" t="s">
        <v>383</v>
      </c>
      <c r="C47" s="3">
        <v>0</v>
      </c>
      <c r="E47" s="3">
        <v>0</v>
      </c>
      <c r="G47" s="3">
        <v>0</v>
      </c>
      <c r="I47" s="3">
        <f t="shared" si="0"/>
        <v>0</v>
      </c>
      <c r="K47" s="3">
        <v>629765575723</v>
      </c>
      <c r="M47" s="3">
        <v>0</v>
      </c>
      <c r="O47" s="3">
        <v>126716228242</v>
      </c>
      <c r="Q47" s="3">
        <f t="shared" si="1"/>
        <v>756481803965</v>
      </c>
    </row>
    <row r="48" spans="1:17">
      <c r="A48" s="1" t="s">
        <v>505</v>
      </c>
      <c r="C48" s="3">
        <v>0</v>
      </c>
      <c r="E48" s="3">
        <v>0</v>
      </c>
      <c r="G48" s="3">
        <v>0</v>
      </c>
      <c r="I48" s="3">
        <f t="shared" si="0"/>
        <v>0</v>
      </c>
      <c r="K48" s="3">
        <v>0</v>
      </c>
      <c r="M48" s="3">
        <v>0</v>
      </c>
      <c r="O48" s="3">
        <v>540577203800</v>
      </c>
      <c r="Q48" s="3">
        <f t="shared" si="1"/>
        <v>540577203800</v>
      </c>
    </row>
    <row r="49" spans="1:17">
      <c r="A49" s="1" t="s">
        <v>506</v>
      </c>
      <c r="C49" s="3">
        <v>0</v>
      </c>
      <c r="E49" s="3">
        <v>0</v>
      </c>
      <c r="G49" s="3">
        <v>0</v>
      </c>
      <c r="I49" s="3">
        <f t="shared" si="0"/>
        <v>0</v>
      </c>
      <c r="K49" s="3">
        <v>0</v>
      </c>
      <c r="M49" s="3">
        <v>0</v>
      </c>
      <c r="O49" s="3">
        <v>62462247102</v>
      </c>
      <c r="Q49" s="3">
        <f t="shared" si="1"/>
        <v>62462247102</v>
      </c>
    </row>
    <row r="50" spans="1:17">
      <c r="A50" s="1" t="s">
        <v>507</v>
      </c>
      <c r="C50" s="3">
        <v>0</v>
      </c>
      <c r="E50" s="3">
        <v>0</v>
      </c>
      <c r="G50" s="3">
        <v>0</v>
      </c>
      <c r="I50" s="3">
        <f t="shared" si="0"/>
        <v>0</v>
      </c>
      <c r="K50" s="3">
        <v>0</v>
      </c>
      <c r="M50" s="3">
        <v>0</v>
      </c>
      <c r="O50" s="3">
        <v>73853739735</v>
      </c>
      <c r="Q50" s="3">
        <f t="shared" si="1"/>
        <v>73853739735</v>
      </c>
    </row>
    <row r="51" spans="1:17">
      <c r="A51" s="1" t="s">
        <v>508</v>
      </c>
      <c r="C51" s="3">
        <v>0</v>
      </c>
      <c r="E51" s="3">
        <v>0</v>
      </c>
      <c r="G51" s="3">
        <v>0</v>
      </c>
      <c r="I51" s="3">
        <f t="shared" si="0"/>
        <v>0</v>
      </c>
      <c r="K51" s="3">
        <v>0</v>
      </c>
      <c r="M51" s="3">
        <v>0</v>
      </c>
      <c r="O51" s="3">
        <v>129022989830</v>
      </c>
      <c r="Q51" s="3">
        <f t="shared" si="1"/>
        <v>129022989830</v>
      </c>
    </row>
    <row r="52" spans="1:17">
      <c r="A52" s="1" t="s">
        <v>400</v>
      </c>
      <c r="C52" s="3">
        <v>0</v>
      </c>
      <c r="E52" s="3">
        <v>0</v>
      </c>
      <c r="G52" s="3">
        <v>0</v>
      </c>
      <c r="I52" s="3">
        <f t="shared" si="0"/>
        <v>0</v>
      </c>
      <c r="K52" s="3">
        <v>291400008381</v>
      </c>
      <c r="M52" s="3">
        <v>0</v>
      </c>
      <c r="O52" s="3">
        <v>34237748171</v>
      </c>
      <c r="Q52" s="3">
        <f t="shared" si="1"/>
        <v>325637756552</v>
      </c>
    </row>
    <row r="53" spans="1:17">
      <c r="A53" s="1" t="s">
        <v>509</v>
      </c>
      <c r="C53" s="3">
        <v>0</v>
      </c>
      <c r="E53" s="3">
        <v>0</v>
      </c>
      <c r="G53" s="3">
        <v>0</v>
      </c>
      <c r="I53" s="3">
        <f t="shared" si="0"/>
        <v>0</v>
      </c>
      <c r="K53" s="3">
        <v>0</v>
      </c>
      <c r="M53" s="3">
        <v>0</v>
      </c>
      <c r="O53" s="3">
        <v>60310674307</v>
      </c>
      <c r="Q53" s="3">
        <f t="shared" si="1"/>
        <v>60310674307</v>
      </c>
    </row>
    <row r="54" spans="1:17">
      <c r="A54" s="1" t="s">
        <v>232</v>
      </c>
      <c r="C54" s="3">
        <v>98560271534</v>
      </c>
      <c r="E54" s="3">
        <v>-81900511371</v>
      </c>
      <c r="G54" s="3">
        <v>0</v>
      </c>
      <c r="I54" s="3">
        <f t="shared" si="0"/>
        <v>16659760163</v>
      </c>
      <c r="K54" s="3">
        <v>1136414519665</v>
      </c>
      <c r="M54" s="3">
        <v>-195085317454</v>
      </c>
      <c r="O54" s="3">
        <v>51529003</v>
      </c>
      <c r="Q54" s="3">
        <f t="shared" si="1"/>
        <v>941380731214</v>
      </c>
    </row>
    <row r="55" spans="1:17">
      <c r="A55" s="1" t="s">
        <v>159</v>
      </c>
      <c r="C55" s="3">
        <v>84244796941</v>
      </c>
      <c r="E55" s="3">
        <v>19563821621</v>
      </c>
      <c r="G55" s="3">
        <v>0</v>
      </c>
      <c r="I55" s="3">
        <f t="shared" si="0"/>
        <v>103808618562</v>
      </c>
      <c r="K55" s="3">
        <v>949323864645</v>
      </c>
      <c r="M55" s="3">
        <v>-99210570726</v>
      </c>
      <c r="O55" s="3">
        <v>-302080119</v>
      </c>
      <c r="Q55" s="3">
        <f t="shared" si="1"/>
        <v>849811213800</v>
      </c>
    </row>
    <row r="56" spans="1:17">
      <c r="A56" s="1" t="s">
        <v>387</v>
      </c>
      <c r="C56" s="3">
        <v>0</v>
      </c>
      <c r="E56" s="3">
        <v>0</v>
      </c>
      <c r="G56" s="3">
        <v>0</v>
      </c>
      <c r="I56" s="3">
        <f t="shared" si="0"/>
        <v>0</v>
      </c>
      <c r="K56" s="3">
        <v>462667402803</v>
      </c>
      <c r="M56" s="3">
        <v>0</v>
      </c>
      <c r="O56" s="3">
        <v>71221824205</v>
      </c>
      <c r="Q56" s="3">
        <f t="shared" si="1"/>
        <v>533889227008</v>
      </c>
    </row>
    <row r="57" spans="1:17">
      <c r="A57" s="1" t="s">
        <v>510</v>
      </c>
      <c r="C57" s="3">
        <v>0</v>
      </c>
      <c r="E57" s="3">
        <v>0</v>
      </c>
      <c r="G57" s="3">
        <v>0</v>
      </c>
      <c r="I57" s="3">
        <f t="shared" si="0"/>
        <v>0</v>
      </c>
      <c r="K57" s="3">
        <v>0</v>
      </c>
      <c r="M57" s="3">
        <v>0</v>
      </c>
      <c r="O57" s="3">
        <v>26021675815</v>
      </c>
      <c r="Q57" s="3">
        <f t="shared" si="1"/>
        <v>26021675815</v>
      </c>
    </row>
    <row r="58" spans="1:17">
      <c r="A58" s="1" t="s">
        <v>408</v>
      </c>
      <c r="C58" s="3">
        <v>0</v>
      </c>
      <c r="E58" s="3">
        <v>0</v>
      </c>
      <c r="G58" s="3">
        <v>0</v>
      </c>
      <c r="I58" s="3">
        <f t="shared" si="0"/>
        <v>0</v>
      </c>
      <c r="K58" s="3">
        <v>21325574138</v>
      </c>
      <c r="M58" s="3">
        <v>0</v>
      </c>
      <c r="O58" s="3">
        <v>2717772235</v>
      </c>
      <c r="Q58" s="3">
        <f t="shared" si="1"/>
        <v>24043346373</v>
      </c>
    </row>
    <row r="59" spans="1:17">
      <c r="A59" s="1" t="s">
        <v>251</v>
      </c>
      <c r="C59" s="3">
        <v>14262583191</v>
      </c>
      <c r="E59" s="3">
        <v>-1358956301</v>
      </c>
      <c r="G59" s="3">
        <v>0</v>
      </c>
      <c r="I59" s="3">
        <f t="shared" si="0"/>
        <v>12903626890</v>
      </c>
      <c r="K59" s="3">
        <v>160153996188</v>
      </c>
      <c r="M59" s="3">
        <v>-42049025226</v>
      </c>
      <c r="O59" s="3">
        <v>34399278</v>
      </c>
      <c r="Q59" s="3">
        <f t="shared" si="1"/>
        <v>118139370240</v>
      </c>
    </row>
    <row r="60" spans="1:17">
      <c r="A60" s="1" t="s">
        <v>373</v>
      </c>
      <c r="C60" s="3">
        <v>0</v>
      </c>
      <c r="E60" s="3">
        <v>0</v>
      </c>
      <c r="G60" s="3">
        <v>0</v>
      </c>
      <c r="I60" s="3">
        <f t="shared" si="0"/>
        <v>0</v>
      </c>
      <c r="K60" s="3">
        <v>558350859089</v>
      </c>
      <c r="M60" s="3">
        <v>0</v>
      </c>
      <c r="O60" s="3">
        <v>22173090239</v>
      </c>
      <c r="Q60" s="3">
        <f t="shared" si="1"/>
        <v>580523949328</v>
      </c>
    </row>
    <row r="61" spans="1:17">
      <c r="A61" s="1" t="s">
        <v>218</v>
      </c>
      <c r="C61" s="3">
        <v>2734874384</v>
      </c>
      <c r="E61" s="3">
        <v>-1113392553</v>
      </c>
      <c r="G61" s="3">
        <v>0</v>
      </c>
      <c r="I61" s="3">
        <f t="shared" si="0"/>
        <v>1621481831</v>
      </c>
      <c r="K61" s="3">
        <v>72284751368</v>
      </c>
      <c r="M61" s="3">
        <v>-8365739836</v>
      </c>
      <c r="O61" s="3">
        <v>-47150229481</v>
      </c>
      <c r="Q61" s="3">
        <f t="shared" si="1"/>
        <v>16768782051</v>
      </c>
    </row>
    <row r="62" spans="1:17">
      <c r="A62" s="1" t="s">
        <v>511</v>
      </c>
      <c r="C62" s="3">
        <v>0</v>
      </c>
      <c r="E62" s="3">
        <v>0</v>
      </c>
      <c r="G62" s="3">
        <v>0</v>
      </c>
      <c r="I62" s="3">
        <f t="shared" si="0"/>
        <v>0</v>
      </c>
      <c r="K62" s="3">
        <v>0</v>
      </c>
      <c r="M62" s="3">
        <v>0</v>
      </c>
      <c r="O62" s="3">
        <v>594139727</v>
      </c>
      <c r="Q62" s="3">
        <f t="shared" si="1"/>
        <v>594139727</v>
      </c>
    </row>
    <row r="63" spans="1:17">
      <c r="A63" s="1" t="s">
        <v>205</v>
      </c>
      <c r="C63" s="3">
        <v>0</v>
      </c>
      <c r="E63" s="3">
        <v>454870220577</v>
      </c>
      <c r="G63" s="3">
        <v>0</v>
      </c>
      <c r="I63" s="3">
        <f t="shared" si="0"/>
        <v>454870220577</v>
      </c>
      <c r="K63" s="3">
        <v>0</v>
      </c>
      <c r="M63" s="3">
        <v>2772655316135</v>
      </c>
      <c r="O63" s="3">
        <v>3934262196</v>
      </c>
      <c r="Q63" s="3">
        <f t="shared" si="1"/>
        <v>2776589578331</v>
      </c>
    </row>
    <row r="64" spans="1:17">
      <c r="A64" s="1" t="s">
        <v>407</v>
      </c>
      <c r="C64" s="3">
        <v>0</v>
      </c>
      <c r="E64" s="3">
        <v>0</v>
      </c>
      <c r="G64" s="3">
        <v>0</v>
      </c>
      <c r="I64" s="3">
        <f t="shared" si="0"/>
        <v>0</v>
      </c>
      <c r="K64" s="3">
        <v>9114951808</v>
      </c>
      <c r="M64" s="3">
        <v>0</v>
      </c>
      <c r="O64" s="3">
        <v>936386020</v>
      </c>
      <c r="Q64" s="3">
        <f t="shared" si="1"/>
        <v>10051337828</v>
      </c>
    </row>
    <row r="65" spans="1:17">
      <c r="A65" s="1" t="s">
        <v>71</v>
      </c>
      <c r="C65" s="3">
        <v>51114691956</v>
      </c>
      <c r="E65" s="3">
        <v>17747702372</v>
      </c>
      <c r="G65" s="3">
        <v>0</v>
      </c>
      <c r="I65" s="3">
        <f t="shared" si="0"/>
        <v>68862394328</v>
      </c>
      <c r="K65" s="3">
        <v>513887489723</v>
      </c>
      <c r="M65" s="3">
        <v>73015521475</v>
      </c>
      <c r="O65" s="3">
        <v>-101721138</v>
      </c>
      <c r="Q65" s="3">
        <f t="shared" si="1"/>
        <v>586801290060</v>
      </c>
    </row>
    <row r="66" spans="1:17">
      <c r="A66" s="1" t="s">
        <v>163</v>
      </c>
      <c r="C66" s="3">
        <v>29731499719</v>
      </c>
      <c r="E66" s="3">
        <v>5505780120</v>
      </c>
      <c r="G66" s="3">
        <v>0</v>
      </c>
      <c r="I66" s="3">
        <f t="shared" si="0"/>
        <v>35237279839</v>
      </c>
      <c r="K66" s="3">
        <v>338719643541</v>
      </c>
      <c r="M66" s="3">
        <v>26669594166</v>
      </c>
      <c r="O66" s="3">
        <v>-1162883646</v>
      </c>
      <c r="Q66" s="3">
        <f t="shared" si="1"/>
        <v>364226354061</v>
      </c>
    </row>
    <row r="67" spans="1:17">
      <c r="A67" s="1" t="s">
        <v>512</v>
      </c>
      <c r="C67" s="3">
        <v>0</v>
      </c>
      <c r="E67" s="3">
        <v>0</v>
      </c>
      <c r="G67" s="3">
        <v>0</v>
      </c>
      <c r="I67" s="3">
        <f t="shared" si="0"/>
        <v>0</v>
      </c>
      <c r="K67" s="3">
        <v>0</v>
      </c>
      <c r="M67" s="3">
        <v>0</v>
      </c>
      <c r="O67" s="3">
        <v>177293966048</v>
      </c>
      <c r="Q67" s="3">
        <f t="shared" si="1"/>
        <v>177293966048</v>
      </c>
    </row>
    <row r="68" spans="1:17">
      <c r="A68" s="1" t="s">
        <v>513</v>
      </c>
      <c r="C68" s="3">
        <v>0</v>
      </c>
      <c r="E68" s="3">
        <v>0</v>
      </c>
      <c r="G68" s="3">
        <v>0</v>
      </c>
      <c r="I68" s="3">
        <f t="shared" si="0"/>
        <v>0</v>
      </c>
      <c r="K68" s="3">
        <v>0</v>
      </c>
      <c r="M68" s="3">
        <v>0</v>
      </c>
      <c r="O68" s="3">
        <v>2457081866</v>
      </c>
      <c r="Q68" s="3">
        <f t="shared" si="1"/>
        <v>2457081866</v>
      </c>
    </row>
    <row r="69" spans="1:17">
      <c r="A69" s="1" t="s">
        <v>395</v>
      </c>
      <c r="C69" s="3">
        <v>0</v>
      </c>
      <c r="E69" s="3">
        <v>0</v>
      </c>
      <c r="G69" s="3">
        <v>0</v>
      </c>
      <c r="I69" s="3">
        <f t="shared" si="0"/>
        <v>0</v>
      </c>
      <c r="K69" s="3">
        <v>39940912329</v>
      </c>
      <c r="M69" s="3">
        <v>0</v>
      </c>
      <c r="O69" s="3">
        <v>15113742330</v>
      </c>
      <c r="Q69" s="3">
        <f t="shared" si="1"/>
        <v>55054654659</v>
      </c>
    </row>
    <row r="70" spans="1:17">
      <c r="A70" s="1" t="s">
        <v>191</v>
      </c>
      <c r="C70" s="3">
        <v>142355349312</v>
      </c>
      <c r="E70" s="3">
        <v>45712851908</v>
      </c>
      <c r="G70" s="3">
        <v>0</v>
      </c>
      <c r="I70" s="3">
        <f t="shared" si="0"/>
        <v>188068201220</v>
      </c>
      <c r="K70" s="3">
        <v>669236904506</v>
      </c>
      <c r="M70" s="3">
        <v>9472656431</v>
      </c>
      <c r="O70" s="3">
        <v>-483290</v>
      </c>
      <c r="Q70" s="3">
        <f t="shared" si="1"/>
        <v>678709077647</v>
      </c>
    </row>
    <row r="71" spans="1:17">
      <c r="A71" s="1" t="s">
        <v>514</v>
      </c>
      <c r="C71" s="3">
        <v>0</v>
      </c>
      <c r="E71" s="3">
        <v>0</v>
      </c>
      <c r="G71" s="3">
        <v>0</v>
      </c>
      <c r="I71" s="3">
        <f t="shared" si="0"/>
        <v>0</v>
      </c>
      <c r="K71" s="3">
        <v>0</v>
      </c>
      <c r="M71" s="3">
        <v>0</v>
      </c>
      <c r="O71" s="3">
        <v>786779123391</v>
      </c>
      <c r="Q71" s="3">
        <f t="shared" si="1"/>
        <v>786779123391</v>
      </c>
    </row>
    <row r="72" spans="1:17">
      <c r="A72" s="1" t="s">
        <v>371</v>
      </c>
      <c r="C72" s="3">
        <v>0</v>
      </c>
      <c r="E72" s="3">
        <v>0</v>
      </c>
      <c r="G72" s="3">
        <v>0</v>
      </c>
      <c r="I72" s="3">
        <f t="shared" si="0"/>
        <v>0</v>
      </c>
      <c r="K72" s="3">
        <v>19991337106</v>
      </c>
      <c r="M72" s="3">
        <v>0</v>
      </c>
      <c r="O72" s="3">
        <v>-22450000</v>
      </c>
      <c r="Q72" s="3">
        <f t="shared" si="1"/>
        <v>19968887106</v>
      </c>
    </row>
    <row r="73" spans="1:17">
      <c r="A73" s="1" t="s">
        <v>413</v>
      </c>
      <c r="C73" s="3">
        <v>0</v>
      </c>
      <c r="E73" s="3">
        <v>0</v>
      </c>
      <c r="G73" s="3">
        <v>0</v>
      </c>
      <c r="I73" s="3">
        <f t="shared" ref="I73:I136" si="2">C73+E73+G73</f>
        <v>0</v>
      </c>
      <c r="K73" s="3">
        <v>35739805</v>
      </c>
      <c r="M73" s="3">
        <v>0</v>
      </c>
      <c r="O73" s="3">
        <v>38750</v>
      </c>
      <c r="Q73" s="3">
        <f t="shared" ref="Q73:Q136" si="3">K73+M73+O73</f>
        <v>35778555</v>
      </c>
    </row>
    <row r="74" spans="1:17">
      <c r="A74" s="1" t="s">
        <v>411</v>
      </c>
      <c r="C74" s="3">
        <v>0</v>
      </c>
      <c r="E74" s="3">
        <v>0</v>
      </c>
      <c r="G74" s="3">
        <v>0</v>
      </c>
      <c r="I74" s="3">
        <f t="shared" si="2"/>
        <v>0</v>
      </c>
      <c r="K74" s="3">
        <v>216035372204</v>
      </c>
      <c r="M74" s="3">
        <v>0</v>
      </c>
      <c r="O74" s="3">
        <v>50441012957</v>
      </c>
      <c r="Q74" s="3">
        <f t="shared" si="3"/>
        <v>266476385161</v>
      </c>
    </row>
    <row r="75" spans="1:17">
      <c r="A75" s="1" t="s">
        <v>406</v>
      </c>
      <c r="C75" s="3">
        <v>0</v>
      </c>
      <c r="E75" s="3">
        <v>0</v>
      </c>
      <c r="G75" s="3">
        <v>0</v>
      </c>
      <c r="I75" s="3">
        <f t="shared" si="2"/>
        <v>0</v>
      </c>
      <c r="K75" s="3">
        <v>49467955730</v>
      </c>
      <c r="M75" s="3">
        <v>0</v>
      </c>
      <c r="O75" s="3">
        <v>5023029844</v>
      </c>
      <c r="Q75" s="3">
        <f t="shared" si="3"/>
        <v>54490985574</v>
      </c>
    </row>
    <row r="76" spans="1:17">
      <c r="A76" s="1" t="s">
        <v>404</v>
      </c>
      <c r="C76" s="3">
        <v>0</v>
      </c>
      <c r="E76" s="3">
        <v>0</v>
      </c>
      <c r="G76" s="3">
        <v>0</v>
      </c>
      <c r="I76" s="3">
        <f t="shared" si="2"/>
        <v>0</v>
      </c>
      <c r="K76" s="3">
        <v>12544455374</v>
      </c>
      <c r="M76" s="3">
        <v>0</v>
      </c>
      <c r="O76" s="3">
        <v>1288701563</v>
      </c>
      <c r="Q76" s="3">
        <f t="shared" si="3"/>
        <v>13833156937</v>
      </c>
    </row>
    <row r="77" spans="1:17">
      <c r="A77" s="1" t="s">
        <v>399</v>
      </c>
      <c r="C77" s="3">
        <v>0</v>
      </c>
      <c r="E77" s="3">
        <v>0</v>
      </c>
      <c r="G77" s="3">
        <v>0</v>
      </c>
      <c r="I77" s="3">
        <f t="shared" si="2"/>
        <v>0</v>
      </c>
      <c r="K77" s="3">
        <v>20016674798</v>
      </c>
      <c r="M77" s="3">
        <v>0</v>
      </c>
      <c r="O77" s="3">
        <v>4162383343</v>
      </c>
      <c r="Q77" s="3">
        <f t="shared" si="3"/>
        <v>24179058141</v>
      </c>
    </row>
    <row r="78" spans="1:17">
      <c r="A78" s="1" t="s">
        <v>515</v>
      </c>
      <c r="C78" s="3">
        <v>0</v>
      </c>
      <c r="E78" s="3">
        <v>0</v>
      </c>
      <c r="G78" s="3">
        <v>0</v>
      </c>
      <c r="I78" s="3">
        <f t="shared" si="2"/>
        <v>0</v>
      </c>
      <c r="K78" s="3">
        <v>0</v>
      </c>
      <c r="M78" s="3">
        <v>0</v>
      </c>
      <c r="O78" s="3">
        <v>92074427593</v>
      </c>
      <c r="Q78" s="3">
        <f t="shared" si="3"/>
        <v>92074427593</v>
      </c>
    </row>
    <row r="79" spans="1:17">
      <c r="A79" s="1" t="s">
        <v>516</v>
      </c>
      <c r="C79" s="3">
        <v>0</v>
      </c>
      <c r="E79" s="3">
        <v>0</v>
      </c>
      <c r="G79" s="3">
        <v>0</v>
      </c>
      <c r="I79" s="3">
        <f t="shared" si="2"/>
        <v>0</v>
      </c>
      <c r="K79" s="3">
        <v>0</v>
      </c>
      <c r="M79" s="3">
        <v>0</v>
      </c>
      <c r="O79" s="3">
        <v>44134962551</v>
      </c>
      <c r="Q79" s="3">
        <f t="shared" si="3"/>
        <v>44134962551</v>
      </c>
    </row>
    <row r="80" spans="1:17">
      <c r="A80" s="1" t="s">
        <v>517</v>
      </c>
      <c r="C80" s="3">
        <v>0</v>
      </c>
      <c r="E80" s="3">
        <v>0</v>
      </c>
      <c r="G80" s="3">
        <v>0</v>
      </c>
      <c r="I80" s="3">
        <f t="shared" si="2"/>
        <v>0</v>
      </c>
      <c r="K80" s="3">
        <v>0</v>
      </c>
      <c r="M80" s="3">
        <v>0</v>
      </c>
      <c r="O80" s="3">
        <v>46052707017</v>
      </c>
      <c r="Q80" s="3">
        <f t="shared" si="3"/>
        <v>46052707017</v>
      </c>
    </row>
    <row r="81" spans="1:17">
      <c r="A81" s="1" t="s">
        <v>389</v>
      </c>
      <c r="C81" s="3">
        <v>0</v>
      </c>
      <c r="E81" s="3">
        <v>0</v>
      </c>
      <c r="G81" s="3">
        <v>0</v>
      </c>
      <c r="I81" s="3">
        <f t="shared" si="2"/>
        <v>0</v>
      </c>
      <c r="K81" s="3">
        <v>576592238479</v>
      </c>
      <c r="M81" s="3">
        <v>0</v>
      </c>
      <c r="O81" s="3">
        <v>103679200755</v>
      </c>
      <c r="Q81" s="3">
        <f t="shared" si="3"/>
        <v>680271439234</v>
      </c>
    </row>
    <row r="82" spans="1:17">
      <c r="A82" s="1" t="s">
        <v>385</v>
      </c>
      <c r="C82" s="3">
        <v>0</v>
      </c>
      <c r="E82" s="3">
        <v>0</v>
      </c>
      <c r="G82" s="3">
        <v>0</v>
      </c>
      <c r="I82" s="3">
        <f t="shared" si="2"/>
        <v>0</v>
      </c>
      <c r="K82" s="3">
        <v>261480788672</v>
      </c>
      <c r="M82" s="3">
        <v>0</v>
      </c>
      <c r="O82" s="3">
        <v>21891149398</v>
      </c>
      <c r="Q82" s="3">
        <f t="shared" si="3"/>
        <v>283371938070</v>
      </c>
    </row>
    <row r="83" spans="1:17">
      <c r="A83" s="1" t="s">
        <v>379</v>
      </c>
      <c r="C83" s="3">
        <v>0</v>
      </c>
      <c r="E83" s="3">
        <v>0</v>
      </c>
      <c r="G83" s="3">
        <v>0</v>
      </c>
      <c r="I83" s="3">
        <f t="shared" si="2"/>
        <v>0</v>
      </c>
      <c r="K83" s="3">
        <v>258822313981</v>
      </c>
      <c r="M83" s="3">
        <v>0</v>
      </c>
      <c r="O83" s="3">
        <v>1449188858</v>
      </c>
      <c r="Q83" s="3">
        <f t="shared" si="3"/>
        <v>260271502839</v>
      </c>
    </row>
    <row r="84" spans="1:17">
      <c r="A84" s="1" t="s">
        <v>381</v>
      </c>
      <c r="C84" s="3">
        <v>0</v>
      </c>
      <c r="E84" s="3">
        <v>0</v>
      </c>
      <c r="G84" s="3">
        <v>0</v>
      </c>
      <c r="I84" s="3">
        <f t="shared" si="2"/>
        <v>0</v>
      </c>
      <c r="K84" s="3">
        <v>22719496362</v>
      </c>
      <c r="M84" s="3">
        <v>0</v>
      </c>
      <c r="O84" s="3">
        <v>-18919121476</v>
      </c>
      <c r="Q84" s="3">
        <f t="shared" si="3"/>
        <v>3800374886</v>
      </c>
    </row>
    <row r="85" spans="1:17">
      <c r="A85" s="1" t="s">
        <v>518</v>
      </c>
      <c r="C85" s="3">
        <v>0</v>
      </c>
      <c r="E85" s="3">
        <v>0</v>
      </c>
      <c r="G85" s="3">
        <v>0</v>
      </c>
      <c r="I85" s="3">
        <f t="shared" si="2"/>
        <v>0</v>
      </c>
      <c r="K85" s="3">
        <v>0</v>
      </c>
      <c r="M85" s="3">
        <v>0</v>
      </c>
      <c r="O85" s="3">
        <v>253509554879</v>
      </c>
      <c r="Q85" s="3">
        <f t="shared" si="3"/>
        <v>253509554879</v>
      </c>
    </row>
    <row r="86" spans="1:17">
      <c r="A86" s="1" t="s">
        <v>519</v>
      </c>
      <c r="C86" s="3">
        <v>0</v>
      </c>
      <c r="E86" s="3">
        <v>0</v>
      </c>
      <c r="G86" s="3">
        <v>0</v>
      </c>
      <c r="I86" s="3">
        <f t="shared" si="2"/>
        <v>0</v>
      </c>
      <c r="K86" s="3">
        <v>0</v>
      </c>
      <c r="M86" s="3">
        <v>0</v>
      </c>
      <c r="O86" s="3">
        <v>1311625355485</v>
      </c>
      <c r="Q86" s="3">
        <f t="shared" si="3"/>
        <v>1311625355485</v>
      </c>
    </row>
    <row r="87" spans="1:17">
      <c r="A87" s="1" t="s">
        <v>92</v>
      </c>
      <c r="C87" s="3">
        <v>0</v>
      </c>
      <c r="E87" s="3">
        <v>3017667060</v>
      </c>
      <c r="G87" s="3">
        <v>0</v>
      </c>
      <c r="I87" s="3">
        <f t="shared" si="2"/>
        <v>3017667060</v>
      </c>
      <c r="K87" s="3">
        <v>0</v>
      </c>
      <c r="M87" s="3">
        <v>4636666058</v>
      </c>
      <c r="O87" s="3">
        <v>20119799850</v>
      </c>
      <c r="Q87" s="3">
        <f t="shared" si="3"/>
        <v>24756465908</v>
      </c>
    </row>
    <row r="88" spans="1:17">
      <c r="A88" s="1" t="s">
        <v>520</v>
      </c>
      <c r="C88" s="3">
        <v>0</v>
      </c>
      <c r="E88" s="3">
        <v>0</v>
      </c>
      <c r="G88" s="3">
        <v>0</v>
      </c>
      <c r="I88" s="3">
        <f t="shared" si="2"/>
        <v>0</v>
      </c>
      <c r="K88" s="3">
        <v>0</v>
      </c>
      <c r="M88" s="3">
        <v>0</v>
      </c>
      <c r="O88" s="3">
        <v>285911478143</v>
      </c>
      <c r="Q88" s="3">
        <f t="shared" si="3"/>
        <v>285911478143</v>
      </c>
    </row>
    <row r="89" spans="1:17">
      <c r="A89" s="1" t="s">
        <v>206</v>
      </c>
      <c r="C89" s="3">
        <v>0</v>
      </c>
      <c r="E89" s="3">
        <v>206914883799</v>
      </c>
      <c r="G89" s="3">
        <v>0</v>
      </c>
      <c r="I89" s="3">
        <f t="shared" si="2"/>
        <v>206914883799</v>
      </c>
      <c r="K89" s="3">
        <v>0</v>
      </c>
      <c r="M89" s="3">
        <v>947751058735</v>
      </c>
      <c r="O89" s="3">
        <v>51188027354</v>
      </c>
      <c r="Q89" s="3">
        <f t="shared" si="3"/>
        <v>998939086089</v>
      </c>
    </row>
    <row r="90" spans="1:17">
      <c r="A90" s="1" t="s">
        <v>221</v>
      </c>
      <c r="C90" s="3">
        <v>38256004110</v>
      </c>
      <c r="E90" s="3">
        <v>-25979230265</v>
      </c>
      <c r="G90" s="3">
        <v>0</v>
      </c>
      <c r="I90" s="3">
        <f t="shared" si="2"/>
        <v>12276773845</v>
      </c>
      <c r="K90" s="3">
        <v>304086370797</v>
      </c>
      <c r="M90" s="3">
        <v>27332041359</v>
      </c>
      <c r="O90" s="3">
        <v>4269626381</v>
      </c>
      <c r="Q90" s="3">
        <f t="shared" si="3"/>
        <v>335688038537</v>
      </c>
    </row>
    <row r="91" spans="1:17">
      <c r="A91" s="1" t="s">
        <v>262</v>
      </c>
      <c r="C91" s="3">
        <v>1469028975</v>
      </c>
      <c r="E91" s="3">
        <v>-89220681</v>
      </c>
      <c r="G91" s="3">
        <v>0</v>
      </c>
      <c r="I91" s="3">
        <f t="shared" si="2"/>
        <v>1379808294</v>
      </c>
      <c r="K91" s="3">
        <v>1469028975</v>
      </c>
      <c r="M91" s="3">
        <v>-89220681</v>
      </c>
      <c r="O91" s="3">
        <v>0</v>
      </c>
      <c r="Q91" s="3">
        <f t="shared" si="3"/>
        <v>1379808294</v>
      </c>
    </row>
    <row r="92" spans="1:17">
      <c r="A92" s="1" t="s">
        <v>227</v>
      </c>
      <c r="C92" s="3">
        <v>211005354061</v>
      </c>
      <c r="E92" s="3">
        <v>290043196391</v>
      </c>
      <c r="G92" s="3">
        <v>0</v>
      </c>
      <c r="I92" s="3">
        <f t="shared" si="2"/>
        <v>501048550452</v>
      </c>
      <c r="K92" s="3">
        <v>451474556460</v>
      </c>
      <c r="M92" s="3">
        <v>-484573882464</v>
      </c>
      <c r="O92" s="3">
        <v>0</v>
      </c>
      <c r="Q92" s="3">
        <f t="shared" si="3"/>
        <v>-33099326004</v>
      </c>
    </row>
    <row r="93" spans="1:17">
      <c r="A93" s="1" t="s">
        <v>224</v>
      </c>
      <c r="C93" s="3">
        <v>819565581</v>
      </c>
      <c r="E93" s="3">
        <v>-147541852414</v>
      </c>
      <c r="G93" s="3">
        <v>0</v>
      </c>
      <c r="I93" s="3">
        <f t="shared" si="2"/>
        <v>-146722286833</v>
      </c>
      <c r="K93" s="3">
        <v>873185501</v>
      </c>
      <c r="M93" s="3">
        <v>-147470581132</v>
      </c>
      <c r="O93" s="3">
        <v>0</v>
      </c>
      <c r="Q93" s="3">
        <f t="shared" si="3"/>
        <v>-146597395631</v>
      </c>
    </row>
    <row r="94" spans="1:17">
      <c r="A94" s="1" t="s">
        <v>209</v>
      </c>
      <c r="C94" s="3">
        <v>24163101915</v>
      </c>
      <c r="E94" s="3">
        <v>4176979635</v>
      </c>
      <c r="G94" s="3">
        <v>0</v>
      </c>
      <c r="I94" s="3">
        <f t="shared" si="2"/>
        <v>28340081550</v>
      </c>
      <c r="K94" s="3">
        <v>115395551101</v>
      </c>
      <c r="M94" s="3">
        <v>-68242989199</v>
      </c>
      <c r="O94" s="3">
        <v>0</v>
      </c>
      <c r="Q94" s="3">
        <f t="shared" si="3"/>
        <v>47152561902</v>
      </c>
    </row>
    <row r="95" spans="1:17">
      <c r="A95" s="1" t="s">
        <v>172</v>
      </c>
      <c r="C95" s="3">
        <v>76173760223</v>
      </c>
      <c r="E95" s="3">
        <v>22012602905</v>
      </c>
      <c r="G95" s="3">
        <v>0</v>
      </c>
      <c r="I95" s="3">
        <f t="shared" si="2"/>
        <v>98186363128</v>
      </c>
      <c r="K95" s="3">
        <v>507060043725</v>
      </c>
      <c r="M95" s="3">
        <v>-64473423736</v>
      </c>
      <c r="O95" s="3">
        <v>0</v>
      </c>
      <c r="Q95" s="3">
        <f t="shared" si="3"/>
        <v>442586619989</v>
      </c>
    </row>
    <row r="96" spans="1:17">
      <c r="A96" s="1" t="s">
        <v>169</v>
      </c>
      <c r="C96" s="3">
        <v>26998861959</v>
      </c>
      <c r="E96" s="3">
        <v>10021776921</v>
      </c>
      <c r="G96" s="3">
        <v>0</v>
      </c>
      <c r="I96" s="3">
        <f t="shared" si="2"/>
        <v>37020638880</v>
      </c>
      <c r="K96" s="3">
        <v>324494703414</v>
      </c>
      <c r="M96" s="3">
        <v>-44572776795</v>
      </c>
      <c r="O96" s="3">
        <v>0</v>
      </c>
      <c r="Q96" s="3">
        <f t="shared" si="3"/>
        <v>279921926619</v>
      </c>
    </row>
    <row r="97" spans="1:17">
      <c r="A97" s="1" t="s">
        <v>65</v>
      </c>
      <c r="C97" s="3">
        <v>44207837865</v>
      </c>
      <c r="E97" s="3">
        <v>7973519414</v>
      </c>
      <c r="G97" s="3">
        <v>0</v>
      </c>
      <c r="I97" s="3">
        <f t="shared" si="2"/>
        <v>52181357279</v>
      </c>
      <c r="K97" s="3">
        <v>431071685391</v>
      </c>
      <c r="M97" s="3">
        <v>70911630925</v>
      </c>
      <c r="O97" s="3">
        <v>0</v>
      </c>
      <c r="Q97" s="3">
        <f t="shared" si="3"/>
        <v>501983316316</v>
      </c>
    </row>
    <row r="98" spans="1:17">
      <c r="A98" s="1" t="s">
        <v>80</v>
      </c>
      <c r="C98" s="3">
        <v>66884187017</v>
      </c>
      <c r="E98" s="3">
        <v>17608849230</v>
      </c>
      <c r="G98" s="3">
        <v>0</v>
      </c>
      <c r="I98" s="3">
        <f t="shared" si="2"/>
        <v>84493036247</v>
      </c>
      <c r="K98" s="3">
        <v>441042989808</v>
      </c>
      <c r="M98" s="3">
        <v>115644285037</v>
      </c>
      <c r="O98" s="3">
        <v>0</v>
      </c>
      <c r="Q98" s="3">
        <f t="shared" si="3"/>
        <v>556687274845</v>
      </c>
    </row>
    <row r="99" spans="1:17">
      <c r="A99" s="1" t="s">
        <v>264</v>
      </c>
      <c r="C99" s="3">
        <v>100952876712</v>
      </c>
      <c r="E99" s="3">
        <v>-249078606587</v>
      </c>
      <c r="G99" s="3">
        <v>0</v>
      </c>
      <c r="I99" s="3">
        <f t="shared" si="2"/>
        <v>-148125729875</v>
      </c>
      <c r="K99" s="3">
        <v>100952876712</v>
      </c>
      <c r="M99" s="3">
        <v>-249078606587</v>
      </c>
      <c r="O99" s="3">
        <v>0</v>
      </c>
      <c r="Q99" s="3">
        <f t="shared" si="3"/>
        <v>-148125729875</v>
      </c>
    </row>
    <row r="100" spans="1:17">
      <c r="A100" s="1" t="s">
        <v>182</v>
      </c>
      <c r="C100" s="3">
        <v>59223953343</v>
      </c>
      <c r="E100" s="3">
        <v>21950458737</v>
      </c>
      <c r="G100" s="3">
        <v>0</v>
      </c>
      <c r="I100" s="3">
        <f t="shared" si="2"/>
        <v>81174412080</v>
      </c>
      <c r="K100" s="3">
        <v>163472594290</v>
      </c>
      <c r="M100" s="3">
        <v>46428624788</v>
      </c>
      <c r="O100" s="3">
        <v>0</v>
      </c>
      <c r="Q100" s="3">
        <f t="shared" si="3"/>
        <v>209901219078</v>
      </c>
    </row>
    <row r="101" spans="1:17">
      <c r="A101" s="1" t="s">
        <v>147</v>
      </c>
      <c r="C101" s="3">
        <v>31633365437</v>
      </c>
      <c r="E101" s="3">
        <v>1871144629</v>
      </c>
      <c r="G101" s="3">
        <v>0</v>
      </c>
      <c r="I101" s="3">
        <f t="shared" si="2"/>
        <v>33504510066</v>
      </c>
      <c r="K101" s="3">
        <v>398980199999</v>
      </c>
      <c r="M101" s="3">
        <v>18839115000</v>
      </c>
      <c r="O101" s="3">
        <v>0</v>
      </c>
      <c r="Q101" s="3">
        <f t="shared" si="3"/>
        <v>417819314999</v>
      </c>
    </row>
    <row r="102" spans="1:17">
      <c r="A102" s="1" t="s">
        <v>74</v>
      </c>
      <c r="C102" s="3">
        <v>74055121265</v>
      </c>
      <c r="E102" s="3">
        <v>4548227108</v>
      </c>
      <c r="G102" s="3">
        <v>0</v>
      </c>
      <c r="I102" s="3">
        <f t="shared" si="2"/>
        <v>78603348373</v>
      </c>
      <c r="K102" s="3">
        <v>84210383028</v>
      </c>
      <c r="M102" s="3">
        <v>4121222358</v>
      </c>
      <c r="O102" s="3">
        <v>0</v>
      </c>
      <c r="Q102" s="3">
        <f t="shared" si="3"/>
        <v>88331605386</v>
      </c>
    </row>
    <row r="103" spans="1:17">
      <c r="A103" s="1" t="s">
        <v>248</v>
      </c>
      <c r="C103" s="3">
        <v>84495806000</v>
      </c>
      <c r="E103" s="3">
        <v>-66395043987</v>
      </c>
      <c r="G103" s="3">
        <v>0</v>
      </c>
      <c r="I103" s="3">
        <f t="shared" si="2"/>
        <v>18100762013</v>
      </c>
      <c r="K103" s="3">
        <v>383847902739</v>
      </c>
      <c r="M103" s="3">
        <v>-266156771464</v>
      </c>
      <c r="O103" s="3">
        <v>0</v>
      </c>
      <c r="Q103" s="3">
        <f t="shared" si="3"/>
        <v>117691131275</v>
      </c>
    </row>
    <row r="104" spans="1:17">
      <c r="A104" s="1" t="s">
        <v>229</v>
      </c>
      <c r="C104" s="3">
        <v>93890585989</v>
      </c>
      <c r="E104" s="3">
        <v>60152046371</v>
      </c>
      <c r="G104" s="3">
        <v>0</v>
      </c>
      <c r="I104" s="3">
        <f t="shared" si="2"/>
        <v>154042632360</v>
      </c>
      <c r="K104" s="3">
        <v>523333201300</v>
      </c>
      <c r="M104" s="3">
        <v>-20546014803</v>
      </c>
      <c r="O104" s="3">
        <v>0</v>
      </c>
      <c r="Q104" s="3">
        <f t="shared" si="3"/>
        <v>502787186497</v>
      </c>
    </row>
    <row r="105" spans="1:17">
      <c r="A105" s="1" t="s">
        <v>166</v>
      </c>
      <c r="C105" s="3">
        <v>67551577012</v>
      </c>
      <c r="E105" s="3">
        <v>45823809870</v>
      </c>
      <c r="G105" s="3">
        <v>0</v>
      </c>
      <c r="I105" s="3">
        <f t="shared" si="2"/>
        <v>113375386882</v>
      </c>
      <c r="K105" s="3">
        <v>346506920446</v>
      </c>
      <c r="M105" s="3">
        <v>90109504110</v>
      </c>
      <c r="O105" s="3">
        <v>0</v>
      </c>
      <c r="Q105" s="3">
        <f t="shared" si="3"/>
        <v>436616424556</v>
      </c>
    </row>
    <row r="106" spans="1:17">
      <c r="A106" s="1" t="s">
        <v>153</v>
      </c>
      <c r="C106" s="3">
        <v>40911920228</v>
      </c>
      <c r="E106" s="3">
        <v>18711225691</v>
      </c>
      <c r="G106" s="3">
        <v>0</v>
      </c>
      <c r="I106" s="3">
        <f t="shared" si="2"/>
        <v>59623145919</v>
      </c>
      <c r="K106" s="3">
        <v>252124433488</v>
      </c>
      <c r="M106" s="3">
        <v>-807633451</v>
      </c>
      <c r="O106" s="3">
        <v>0</v>
      </c>
      <c r="Q106" s="3">
        <f t="shared" si="3"/>
        <v>251316800037</v>
      </c>
    </row>
    <row r="107" spans="1:17">
      <c r="A107" s="1" t="s">
        <v>144</v>
      </c>
      <c r="C107" s="3">
        <v>6594287671</v>
      </c>
      <c r="E107" s="3">
        <v>991761567</v>
      </c>
      <c r="G107" s="3">
        <v>0</v>
      </c>
      <c r="I107" s="3">
        <f t="shared" si="2"/>
        <v>7586049238</v>
      </c>
      <c r="K107" s="3">
        <v>80999999998</v>
      </c>
      <c r="M107" s="3">
        <v>10609688858</v>
      </c>
      <c r="O107" s="3">
        <v>0</v>
      </c>
      <c r="Q107" s="3">
        <f t="shared" si="3"/>
        <v>91609688856</v>
      </c>
    </row>
    <row r="108" spans="1:17">
      <c r="A108" s="1" t="s">
        <v>62</v>
      </c>
      <c r="C108" s="3">
        <v>21263794520</v>
      </c>
      <c r="E108" s="3">
        <v>0</v>
      </c>
      <c r="G108" s="3">
        <v>0</v>
      </c>
      <c r="I108" s="3">
        <f t="shared" si="2"/>
        <v>21263794520</v>
      </c>
      <c r="K108" s="3">
        <v>118016551978</v>
      </c>
      <c r="M108" s="3">
        <v>18091387601</v>
      </c>
      <c r="O108" s="3">
        <v>0</v>
      </c>
      <c r="Q108" s="3">
        <f t="shared" si="3"/>
        <v>136107939579</v>
      </c>
    </row>
    <row r="109" spans="1:17">
      <c r="A109" s="1" t="s">
        <v>188</v>
      </c>
      <c r="C109" s="3">
        <v>95355991026</v>
      </c>
      <c r="E109" s="3">
        <v>30620516317</v>
      </c>
      <c r="G109" s="3">
        <v>0</v>
      </c>
      <c r="I109" s="3">
        <f t="shared" si="2"/>
        <v>125976507343</v>
      </c>
      <c r="K109" s="3">
        <v>1155839662718</v>
      </c>
      <c r="M109" s="3">
        <v>-183895561594</v>
      </c>
      <c r="O109" s="3">
        <v>0</v>
      </c>
      <c r="Q109" s="3">
        <f t="shared" si="3"/>
        <v>971944101124</v>
      </c>
    </row>
    <row r="110" spans="1:17">
      <c r="A110" s="1" t="s">
        <v>68</v>
      </c>
      <c r="C110" s="3">
        <v>122930260274</v>
      </c>
      <c r="E110" s="3">
        <v>34096451645</v>
      </c>
      <c r="G110" s="3">
        <v>0</v>
      </c>
      <c r="I110" s="3">
        <f t="shared" si="2"/>
        <v>157026711919</v>
      </c>
      <c r="K110" s="3">
        <v>496748157426</v>
      </c>
      <c r="M110" s="3">
        <v>137189869563</v>
      </c>
      <c r="O110" s="3">
        <v>0</v>
      </c>
      <c r="Q110" s="3">
        <f t="shared" si="3"/>
        <v>633938026989</v>
      </c>
    </row>
    <row r="111" spans="1:17">
      <c r="A111" s="1" t="s">
        <v>150</v>
      </c>
      <c r="C111" s="3">
        <v>103825491440</v>
      </c>
      <c r="E111" s="3">
        <v>34617428381</v>
      </c>
      <c r="G111" s="3">
        <v>0</v>
      </c>
      <c r="I111" s="3">
        <f t="shared" si="2"/>
        <v>138442919821</v>
      </c>
      <c r="K111" s="3">
        <v>862661747985</v>
      </c>
      <c r="M111" s="3">
        <v>-119158405305</v>
      </c>
      <c r="O111" s="3">
        <v>0</v>
      </c>
      <c r="Q111" s="3">
        <f t="shared" si="3"/>
        <v>743503342680</v>
      </c>
    </row>
    <row r="112" spans="1:17">
      <c r="A112" s="1" t="s">
        <v>83</v>
      </c>
      <c r="C112" s="3">
        <v>67198554870</v>
      </c>
      <c r="E112" s="3">
        <v>12379302684</v>
      </c>
      <c r="G112" s="3">
        <v>0</v>
      </c>
      <c r="I112" s="3">
        <f t="shared" si="2"/>
        <v>79577857554</v>
      </c>
      <c r="K112" s="3">
        <v>355153316010</v>
      </c>
      <c r="M112" s="3">
        <v>62760269747</v>
      </c>
      <c r="O112" s="3">
        <v>0</v>
      </c>
      <c r="Q112" s="3">
        <f t="shared" si="3"/>
        <v>417913585757</v>
      </c>
    </row>
    <row r="113" spans="1:17">
      <c r="A113" s="1" t="s">
        <v>244</v>
      </c>
      <c r="C113" s="3">
        <v>1799659427</v>
      </c>
      <c r="E113" s="3">
        <v>0</v>
      </c>
      <c r="G113" s="3">
        <v>0</v>
      </c>
      <c r="I113" s="3">
        <f t="shared" si="2"/>
        <v>1799659427</v>
      </c>
      <c r="K113" s="3">
        <v>11159974251</v>
      </c>
      <c r="M113" s="3">
        <v>-620687071</v>
      </c>
      <c r="O113" s="3">
        <v>0</v>
      </c>
      <c r="Q113" s="3">
        <f t="shared" si="3"/>
        <v>10539287180</v>
      </c>
    </row>
    <row r="114" spans="1:17">
      <c r="A114" s="1" t="s">
        <v>241</v>
      </c>
      <c r="C114" s="3">
        <v>2460042685</v>
      </c>
      <c r="E114" s="3">
        <v>-932073880</v>
      </c>
      <c r="G114" s="3">
        <v>0</v>
      </c>
      <c r="I114" s="3">
        <f t="shared" si="2"/>
        <v>1527968805</v>
      </c>
      <c r="K114" s="3">
        <v>15009996359</v>
      </c>
      <c r="M114" s="3">
        <v>-7429562562</v>
      </c>
      <c r="O114" s="3">
        <v>0</v>
      </c>
      <c r="Q114" s="3">
        <f t="shared" si="3"/>
        <v>7580433797</v>
      </c>
    </row>
    <row r="115" spans="1:17">
      <c r="A115" s="1" t="s">
        <v>238</v>
      </c>
      <c r="C115" s="3">
        <v>1841084599</v>
      </c>
      <c r="E115" s="3">
        <v>-704597695</v>
      </c>
      <c r="G115" s="3">
        <v>0</v>
      </c>
      <c r="I115" s="3">
        <f t="shared" si="2"/>
        <v>1136486904</v>
      </c>
      <c r="K115" s="3">
        <v>11174977205</v>
      </c>
      <c r="M115" s="3">
        <v>-3202065678</v>
      </c>
      <c r="O115" s="3">
        <v>0</v>
      </c>
      <c r="Q115" s="3">
        <f t="shared" si="3"/>
        <v>7972911527</v>
      </c>
    </row>
    <row r="116" spans="1:17">
      <c r="A116" s="1" t="s">
        <v>254</v>
      </c>
      <c r="C116" s="3">
        <v>101786830158</v>
      </c>
      <c r="E116" s="3">
        <v>-26476953791</v>
      </c>
      <c r="G116" s="3">
        <v>0</v>
      </c>
      <c r="I116" s="3">
        <f t="shared" si="2"/>
        <v>75309876367</v>
      </c>
      <c r="K116" s="3">
        <v>1209756820775</v>
      </c>
      <c r="M116" s="3">
        <v>-197108300410</v>
      </c>
      <c r="O116" s="3">
        <v>0</v>
      </c>
      <c r="Q116" s="3">
        <f t="shared" si="3"/>
        <v>1012648520365</v>
      </c>
    </row>
    <row r="117" spans="1:17">
      <c r="A117" s="1" t="s">
        <v>77</v>
      </c>
      <c r="C117" s="3">
        <v>72900000000</v>
      </c>
      <c r="E117" s="3">
        <v>23128674229</v>
      </c>
      <c r="G117" s="3">
        <v>0</v>
      </c>
      <c r="I117" s="3">
        <f t="shared" si="2"/>
        <v>96028674229</v>
      </c>
      <c r="K117" s="3">
        <v>270919297200</v>
      </c>
      <c r="M117" s="3">
        <v>46980815751</v>
      </c>
      <c r="O117" s="3">
        <v>0</v>
      </c>
      <c r="Q117" s="3">
        <f t="shared" si="3"/>
        <v>317900112951</v>
      </c>
    </row>
    <row r="118" spans="1:17">
      <c r="A118" s="1" t="s">
        <v>162</v>
      </c>
      <c r="C118" s="3">
        <v>32529680370</v>
      </c>
      <c r="E118" s="3">
        <v>9175044853</v>
      </c>
      <c r="G118" s="3">
        <v>0</v>
      </c>
      <c r="I118" s="3">
        <f t="shared" si="2"/>
        <v>41704725223</v>
      </c>
      <c r="K118" s="3">
        <v>399999999999</v>
      </c>
      <c r="M118" s="3">
        <v>-89868683853</v>
      </c>
      <c r="O118" s="3">
        <v>0</v>
      </c>
      <c r="Q118" s="3">
        <f t="shared" si="3"/>
        <v>310131316146</v>
      </c>
    </row>
    <row r="119" spans="1:17">
      <c r="A119" s="1" t="s">
        <v>235</v>
      </c>
      <c r="C119" s="3">
        <v>231085560</v>
      </c>
      <c r="E119" s="3">
        <v>-169583427</v>
      </c>
      <c r="G119" s="3">
        <v>0</v>
      </c>
      <c r="I119" s="3">
        <f t="shared" si="2"/>
        <v>61502133</v>
      </c>
      <c r="K119" s="3">
        <v>975208059</v>
      </c>
      <c r="M119" s="3">
        <v>-361611916</v>
      </c>
      <c r="O119" s="3">
        <v>0</v>
      </c>
      <c r="Q119" s="3">
        <f t="shared" si="3"/>
        <v>613596143</v>
      </c>
    </row>
    <row r="120" spans="1:17">
      <c r="A120" s="1" t="s">
        <v>177</v>
      </c>
      <c r="C120" s="3">
        <v>44822519945</v>
      </c>
      <c r="E120" s="3">
        <v>5520785962</v>
      </c>
      <c r="G120" s="3">
        <v>0</v>
      </c>
      <c r="I120" s="3">
        <f t="shared" si="2"/>
        <v>50343305907</v>
      </c>
      <c r="K120" s="3">
        <v>704849999998</v>
      </c>
      <c r="M120" s="3">
        <v>-24923163189</v>
      </c>
      <c r="O120" s="3">
        <v>0</v>
      </c>
      <c r="Q120" s="3">
        <f t="shared" si="3"/>
        <v>679926836809</v>
      </c>
    </row>
    <row r="121" spans="1:17">
      <c r="A121" s="1" t="s">
        <v>175</v>
      </c>
      <c r="C121" s="3">
        <v>59613951528</v>
      </c>
      <c r="E121" s="3">
        <v>20149933716</v>
      </c>
      <c r="G121" s="3">
        <v>0</v>
      </c>
      <c r="I121" s="3">
        <f t="shared" si="2"/>
        <v>79763885244</v>
      </c>
      <c r="K121" s="3">
        <v>518810338301</v>
      </c>
      <c r="M121" s="3">
        <v>158725024057</v>
      </c>
      <c r="O121" s="3">
        <v>0</v>
      </c>
      <c r="Q121" s="3">
        <f t="shared" si="3"/>
        <v>677535362358</v>
      </c>
    </row>
    <row r="122" spans="1:17">
      <c r="A122" s="1" t="s">
        <v>409</v>
      </c>
      <c r="C122" s="3">
        <v>0</v>
      </c>
      <c r="E122" s="3">
        <v>0</v>
      </c>
      <c r="G122" s="3">
        <v>0</v>
      </c>
      <c r="I122" s="3">
        <f t="shared" si="2"/>
        <v>0</v>
      </c>
      <c r="K122" s="3">
        <v>13658551942</v>
      </c>
      <c r="M122" s="3">
        <v>0</v>
      </c>
      <c r="O122" s="3">
        <v>0</v>
      </c>
      <c r="Q122" s="3">
        <f t="shared" si="3"/>
        <v>13658551942</v>
      </c>
    </row>
    <row r="123" spans="1:17">
      <c r="A123" s="1" t="s">
        <v>107</v>
      </c>
      <c r="C123" s="3">
        <v>0</v>
      </c>
      <c r="E123" s="3">
        <v>0</v>
      </c>
      <c r="G123" s="3">
        <v>0</v>
      </c>
      <c r="I123" s="3">
        <f t="shared" si="2"/>
        <v>0</v>
      </c>
      <c r="K123" s="3">
        <v>0</v>
      </c>
      <c r="M123" s="3">
        <v>397431440342</v>
      </c>
      <c r="O123" s="3">
        <v>0</v>
      </c>
      <c r="Q123" s="3">
        <f t="shared" si="3"/>
        <v>397431440342</v>
      </c>
    </row>
    <row r="124" spans="1:17">
      <c r="A124" s="1" t="s">
        <v>86</v>
      </c>
      <c r="C124" s="3">
        <v>0</v>
      </c>
      <c r="E124" s="3">
        <v>-1368856562</v>
      </c>
      <c r="G124" s="3">
        <v>0</v>
      </c>
      <c r="I124" s="3">
        <f t="shared" si="2"/>
        <v>-1368856562</v>
      </c>
      <c r="K124" s="3">
        <v>0</v>
      </c>
      <c r="M124" s="3">
        <v>194424886876</v>
      </c>
      <c r="O124" s="3">
        <v>0</v>
      </c>
      <c r="Q124" s="3">
        <f t="shared" si="3"/>
        <v>194424886876</v>
      </c>
    </row>
    <row r="125" spans="1:17">
      <c r="A125" s="1" t="s">
        <v>133</v>
      </c>
      <c r="C125" s="3">
        <v>0</v>
      </c>
      <c r="E125" s="3">
        <v>-1563093789</v>
      </c>
      <c r="G125" s="3">
        <v>0</v>
      </c>
      <c r="I125" s="3">
        <f t="shared" si="2"/>
        <v>-1563093789</v>
      </c>
      <c r="K125" s="3">
        <v>0</v>
      </c>
      <c r="M125" s="3">
        <v>168048834800</v>
      </c>
      <c r="O125" s="3">
        <v>0</v>
      </c>
      <c r="Q125" s="3">
        <f t="shared" si="3"/>
        <v>168048834800</v>
      </c>
    </row>
    <row r="126" spans="1:17">
      <c r="A126" s="1" t="s">
        <v>204</v>
      </c>
      <c r="C126" s="3">
        <v>0</v>
      </c>
      <c r="E126" s="3">
        <v>56980129578</v>
      </c>
      <c r="G126" s="3">
        <v>0</v>
      </c>
      <c r="I126" s="3">
        <f t="shared" si="2"/>
        <v>56980129578</v>
      </c>
      <c r="K126" s="3">
        <v>0</v>
      </c>
      <c r="M126" s="3">
        <v>323528395071</v>
      </c>
      <c r="O126" s="3">
        <v>0</v>
      </c>
      <c r="Q126" s="3">
        <f t="shared" si="3"/>
        <v>323528395071</v>
      </c>
    </row>
    <row r="127" spans="1:17">
      <c r="A127" s="1" t="s">
        <v>104</v>
      </c>
      <c r="C127" s="3">
        <v>0</v>
      </c>
      <c r="E127" s="3">
        <v>190687100603</v>
      </c>
      <c r="G127" s="3">
        <v>0</v>
      </c>
      <c r="I127" s="3">
        <f t="shared" si="2"/>
        <v>190687100603</v>
      </c>
      <c r="K127" s="3">
        <v>0</v>
      </c>
      <c r="M127" s="3">
        <v>1537084643210</v>
      </c>
      <c r="O127" s="3">
        <v>0</v>
      </c>
      <c r="Q127" s="3">
        <f t="shared" si="3"/>
        <v>1537084643210</v>
      </c>
    </row>
    <row r="128" spans="1:17">
      <c r="A128" s="1" t="s">
        <v>202</v>
      </c>
      <c r="C128" s="3">
        <v>0</v>
      </c>
      <c r="E128" s="3">
        <v>162006214176</v>
      </c>
      <c r="G128" s="3">
        <v>0</v>
      </c>
      <c r="I128" s="3">
        <f t="shared" si="2"/>
        <v>162006214176</v>
      </c>
      <c r="K128" s="3">
        <v>0</v>
      </c>
      <c r="M128" s="3">
        <v>675203213046</v>
      </c>
      <c r="O128" s="3">
        <v>0</v>
      </c>
      <c r="Q128" s="3">
        <f t="shared" si="3"/>
        <v>675203213046</v>
      </c>
    </row>
    <row r="129" spans="1:17">
      <c r="A129" s="1" t="s">
        <v>58</v>
      </c>
      <c r="C129" s="3">
        <v>0</v>
      </c>
      <c r="E129" s="3">
        <v>61025293013</v>
      </c>
      <c r="G129" s="3">
        <v>0</v>
      </c>
      <c r="I129" s="3">
        <f t="shared" si="2"/>
        <v>61025293013</v>
      </c>
      <c r="K129" s="3">
        <v>0</v>
      </c>
      <c r="M129" s="3">
        <v>368928304041</v>
      </c>
      <c r="O129" s="3">
        <v>0</v>
      </c>
      <c r="Q129" s="3">
        <f t="shared" si="3"/>
        <v>368928304041</v>
      </c>
    </row>
    <row r="130" spans="1:17">
      <c r="A130" s="1" t="s">
        <v>101</v>
      </c>
      <c r="C130" s="3">
        <v>0</v>
      </c>
      <c r="E130" s="3">
        <v>154713787029</v>
      </c>
      <c r="G130" s="3">
        <v>0</v>
      </c>
      <c r="I130" s="3">
        <f t="shared" si="2"/>
        <v>154713787029</v>
      </c>
      <c r="K130" s="3">
        <v>0</v>
      </c>
      <c r="M130" s="3">
        <v>1248887757419</v>
      </c>
      <c r="O130" s="3">
        <v>0</v>
      </c>
      <c r="Q130" s="3">
        <f t="shared" si="3"/>
        <v>1248887757419</v>
      </c>
    </row>
    <row r="131" spans="1:17">
      <c r="A131" s="1" t="s">
        <v>259</v>
      </c>
      <c r="C131" s="3">
        <v>0</v>
      </c>
      <c r="E131" s="3">
        <v>-7361</v>
      </c>
      <c r="G131" s="3">
        <v>0</v>
      </c>
      <c r="I131" s="3">
        <f t="shared" si="2"/>
        <v>-7361</v>
      </c>
      <c r="K131" s="3">
        <v>0</v>
      </c>
      <c r="M131" s="3">
        <v>-7361</v>
      </c>
      <c r="O131" s="3">
        <v>0</v>
      </c>
      <c r="Q131" s="3">
        <f t="shared" si="3"/>
        <v>-7361</v>
      </c>
    </row>
    <row r="132" spans="1:17">
      <c r="A132" s="1" t="s">
        <v>257</v>
      </c>
      <c r="C132" s="3">
        <v>0</v>
      </c>
      <c r="E132" s="3">
        <v>-7361</v>
      </c>
      <c r="G132" s="3">
        <v>0</v>
      </c>
      <c r="I132" s="3">
        <f t="shared" si="2"/>
        <v>-7361</v>
      </c>
      <c r="K132" s="3">
        <v>0</v>
      </c>
      <c r="M132" s="3">
        <v>-7361</v>
      </c>
      <c r="O132" s="3">
        <v>0</v>
      </c>
      <c r="Q132" s="3">
        <f t="shared" si="3"/>
        <v>-7361</v>
      </c>
    </row>
    <row r="133" spans="1:17">
      <c r="A133" s="1" t="s">
        <v>95</v>
      </c>
      <c r="C133" s="3">
        <v>0</v>
      </c>
      <c r="E133" s="3">
        <v>96253132039</v>
      </c>
      <c r="G133" s="3">
        <v>0</v>
      </c>
      <c r="I133" s="3">
        <f t="shared" si="2"/>
        <v>96253132039</v>
      </c>
      <c r="K133" s="3">
        <v>0</v>
      </c>
      <c r="M133" s="3">
        <v>257098052321</v>
      </c>
      <c r="O133" s="3">
        <v>0</v>
      </c>
      <c r="Q133" s="3">
        <f t="shared" si="3"/>
        <v>257098052321</v>
      </c>
    </row>
    <row r="134" spans="1:17">
      <c r="A134" s="1" t="s">
        <v>126</v>
      </c>
      <c r="C134" s="3">
        <v>0</v>
      </c>
      <c r="E134" s="3">
        <v>5215151726</v>
      </c>
      <c r="G134" s="3">
        <v>0</v>
      </c>
      <c r="I134" s="3">
        <f t="shared" si="2"/>
        <v>5215151726</v>
      </c>
      <c r="K134" s="3">
        <v>0</v>
      </c>
      <c r="M134" s="3">
        <v>8345982020</v>
      </c>
      <c r="O134" s="3">
        <v>0</v>
      </c>
      <c r="Q134" s="3">
        <f t="shared" si="3"/>
        <v>8345982020</v>
      </c>
    </row>
    <row r="135" spans="1:17">
      <c r="A135" s="1" t="s">
        <v>141</v>
      </c>
      <c r="C135" s="3">
        <v>0</v>
      </c>
      <c r="E135" s="3">
        <v>749910940</v>
      </c>
      <c r="G135" s="3">
        <v>0</v>
      </c>
      <c r="I135" s="3">
        <f t="shared" si="2"/>
        <v>749910940</v>
      </c>
      <c r="K135" s="3">
        <v>0</v>
      </c>
      <c r="M135" s="3">
        <v>1875857911</v>
      </c>
      <c r="O135" s="3">
        <v>0</v>
      </c>
      <c r="Q135" s="3">
        <f t="shared" si="3"/>
        <v>1875857911</v>
      </c>
    </row>
    <row r="136" spans="1:17">
      <c r="A136" s="1" t="s">
        <v>122</v>
      </c>
      <c r="C136" s="3">
        <v>0</v>
      </c>
      <c r="E136" s="3">
        <v>10565564800</v>
      </c>
      <c r="G136" s="3">
        <v>0</v>
      </c>
      <c r="I136" s="3">
        <f t="shared" si="2"/>
        <v>10565564800</v>
      </c>
      <c r="K136" s="3">
        <v>0</v>
      </c>
      <c r="M136" s="3">
        <v>14673320339</v>
      </c>
      <c r="O136" s="3">
        <v>0</v>
      </c>
      <c r="Q136" s="3">
        <f t="shared" si="3"/>
        <v>14673320339</v>
      </c>
    </row>
    <row r="137" spans="1:17">
      <c r="A137" s="1" t="s">
        <v>136</v>
      </c>
      <c r="C137" s="3">
        <v>0</v>
      </c>
      <c r="E137" s="3">
        <v>7384747821</v>
      </c>
      <c r="G137" s="3">
        <v>0</v>
      </c>
      <c r="I137" s="3">
        <f t="shared" ref="I137:I143" si="4">C137+E137+G137</f>
        <v>7384747821</v>
      </c>
      <c r="K137" s="3">
        <v>0</v>
      </c>
      <c r="M137" s="3">
        <v>10837575935</v>
      </c>
      <c r="O137" s="3">
        <v>0</v>
      </c>
      <c r="Q137" s="3">
        <f t="shared" ref="Q137:Q143" si="5">K137+M137+O137</f>
        <v>10837575935</v>
      </c>
    </row>
    <row r="138" spans="1:17">
      <c r="A138" s="1" t="s">
        <v>110</v>
      </c>
      <c r="C138" s="3">
        <v>0</v>
      </c>
      <c r="E138" s="3">
        <v>20302772587</v>
      </c>
      <c r="G138" s="3">
        <v>0</v>
      </c>
      <c r="I138" s="3">
        <f t="shared" si="4"/>
        <v>20302772587</v>
      </c>
      <c r="K138" s="3">
        <v>0</v>
      </c>
      <c r="M138" s="3">
        <v>192140434646</v>
      </c>
      <c r="O138" s="3">
        <v>0</v>
      </c>
      <c r="Q138" s="3">
        <f t="shared" si="5"/>
        <v>192140434646</v>
      </c>
    </row>
    <row r="139" spans="1:17">
      <c r="A139" s="1" t="s">
        <v>130</v>
      </c>
      <c r="C139" s="3">
        <v>0</v>
      </c>
      <c r="E139" s="3">
        <v>118305683940</v>
      </c>
      <c r="G139" s="3">
        <v>0</v>
      </c>
      <c r="I139" s="3">
        <f t="shared" si="4"/>
        <v>118305683940</v>
      </c>
      <c r="K139" s="3">
        <v>0</v>
      </c>
      <c r="M139" s="3">
        <v>141243624887</v>
      </c>
      <c r="O139" s="3">
        <v>0</v>
      </c>
      <c r="Q139" s="3">
        <f t="shared" si="5"/>
        <v>141243624887</v>
      </c>
    </row>
    <row r="140" spans="1:17">
      <c r="A140" s="1" t="s">
        <v>138</v>
      </c>
      <c r="C140" s="3">
        <v>0</v>
      </c>
      <c r="E140" s="3">
        <v>19815524453</v>
      </c>
      <c r="G140" s="3">
        <v>0</v>
      </c>
      <c r="I140" s="3">
        <f t="shared" si="4"/>
        <v>19815524453</v>
      </c>
      <c r="K140" s="3">
        <v>0</v>
      </c>
      <c r="M140" s="3">
        <v>217003296934</v>
      </c>
      <c r="O140" s="3">
        <v>0</v>
      </c>
      <c r="Q140" s="3">
        <f t="shared" si="5"/>
        <v>217003296934</v>
      </c>
    </row>
    <row r="141" spans="1:17">
      <c r="A141" s="1" t="s">
        <v>194</v>
      </c>
      <c r="C141" s="3">
        <v>0</v>
      </c>
      <c r="E141" s="3">
        <v>41126992020</v>
      </c>
      <c r="G141" s="3">
        <v>0</v>
      </c>
      <c r="I141" s="3">
        <f t="shared" si="4"/>
        <v>41126992020</v>
      </c>
      <c r="K141" s="3">
        <v>0</v>
      </c>
      <c r="M141" s="3">
        <v>150825244502</v>
      </c>
      <c r="O141" s="3">
        <v>0</v>
      </c>
      <c r="Q141" s="3">
        <f t="shared" si="5"/>
        <v>150825244502</v>
      </c>
    </row>
    <row r="142" spans="1:17">
      <c r="A142" s="1" t="s">
        <v>31</v>
      </c>
      <c r="C142" s="3">
        <v>0</v>
      </c>
      <c r="E142" s="3">
        <v>0</v>
      </c>
      <c r="G142" s="3">
        <v>0</v>
      </c>
      <c r="I142" s="3">
        <f t="shared" si="4"/>
        <v>0</v>
      </c>
      <c r="K142" s="3">
        <v>252619000000</v>
      </c>
      <c r="M142" s="3">
        <v>0</v>
      </c>
      <c r="O142" s="3">
        <v>0</v>
      </c>
      <c r="Q142" s="3">
        <f t="shared" si="5"/>
        <v>252619000000</v>
      </c>
    </row>
    <row r="143" spans="1:17">
      <c r="A143" s="1" t="s">
        <v>536</v>
      </c>
      <c r="C143" s="3">
        <v>1268890000</v>
      </c>
      <c r="D143" s="3"/>
      <c r="E143" s="3">
        <v>0</v>
      </c>
      <c r="F143" s="3"/>
      <c r="G143" s="3">
        <v>0</v>
      </c>
      <c r="H143" s="3"/>
      <c r="I143" s="3">
        <f t="shared" si="4"/>
        <v>1268890000</v>
      </c>
      <c r="J143" s="3"/>
      <c r="K143" s="3">
        <v>27247804000</v>
      </c>
      <c r="L143" s="3"/>
      <c r="M143" s="3">
        <v>0</v>
      </c>
      <c r="N143" s="3"/>
      <c r="O143" s="3">
        <v>0</v>
      </c>
      <c r="P143" s="3"/>
      <c r="Q143" s="3">
        <f t="shared" si="5"/>
        <v>27247804000</v>
      </c>
    </row>
    <row r="144" spans="1:17">
      <c r="A144" s="1" t="s">
        <v>537</v>
      </c>
      <c r="C144" s="3">
        <v>0</v>
      </c>
      <c r="D144" s="3"/>
      <c r="E144" s="3">
        <v>0</v>
      </c>
      <c r="F144" s="3"/>
      <c r="G144" s="3">
        <v>37181190</v>
      </c>
      <c r="H144" s="3"/>
      <c r="I144" s="3">
        <f>C144+E144+G144</f>
        <v>37181190</v>
      </c>
      <c r="J144" s="3"/>
      <c r="K144" s="3">
        <v>0</v>
      </c>
      <c r="L144" s="3"/>
      <c r="M144" s="3">
        <v>0</v>
      </c>
      <c r="N144" s="3"/>
      <c r="O144" s="3">
        <v>37181190</v>
      </c>
      <c r="P144" s="3"/>
      <c r="Q144" s="3">
        <f>K144+M144+O144</f>
        <v>37181190</v>
      </c>
    </row>
    <row r="145" spans="1:17">
      <c r="A145" s="1" t="s">
        <v>538</v>
      </c>
      <c r="C145" s="3">
        <v>0</v>
      </c>
      <c r="D145" s="3"/>
      <c r="E145" s="3">
        <v>0</v>
      </c>
      <c r="F145" s="3"/>
      <c r="G145" s="3">
        <v>2941544</v>
      </c>
      <c r="H145" s="3"/>
      <c r="I145" s="3">
        <f t="shared" ref="I145:I151" si="6">C145+E145+G145</f>
        <v>2941544</v>
      </c>
      <c r="J145" s="3"/>
      <c r="K145" s="3">
        <v>0</v>
      </c>
      <c r="L145" s="3"/>
      <c r="M145" s="3">
        <v>0</v>
      </c>
      <c r="N145" s="3"/>
      <c r="O145" s="3">
        <v>2941544</v>
      </c>
      <c r="P145" s="3"/>
      <c r="Q145" s="3">
        <f t="shared" ref="Q145:Q168" si="7">K145+M145+O145</f>
        <v>2941544</v>
      </c>
    </row>
    <row r="146" spans="1:17">
      <c r="A146" s="1" t="s">
        <v>539</v>
      </c>
      <c r="C146" s="3">
        <v>0</v>
      </c>
      <c r="D146" s="3"/>
      <c r="E146" s="3">
        <v>0</v>
      </c>
      <c r="F146" s="3"/>
      <c r="G146" s="3">
        <v>294412993</v>
      </c>
      <c r="H146" s="3"/>
      <c r="I146" s="3">
        <f t="shared" si="6"/>
        <v>294412993</v>
      </c>
      <c r="J146" s="3"/>
      <c r="K146" s="3">
        <v>0</v>
      </c>
      <c r="L146" s="3"/>
      <c r="M146" s="3">
        <v>0</v>
      </c>
      <c r="N146" s="3"/>
      <c r="O146" s="3">
        <v>294412993</v>
      </c>
      <c r="P146" s="3"/>
      <c r="Q146" s="3">
        <f t="shared" si="7"/>
        <v>294412993</v>
      </c>
    </row>
    <row r="147" spans="1:17">
      <c r="A147" s="1" t="s">
        <v>540</v>
      </c>
      <c r="C147" s="3">
        <v>0</v>
      </c>
      <c r="D147" s="3"/>
      <c r="E147" s="3">
        <v>0</v>
      </c>
      <c r="F147" s="3"/>
      <c r="G147" s="3">
        <v>492496119</v>
      </c>
      <c r="H147" s="3"/>
      <c r="I147" s="3">
        <f t="shared" si="6"/>
        <v>492496119</v>
      </c>
      <c r="J147" s="3"/>
      <c r="K147" s="3">
        <v>0</v>
      </c>
      <c r="L147" s="3"/>
      <c r="M147" s="3">
        <v>0</v>
      </c>
      <c r="N147" s="3"/>
      <c r="O147" s="3">
        <v>492496119</v>
      </c>
      <c r="P147" s="3"/>
      <c r="Q147" s="3">
        <f t="shared" si="7"/>
        <v>492496119</v>
      </c>
    </row>
    <row r="148" spans="1:17">
      <c r="A148" s="1" t="s">
        <v>541</v>
      </c>
      <c r="C148" s="3">
        <v>0</v>
      </c>
      <c r="D148" s="3"/>
      <c r="E148" s="3">
        <v>0</v>
      </c>
      <c r="F148" s="3"/>
      <c r="G148" s="3">
        <v>606209831</v>
      </c>
      <c r="H148" s="3"/>
      <c r="I148" s="3">
        <f t="shared" si="6"/>
        <v>606209831</v>
      </c>
      <c r="J148" s="3"/>
      <c r="K148" s="3">
        <v>0</v>
      </c>
      <c r="L148" s="3"/>
      <c r="M148" s="3">
        <v>0</v>
      </c>
      <c r="N148" s="3"/>
      <c r="O148" s="3">
        <v>606209831</v>
      </c>
      <c r="P148" s="3"/>
      <c r="Q148" s="3">
        <f t="shared" si="7"/>
        <v>606209831</v>
      </c>
    </row>
    <row r="149" spans="1:17">
      <c r="A149" s="1" t="s">
        <v>542</v>
      </c>
      <c r="C149" s="3">
        <v>0</v>
      </c>
      <c r="D149" s="3"/>
      <c r="E149" s="3">
        <v>0</v>
      </c>
      <c r="G149" s="3">
        <v>1403483048</v>
      </c>
      <c r="I149" s="3">
        <f t="shared" si="6"/>
        <v>1403483048</v>
      </c>
      <c r="K149" s="3">
        <v>0</v>
      </c>
      <c r="M149" s="3">
        <v>0</v>
      </c>
      <c r="O149" s="3">
        <v>1403483048</v>
      </c>
      <c r="Q149" s="3">
        <f t="shared" si="7"/>
        <v>1403483048</v>
      </c>
    </row>
    <row r="150" spans="1:17">
      <c r="A150" s="1" t="s">
        <v>543</v>
      </c>
      <c r="C150" s="3">
        <v>0</v>
      </c>
      <c r="D150" s="3"/>
      <c r="E150" s="3">
        <v>0</v>
      </c>
      <c r="G150" s="3">
        <v>770244747</v>
      </c>
      <c r="I150" s="3">
        <f t="shared" si="6"/>
        <v>770244747</v>
      </c>
      <c r="K150" s="3">
        <v>0</v>
      </c>
      <c r="M150" s="3">
        <v>0</v>
      </c>
      <c r="O150" s="3">
        <v>770244747</v>
      </c>
      <c r="Q150" s="3">
        <f t="shared" si="7"/>
        <v>770244747</v>
      </c>
    </row>
    <row r="151" spans="1:17">
      <c r="A151" s="1" t="s">
        <v>544</v>
      </c>
      <c r="C151" s="1">
        <v>0</v>
      </c>
      <c r="E151" s="1">
        <v>0</v>
      </c>
      <c r="G151" s="1">
        <v>0</v>
      </c>
      <c r="I151" s="1">
        <f t="shared" si="6"/>
        <v>0</v>
      </c>
      <c r="K151" s="1">
        <v>0</v>
      </c>
      <c r="M151" s="1">
        <v>0</v>
      </c>
      <c r="O151" s="3">
        <v>1992167954</v>
      </c>
      <c r="Q151" s="3">
        <f t="shared" si="7"/>
        <v>1992167954</v>
      </c>
    </row>
    <row r="152" spans="1:17">
      <c r="A152" s="1" t="s">
        <v>545</v>
      </c>
      <c r="C152" s="1">
        <v>0</v>
      </c>
      <c r="E152" s="1">
        <v>0</v>
      </c>
      <c r="G152" s="1">
        <v>0</v>
      </c>
      <c r="I152" s="1">
        <f t="shared" ref="I152:I168" si="8">C152+E152+G152</f>
        <v>0</v>
      </c>
      <c r="K152" s="1">
        <v>0</v>
      </c>
      <c r="M152" s="1">
        <v>0</v>
      </c>
      <c r="O152" s="3">
        <v>9101756851</v>
      </c>
      <c r="Q152" s="3">
        <f t="shared" si="7"/>
        <v>9101756851</v>
      </c>
    </row>
    <row r="153" spans="1:17">
      <c r="A153" s="1" t="s">
        <v>546</v>
      </c>
      <c r="C153" s="1">
        <v>0</v>
      </c>
      <c r="E153" s="1">
        <v>0</v>
      </c>
      <c r="G153" s="1">
        <v>0</v>
      </c>
      <c r="I153" s="1">
        <f t="shared" si="8"/>
        <v>0</v>
      </c>
      <c r="K153" s="1">
        <v>0</v>
      </c>
      <c r="M153" s="1">
        <v>0</v>
      </c>
      <c r="O153" s="3">
        <v>263986773</v>
      </c>
      <c r="Q153" s="3">
        <f t="shared" si="7"/>
        <v>263986773</v>
      </c>
    </row>
    <row r="154" spans="1:17">
      <c r="A154" s="1" t="s">
        <v>547</v>
      </c>
      <c r="C154" s="1">
        <v>0</v>
      </c>
      <c r="E154" s="1">
        <v>0</v>
      </c>
      <c r="G154" s="1">
        <v>0</v>
      </c>
      <c r="I154" s="1">
        <f t="shared" si="8"/>
        <v>0</v>
      </c>
      <c r="K154" s="1">
        <v>0</v>
      </c>
      <c r="M154" s="1">
        <v>0</v>
      </c>
      <c r="O154" s="3">
        <v>200679312</v>
      </c>
      <c r="Q154" s="3">
        <f t="shared" si="7"/>
        <v>200679312</v>
      </c>
    </row>
    <row r="155" spans="1:17">
      <c r="A155" s="1" t="s">
        <v>549</v>
      </c>
      <c r="C155" s="1">
        <v>0</v>
      </c>
      <c r="E155" s="1">
        <v>0</v>
      </c>
      <c r="G155" s="1">
        <v>0</v>
      </c>
      <c r="I155" s="1">
        <f t="shared" si="8"/>
        <v>0</v>
      </c>
      <c r="K155" s="1">
        <v>0</v>
      </c>
      <c r="M155" s="1">
        <v>0</v>
      </c>
      <c r="O155" s="3">
        <v>4873086331</v>
      </c>
      <c r="Q155" s="3">
        <f t="shared" si="7"/>
        <v>4873086331</v>
      </c>
    </row>
    <row r="156" spans="1:17">
      <c r="A156" s="1" t="s">
        <v>550</v>
      </c>
      <c r="C156" s="1">
        <v>0</v>
      </c>
      <c r="E156" s="1">
        <v>0</v>
      </c>
      <c r="G156" s="1">
        <v>0</v>
      </c>
      <c r="I156" s="1">
        <f t="shared" si="8"/>
        <v>0</v>
      </c>
      <c r="K156" s="1">
        <v>0</v>
      </c>
      <c r="M156" s="1">
        <v>0</v>
      </c>
      <c r="O156" s="3">
        <v>-50503897</v>
      </c>
      <c r="Q156" s="3">
        <f t="shared" si="7"/>
        <v>-50503897</v>
      </c>
    </row>
    <row r="157" spans="1:17">
      <c r="A157" s="1" t="s">
        <v>551</v>
      </c>
      <c r="C157" s="1">
        <v>0</v>
      </c>
      <c r="E157" s="1">
        <v>0</v>
      </c>
      <c r="G157" s="1">
        <v>0</v>
      </c>
      <c r="I157" s="1">
        <f t="shared" si="8"/>
        <v>0</v>
      </c>
      <c r="K157" s="1">
        <v>0</v>
      </c>
      <c r="M157" s="1">
        <v>0</v>
      </c>
      <c r="O157" s="3">
        <v>-18182524</v>
      </c>
      <c r="Q157" s="3">
        <f t="shared" si="7"/>
        <v>-18182524</v>
      </c>
    </row>
    <row r="158" spans="1:17">
      <c r="A158" s="1" t="s">
        <v>548</v>
      </c>
      <c r="C158" s="1">
        <v>0</v>
      </c>
      <c r="E158" s="1">
        <v>0</v>
      </c>
      <c r="G158" s="1">
        <v>0</v>
      </c>
      <c r="I158" s="1">
        <f t="shared" si="8"/>
        <v>0</v>
      </c>
      <c r="K158" s="1">
        <v>0</v>
      </c>
      <c r="M158" s="1">
        <v>0</v>
      </c>
      <c r="O158" s="3">
        <v>4593818350</v>
      </c>
      <c r="Q158" s="3">
        <f t="shared" si="7"/>
        <v>4593818350</v>
      </c>
    </row>
    <row r="159" spans="1:17">
      <c r="A159" s="1" t="s">
        <v>552</v>
      </c>
      <c r="C159" s="1">
        <v>0</v>
      </c>
      <c r="E159" s="1">
        <v>0</v>
      </c>
      <c r="G159" s="1">
        <v>0</v>
      </c>
      <c r="I159" s="1">
        <f t="shared" si="8"/>
        <v>0</v>
      </c>
      <c r="K159" s="1">
        <v>0</v>
      </c>
      <c r="M159" s="1">
        <v>0</v>
      </c>
      <c r="O159" s="3">
        <v>2745005960</v>
      </c>
      <c r="Q159" s="3">
        <f t="shared" si="7"/>
        <v>2745005960</v>
      </c>
    </row>
    <row r="160" spans="1:17">
      <c r="A160" s="1" t="s">
        <v>553</v>
      </c>
      <c r="C160" s="1">
        <v>0</v>
      </c>
      <c r="E160" s="1">
        <v>0</v>
      </c>
      <c r="G160" s="1">
        <v>0</v>
      </c>
      <c r="I160" s="1">
        <f t="shared" si="8"/>
        <v>0</v>
      </c>
      <c r="K160" s="1">
        <v>0</v>
      </c>
      <c r="M160" s="1">
        <v>0</v>
      </c>
      <c r="O160" s="3">
        <v>5485355357</v>
      </c>
      <c r="Q160" s="3">
        <f t="shared" si="7"/>
        <v>5485355357</v>
      </c>
    </row>
    <row r="161" spans="1:17">
      <c r="A161" s="1" t="s">
        <v>554</v>
      </c>
      <c r="C161" s="1">
        <v>0</v>
      </c>
      <c r="E161" s="1">
        <v>0</v>
      </c>
      <c r="G161" s="1">
        <v>0</v>
      </c>
      <c r="I161" s="1">
        <f t="shared" si="8"/>
        <v>0</v>
      </c>
      <c r="K161" s="1">
        <v>0</v>
      </c>
      <c r="M161" s="1">
        <v>0</v>
      </c>
      <c r="O161" s="3">
        <v>93204213</v>
      </c>
      <c r="Q161" s="3">
        <f t="shared" si="7"/>
        <v>93204213</v>
      </c>
    </row>
    <row r="162" spans="1:17">
      <c r="A162" s="1" t="s">
        <v>555</v>
      </c>
      <c r="C162" s="1">
        <v>0</v>
      </c>
      <c r="E162" s="1">
        <v>0</v>
      </c>
      <c r="G162" s="1">
        <v>0</v>
      </c>
      <c r="I162" s="1">
        <f t="shared" si="8"/>
        <v>0</v>
      </c>
      <c r="K162" s="1">
        <v>0</v>
      </c>
      <c r="M162" s="1">
        <v>0</v>
      </c>
      <c r="O162" s="3">
        <v>4765217912</v>
      </c>
      <c r="Q162" s="3">
        <f t="shared" si="7"/>
        <v>4765217912</v>
      </c>
    </row>
    <row r="163" spans="1:17">
      <c r="A163" s="1" t="s">
        <v>556</v>
      </c>
      <c r="C163" s="1">
        <v>0</v>
      </c>
      <c r="E163" s="1">
        <v>0</v>
      </c>
      <c r="G163" s="1">
        <v>0</v>
      </c>
      <c r="I163" s="1">
        <f t="shared" si="8"/>
        <v>0</v>
      </c>
      <c r="K163" s="1">
        <v>0</v>
      </c>
      <c r="M163" s="1">
        <v>0</v>
      </c>
      <c r="O163" s="3">
        <v>838881802</v>
      </c>
      <c r="Q163" s="3">
        <f t="shared" si="7"/>
        <v>838881802</v>
      </c>
    </row>
    <row r="164" spans="1:17">
      <c r="A164" s="1" t="s">
        <v>557</v>
      </c>
      <c r="C164" s="1">
        <v>0</v>
      </c>
      <c r="E164" s="1">
        <v>0</v>
      </c>
      <c r="G164" s="1">
        <v>0</v>
      </c>
      <c r="I164" s="1">
        <f t="shared" si="8"/>
        <v>0</v>
      </c>
      <c r="K164" s="1">
        <v>0</v>
      </c>
      <c r="M164" s="1">
        <v>0</v>
      </c>
      <c r="O164" s="3">
        <v>645322171</v>
      </c>
      <c r="Q164" s="3">
        <f t="shared" si="7"/>
        <v>645322171</v>
      </c>
    </row>
    <row r="165" spans="1:17">
      <c r="A165" s="1" t="s">
        <v>558</v>
      </c>
      <c r="C165" s="1">
        <v>0</v>
      </c>
      <c r="E165" s="1">
        <v>0</v>
      </c>
      <c r="G165" s="1">
        <v>0</v>
      </c>
      <c r="I165" s="1">
        <f t="shared" si="8"/>
        <v>0</v>
      </c>
      <c r="K165" s="1">
        <v>0</v>
      </c>
      <c r="M165" s="1">
        <v>0</v>
      </c>
      <c r="O165" s="3">
        <v>313199595</v>
      </c>
      <c r="Q165" s="3">
        <f t="shared" si="7"/>
        <v>313199595</v>
      </c>
    </row>
    <row r="166" spans="1:17">
      <c r="A166" s="1" t="s">
        <v>559</v>
      </c>
      <c r="C166" s="1">
        <v>0</v>
      </c>
      <c r="E166" s="1">
        <v>0</v>
      </c>
      <c r="G166" s="1">
        <v>0</v>
      </c>
      <c r="I166" s="1">
        <f t="shared" si="8"/>
        <v>0</v>
      </c>
      <c r="K166" s="1">
        <v>0</v>
      </c>
      <c r="M166" s="1">
        <v>0</v>
      </c>
      <c r="O166" s="3">
        <v>330412184</v>
      </c>
      <c r="Q166" s="3">
        <f t="shared" si="7"/>
        <v>330412184</v>
      </c>
    </row>
    <row r="167" spans="1:17">
      <c r="A167" s="1" t="s">
        <v>560</v>
      </c>
      <c r="C167" s="1">
        <v>0</v>
      </c>
      <c r="E167" s="1">
        <v>0</v>
      </c>
      <c r="G167" s="1">
        <v>0</v>
      </c>
      <c r="I167" s="1">
        <f t="shared" si="8"/>
        <v>0</v>
      </c>
      <c r="K167" s="1">
        <v>0</v>
      </c>
      <c r="M167" s="1">
        <v>0</v>
      </c>
      <c r="O167" s="3">
        <v>1175954506</v>
      </c>
      <c r="Q167" s="3">
        <f t="shared" si="7"/>
        <v>1175954506</v>
      </c>
    </row>
    <row r="168" spans="1:17">
      <c r="A168" s="1" t="s">
        <v>561</v>
      </c>
      <c r="C168" s="1">
        <v>0</v>
      </c>
      <c r="E168" s="1">
        <v>0</v>
      </c>
      <c r="G168" s="1">
        <v>0</v>
      </c>
      <c r="I168" s="1">
        <f t="shared" si="8"/>
        <v>0</v>
      </c>
      <c r="K168" s="1">
        <v>0</v>
      </c>
      <c r="M168" s="1">
        <v>0</v>
      </c>
      <c r="O168" s="3">
        <v>-296898150</v>
      </c>
      <c r="Q168" s="3">
        <f t="shared" si="7"/>
        <v>-296898150</v>
      </c>
    </row>
    <row r="169" spans="1:17" ht="22.5" thickBot="1">
      <c r="C169" s="4">
        <f>SUM(C8:C150)</f>
        <v>2466924446985</v>
      </c>
      <c r="E169" s="4">
        <f>SUM(E8:E150)</f>
        <v>1894643847697</v>
      </c>
      <c r="G169" s="4">
        <f>SUM(G8:G150)</f>
        <v>2918955107677</v>
      </c>
      <c r="I169" s="4">
        <f>SUM(I8:I150)</f>
        <v>7280523402359</v>
      </c>
      <c r="K169" s="4">
        <f>SUM(K8:K150)</f>
        <v>23039164962950</v>
      </c>
      <c r="M169" s="4">
        <f>SUM(M8:M143)</f>
        <v>10711245324724</v>
      </c>
      <c r="O169" s="4">
        <f>SUM(O8:O168)</f>
        <v>9238977232134</v>
      </c>
      <c r="Q169" s="4">
        <f>SUM(Q8:Q168)</f>
        <v>42989387519808</v>
      </c>
    </row>
    <row r="170" spans="1:17" ht="22.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ignoredErrors>
    <ignoredError sqref="C169:P169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20"/>
  <sheetViews>
    <sheetView rightToLeft="1" workbookViewId="0">
      <selection activeCell="K20" sqref="K20"/>
    </sheetView>
  </sheetViews>
  <sheetFormatPr defaultRowHeight="21.75"/>
  <cols>
    <col min="1" max="1" width="24.285156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22.5">
      <c r="A3" s="9" t="s">
        <v>362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</row>
    <row r="6" spans="1:11" ht="22.5">
      <c r="A6" s="11" t="s">
        <v>527</v>
      </c>
      <c r="B6" s="11" t="s">
        <v>527</v>
      </c>
      <c r="C6" s="11" t="s">
        <v>527</v>
      </c>
      <c r="E6" s="11" t="s">
        <v>364</v>
      </c>
      <c r="F6" s="11" t="s">
        <v>364</v>
      </c>
      <c r="G6" s="11" t="s">
        <v>364</v>
      </c>
      <c r="I6" s="11" t="s">
        <v>365</v>
      </c>
      <c r="J6" s="11" t="s">
        <v>365</v>
      </c>
      <c r="K6" s="11" t="s">
        <v>365</v>
      </c>
    </row>
    <row r="7" spans="1:11" ht="22.5">
      <c r="A7" s="12" t="s">
        <v>528</v>
      </c>
      <c r="C7" s="12" t="s">
        <v>325</v>
      </c>
      <c r="E7" s="12" t="s">
        <v>529</v>
      </c>
      <c r="G7" s="12" t="s">
        <v>530</v>
      </c>
      <c r="I7" s="12" t="s">
        <v>529</v>
      </c>
      <c r="K7" s="12" t="s">
        <v>530</v>
      </c>
    </row>
    <row r="8" spans="1:11">
      <c r="A8" s="1" t="s">
        <v>331</v>
      </c>
      <c r="C8" s="1" t="s">
        <v>332</v>
      </c>
      <c r="E8" s="3">
        <v>2069558715</v>
      </c>
      <c r="G8" s="5">
        <f>E8/$E$19</f>
        <v>4.3491886938371973E-3</v>
      </c>
      <c r="I8" s="3">
        <v>26178713821</v>
      </c>
      <c r="K8" s="5">
        <f>I8/$I$19</f>
        <v>1.4486362800295268E-2</v>
      </c>
    </row>
    <row r="9" spans="1:11">
      <c r="A9" s="1" t="s">
        <v>335</v>
      </c>
      <c r="C9" s="1" t="s">
        <v>336</v>
      </c>
      <c r="E9" s="3">
        <v>1088427584</v>
      </c>
      <c r="G9" s="5">
        <f t="shared" ref="G9:G18" si="0">E9/$E$19</f>
        <v>2.2873363814630097E-3</v>
      </c>
      <c r="I9" s="3">
        <v>16652204858</v>
      </c>
      <c r="K9" s="5">
        <f t="shared" ref="K9:K18" si="1">I9/$I$19</f>
        <v>9.2147338729956212E-3</v>
      </c>
    </row>
    <row r="10" spans="1:11">
      <c r="A10" s="1" t="s">
        <v>338</v>
      </c>
      <c r="C10" s="1" t="s">
        <v>339</v>
      </c>
      <c r="E10" s="3">
        <v>97489440517</v>
      </c>
      <c r="G10" s="5">
        <f t="shared" si="0"/>
        <v>0.20487457997298247</v>
      </c>
      <c r="I10" s="3">
        <v>308322226154</v>
      </c>
      <c r="K10" s="5">
        <f t="shared" si="1"/>
        <v>0.17061447930564971</v>
      </c>
    </row>
    <row r="11" spans="1:11">
      <c r="A11" s="1" t="s">
        <v>338</v>
      </c>
      <c r="C11" s="1" t="s">
        <v>341</v>
      </c>
      <c r="E11" s="3">
        <v>25558111069</v>
      </c>
      <c r="G11" s="5">
        <f t="shared" si="0"/>
        <v>5.3710506926656638E-2</v>
      </c>
      <c r="I11" s="3">
        <v>261646225326</v>
      </c>
      <c r="K11" s="5">
        <f t="shared" si="1"/>
        <v>0.14478565185886794</v>
      </c>
    </row>
    <row r="12" spans="1:11">
      <c r="A12" s="1" t="s">
        <v>338</v>
      </c>
      <c r="C12" s="1" t="s">
        <v>343</v>
      </c>
      <c r="E12" s="3">
        <v>74465753425</v>
      </c>
      <c r="G12" s="5">
        <f t="shared" si="0"/>
        <v>0.15649017857127021</v>
      </c>
      <c r="I12" s="3">
        <v>762328767108</v>
      </c>
      <c r="K12" s="5">
        <f t="shared" si="1"/>
        <v>0.42184544164158028</v>
      </c>
    </row>
    <row r="13" spans="1:11">
      <c r="A13" s="1" t="s">
        <v>345</v>
      </c>
      <c r="C13" s="1" t="s">
        <v>346</v>
      </c>
      <c r="E13" s="3">
        <v>30575342466</v>
      </c>
      <c r="G13" s="5">
        <f t="shared" si="0"/>
        <v>6.4254245506307137E-2</v>
      </c>
      <c r="I13" s="3">
        <v>60164383536</v>
      </c>
      <c r="K13" s="5">
        <f t="shared" si="1"/>
        <v>3.3292815434632174E-2</v>
      </c>
    </row>
    <row r="14" spans="1:11">
      <c r="A14" s="1" t="s">
        <v>348</v>
      </c>
      <c r="C14" s="1" t="s">
        <v>349</v>
      </c>
      <c r="E14" s="3">
        <v>30575342462</v>
      </c>
      <c r="G14" s="5">
        <f t="shared" si="0"/>
        <v>6.4254245497901111E-2</v>
      </c>
      <c r="I14" s="3">
        <v>56219178056</v>
      </c>
      <c r="K14" s="5">
        <f t="shared" si="1"/>
        <v>3.1109679995061909E-2</v>
      </c>
    </row>
    <row r="15" spans="1:11">
      <c r="A15" s="1" t="s">
        <v>345</v>
      </c>
      <c r="C15" s="1" t="s">
        <v>352</v>
      </c>
      <c r="E15" s="3">
        <v>45863013693</v>
      </c>
      <c r="G15" s="5">
        <f t="shared" si="0"/>
        <v>9.6381368246851673E-2</v>
      </c>
      <c r="I15" s="3">
        <v>79890410935</v>
      </c>
      <c r="K15" s="5">
        <f t="shared" si="1"/>
        <v>4.4208492631930142E-2</v>
      </c>
    </row>
    <row r="16" spans="1:11">
      <c r="A16" s="1" t="s">
        <v>348</v>
      </c>
      <c r="C16" s="1" t="s">
        <v>354</v>
      </c>
      <c r="E16" s="3">
        <v>45863013690</v>
      </c>
      <c r="G16" s="5">
        <f t="shared" si="0"/>
        <v>9.6381368240547161E-2</v>
      </c>
      <c r="I16" s="3">
        <v>73972602716</v>
      </c>
      <c r="K16" s="5">
        <f t="shared" si="1"/>
        <v>4.0933789473128111E-2</v>
      </c>
    </row>
    <row r="17" spans="1:11">
      <c r="A17" s="1" t="s">
        <v>356</v>
      </c>
      <c r="C17" s="1" t="s">
        <v>357</v>
      </c>
      <c r="E17" s="3">
        <v>61150684923</v>
      </c>
      <c r="G17" s="5">
        <f t="shared" si="0"/>
        <v>0.12850849099370074</v>
      </c>
      <c r="I17" s="3">
        <v>96657534225</v>
      </c>
      <c r="K17" s="5">
        <f t="shared" si="1"/>
        <v>5.3486818250103776E-2</v>
      </c>
    </row>
    <row r="18" spans="1:11">
      <c r="A18" s="1" t="s">
        <v>359</v>
      </c>
      <c r="C18" s="1" t="s">
        <v>360</v>
      </c>
      <c r="E18" s="3">
        <v>61150684911</v>
      </c>
      <c r="G18" s="5">
        <f t="shared" si="0"/>
        <v>0.12850849096848266</v>
      </c>
      <c r="I18" s="3">
        <v>65095890389</v>
      </c>
      <c r="K18" s="5">
        <f t="shared" si="1"/>
        <v>3.6021734735755102E-2</v>
      </c>
    </row>
    <row r="19" spans="1:11" ht="22.5" thickBot="1">
      <c r="E19" s="4">
        <f>SUM(E8:E18)</f>
        <v>475849373455</v>
      </c>
      <c r="G19" s="7">
        <f>SUM(G8:G18)</f>
        <v>1.0000000000000002</v>
      </c>
      <c r="I19" s="4">
        <f>SUM(I8:I18)</f>
        <v>1807128137124</v>
      </c>
      <c r="K19" s="7">
        <f>SUM(K8:K18)</f>
        <v>1</v>
      </c>
    </row>
    <row r="20" spans="1:11" ht="22.5" thickTop="1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18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R13" sqref="R13"/>
    </sheetView>
  </sheetViews>
  <sheetFormatPr defaultRowHeight="21.75"/>
  <cols>
    <col min="1" max="1" width="34.140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2.5">
      <c r="A2" s="9" t="s">
        <v>0</v>
      </c>
      <c r="B2" s="9"/>
      <c r="C2" s="9"/>
      <c r="D2" s="9"/>
      <c r="E2" s="9"/>
    </row>
    <row r="3" spans="1:5" ht="22.5">
      <c r="A3" s="9" t="s">
        <v>362</v>
      </c>
      <c r="B3" s="9"/>
      <c r="C3" s="9"/>
      <c r="D3" s="9"/>
      <c r="E3" s="9"/>
    </row>
    <row r="4" spans="1:5" ht="22.5">
      <c r="A4" s="9" t="s">
        <v>2</v>
      </c>
      <c r="B4" s="9"/>
      <c r="C4" s="9"/>
      <c r="D4" s="9"/>
      <c r="E4" s="9"/>
    </row>
    <row r="5" spans="1:5">
      <c r="E5" s="1" t="s">
        <v>562</v>
      </c>
    </row>
    <row r="6" spans="1:5" ht="22.5">
      <c r="A6" s="9" t="s">
        <v>531</v>
      </c>
      <c r="C6" s="9" t="s">
        <v>364</v>
      </c>
      <c r="E6" s="9" t="s">
        <v>563</v>
      </c>
    </row>
    <row r="7" spans="1:5" ht="22.5">
      <c r="A7" s="11" t="s">
        <v>531</v>
      </c>
      <c r="C7" s="11" t="s">
        <v>328</v>
      </c>
      <c r="E7" s="11" t="s">
        <v>328</v>
      </c>
    </row>
    <row r="8" spans="1:5">
      <c r="A8" s="1" t="s">
        <v>565</v>
      </c>
      <c r="C8" s="3">
        <v>30206574</v>
      </c>
      <c r="E8" s="3">
        <v>8516843695</v>
      </c>
    </row>
    <row r="9" spans="1:5">
      <c r="A9" s="1" t="s">
        <v>564</v>
      </c>
      <c r="C9" s="3">
        <v>0</v>
      </c>
      <c r="E9" s="3">
        <v>360609078</v>
      </c>
    </row>
    <row r="10" spans="1:5" ht="23.25" thickBot="1">
      <c r="A10" s="2" t="s">
        <v>45</v>
      </c>
      <c r="C10" s="4">
        <v>30206574</v>
      </c>
      <c r="E10" s="4">
        <v>8877452773</v>
      </c>
    </row>
    <row r="11" spans="1:5" ht="22.5" thickTop="1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0"/>
  <sheetViews>
    <sheetView rightToLeft="1" tabSelected="1" topLeftCell="D1" workbookViewId="0">
      <selection activeCell="K39" sqref="K39:L39"/>
    </sheetView>
  </sheetViews>
  <sheetFormatPr defaultRowHeight="21.75"/>
  <cols>
    <col min="1" max="1" width="33.28515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4.14062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12.140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ht="22.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6" spans="1:25" ht="22.5">
      <c r="A6" s="9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I6" s="11" t="s">
        <v>5</v>
      </c>
      <c r="J6" s="11" t="s">
        <v>5</v>
      </c>
      <c r="K6" s="11" t="s">
        <v>5</v>
      </c>
      <c r="L6" s="11" t="s">
        <v>5</v>
      </c>
      <c r="M6" s="11" t="s">
        <v>5</v>
      </c>
      <c r="N6" s="11" t="s">
        <v>5</v>
      </c>
      <c r="O6" s="11" t="s">
        <v>5</v>
      </c>
      <c r="Q6" s="11" t="s">
        <v>6</v>
      </c>
      <c r="R6" s="11" t="s">
        <v>6</v>
      </c>
      <c r="S6" s="11" t="s">
        <v>6</v>
      </c>
      <c r="T6" s="11" t="s">
        <v>6</v>
      </c>
      <c r="U6" s="11" t="s">
        <v>6</v>
      </c>
      <c r="V6" s="11" t="s">
        <v>6</v>
      </c>
      <c r="W6" s="11" t="s">
        <v>6</v>
      </c>
      <c r="X6" s="11" t="s">
        <v>6</v>
      </c>
      <c r="Y6" s="11" t="s">
        <v>6</v>
      </c>
    </row>
    <row r="7" spans="1:25" ht="22.5">
      <c r="A7" s="9" t="s">
        <v>3</v>
      </c>
      <c r="C7" s="10" t="s">
        <v>7</v>
      </c>
      <c r="E7" s="10" t="s">
        <v>8</v>
      </c>
      <c r="G7" s="10" t="s">
        <v>9</v>
      </c>
      <c r="I7" s="12" t="s">
        <v>10</v>
      </c>
      <c r="J7" s="12" t="s">
        <v>10</v>
      </c>
      <c r="K7" s="12" t="s">
        <v>10</v>
      </c>
      <c r="M7" s="12" t="s">
        <v>11</v>
      </c>
      <c r="N7" s="12" t="s">
        <v>11</v>
      </c>
      <c r="O7" s="12" t="s">
        <v>11</v>
      </c>
      <c r="Q7" s="10" t="s">
        <v>7</v>
      </c>
      <c r="S7" s="10" t="s">
        <v>12</v>
      </c>
      <c r="U7" s="10" t="s">
        <v>8</v>
      </c>
      <c r="W7" s="10" t="s">
        <v>9</v>
      </c>
      <c r="Y7" s="10" t="s">
        <v>13</v>
      </c>
    </row>
    <row r="8" spans="1:25" ht="22.5">
      <c r="A8" s="11" t="s">
        <v>3</v>
      </c>
      <c r="C8" s="11" t="s">
        <v>7</v>
      </c>
      <c r="E8" s="11" t="s">
        <v>8</v>
      </c>
      <c r="G8" s="11" t="s">
        <v>9</v>
      </c>
      <c r="I8" s="12" t="s">
        <v>7</v>
      </c>
      <c r="K8" s="12" t="s">
        <v>8</v>
      </c>
      <c r="M8" s="12" t="s">
        <v>7</v>
      </c>
      <c r="O8" s="12" t="s">
        <v>14</v>
      </c>
      <c r="Q8" s="11" t="s">
        <v>7</v>
      </c>
      <c r="S8" s="11" t="s">
        <v>12</v>
      </c>
      <c r="U8" s="11" t="s">
        <v>8</v>
      </c>
      <c r="W8" s="11" t="s">
        <v>9</v>
      </c>
      <c r="Y8" s="11" t="s">
        <v>13</v>
      </c>
    </row>
    <row r="9" spans="1:25">
      <c r="A9" s="1" t="s">
        <v>15</v>
      </c>
      <c r="C9" s="3">
        <v>24102426</v>
      </c>
      <c r="E9" s="3">
        <v>164422979376</v>
      </c>
      <c r="G9" s="3">
        <v>241370605209.35001</v>
      </c>
      <c r="I9" s="3">
        <v>0</v>
      </c>
      <c r="K9" s="3">
        <v>0</v>
      </c>
      <c r="M9" s="3">
        <v>0</v>
      </c>
      <c r="O9" s="3">
        <v>0</v>
      </c>
      <c r="Q9" s="3">
        <v>24102426</v>
      </c>
      <c r="S9" s="3">
        <v>10040</v>
      </c>
      <c r="U9" s="3">
        <v>164422979376</v>
      </c>
      <c r="W9" s="3">
        <v>240723241909.39499</v>
      </c>
      <c r="Y9" s="5">
        <v>7.1432648128254858E-4</v>
      </c>
    </row>
    <row r="10" spans="1:25">
      <c r="A10" s="1" t="s">
        <v>16</v>
      </c>
      <c r="C10" s="3">
        <v>916135000</v>
      </c>
      <c r="E10" s="3">
        <v>1995828222360</v>
      </c>
      <c r="G10" s="3">
        <v>2055995326672.3201</v>
      </c>
      <c r="I10" s="3">
        <v>0</v>
      </c>
      <c r="K10" s="3">
        <v>0</v>
      </c>
      <c r="M10" s="3">
        <v>-1135000</v>
      </c>
      <c r="O10" s="3">
        <v>2390717544</v>
      </c>
      <c r="Q10" s="3">
        <v>915000000</v>
      </c>
      <c r="S10" s="3">
        <v>2301</v>
      </c>
      <c r="U10" s="3">
        <v>1993355590016</v>
      </c>
      <c r="W10" s="3">
        <v>2094407890380</v>
      </c>
      <c r="Y10" s="5">
        <v>6.2149836751893691E-3</v>
      </c>
    </row>
    <row r="11" spans="1:25">
      <c r="A11" s="1" t="s">
        <v>17</v>
      </c>
      <c r="C11" s="3">
        <v>1518000</v>
      </c>
      <c r="E11" s="3">
        <v>8056129115</v>
      </c>
      <c r="G11" s="3">
        <v>6854180023.9440002</v>
      </c>
      <c r="I11" s="3">
        <v>0</v>
      </c>
      <c r="K11" s="3">
        <v>0</v>
      </c>
      <c r="M11" s="3">
        <v>-112000</v>
      </c>
      <c r="O11" s="3">
        <v>491672035</v>
      </c>
      <c r="Q11" s="3">
        <v>0</v>
      </c>
      <c r="S11" s="3">
        <v>0</v>
      </c>
      <c r="U11" s="3">
        <v>0</v>
      </c>
      <c r="W11" s="3">
        <v>0</v>
      </c>
      <c r="Y11" s="5">
        <v>0</v>
      </c>
    </row>
    <row r="12" spans="1:25">
      <c r="A12" s="1" t="s">
        <v>19</v>
      </c>
      <c r="C12" s="3">
        <v>171600000</v>
      </c>
      <c r="E12" s="3">
        <v>774024093550</v>
      </c>
      <c r="G12" s="3">
        <v>786257443171.19995</v>
      </c>
      <c r="I12" s="3">
        <v>0</v>
      </c>
      <c r="K12" s="3">
        <v>0</v>
      </c>
      <c r="M12" s="3">
        <v>0</v>
      </c>
      <c r="O12" s="3">
        <v>0</v>
      </c>
      <c r="Q12" s="3">
        <v>171600000</v>
      </c>
      <c r="S12" s="3">
        <v>4700</v>
      </c>
      <c r="U12" s="3">
        <v>774024093550</v>
      </c>
      <c r="W12" s="3">
        <v>802303513440</v>
      </c>
      <c r="Y12" s="5">
        <v>2.3807698879858507E-3</v>
      </c>
    </row>
    <row r="13" spans="1:25">
      <c r="A13" s="1" t="s">
        <v>20</v>
      </c>
      <c r="C13" s="3">
        <v>600000000</v>
      </c>
      <c r="E13" s="3">
        <v>594793219560</v>
      </c>
      <c r="G13" s="3">
        <v>587910252000</v>
      </c>
      <c r="I13" s="3">
        <v>0</v>
      </c>
      <c r="K13" s="3">
        <v>0</v>
      </c>
      <c r="M13" s="3">
        <v>0</v>
      </c>
      <c r="O13" s="3">
        <v>0</v>
      </c>
      <c r="Q13" s="3">
        <v>0</v>
      </c>
      <c r="S13" s="3">
        <v>0</v>
      </c>
      <c r="U13" s="3">
        <v>0</v>
      </c>
      <c r="W13" s="3">
        <v>0</v>
      </c>
      <c r="Y13" s="5">
        <v>0</v>
      </c>
    </row>
    <row r="14" spans="1:25">
      <c r="A14" s="1" t="s">
        <v>21</v>
      </c>
      <c r="C14" s="3">
        <v>15399728</v>
      </c>
      <c r="E14" s="3">
        <v>86565941070</v>
      </c>
      <c r="G14" s="3">
        <v>115353713211.78</v>
      </c>
      <c r="I14" s="3">
        <v>0</v>
      </c>
      <c r="K14" s="3">
        <v>0</v>
      </c>
      <c r="M14" s="3">
        <v>0</v>
      </c>
      <c r="O14" s="3">
        <v>0</v>
      </c>
      <c r="Q14" s="3">
        <v>15399728</v>
      </c>
      <c r="S14" s="3">
        <v>7830</v>
      </c>
      <c r="U14" s="3">
        <v>86565941070</v>
      </c>
      <c r="W14" s="3">
        <v>119949478678.38499</v>
      </c>
      <c r="Y14" s="5">
        <v>3.5594024223160306E-4</v>
      </c>
    </row>
    <row r="15" spans="1:25">
      <c r="A15" s="1" t="s">
        <v>22</v>
      </c>
      <c r="C15" s="3">
        <v>2000000</v>
      </c>
      <c r="E15" s="3">
        <v>20005150000</v>
      </c>
      <c r="G15" s="3">
        <v>19994300000</v>
      </c>
      <c r="I15" s="3">
        <v>0</v>
      </c>
      <c r="K15" s="3">
        <v>0</v>
      </c>
      <c r="M15" s="3">
        <v>0</v>
      </c>
      <c r="O15" s="3">
        <v>0</v>
      </c>
      <c r="Q15" s="3">
        <v>2000000</v>
      </c>
      <c r="S15" s="3">
        <v>10000</v>
      </c>
      <c r="U15" s="3">
        <v>20005150000</v>
      </c>
      <c r="W15" s="3">
        <v>19994300000</v>
      </c>
      <c r="Y15" s="5">
        <v>5.9331445735860383E-5</v>
      </c>
    </row>
    <row r="16" spans="1:25">
      <c r="A16" s="1" t="s">
        <v>23</v>
      </c>
      <c r="C16" s="3">
        <v>113929017</v>
      </c>
      <c r="E16" s="3">
        <v>1659190967561</v>
      </c>
      <c r="G16" s="3">
        <v>1720976828647.6399</v>
      </c>
      <c r="I16" s="3">
        <v>6615507</v>
      </c>
      <c r="K16" s="3">
        <v>94889643095</v>
      </c>
      <c r="M16" s="3">
        <v>0</v>
      </c>
      <c r="O16" s="3">
        <v>0</v>
      </c>
      <c r="Q16" s="3">
        <v>120544524</v>
      </c>
      <c r="S16" s="3">
        <v>14430</v>
      </c>
      <c r="U16" s="3">
        <v>1754080610656</v>
      </c>
      <c r="W16" s="3">
        <v>1738961735937.8201</v>
      </c>
      <c r="Y16" s="5">
        <v>5.1602263581386866E-3</v>
      </c>
    </row>
    <row r="17" spans="1:25">
      <c r="A17" s="1" t="s">
        <v>24</v>
      </c>
      <c r="C17" s="3">
        <v>47567934</v>
      </c>
      <c r="E17" s="3">
        <v>474053700305</v>
      </c>
      <c r="G17" s="3">
        <v>501223135043.05701</v>
      </c>
      <c r="I17" s="3">
        <v>24541289</v>
      </c>
      <c r="K17" s="3">
        <v>245215146211</v>
      </c>
      <c r="M17" s="3">
        <v>0</v>
      </c>
      <c r="O17" s="3">
        <v>0</v>
      </c>
      <c r="Q17" s="3">
        <v>72109223</v>
      </c>
      <c r="S17" s="3">
        <v>10100</v>
      </c>
      <c r="U17" s="3">
        <v>719268846516</v>
      </c>
      <c r="W17" s="3">
        <v>728095585901.59399</v>
      </c>
      <c r="Y17" s="5">
        <v>2.1605639479971741E-3</v>
      </c>
    </row>
    <row r="18" spans="1:25">
      <c r="A18" s="1" t="s">
        <v>25</v>
      </c>
      <c r="C18" s="3">
        <v>7362388</v>
      </c>
      <c r="E18" s="3">
        <v>2227730735256</v>
      </c>
      <c r="G18" s="3">
        <v>3037944861111.1699</v>
      </c>
      <c r="I18" s="3">
        <v>138281</v>
      </c>
      <c r="K18" s="3">
        <v>54660105550</v>
      </c>
      <c r="M18" s="3">
        <v>0</v>
      </c>
      <c r="O18" s="3">
        <v>0</v>
      </c>
      <c r="Q18" s="3">
        <v>7500669</v>
      </c>
      <c r="S18" s="3">
        <v>400774</v>
      </c>
      <c r="U18" s="3">
        <v>2282390840806</v>
      </c>
      <c r="W18" s="3">
        <v>3005216386967.4302</v>
      </c>
      <c r="Y18" s="5">
        <v>8.9177332033567817E-3</v>
      </c>
    </row>
    <row r="19" spans="1:25">
      <c r="A19" s="1" t="s">
        <v>26</v>
      </c>
      <c r="C19" s="3">
        <v>2716500</v>
      </c>
      <c r="E19" s="3">
        <v>442979264946</v>
      </c>
      <c r="G19" s="3">
        <v>874824356500</v>
      </c>
      <c r="I19" s="3">
        <v>24448500</v>
      </c>
      <c r="K19" s="3">
        <v>24448500</v>
      </c>
      <c r="M19" s="3">
        <v>0</v>
      </c>
      <c r="O19" s="3">
        <v>0</v>
      </c>
      <c r="Q19" s="3">
        <v>27165000</v>
      </c>
      <c r="S19" s="3">
        <v>31012</v>
      </c>
      <c r="U19" s="3">
        <v>443003713446</v>
      </c>
      <c r="W19" s="3">
        <v>842440960000</v>
      </c>
      <c r="Y19" s="5">
        <v>2.4998744694190909E-3</v>
      </c>
    </row>
    <row r="20" spans="1:25">
      <c r="A20" s="1" t="s">
        <v>27</v>
      </c>
      <c r="C20" s="3">
        <v>634445</v>
      </c>
      <c r="E20" s="3">
        <v>139230559570</v>
      </c>
      <c r="G20" s="3">
        <v>215799437855</v>
      </c>
      <c r="I20" s="3">
        <v>5710005</v>
      </c>
      <c r="K20" s="3">
        <v>5710005</v>
      </c>
      <c r="M20" s="3">
        <v>0</v>
      </c>
      <c r="O20" s="3">
        <v>0</v>
      </c>
      <c r="Q20" s="3">
        <v>6344450</v>
      </c>
      <c r="S20" s="3">
        <v>32373</v>
      </c>
      <c r="U20" s="3">
        <v>139236269575</v>
      </c>
      <c r="W20" s="3">
        <v>205388829850</v>
      </c>
      <c r="Y20" s="5">
        <v>6.0947451088545919E-4</v>
      </c>
    </row>
    <row r="21" spans="1:25">
      <c r="A21" s="1" t="s">
        <v>28</v>
      </c>
      <c r="C21" s="3">
        <v>255511</v>
      </c>
      <c r="E21" s="3">
        <v>686840044421</v>
      </c>
      <c r="G21" s="3">
        <v>1450068597381</v>
      </c>
      <c r="I21" s="3">
        <v>0</v>
      </c>
      <c r="K21" s="3">
        <v>0</v>
      </c>
      <c r="M21" s="3">
        <v>0</v>
      </c>
      <c r="O21" s="3">
        <v>0</v>
      </c>
      <c r="Q21" s="3">
        <v>255511</v>
      </c>
      <c r="S21" s="3">
        <v>5486357</v>
      </c>
      <c r="U21" s="3">
        <v>686840044421</v>
      </c>
      <c r="W21" s="3">
        <v>1401824543427</v>
      </c>
      <c r="Y21" s="5">
        <v>4.1597993843013412E-3</v>
      </c>
    </row>
    <row r="22" spans="1:25">
      <c r="A22" s="1" t="s">
        <v>29</v>
      </c>
      <c r="C22" s="3">
        <v>35809783</v>
      </c>
      <c r="E22" s="3">
        <v>2472798949778</v>
      </c>
      <c r="G22" s="3">
        <v>2400197571180.8799</v>
      </c>
      <c r="I22" s="3">
        <v>6083516</v>
      </c>
      <c r="K22" s="3">
        <v>429934443004</v>
      </c>
      <c r="M22" s="3">
        <v>0</v>
      </c>
      <c r="O22" s="3">
        <v>0</v>
      </c>
      <c r="Q22" s="3">
        <v>41893299</v>
      </c>
      <c r="S22" s="3">
        <v>70832</v>
      </c>
      <c r="U22" s="3">
        <v>2902733392782</v>
      </c>
      <c r="W22" s="3">
        <v>2965939554017.5498</v>
      </c>
      <c r="Y22" s="5">
        <v>8.8011824222420498E-3</v>
      </c>
    </row>
    <row r="23" spans="1:25">
      <c r="A23" s="1" t="s">
        <v>30</v>
      </c>
      <c r="C23" s="3">
        <v>496461</v>
      </c>
      <c r="E23" s="3">
        <v>3042111235</v>
      </c>
      <c r="G23" s="3">
        <v>2760708155.5762801</v>
      </c>
      <c r="I23" s="3">
        <v>0</v>
      </c>
      <c r="K23" s="3">
        <v>0</v>
      </c>
      <c r="M23" s="3">
        <v>-496461</v>
      </c>
      <c r="O23" s="3">
        <v>2729650310</v>
      </c>
      <c r="Q23" s="3">
        <v>0</v>
      </c>
      <c r="S23" s="3">
        <v>0</v>
      </c>
      <c r="U23" s="3">
        <v>0</v>
      </c>
      <c r="W23" s="3">
        <v>0</v>
      </c>
      <c r="Y23" s="5">
        <v>0</v>
      </c>
    </row>
    <row r="24" spans="1:25">
      <c r="A24" s="1" t="s">
        <v>31</v>
      </c>
      <c r="C24" s="3">
        <v>86200000</v>
      </c>
      <c r="E24" s="3">
        <v>2500104955775</v>
      </c>
      <c r="G24" s="3">
        <v>2537666157361.6001</v>
      </c>
      <c r="I24" s="3">
        <v>0</v>
      </c>
      <c r="K24" s="3">
        <v>0</v>
      </c>
      <c r="M24" s="3">
        <v>0</v>
      </c>
      <c r="O24" s="3">
        <v>0</v>
      </c>
      <c r="Q24" s="3">
        <v>86200000</v>
      </c>
      <c r="S24" s="3">
        <v>30127</v>
      </c>
      <c r="U24" s="3">
        <v>2500104955775</v>
      </c>
      <c r="W24" s="3">
        <v>2583370558992.7998</v>
      </c>
      <c r="Y24" s="5">
        <v>7.6659402998104764E-3</v>
      </c>
    </row>
    <row r="25" spans="1:25">
      <c r="A25" s="1" t="s">
        <v>32</v>
      </c>
      <c r="C25" s="3">
        <v>10612031</v>
      </c>
      <c r="E25" s="3">
        <v>269547249057</v>
      </c>
      <c r="G25" s="3">
        <v>276792775136.65698</v>
      </c>
      <c r="I25" s="3">
        <v>0</v>
      </c>
      <c r="K25" s="3">
        <v>0</v>
      </c>
      <c r="M25" s="3">
        <v>0</v>
      </c>
      <c r="O25" s="3">
        <v>0</v>
      </c>
      <c r="Q25" s="3">
        <v>10612031</v>
      </c>
      <c r="S25" s="3">
        <v>24820</v>
      </c>
      <c r="U25" s="3">
        <v>269547249057</v>
      </c>
      <c r="W25" s="3">
        <v>262013603313.952</v>
      </c>
      <c r="Y25" s="5">
        <v>7.7750388296059334E-4</v>
      </c>
    </row>
    <row r="26" spans="1:25">
      <c r="A26" s="1" t="s">
        <v>33</v>
      </c>
      <c r="C26" s="3">
        <v>0</v>
      </c>
      <c r="E26" s="3">
        <v>0</v>
      </c>
      <c r="G26" s="3">
        <v>0</v>
      </c>
      <c r="I26" s="3">
        <v>102410</v>
      </c>
      <c r="K26" s="3">
        <v>102410</v>
      </c>
      <c r="M26" s="3">
        <v>-102410</v>
      </c>
      <c r="O26" s="3">
        <v>99322502801</v>
      </c>
      <c r="Q26" s="3">
        <v>0</v>
      </c>
      <c r="S26" s="3">
        <v>0</v>
      </c>
      <c r="U26" s="3">
        <v>0</v>
      </c>
      <c r="W26" s="3">
        <v>0</v>
      </c>
      <c r="Y26" s="5">
        <v>0</v>
      </c>
    </row>
    <row r="27" spans="1:25">
      <c r="A27" s="1" t="s">
        <v>34</v>
      </c>
      <c r="C27" s="3">
        <v>0</v>
      </c>
      <c r="E27" s="3">
        <v>0</v>
      </c>
      <c r="G27" s="3">
        <v>0</v>
      </c>
      <c r="I27" s="3">
        <v>581000000</v>
      </c>
      <c r="K27" s="3">
        <v>2324375742000</v>
      </c>
      <c r="M27" s="3">
        <v>0</v>
      </c>
      <c r="O27" s="3">
        <v>0</v>
      </c>
      <c r="Q27" s="3">
        <v>581000000</v>
      </c>
      <c r="S27" s="3">
        <v>4321</v>
      </c>
      <c r="U27" s="3">
        <v>2498687507250</v>
      </c>
      <c r="W27" s="3">
        <v>2497376100772</v>
      </c>
      <c r="Y27" s="5">
        <v>7.4107587965064302E-3</v>
      </c>
    </row>
    <row r="28" spans="1:25" ht="22.5" thickBot="1">
      <c r="E28" s="4">
        <f>SUM(E9:E27)</f>
        <v>14519214272935</v>
      </c>
      <c r="G28" s="4">
        <f>SUM(G9:G27)</f>
        <v>16831990248661.172</v>
      </c>
      <c r="K28" s="4">
        <f>SUM(K9:K27)</f>
        <v>3149105340775</v>
      </c>
      <c r="O28" s="4">
        <f>SUM(O9:O27)</f>
        <v>104934542690</v>
      </c>
      <c r="U28" s="4">
        <f>SUM(U9:U27)</f>
        <v>17234267184296</v>
      </c>
      <c r="W28" s="4">
        <f>SUM(W9:W27)</f>
        <v>19508006283587.922</v>
      </c>
      <c r="Y28" s="6">
        <f>SUM(Y9:Y27)</f>
        <v>5.7888409008043318E-2</v>
      </c>
    </row>
    <row r="29" spans="1:25" ht="22.5" thickTop="1"/>
    <row r="30" spans="1:25">
      <c r="Y30" s="3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2"/>
  <sheetViews>
    <sheetView rightToLeft="1" topLeftCell="A4" workbookViewId="0">
      <selection activeCell="Q13" sqref="Q13"/>
    </sheetView>
  </sheetViews>
  <sheetFormatPr defaultRowHeight="21.75"/>
  <cols>
    <col min="1" max="1" width="31.710937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5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0.8554687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15.285156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22.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6" spans="1:17" ht="22.5">
      <c r="A6" s="9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17" ht="22.5">
      <c r="A7" s="11" t="s">
        <v>3</v>
      </c>
      <c r="C7" s="12" t="s">
        <v>35</v>
      </c>
      <c r="E7" s="12" t="s">
        <v>36</v>
      </c>
      <c r="G7" s="12" t="s">
        <v>37</v>
      </c>
      <c r="I7" s="12" t="s">
        <v>38</v>
      </c>
      <c r="K7" s="12" t="s">
        <v>35</v>
      </c>
      <c r="M7" s="12" t="s">
        <v>36</v>
      </c>
      <c r="O7" s="12" t="s">
        <v>37</v>
      </c>
      <c r="Q7" s="12" t="s">
        <v>38</v>
      </c>
    </row>
    <row r="8" spans="1:17">
      <c r="A8" s="1" t="s">
        <v>39</v>
      </c>
      <c r="C8" s="3">
        <v>915000000</v>
      </c>
      <c r="E8" s="3">
        <v>2760</v>
      </c>
      <c r="G8" s="1" t="s">
        <v>40</v>
      </c>
      <c r="I8" s="3">
        <v>1</v>
      </c>
      <c r="K8" s="3">
        <v>915000000</v>
      </c>
      <c r="M8" s="3">
        <v>2760</v>
      </c>
      <c r="O8" s="1" t="s">
        <v>40</v>
      </c>
      <c r="Q8" s="3">
        <v>1</v>
      </c>
    </row>
    <row r="9" spans="1:17">
      <c r="A9" s="1" t="s">
        <v>41</v>
      </c>
      <c r="C9" s="3">
        <v>171600000</v>
      </c>
      <c r="E9" s="3">
        <v>4995</v>
      </c>
      <c r="G9" s="1" t="s">
        <v>42</v>
      </c>
      <c r="I9" s="3">
        <v>1</v>
      </c>
      <c r="K9" s="3">
        <v>171600000</v>
      </c>
      <c r="M9" s="3">
        <v>4995</v>
      </c>
      <c r="O9" s="1" t="s">
        <v>42</v>
      </c>
      <c r="Q9" s="3">
        <v>1</v>
      </c>
    </row>
    <row r="10" spans="1:17">
      <c r="A10" s="1" t="s">
        <v>43</v>
      </c>
      <c r="C10" s="3">
        <v>600000000</v>
      </c>
      <c r="E10" s="3">
        <v>1000</v>
      </c>
      <c r="G10" s="1" t="s">
        <v>44</v>
      </c>
      <c r="I10" s="3">
        <v>1</v>
      </c>
      <c r="K10" s="3">
        <v>0</v>
      </c>
      <c r="M10" s="3">
        <v>0</v>
      </c>
      <c r="O10" s="1" t="s">
        <v>45</v>
      </c>
      <c r="Q10" s="3">
        <v>1</v>
      </c>
    </row>
    <row r="11" spans="1:17">
      <c r="A11" s="1" t="s">
        <v>46</v>
      </c>
      <c r="C11" s="3">
        <v>86200000</v>
      </c>
      <c r="E11" s="3">
        <v>40032</v>
      </c>
      <c r="G11" s="1" t="s">
        <v>47</v>
      </c>
      <c r="I11" s="3">
        <v>1</v>
      </c>
      <c r="K11" s="3">
        <v>86200000</v>
      </c>
      <c r="M11" s="3">
        <v>40032</v>
      </c>
      <c r="O11" s="1" t="s">
        <v>47</v>
      </c>
      <c r="Q11" s="3">
        <v>1</v>
      </c>
    </row>
    <row r="12" spans="1:17">
      <c r="A12" s="1" t="s">
        <v>48</v>
      </c>
      <c r="C12" s="3">
        <v>0</v>
      </c>
      <c r="E12" s="3">
        <v>0</v>
      </c>
      <c r="G12" s="1" t="s">
        <v>45</v>
      </c>
      <c r="I12" s="3"/>
      <c r="K12" s="3">
        <v>581000000</v>
      </c>
      <c r="M12" s="3">
        <v>5375</v>
      </c>
      <c r="O12" s="1" t="s">
        <v>49</v>
      </c>
      <c r="Q12" s="3">
        <v>1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93"/>
  <sheetViews>
    <sheetView rightToLeft="1" topLeftCell="N7" workbookViewId="0">
      <selection activeCell="AK91" sqref="AK91"/>
    </sheetView>
  </sheetViews>
  <sheetFormatPr defaultRowHeight="21.75"/>
  <cols>
    <col min="1" max="1" width="35.710937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12.7109375" style="1" bestFit="1" customWidth="1"/>
    <col min="16" max="16" width="1" style="1" customWidth="1"/>
    <col min="17" max="17" width="22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12.7109375" style="1" bestFit="1" customWidth="1"/>
    <col min="22" max="22" width="1" style="1" customWidth="1"/>
    <col min="23" max="23" width="20.5703125" style="1" bestFit="1" customWidth="1"/>
    <col min="24" max="24" width="1" style="1" customWidth="1"/>
    <col min="25" max="25" width="12.7109375" style="1" bestFit="1" customWidth="1"/>
    <col min="26" max="26" width="1" style="1" customWidth="1"/>
    <col min="27" max="27" width="22" style="1" bestFit="1" customWidth="1"/>
    <col min="28" max="28" width="1" style="1" customWidth="1"/>
    <col min="29" max="29" width="12.710937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22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</row>
    <row r="3" spans="1:37" ht="22.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spans="1:37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</row>
    <row r="6" spans="1:37" ht="22.5">
      <c r="A6" s="11" t="s">
        <v>50</v>
      </c>
      <c r="B6" s="11" t="s">
        <v>50</v>
      </c>
      <c r="C6" s="11" t="s">
        <v>50</v>
      </c>
      <c r="D6" s="11" t="s">
        <v>50</v>
      </c>
      <c r="E6" s="11" t="s">
        <v>50</v>
      </c>
      <c r="F6" s="11" t="s">
        <v>50</v>
      </c>
      <c r="G6" s="11" t="s">
        <v>50</v>
      </c>
      <c r="H6" s="11" t="s">
        <v>50</v>
      </c>
      <c r="I6" s="11" t="s">
        <v>50</v>
      </c>
      <c r="J6" s="11" t="s">
        <v>50</v>
      </c>
      <c r="K6" s="11" t="s">
        <v>50</v>
      </c>
      <c r="L6" s="11" t="s">
        <v>50</v>
      </c>
      <c r="M6" s="11" t="s">
        <v>50</v>
      </c>
      <c r="O6" s="11" t="s">
        <v>4</v>
      </c>
      <c r="P6" s="11" t="s">
        <v>4</v>
      </c>
      <c r="Q6" s="11" t="s">
        <v>4</v>
      </c>
      <c r="R6" s="11" t="s">
        <v>4</v>
      </c>
      <c r="S6" s="11" t="s">
        <v>4</v>
      </c>
      <c r="U6" s="11" t="s">
        <v>5</v>
      </c>
      <c r="V6" s="11" t="s">
        <v>5</v>
      </c>
      <c r="W6" s="11" t="s">
        <v>5</v>
      </c>
      <c r="X6" s="11" t="s">
        <v>5</v>
      </c>
      <c r="Y6" s="11" t="s">
        <v>5</v>
      </c>
      <c r="Z6" s="11" t="s">
        <v>5</v>
      </c>
      <c r="AA6" s="11" t="s">
        <v>5</v>
      </c>
      <c r="AC6" s="11" t="s">
        <v>6</v>
      </c>
      <c r="AD6" s="11" t="s">
        <v>6</v>
      </c>
      <c r="AE6" s="11" t="s">
        <v>6</v>
      </c>
      <c r="AF6" s="11" t="s">
        <v>6</v>
      </c>
      <c r="AG6" s="11" t="s">
        <v>6</v>
      </c>
      <c r="AH6" s="11" t="s">
        <v>6</v>
      </c>
      <c r="AI6" s="11" t="s">
        <v>6</v>
      </c>
      <c r="AJ6" s="11" t="s">
        <v>6</v>
      </c>
      <c r="AK6" s="11" t="s">
        <v>6</v>
      </c>
    </row>
    <row r="7" spans="1:37" ht="22.5">
      <c r="A7" s="10" t="s">
        <v>51</v>
      </c>
      <c r="C7" s="10" t="s">
        <v>52</v>
      </c>
      <c r="E7" s="10" t="s">
        <v>53</v>
      </c>
      <c r="G7" s="10" t="s">
        <v>54</v>
      </c>
      <c r="I7" s="10" t="s">
        <v>55</v>
      </c>
      <c r="K7" s="10" t="s">
        <v>56</v>
      </c>
      <c r="M7" s="10" t="s">
        <v>38</v>
      </c>
      <c r="O7" s="10" t="s">
        <v>7</v>
      </c>
      <c r="Q7" s="10" t="s">
        <v>8</v>
      </c>
      <c r="S7" s="10" t="s">
        <v>9</v>
      </c>
      <c r="U7" s="12" t="s">
        <v>10</v>
      </c>
      <c r="V7" s="12" t="s">
        <v>10</v>
      </c>
      <c r="W7" s="12" t="s">
        <v>10</v>
      </c>
      <c r="Y7" s="12" t="s">
        <v>11</v>
      </c>
      <c r="Z7" s="12" t="s">
        <v>11</v>
      </c>
      <c r="AA7" s="12" t="s">
        <v>11</v>
      </c>
      <c r="AC7" s="10" t="s">
        <v>7</v>
      </c>
      <c r="AE7" s="10" t="s">
        <v>57</v>
      </c>
      <c r="AG7" s="10" t="s">
        <v>8</v>
      </c>
      <c r="AI7" s="10" t="s">
        <v>9</v>
      </c>
      <c r="AK7" s="10" t="s">
        <v>13</v>
      </c>
    </row>
    <row r="8" spans="1:37" ht="22.5">
      <c r="A8" s="11" t="s">
        <v>51</v>
      </c>
      <c r="C8" s="11" t="s">
        <v>52</v>
      </c>
      <c r="E8" s="11" t="s">
        <v>53</v>
      </c>
      <c r="G8" s="11" t="s">
        <v>54</v>
      </c>
      <c r="I8" s="11" t="s">
        <v>55</v>
      </c>
      <c r="K8" s="11" t="s">
        <v>56</v>
      </c>
      <c r="M8" s="11" t="s">
        <v>38</v>
      </c>
      <c r="O8" s="11" t="s">
        <v>7</v>
      </c>
      <c r="Q8" s="11" t="s">
        <v>8</v>
      </c>
      <c r="S8" s="11" t="s">
        <v>9</v>
      </c>
      <c r="U8" s="12" t="s">
        <v>7</v>
      </c>
      <c r="W8" s="12" t="s">
        <v>8</v>
      </c>
      <c r="Y8" s="12" t="s">
        <v>7</v>
      </c>
      <c r="AA8" s="12" t="s">
        <v>14</v>
      </c>
      <c r="AC8" s="11" t="s">
        <v>7</v>
      </c>
      <c r="AE8" s="11" t="s">
        <v>57</v>
      </c>
      <c r="AG8" s="11" t="s">
        <v>8</v>
      </c>
      <c r="AI8" s="11" t="s">
        <v>9</v>
      </c>
      <c r="AK8" s="11" t="s">
        <v>13</v>
      </c>
    </row>
    <row r="9" spans="1:37">
      <c r="A9" s="1" t="s">
        <v>58</v>
      </c>
      <c r="C9" s="1" t="s">
        <v>59</v>
      </c>
      <c r="E9" s="1" t="s">
        <v>59</v>
      </c>
      <c r="G9" s="1" t="s">
        <v>60</v>
      </c>
      <c r="I9" s="1" t="s">
        <v>61</v>
      </c>
      <c r="K9" s="3">
        <v>0</v>
      </c>
      <c r="M9" s="3">
        <v>0</v>
      </c>
      <c r="O9" s="3">
        <v>1500000</v>
      </c>
      <c r="Q9" s="3">
        <v>3090544763856</v>
      </c>
      <c r="S9" s="3">
        <v>3398447774884</v>
      </c>
      <c r="U9" s="3">
        <v>0</v>
      </c>
      <c r="W9" s="3">
        <v>0</v>
      </c>
      <c r="Y9" s="3">
        <v>0</v>
      </c>
      <c r="AA9" s="3">
        <v>0</v>
      </c>
      <c r="AC9" s="3">
        <v>1500000</v>
      </c>
      <c r="AE9" s="3">
        <v>2306672</v>
      </c>
      <c r="AG9" s="3">
        <v>3090544763856</v>
      </c>
      <c r="AI9" s="3">
        <v>3459473067897</v>
      </c>
      <c r="AK9" s="5">
        <v>1.0265702655386851E-2</v>
      </c>
    </row>
    <row r="10" spans="1:37">
      <c r="A10" s="1" t="s">
        <v>62</v>
      </c>
      <c r="C10" s="1" t="s">
        <v>59</v>
      </c>
      <c r="E10" s="1" t="s">
        <v>59</v>
      </c>
      <c r="G10" s="1" t="s">
        <v>63</v>
      </c>
      <c r="I10" s="1" t="s">
        <v>64</v>
      </c>
      <c r="K10" s="3">
        <v>18</v>
      </c>
      <c r="M10" s="3">
        <v>18</v>
      </c>
      <c r="O10" s="3">
        <v>1505000</v>
      </c>
      <c r="Q10" s="3">
        <v>1336356125524</v>
      </c>
      <c r="S10" s="3">
        <v>1354447513125</v>
      </c>
      <c r="U10" s="3">
        <v>0</v>
      </c>
      <c r="W10" s="3">
        <v>0</v>
      </c>
      <c r="Y10" s="3">
        <v>0</v>
      </c>
      <c r="AA10" s="3">
        <v>0</v>
      </c>
      <c r="AC10" s="3">
        <v>1505000</v>
      </c>
      <c r="AE10" s="3">
        <v>900000</v>
      </c>
      <c r="AG10" s="3">
        <v>1336356125524</v>
      </c>
      <c r="AI10" s="3">
        <v>1354447513125</v>
      </c>
      <c r="AK10" s="5">
        <v>4.0192119317528988E-3</v>
      </c>
    </row>
    <row r="11" spans="1:37">
      <c r="A11" s="1" t="s">
        <v>65</v>
      </c>
      <c r="C11" s="1" t="s">
        <v>59</v>
      </c>
      <c r="E11" s="1" t="s">
        <v>59</v>
      </c>
      <c r="G11" s="1" t="s">
        <v>66</v>
      </c>
      <c r="I11" s="1" t="s">
        <v>67</v>
      </c>
      <c r="K11" s="3">
        <v>18</v>
      </c>
      <c r="M11" s="3">
        <v>18</v>
      </c>
      <c r="O11" s="3">
        <v>3000000</v>
      </c>
      <c r="Q11" s="3">
        <v>2925000000000</v>
      </c>
      <c r="S11" s="3">
        <v>2987938111511</v>
      </c>
      <c r="U11" s="3">
        <v>0</v>
      </c>
      <c r="W11" s="3">
        <v>0</v>
      </c>
      <c r="Y11" s="3">
        <v>0</v>
      </c>
      <c r="AA11" s="3">
        <v>0</v>
      </c>
      <c r="AC11" s="3">
        <v>3000000</v>
      </c>
      <c r="AE11" s="3">
        <v>998675</v>
      </c>
      <c r="AG11" s="3">
        <v>2925000000000</v>
      </c>
      <c r="AI11" s="3">
        <v>2995911630925</v>
      </c>
      <c r="AK11" s="5">
        <v>8.8901221027822743E-3</v>
      </c>
    </row>
    <row r="12" spans="1:37">
      <c r="A12" s="1" t="s">
        <v>68</v>
      </c>
      <c r="C12" s="1" t="s">
        <v>59</v>
      </c>
      <c r="E12" s="1" t="s">
        <v>59</v>
      </c>
      <c r="G12" s="1" t="s">
        <v>69</v>
      </c>
      <c r="I12" s="1" t="s">
        <v>70</v>
      </c>
      <c r="K12" s="3">
        <v>18</v>
      </c>
      <c r="M12" s="3">
        <v>18</v>
      </c>
      <c r="O12" s="3">
        <v>8330000</v>
      </c>
      <c r="Q12" s="3">
        <v>7582409818312</v>
      </c>
      <c r="S12" s="3">
        <v>7685503236230</v>
      </c>
      <c r="U12" s="3">
        <v>0</v>
      </c>
      <c r="W12" s="3">
        <v>0</v>
      </c>
      <c r="Y12" s="3">
        <v>0</v>
      </c>
      <c r="AA12" s="3">
        <v>0</v>
      </c>
      <c r="AC12" s="3">
        <v>8330000</v>
      </c>
      <c r="AE12" s="3">
        <v>926758</v>
      </c>
      <c r="AG12" s="3">
        <v>7582409818312</v>
      </c>
      <c r="AI12" s="3">
        <v>7719599687875</v>
      </c>
      <c r="AK12" s="5">
        <v>2.2907279073722028E-2</v>
      </c>
    </row>
    <row r="13" spans="1:37">
      <c r="A13" s="1" t="s">
        <v>71</v>
      </c>
      <c r="C13" s="1" t="s">
        <v>59</v>
      </c>
      <c r="E13" s="1" t="s">
        <v>59</v>
      </c>
      <c r="G13" s="1" t="s">
        <v>72</v>
      </c>
      <c r="I13" s="1" t="s">
        <v>73</v>
      </c>
      <c r="K13" s="3">
        <v>18</v>
      </c>
      <c r="M13" s="3">
        <v>18</v>
      </c>
      <c r="O13" s="3">
        <v>3474082</v>
      </c>
      <c r="Q13" s="3">
        <v>3328796035305</v>
      </c>
      <c r="S13" s="3">
        <v>3384063854408</v>
      </c>
      <c r="U13" s="3">
        <v>0</v>
      </c>
      <c r="W13" s="3">
        <v>0</v>
      </c>
      <c r="Y13" s="3">
        <v>0</v>
      </c>
      <c r="AA13" s="3">
        <v>0</v>
      </c>
      <c r="AC13" s="3">
        <v>3474082</v>
      </c>
      <c r="AE13" s="3">
        <v>979235</v>
      </c>
      <c r="AG13" s="3">
        <v>3328796035305</v>
      </c>
      <c r="AI13" s="3">
        <v>3401811556780</v>
      </c>
      <c r="AK13" s="5">
        <v>1.0094596849337827E-2</v>
      </c>
    </row>
    <row r="14" spans="1:37">
      <c r="A14" s="1" t="s">
        <v>74</v>
      </c>
      <c r="C14" s="1" t="s">
        <v>59</v>
      </c>
      <c r="E14" s="1" t="s">
        <v>59</v>
      </c>
      <c r="G14" s="1" t="s">
        <v>75</v>
      </c>
      <c r="I14" s="1" t="s">
        <v>76</v>
      </c>
      <c r="K14" s="3">
        <v>18</v>
      </c>
      <c r="M14" s="3">
        <v>18</v>
      </c>
      <c r="O14" s="3">
        <v>5005000</v>
      </c>
      <c r="Q14" s="3">
        <v>4805040818750</v>
      </c>
      <c r="S14" s="3">
        <v>4804613814000</v>
      </c>
      <c r="U14" s="3">
        <v>0</v>
      </c>
      <c r="W14" s="3">
        <v>0</v>
      </c>
      <c r="Y14" s="3">
        <v>0</v>
      </c>
      <c r="AA14" s="3">
        <v>0</v>
      </c>
      <c r="AC14" s="3">
        <v>5005000</v>
      </c>
      <c r="AE14" s="3">
        <v>960908</v>
      </c>
      <c r="AG14" s="3">
        <v>4805040818750</v>
      </c>
      <c r="AI14" s="3">
        <v>4809162041108</v>
      </c>
      <c r="AK14" s="5">
        <v>1.4270794010140834E-2</v>
      </c>
    </row>
    <row r="15" spans="1:37">
      <c r="A15" s="1" t="s">
        <v>77</v>
      </c>
      <c r="C15" s="1" t="s">
        <v>59</v>
      </c>
      <c r="E15" s="1" t="s">
        <v>59</v>
      </c>
      <c r="G15" s="1" t="s">
        <v>78</v>
      </c>
      <c r="I15" s="1" t="s">
        <v>79</v>
      </c>
      <c r="K15" s="3">
        <v>18</v>
      </c>
      <c r="M15" s="3">
        <v>18</v>
      </c>
      <c r="O15" s="3">
        <v>5000000</v>
      </c>
      <c r="Q15" s="3">
        <v>4598341159546</v>
      </c>
      <c r="S15" s="3">
        <v>4622193301068</v>
      </c>
      <c r="U15" s="3">
        <v>0</v>
      </c>
      <c r="W15" s="3">
        <v>0</v>
      </c>
      <c r="Y15" s="3">
        <v>0</v>
      </c>
      <c r="AA15" s="3">
        <v>0</v>
      </c>
      <c r="AC15" s="3">
        <v>5000000</v>
      </c>
      <c r="AE15" s="3">
        <v>929100</v>
      </c>
      <c r="AG15" s="3">
        <v>4598341159546</v>
      </c>
      <c r="AI15" s="3">
        <v>4645321975297</v>
      </c>
      <c r="AK15" s="5">
        <v>1.3784612049580817E-2</v>
      </c>
    </row>
    <row r="16" spans="1:37">
      <c r="A16" s="1" t="s">
        <v>80</v>
      </c>
      <c r="C16" s="1" t="s">
        <v>59</v>
      </c>
      <c r="E16" s="1" t="s">
        <v>59</v>
      </c>
      <c r="G16" s="1" t="s">
        <v>81</v>
      </c>
      <c r="I16" s="1" t="s">
        <v>82</v>
      </c>
      <c r="K16" s="3">
        <v>19</v>
      </c>
      <c r="M16" s="3">
        <v>19</v>
      </c>
      <c r="O16" s="3">
        <v>4000000</v>
      </c>
      <c r="Q16" s="3">
        <v>3792851022500</v>
      </c>
      <c r="S16" s="3">
        <v>3890886458307</v>
      </c>
      <c r="U16" s="3">
        <v>0</v>
      </c>
      <c r="W16" s="3">
        <v>0</v>
      </c>
      <c r="Y16" s="3">
        <v>0</v>
      </c>
      <c r="AA16" s="3">
        <v>0</v>
      </c>
      <c r="AC16" s="3">
        <v>4000000</v>
      </c>
      <c r="AE16" s="3">
        <v>977161</v>
      </c>
      <c r="AG16" s="3">
        <v>3792851022500</v>
      </c>
      <c r="AI16" s="3">
        <v>3908495307537</v>
      </c>
      <c r="AK16" s="5">
        <v>1.1598139332109474E-2</v>
      </c>
    </row>
    <row r="17" spans="1:37">
      <c r="A17" s="1" t="s">
        <v>83</v>
      </c>
      <c r="C17" s="1" t="s">
        <v>59</v>
      </c>
      <c r="E17" s="1" t="s">
        <v>59</v>
      </c>
      <c r="G17" s="1" t="s">
        <v>84</v>
      </c>
      <c r="I17" s="1" t="s">
        <v>85</v>
      </c>
      <c r="K17" s="3">
        <v>20</v>
      </c>
      <c r="M17" s="3">
        <v>20</v>
      </c>
      <c r="O17" s="3">
        <v>4000000</v>
      </c>
      <c r="Q17" s="3">
        <v>3875973620000</v>
      </c>
      <c r="S17" s="3">
        <v>3926354587063</v>
      </c>
      <c r="U17" s="3">
        <v>0</v>
      </c>
      <c r="W17" s="3">
        <v>0</v>
      </c>
      <c r="Y17" s="3">
        <v>0</v>
      </c>
      <c r="AA17" s="3">
        <v>0</v>
      </c>
      <c r="AC17" s="3">
        <v>4000000</v>
      </c>
      <c r="AE17" s="3">
        <v>984721</v>
      </c>
      <c r="AG17" s="3">
        <v>3875973620000</v>
      </c>
      <c r="AI17" s="3">
        <v>3938733889747</v>
      </c>
      <c r="AK17" s="5">
        <v>1.1687869845281827E-2</v>
      </c>
    </row>
    <row r="18" spans="1:37">
      <c r="A18" s="1" t="s">
        <v>86</v>
      </c>
      <c r="C18" s="1" t="s">
        <v>59</v>
      </c>
      <c r="E18" s="1" t="s">
        <v>59</v>
      </c>
      <c r="G18" s="1" t="s">
        <v>87</v>
      </c>
      <c r="I18" s="1" t="s">
        <v>88</v>
      </c>
      <c r="K18" s="3">
        <v>0</v>
      </c>
      <c r="M18" s="3">
        <v>0</v>
      </c>
      <c r="O18" s="3">
        <v>3525581</v>
      </c>
      <c r="Q18" s="3">
        <v>2304487604582</v>
      </c>
      <c r="S18" s="3">
        <v>2520516462152</v>
      </c>
      <c r="U18" s="3">
        <v>64100</v>
      </c>
      <c r="W18" s="3">
        <v>47195375716</v>
      </c>
      <c r="Y18" s="3">
        <v>0</v>
      </c>
      <c r="AA18" s="3">
        <v>0</v>
      </c>
      <c r="AC18" s="3">
        <v>3589681</v>
      </c>
      <c r="AE18" s="3">
        <v>714950</v>
      </c>
      <c r="AG18" s="3">
        <v>2351682980298</v>
      </c>
      <c r="AI18" s="3">
        <v>2566342981305</v>
      </c>
      <c r="AK18" s="5">
        <v>7.6154123592675795E-3</v>
      </c>
    </row>
    <row r="19" spans="1:37">
      <c r="A19" s="1" t="s">
        <v>89</v>
      </c>
      <c r="C19" s="1" t="s">
        <v>59</v>
      </c>
      <c r="E19" s="1" t="s">
        <v>59</v>
      </c>
      <c r="G19" s="1" t="s">
        <v>90</v>
      </c>
      <c r="I19" s="1" t="s">
        <v>91</v>
      </c>
      <c r="K19" s="3">
        <v>0</v>
      </c>
      <c r="M19" s="3">
        <v>0</v>
      </c>
      <c r="O19" s="3">
        <v>120100</v>
      </c>
      <c r="Q19" s="3">
        <v>79979615004</v>
      </c>
      <c r="S19" s="3">
        <v>80653632550</v>
      </c>
      <c r="U19" s="3">
        <v>0</v>
      </c>
      <c r="W19" s="3">
        <v>0</v>
      </c>
      <c r="Y19" s="3">
        <v>0</v>
      </c>
      <c r="AA19" s="3">
        <v>0</v>
      </c>
      <c r="AC19" s="3">
        <v>120100</v>
      </c>
      <c r="AE19" s="3">
        <v>685460</v>
      </c>
      <c r="AG19" s="3">
        <v>79979615004</v>
      </c>
      <c r="AI19" s="3">
        <v>82320555954</v>
      </c>
      <c r="AK19" s="5">
        <v>2.4427949958391192E-4</v>
      </c>
    </row>
    <row r="20" spans="1:37">
      <c r="A20" s="1" t="s">
        <v>92</v>
      </c>
      <c r="C20" s="1" t="s">
        <v>59</v>
      </c>
      <c r="E20" s="1" t="s">
        <v>59</v>
      </c>
      <c r="G20" s="1" t="s">
        <v>93</v>
      </c>
      <c r="I20" s="1" t="s">
        <v>94</v>
      </c>
      <c r="K20" s="3">
        <v>0</v>
      </c>
      <c r="M20" s="3">
        <v>0</v>
      </c>
      <c r="O20" s="3">
        <v>234300</v>
      </c>
      <c r="Q20" s="3">
        <v>150494381380</v>
      </c>
      <c r="S20" s="3">
        <v>152113380378</v>
      </c>
      <c r="U20" s="3">
        <v>0</v>
      </c>
      <c r="W20" s="3">
        <v>0</v>
      </c>
      <c r="Y20" s="3">
        <v>0</v>
      </c>
      <c r="AA20" s="3">
        <v>0</v>
      </c>
      <c r="AC20" s="3">
        <v>234300</v>
      </c>
      <c r="AE20" s="3">
        <v>662130</v>
      </c>
      <c r="AG20" s="3">
        <v>150494381380</v>
      </c>
      <c r="AI20" s="3">
        <v>155131047438</v>
      </c>
      <c r="AK20" s="5">
        <v>4.6033866266960487E-4</v>
      </c>
    </row>
    <row r="21" spans="1:37">
      <c r="A21" s="1" t="s">
        <v>95</v>
      </c>
      <c r="C21" s="1" t="s">
        <v>59</v>
      </c>
      <c r="E21" s="1" t="s">
        <v>59</v>
      </c>
      <c r="G21" s="1" t="s">
        <v>96</v>
      </c>
      <c r="I21" s="1" t="s">
        <v>97</v>
      </c>
      <c r="K21" s="3">
        <v>0</v>
      </c>
      <c r="M21" s="3">
        <v>0</v>
      </c>
      <c r="O21" s="3">
        <v>2777061</v>
      </c>
      <c r="Q21" s="3">
        <v>1808053013069</v>
      </c>
      <c r="S21" s="3">
        <v>1999267592328</v>
      </c>
      <c r="U21" s="3">
        <v>9000</v>
      </c>
      <c r="W21" s="3">
        <v>6648001598</v>
      </c>
      <c r="Y21" s="3">
        <v>0</v>
      </c>
      <c r="AA21" s="3">
        <v>0</v>
      </c>
      <c r="AC21" s="3">
        <v>2786061</v>
      </c>
      <c r="AE21" s="3">
        <v>754560</v>
      </c>
      <c r="AG21" s="3">
        <v>1814701014667</v>
      </c>
      <c r="AI21" s="3">
        <v>2102168725965</v>
      </c>
      <c r="AK21" s="5">
        <v>6.238013318406504E-3</v>
      </c>
    </row>
    <row r="22" spans="1:37">
      <c r="A22" s="1" t="s">
        <v>98</v>
      </c>
      <c r="C22" s="1" t="s">
        <v>59</v>
      </c>
      <c r="E22" s="1" t="s">
        <v>59</v>
      </c>
      <c r="G22" s="1" t="s">
        <v>99</v>
      </c>
      <c r="I22" s="1" t="s">
        <v>100</v>
      </c>
      <c r="K22" s="3">
        <v>0</v>
      </c>
      <c r="M22" s="3">
        <v>0</v>
      </c>
      <c r="O22" s="3">
        <v>2170925</v>
      </c>
      <c r="Q22" s="3">
        <v>1645173127973</v>
      </c>
      <c r="S22" s="3">
        <v>2118523611528</v>
      </c>
      <c r="U22" s="3">
        <v>0</v>
      </c>
      <c r="W22" s="3">
        <v>0</v>
      </c>
      <c r="Y22" s="3">
        <v>0</v>
      </c>
      <c r="AA22" s="3">
        <v>0</v>
      </c>
      <c r="AC22" s="3">
        <v>2170925</v>
      </c>
      <c r="AE22" s="3">
        <v>994840</v>
      </c>
      <c r="AG22" s="3">
        <v>1645173127973</v>
      </c>
      <c r="AI22" s="3">
        <v>2159639337732</v>
      </c>
      <c r="AK22" s="5">
        <v>6.4085526462879733E-3</v>
      </c>
    </row>
    <row r="23" spans="1:37">
      <c r="A23" s="1" t="s">
        <v>101</v>
      </c>
      <c r="C23" s="1" t="s">
        <v>59</v>
      </c>
      <c r="E23" s="1" t="s">
        <v>59</v>
      </c>
      <c r="G23" s="1" t="s">
        <v>102</v>
      </c>
      <c r="I23" s="1" t="s">
        <v>103</v>
      </c>
      <c r="K23" s="3">
        <v>0</v>
      </c>
      <c r="M23" s="3">
        <v>0</v>
      </c>
      <c r="O23" s="3">
        <v>7539733</v>
      </c>
      <c r="Q23" s="3">
        <v>5541852705813</v>
      </c>
      <c r="S23" s="3">
        <v>7211475159008</v>
      </c>
      <c r="U23" s="3">
        <v>0</v>
      </c>
      <c r="W23" s="3">
        <v>0</v>
      </c>
      <c r="Y23" s="3">
        <v>0</v>
      </c>
      <c r="AA23" s="3">
        <v>0</v>
      </c>
      <c r="AC23" s="3">
        <v>7539733</v>
      </c>
      <c r="AE23" s="3">
        <v>977020</v>
      </c>
      <c r="AG23" s="3">
        <v>5541852705813</v>
      </c>
      <c r="AI23" s="3">
        <v>7366188946037</v>
      </c>
      <c r="AK23" s="5">
        <v>2.1858561676672293E-2</v>
      </c>
    </row>
    <row r="24" spans="1:37">
      <c r="A24" s="1" t="s">
        <v>104</v>
      </c>
      <c r="C24" s="1" t="s">
        <v>59</v>
      </c>
      <c r="E24" s="1" t="s">
        <v>59</v>
      </c>
      <c r="G24" s="1" t="s">
        <v>105</v>
      </c>
      <c r="I24" s="1" t="s">
        <v>106</v>
      </c>
      <c r="K24" s="3">
        <v>0</v>
      </c>
      <c r="M24" s="3">
        <v>0</v>
      </c>
      <c r="O24" s="3">
        <v>10121220</v>
      </c>
      <c r="Q24" s="3">
        <v>7597256843173</v>
      </c>
      <c r="S24" s="3">
        <v>9387182197925</v>
      </c>
      <c r="U24" s="3">
        <v>0</v>
      </c>
      <c r="W24" s="3">
        <v>0</v>
      </c>
      <c r="Y24" s="3">
        <v>0</v>
      </c>
      <c r="AA24" s="3">
        <v>0</v>
      </c>
      <c r="AC24" s="3">
        <v>10121220</v>
      </c>
      <c r="AE24" s="3">
        <v>946352</v>
      </c>
      <c r="AG24" s="3">
        <v>7597256843173</v>
      </c>
      <c r="AI24" s="3">
        <v>9577869298528</v>
      </c>
      <c r="AK24" s="5">
        <v>2.8421541766942438E-2</v>
      </c>
    </row>
    <row r="25" spans="1:37">
      <c r="A25" s="1" t="s">
        <v>107</v>
      </c>
      <c r="C25" s="1" t="s">
        <v>59</v>
      </c>
      <c r="E25" s="1" t="s">
        <v>59</v>
      </c>
      <c r="G25" s="1" t="s">
        <v>108</v>
      </c>
      <c r="I25" s="1" t="s">
        <v>109</v>
      </c>
      <c r="K25" s="3">
        <v>0</v>
      </c>
      <c r="M25" s="3">
        <v>0</v>
      </c>
      <c r="O25" s="3">
        <v>3846363</v>
      </c>
      <c r="Q25" s="3">
        <v>2364893723697</v>
      </c>
      <c r="S25" s="3">
        <v>2878544984889</v>
      </c>
      <c r="U25" s="3">
        <v>0</v>
      </c>
      <c r="W25" s="3">
        <v>0</v>
      </c>
      <c r="Y25" s="3">
        <v>0</v>
      </c>
      <c r="AA25" s="3">
        <v>0</v>
      </c>
      <c r="AC25" s="3">
        <v>3846363</v>
      </c>
      <c r="AE25" s="3">
        <v>748410</v>
      </c>
      <c r="AG25" s="3">
        <v>2364893723697</v>
      </c>
      <c r="AI25" s="3">
        <v>2878544984889</v>
      </c>
      <c r="AK25" s="5">
        <v>8.5418462046270571E-3</v>
      </c>
    </row>
    <row r="26" spans="1:37">
      <c r="A26" s="1" t="s">
        <v>110</v>
      </c>
      <c r="C26" s="1" t="s">
        <v>59</v>
      </c>
      <c r="E26" s="1" t="s">
        <v>59</v>
      </c>
      <c r="G26" s="1" t="s">
        <v>111</v>
      </c>
      <c r="I26" s="1" t="s">
        <v>112</v>
      </c>
      <c r="K26" s="3">
        <v>0</v>
      </c>
      <c r="M26" s="3">
        <v>0</v>
      </c>
      <c r="O26" s="3">
        <v>1106461</v>
      </c>
      <c r="Q26" s="3">
        <v>843327436560</v>
      </c>
      <c r="S26" s="3">
        <v>1080572197244</v>
      </c>
      <c r="U26" s="3">
        <v>0</v>
      </c>
      <c r="W26" s="3">
        <v>0</v>
      </c>
      <c r="Y26" s="3">
        <v>0</v>
      </c>
      <c r="AA26" s="3">
        <v>0</v>
      </c>
      <c r="AC26" s="3">
        <v>1106461</v>
      </c>
      <c r="AE26" s="3">
        <v>994990</v>
      </c>
      <c r="AG26" s="3">
        <v>843327436560</v>
      </c>
      <c r="AI26" s="3">
        <v>1100874969831</v>
      </c>
      <c r="AK26" s="5">
        <v>3.2667562022423847E-3</v>
      </c>
    </row>
    <row r="27" spans="1:37">
      <c r="A27" s="1" t="s">
        <v>113</v>
      </c>
      <c r="C27" s="1" t="s">
        <v>59</v>
      </c>
      <c r="E27" s="1" t="s">
        <v>59</v>
      </c>
      <c r="G27" s="1" t="s">
        <v>114</v>
      </c>
      <c r="I27" s="1" t="s">
        <v>103</v>
      </c>
      <c r="K27" s="3">
        <v>0</v>
      </c>
      <c r="M27" s="3">
        <v>0</v>
      </c>
      <c r="O27" s="3">
        <v>809275</v>
      </c>
      <c r="Q27" s="3">
        <v>586433451185</v>
      </c>
      <c r="S27" s="3">
        <v>773062357422</v>
      </c>
      <c r="U27" s="3">
        <v>0</v>
      </c>
      <c r="W27" s="3">
        <v>0</v>
      </c>
      <c r="Y27" s="3">
        <v>0</v>
      </c>
      <c r="AA27" s="3">
        <v>0</v>
      </c>
      <c r="AC27" s="3">
        <v>809275</v>
      </c>
      <c r="AE27" s="3">
        <v>977470</v>
      </c>
      <c r="AG27" s="3">
        <v>586433451185</v>
      </c>
      <c r="AI27" s="3">
        <v>791011381371</v>
      </c>
      <c r="AK27" s="5">
        <v>2.347261412015497E-3</v>
      </c>
    </row>
    <row r="28" spans="1:37">
      <c r="A28" s="1" t="s">
        <v>115</v>
      </c>
      <c r="C28" s="1" t="s">
        <v>59</v>
      </c>
      <c r="E28" s="1" t="s">
        <v>59</v>
      </c>
      <c r="G28" s="1" t="s">
        <v>108</v>
      </c>
      <c r="I28" s="1" t="s">
        <v>116</v>
      </c>
      <c r="K28" s="3">
        <v>0</v>
      </c>
      <c r="M28" s="3">
        <v>0</v>
      </c>
      <c r="O28" s="3">
        <v>6935185</v>
      </c>
      <c r="Q28" s="3">
        <v>4435400118552</v>
      </c>
      <c r="S28" s="3">
        <v>5004512971007</v>
      </c>
      <c r="U28" s="3">
        <v>89200</v>
      </c>
      <c r="W28" s="3">
        <v>66465486385</v>
      </c>
      <c r="Y28" s="3">
        <v>0</v>
      </c>
      <c r="AA28" s="3">
        <v>0</v>
      </c>
      <c r="AC28" s="3">
        <v>7024385</v>
      </c>
      <c r="AE28" s="3">
        <v>721640</v>
      </c>
      <c r="AG28" s="3">
        <v>4501865604937</v>
      </c>
      <c r="AI28" s="3">
        <v>5068880764658</v>
      </c>
      <c r="AK28" s="5">
        <v>1.5041488025579921E-2</v>
      </c>
    </row>
    <row r="29" spans="1:37">
      <c r="A29" s="1" t="s">
        <v>117</v>
      </c>
      <c r="C29" s="1" t="s">
        <v>59</v>
      </c>
      <c r="E29" s="1" t="s">
        <v>59</v>
      </c>
      <c r="G29" s="1" t="s">
        <v>108</v>
      </c>
      <c r="I29" s="1" t="s">
        <v>118</v>
      </c>
      <c r="K29" s="3">
        <v>0</v>
      </c>
      <c r="M29" s="3">
        <v>0</v>
      </c>
      <c r="O29" s="3">
        <v>459700</v>
      </c>
      <c r="Q29" s="3">
        <v>320756893040</v>
      </c>
      <c r="S29" s="3">
        <v>382717598118</v>
      </c>
      <c r="U29" s="3">
        <v>0</v>
      </c>
      <c r="W29" s="3">
        <v>0</v>
      </c>
      <c r="Y29" s="3">
        <v>0</v>
      </c>
      <c r="AA29" s="3">
        <v>0</v>
      </c>
      <c r="AC29" s="3">
        <v>459700</v>
      </c>
      <c r="AE29" s="3">
        <v>850040</v>
      </c>
      <c r="AG29" s="3">
        <v>320756893040</v>
      </c>
      <c r="AI29" s="3">
        <v>390748245918</v>
      </c>
      <c r="AK29" s="5">
        <v>1.1595133787662708E-3</v>
      </c>
    </row>
    <row r="30" spans="1:37">
      <c r="A30" s="1" t="s">
        <v>119</v>
      </c>
      <c r="C30" s="1" t="s">
        <v>59</v>
      </c>
      <c r="E30" s="1" t="s">
        <v>59</v>
      </c>
      <c r="G30" s="1" t="s">
        <v>120</v>
      </c>
      <c r="I30" s="1" t="s">
        <v>121</v>
      </c>
      <c r="K30" s="3">
        <v>0</v>
      </c>
      <c r="M30" s="3">
        <v>0</v>
      </c>
      <c r="O30" s="3">
        <v>4066506</v>
      </c>
      <c r="Q30" s="3">
        <v>2676432610204</v>
      </c>
      <c r="S30" s="3">
        <v>3215058380559</v>
      </c>
      <c r="U30" s="3">
        <v>29000</v>
      </c>
      <c r="W30" s="3">
        <v>23751920350</v>
      </c>
      <c r="Y30" s="3">
        <v>2074000</v>
      </c>
      <c r="AA30" s="3">
        <v>1699503478410</v>
      </c>
      <c r="AC30" s="3">
        <v>2021506</v>
      </c>
      <c r="AE30" s="3">
        <v>832150</v>
      </c>
      <c r="AG30" s="3">
        <v>1332787506506</v>
      </c>
      <c r="AI30" s="3">
        <v>1682131032796</v>
      </c>
      <c r="AK30" s="5">
        <v>4.991585906630523E-3</v>
      </c>
    </row>
    <row r="31" spans="1:37">
      <c r="A31" s="1" t="s">
        <v>122</v>
      </c>
      <c r="C31" s="1" t="s">
        <v>59</v>
      </c>
      <c r="E31" s="1" t="s">
        <v>59</v>
      </c>
      <c r="G31" s="1" t="s">
        <v>123</v>
      </c>
      <c r="I31" s="1" t="s">
        <v>124</v>
      </c>
      <c r="K31" s="3">
        <v>0</v>
      </c>
      <c r="M31" s="3">
        <v>0</v>
      </c>
      <c r="O31" s="3">
        <v>789849</v>
      </c>
      <c r="Q31" s="3">
        <v>471220749947</v>
      </c>
      <c r="S31" s="3">
        <v>475328505486</v>
      </c>
      <c r="U31" s="3">
        <v>12000</v>
      </c>
      <c r="W31" s="3">
        <v>7207919291</v>
      </c>
      <c r="Y31" s="3">
        <v>0</v>
      </c>
      <c r="AA31" s="3">
        <v>0</v>
      </c>
      <c r="AC31" s="3">
        <v>801849</v>
      </c>
      <c r="AE31" s="3">
        <v>614980</v>
      </c>
      <c r="AG31" s="3">
        <v>478428669238</v>
      </c>
      <c r="AI31" s="3">
        <v>493101989577</v>
      </c>
      <c r="AK31" s="5">
        <v>1.4632397201618747E-3</v>
      </c>
    </row>
    <row r="32" spans="1:37">
      <c r="A32" s="1" t="s">
        <v>125</v>
      </c>
      <c r="C32" s="1" t="s">
        <v>59</v>
      </c>
      <c r="E32" s="1" t="s">
        <v>59</v>
      </c>
      <c r="G32" s="1" t="s">
        <v>108</v>
      </c>
      <c r="I32" s="1" t="s">
        <v>116</v>
      </c>
      <c r="K32" s="3">
        <v>0</v>
      </c>
      <c r="M32" s="3">
        <v>0</v>
      </c>
      <c r="O32" s="3">
        <v>1376548</v>
      </c>
      <c r="Q32" s="3">
        <v>892046310449</v>
      </c>
      <c r="S32" s="3">
        <v>1090932582836</v>
      </c>
      <c r="U32" s="3">
        <v>0</v>
      </c>
      <c r="W32" s="3">
        <v>0</v>
      </c>
      <c r="Y32" s="3">
        <v>0</v>
      </c>
      <c r="AA32" s="3">
        <v>0</v>
      </c>
      <c r="AC32" s="3">
        <v>1376548</v>
      </c>
      <c r="AE32" s="3">
        <v>814440</v>
      </c>
      <c r="AG32" s="3">
        <v>892046310449</v>
      </c>
      <c r="AI32" s="3">
        <v>1121072309884</v>
      </c>
      <c r="AK32" s="5">
        <v>3.3266901526864258E-3</v>
      </c>
    </row>
    <row r="33" spans="1:37">
      <c r="A33" s="1" t="s">
        <v>126</v>
      </c>
      <c r="C33" s="1" t="s">
        <v>59</v>
      </c>
      <c r="E33" s="1" t="s">
        <v>59</v>
      </c>
      <c r="G33" s="1" t="s">
        <v>123</v>
      </c>
      <c r="I33" s="1" t="s">
        <v>127</v>
      </c>
      <c r="K33" s="3">
        <v>0</v>
      </c>
      <c r="M33" s="3">
        <v>0</v>
      </c>
      <c r="O33" s="3">
        <v>413261</v>
      </c>
      <c r="Q33" s="3">
        <v>241262254506</v>
      </c>
      <c r="S33" s="3">
        <v>244393084800</v>
      </c>
      <c r="U33" s="3">
        <v>0</v>
      </c>
      <c r="W33" s="3">
        <v>0</v>
      </c>
      <c r="Y33" s="3">
        <v>0</v>
      </c>
      <c r="AA33" s="3">
        <v>0</v>
      </c>
      <c r="AC33" s="3">
        <v>413261</v>
      </c>
      <c r="AE33" s="3">
        <v>604020</v>
      </c>
      <c r="AG33" s="3">
        <v>241262254506</v>
      </c>
      <c r="AI33" s="3">
        <v>249608236526</v>
      </c>
      <c r="AK33" s="5">
        <v>7.4069197424596876E-4</v>
      </c>
    </row>
    <row r="34" spans="1:37">
      <c r="A34" s="1" t="s">
        <v>128</v>
      </c>
      <c r="C34" s="1" t="s">
        <v>59</v>
      </c>
      <c r="E34" s="1" t="s">
        <v>59</v>
      </c>
      <c r="G34" s="1" t="s">
        <v>108</v>
      </c>
      <c r="I34" s="1" t="s">
        <v>129</v>
      </c>
      <c r="K34" s="3">
        <v>0</v>
      </c>
      <c r="M34" s="3">
        <v>0</v>
      </c>
      <c r="O34" s="3">
        <v>86700</v>
      </c>
      <c r="Q34" s="3">
        <v>62039897901</v>
      </c>
      <c r="S34" s="3">
        <v>66007354115</v>
      </c>
      <c r="U34" s="3">
        <v>0</v>
      </c>
      <c r="W34" s="3">
        <v>0</v>
      </c>
      <c r="Y34" s="3">
        <v>0</v>
      </c>
      <c r="AA34" s="3">
        <v>0</v>
      </c>
      <c r="AC34" s="3">
        <v>86700</v>
      </c>
      <c r="AE34" s="3">
        <v>802310</v>
      </c>
      <c r="AG34" s="3">
        <v>62039897901</v>
      </c>
      <c r="AI34" s="3">
        <v>69557581539</v>
      </c>
      <c r="AK34" s="5">
        <v>2.064064195595176E-4</v>
      </c>
    </row>
    <row r="35" spans="1:37">
      <c r="A35" s="1" t="s">
        <v>130</v>
      </c>
      <c r="C35" s="1" t="s">
        <v>59</v>
      </c>
      <c r="E35" s="1" t="s">
        <v>59</v>
      </c>
      <c r="G35" s="1" t="s">
        <v>131</v>
      </c>
      <c r="I35" s="1" t="s">
        <v>132</v>
      </c>
      <c r="K35" s="3">
        <v>0</v>
      </c>
      <c r="M35" s="3">
        <v>0</v>
      </c>
      <c r="O35" s="3">
        <v>2386261</v>
      </c>
      <c r="Q35" s="3">
        <v>1816583242354</v>
      </c>
      <c r="S35" s="3">
        <v>1839521183301</v>
      </c>
      <c r="U35" s="3">
        <v>5201800</v>
      </c>
      <c r="W35" s="3">
        <v>4025582648815</v>
      </c>
      <c r="Y35" s="3">
        <v>0</v>
      </c>
      <c r="AA35" s="3">
        <v>0</v>
      </c>
      <c r="AC35" s="3">
        <v>7588061</v>
      </c>
      <c r="AE35" s="3">
        <v>788560</v>
      </c>
      <c r="AG35" s="3">
        <v>5842165891169</v>
      </c>
      <c r="AI35" s="3">
        <v>5983409516056</v>
      </c>
      <c r="AK35" s="5">
        <v>1.7755277104840241E-2</v>
      </c>
    </row>
    <row r="36" spans="1:37">
      <c r="A36" s="1" t="s">
        <v>133</v>
      </c>
      <c r="C36" s="1" t="s">
        <v>59</v>
      </c>
      <c r="E36" s="1" t="s">
        <v>59</v>
      </c>
      <c r="G36" s="1" t="s">
        <v>134</v>
      </c>
      <c r="I36" s="1" t="s">
        <v>135</v>
      </c>
      <c r="K36" s="3">
        <v>0</v>
      </c>
      <c r="M36" s="3">
        <v>0</v>
      </c>
      <c r="O36" s="3">
        <v>1722567</v>
      </c>
      <c r="Q36" s="3">
        <v>1065621746621</v>
      </c>
      <c r="S36" s="3">
        <v>1273375535205</v>
      </c>
      <c r="U36" s="3">
        <v>70400</v>
      </c>
      <c r="W36" s="3">
        <v>53604981089</v>
      </c>
      <c r="Y36" s="3">
        <v>0</v>
      </c>
      <c r="AA36" s="3">
        <v>0</v>
      </c>
      <c r="AC36" s="3">
        <v>1792967</v>
      </c>
      <c r="AE36" s="3">
        <v>739260</v>
      </c>
      <c r="AG36" s="3">
        <v>1119226727710</v>
      </c>
      <c r="AI36" s="3">
        <v>1325417422504</v>
      </c>
      <c r="AK36" s="5">
        <v>3.933067518275709E-3</v>
      </c>
    </row>
    <row r="37" spans="1:37">
      <c r="A37" s="1" t="s">
        <v>136</v>
      </c>
      <c r="C37" s="1" t="s">
        <v>59</v>
      </c>
      <c r="E37" s="1" t="s">
        <v>59</v>
      </c>
      <c r="G37" s="1" t="s">
        <v>131</v>
      </c>
      <c r="I37" s="1" t="s">
        <v>137</v>
      </c>
      <c r="K37" s="3">
        <v>0</v>
      </c>
      <c r="M37" s="3">
        <v>0</v>
      </c>
      <c r="O37" s="3">
        <v>596941</v>
      </c>
      <c r="Q37" s="3">
        <v>370492339809</v>
      </c>
      <c r="S37" s="3">
        <v>373945167923</v>
      </c>
      <c r="U37" s="3">
        <v>1200</v>
      </c>
      <c r="W37" s="3">
        <v>747748972</v>
      </c>
      <c r="Y37" s="3">
        <v>0</v>
      </c>
      <c r="AA37" s="3">
        <v>0</v>
      </c>
      <c r="AC37" s="3">
        <v>598141</v>
      </c>
      <c r="AE37" s="3">
        <v>638800</v>
      </c>
      <c r="AG37" s="3">
        <v>371240088781</v>
      </c>
      <c r="AI37" s="3">
        <v>382077664716</v>
      </c>
      <c r="AK37" s="5">
        <v>1.1337841400289889E-3</v>
      </c>
    </row>
    <row r="38" spans="1:37">
      <c r="A38" s="1" t="s">
        <v>138</v>
      </c>
      <c r="C38" s="1" t="s">
        <v>59</v>
      </c>
      <c r="E38" s="1" t="s">
        <v>59</v>
      </c>
      <c r="G38" s="1" t="s">
        <v>139</v>
      </c>
      <c r="I38" s="1" t="s">
        <v>140</v>
      </c>
      <c r="K38" s="3">
        <v>0</v>
      </c>
      <c r="M38" s="3">
        <v>0</v>
      </c>
      <c r="O38" s="3">
        <v>1652172</v>
      </c>
      <c r="Q38" s="3">
        <v>998078951968</v>
      </c>
      <c r="S38" s="3">
        <v>1252297847577</v>
      </c>
      <c r="U38" s="3">
        <v>8600</v>
      </c>
      <c r="W38" s="3">
        <v>6565086379</v>
      </c>
      <c r="Y38" s="3">
        <v>0</v>
      </c>
      <c r="AA38" s="3">
        <v>0</v>
      </c>
      <c r="AC38" s="3">
        <v>1660772</v>
      </c>
      <c r="AE38" s="3">
        <v>769960</v>
      </c>
      <c r="AG38" s="3">
        <v>1004644038347</v>
      </c>
      <c r="AI38" s="3">
        <v>1278678458409</v>
      </c>
      <c r="AK38" s="5">
        <v>3.7943734748756993E-3</v>
      </c>
    </row>
    <row r="39" spans="1:37">
      <c r="A39" s="1" t="s">
        <v>141</v>
      </c>
      <c r="C39" s="1" t="s">
        <v>59</v>
      </c>
      <c r="E39" s="1" t="s">
        <v>59</v>
      </c>
      <c r="G39" s="1" t="s">
        <v>142</v>
      </c>
      <c r="I39" s="1" t="s">
        <v>143</v>
      </c>
      <c r="K39" s="3">
        <v>0</v>
      </c>
      <c r="M39" s="3">
        <v>0</v>
      </c>
      <c r="O39" s="3">
        <v>58000</v>
      </c>
      <c r="Q39" s="3">
        <v>34844259129</v>
      </c>
      <c r="S39" s="3">
        <v>35970206100</v>
      </c>
      <c r="U39" s="3">
        <v>0</v>
      </c>
      <c r="W39" s="3">
        <v>0</v>
      </c>
      <c r="Y39" s="3">
        <v>0</v>
      </c>
      <c r="AA39" s="3">
        <v>0</v>
      </c>
      <c r="AC39" s="3">
        <v>58000</v>
      </c>
      <c r="AE39" s="3">
        <v>633130</v>
      </c>
      <c r="AG39" s="3">
        <v>34844259129</v>
      </c>
      <c r="AI39" s="3">
        <v>36720117040</v>
      </c>
      <c r="AK39" s="5">
        <v>1.0896393630050576E-4</v>
      </c>
    </row>
    <row r="40" spans="1:37">
      <c r="A40" s="1" t="s">
        <v>144</v>
      </c>
      <c r="C40" s="1" t="s">
        <v>59</v>
      </c>
      <c r="E40" s="1" t="s">
        <v>59</v>
      </c>
      <c r="G40" s="1" t="s">
        <v>145</v>
      </c>
      <c r="I40" s="1" t="s">
        <v>146</v>
      </c>
      <c r="K40" s="3">
        <v>18</v>
      </c>
      <c r="M40" s="3">
        <v>18</v>
      </c>
      <c r="O40" s="3">
        <v>450000</v>
      </c>
      <c r="Q40" s="3">
        <v>434843125000</v>
      </c>
      <c r="S40" s="3">
        <v>445825173605</v>
      </c>
      <c r="U40" s="3">
        <v>0</v>
      </c>
      <c r="W40" s="3">
        <v>0</v>
      </c>
      <c r="Y40" s="3">
        <v>0</v>
      </c>
      <c r="AA40" s="3">
        <v>0</v>
      </c>
      <c r="AC40" s="3">
        <v>450000</v>
      </c>
      <c r="AE40" s="3">
        <v>992965</v>
      </c>
      <c r="AG40" s="3">
        <v>434843125000</v>
      </c>
      <c r="AI40" s="3">
        <v>446816935172</v>
      </c>
      <c r="AK40" s="5">
        <v>1.3258926165467641E-3</v>
      </c>
    </row>
    <row r="41" spans="1:37">
      <c r="A41" s="1" t="s">
        <v>147</v>
      </c>
      <c r="C41" s="1" t="s">
        <v>59</v>
      </c>
      <c r="E41" s="1" t="s">
        <v>59</v>
      </c>
      <c r="G41" s="1" t="s">
        <v>148</v>
      </c>
      <c r="I41" s="1" t="s">
        <v>149</v>
      </c>
      <c r="K41" s="3">
        <v>20</v>
      </c>
      <c r="M41" s="3">
        <v>20</v>
      </c>
      <c r="O41" s="3">
        <v>1994901</v>
      </c>
      <c r="Q41" s="3">
        <v>1994909125000</v>
      </c>
      <c r="S41" s="3">
        <v>2013962036140</v>
      </c>
      <c r="U41" s="3">
        <v>0</v>
      </c>
      <c r="W41" s="3">
        <v>0</v>
      </c>
      <c r="Y41" s="3">
        <v>0</v>
      </c>
      <c r="AA41" s="3">
        <v>0</v>
      </c>
      <c r="AC41" s="3">
        <v>1994901</v>
      </c>
      <c r="AE41" s="3">
        <v>1010532</v>
      </c>
      <c r="AG41" s="3">
        <v>1994909125000</v>
      </c>
      <c r="AI41" s="3">
        <v>2015833180769</v>
      </c>
      <c r="AK41" s="5">
        <v>5.9818196674723675E-3</v>
      </c>
    </row>
    <row r="42" spans="1:37">
      <c r="A42" s="1" t="s">
        <v>150</v>
      </c>
      <c r="C42" s="1" t="s">
        <v>59</v>
      </c>
      <c r="E42" s="1" t="s">
        <v>59</v>
      </c>
      <c r="G42" s="1" t="s">
        <v>151</v>
      </c>
      <c r="I42" s="1" t="s">
        <v>152</v>
      </c>
      <c r="K42" s="3">
        <v>18</v>
      </c>
      <c r="M42" s="3">
        <v>18</v>
      </c>
      <c r="O42" s="3">
        <v>7301000</v>
      </c>
      <c r="Q42" s="3">
        <v>6784037691622</v>
      </c>
      <c r="S42" s="3">
        <v>6630261857935</v>
      </c>
      <c r="U42" s="3">
        <v>0</v>
      </c>
      <c r="W42" s="3">
        <v>0</v>
      </c>
      <c r="Y42" s="3">
        <v>0</v>
      </c>
      <c r="AA42" s="3">
        <v>0</v>
      </c>
      <c r="AC42" s="3">
        <v>7301000</v>
      </c>
      <c r="AE42" s="3">
        <v>912907</v>
      </c>
      <c r="AG42" s="3">
        <v>6784037691622</v>
      </c>
      <c r="AI42" s="3">
        <v>6664879286316</v>
      </c>
      <c r="AK42" s="5">
        <v>1.9777482768194819E-2</v>
      </c>
    </row>
    <row r="43" spans="1:37">
      <c r="A43" s="1" t="s">
        <v>153</v>
      </c>
      <c r="C43" s="1" t="s">
        <v>59</v>
      </c>
      <c r="E43" s="1" t="s">
        <v>59</v>
      </c>
      <c r="G43" s="1" t="s">
        <v>154</v>
      </c>
      <c r="I43" s="1" t="s">
        <v>155</v>
      </c>
      <c r="K43" s="3">
        <v>18</v>
      </c>
      <c r="M43" s="3">
        <v>18</v>
      </c>
      <c r="O43" s="3">
        <v>2800000</v>
      </c>
      <c r="Q43" s="3">
        <v>2495836375000</v>
      </c>
      <c r="S43" s="3">
        <v>2476317515857</v>
      </c>
      <c r="U43" s="3">
        <v>549926</v>
      </c>
      <c r="W43" s="3">
        <v>481727353348</v>
      </c>
      <c r="Y43" s="3">
        <v>0</v>
      </c>
      <c r="AA43" s="3">
        <v>0</v>
      </c>
      <c r="AC43" s="3">
        <v>3349926</v>
      </c>
      <c r="AE43" s="3">
        <v>888637</v>
      </c>
      <c r="AG43" s="3">
        <v>2977563728348</v>
      </c>
      <c r="AI43" s="3">
        <v>2976756094896</v>
      </c>
      <c r="AK43" s="5">
        <v>8.8332796203524841E-3</v>
      </c>
    </row>
    <row r="44" spans="1:37">
      <c r="A44" s="1" t="s">
        <v>156</v>
      </c>
      <c r="C44" s="1" t="s">
        <v>59</v>
      </c>
      <c r="E44" s="1" t="s">
        <v>59</v>
      </c>
      <c r="G44" s="1" t="s">
        <v>157</v>
      </c>
      <c r="I44" s="1" t="s">
        <v>158</v>
      </c>
      <c r="K44" s="3">
        <v>18</v>
      </c>
      <c r="M44" s="3">
        <v>18</v>
      </c>
      <c r="O44" s="3">
        <v>2905945</v>
      </c>
      <c r="Q44" s="3">
        <v>2710764995835</v>
      </c>
      <c r="S44" s="3">
        <v>2712717090673</v>
      </c>
      <c r="U44" s="3">
        <v>500200</v>
      </c>
      <c r="W44" s="3">
        <v>465902632362</v>
      </c>
      <c r="Y44" s="3">
        <v>0</v>
      </c>
      <c r="AA44" s="3">
        <v>0</v>
      </c>
      <c r="AC44" s="3">
        <v>3406145</v>
      </c>
      <c r="AE44" s="3">
        <v>938490</v>
      </c>
      <c r="AG44" s="3">
        <v>3176667628197</v>
      </c>
      <c r="AI44" s="3">
        <v>3196511065018</v>
      </c>
      <c r="AK44" s="5">
        <v>9.4853844744848658E-3</v>
      </c>
    </row>
    <row r="45" spans="1:37">
      <c r="A45" s="1" t="s">
        <v>159</v>
      </c>
      <c r="C45" s="1" t="s">
        <v>59</v>
      </c>
      <c r="E45" s="1" t="s">
        <v>59</v>
      </c>
      <c r="G45" s="1" t="s">
        <v>160</v>
      </c>
      <c r="I45" s="1" t="s">
        <v>161</v>
      </c>
      <c r="K45" s="3">
        <v>20</v>
      </c>
      <c r="M45" s="3">
        <v>20</v>
      </c>
      <c r="O45" s="3">
        <v>5179565</v>
      </c>
      <c r="Q45" s="3">
        <v>5018374153132</v>
      </c>
      <c r="S45" s="3">
        <v>4904208610195</v>
      </c>
      <c r="U45" s="3">
        <v>0</v>
      </c>
      <c r="W45" s="3">
        <v>0</v>
      </c>
      <c r="Y45" s="3">
        <v>0</v>
      </c>
      <c r="AA45" s="3">
        <v>0</v>
      </c>
      <c r="AC45" s="3">
        <v>5179565</v>
      </c>
      <c r="AE45" s="3">
        <v>950651</v>
      </c>
      <c r="AG45" s="3">
        <v>5018374153132</v>
      </c>
      <c r="AI45" s="3">
        <v>4923772431816</v>
      </c>
      <c r="AK45" s="5">
        <v>1.4610890946620603E-2</v>
      </c>
    </row>
    <row r="46" spans="1:37">
      <c r="A46" s="1" t="s">
        <v>162</v>
      </c>
      <c r="C46" s="1" t="s">
        <v>59</v>
      </c>
      <c r="E46" s="1" t="s">
        <v>59</v>
      </c>
      <c r="G46" s="1" t="s">
        <v>160</v>
      </c>
      <c r="I46" s="1" t="s">
        <v>161</v>
      </c>
      <c r="K46" s="3">
        <v>20</v>
      </c>
      <c r="M46" s="3">
        <v>20</v>
      </c>
      <c r="O46" s="3">
        <v>2000000</v>
      </c>
      <c r="Q46" s="3">
        <v>2000008125000</v>
      </c>
      <c r="S46" s="3">
        <v>1870879933793</v>
      </c>
      <c r="U46" s="3">
        <v>0</v>
      </c>
      <c r="W46" s="3">
        <v>0</v>
      </c>
      <c r="Y46" s="3">
        <v>0</v>
      </c>
      <c r="AA46" s="3">
        <v>0</v>
      </c>
      <c r="AC46" s="3">
        <v>2000000</v>
      </c>
      <c r="AE46" s="3">
        <v>940063</v>
      </c>
      <c r="AG46" s="3">
        <v>2000008125000</v>
      </c>
      <c r="AI46" s="3">
        <v>1880054978646</v>
      </c>
      <c r="AK46" s="5">
        <v>5.5789089863595778E-3</v>
      </c>
    </row>
    <row r="47" spans="1:37">
      <c r="A47" s="1" t="s">
        <v>163</v>
      </c>
      <c r="C47" s="1" t="s">
        <v>59</v>
      </c>
      <c r="E47" s="1" t="s">
        <v>59</v>
      </c>
      <c r="G47" s="1" t="s">
        <v>164</v>
      </c>
      <c r="I47" s="1" t="s">
        <v>165</v>
      </c>
      <c r="K47" s="3">
        <v>21</v>
      </c>
      <c r="M47" s="3">
        <v>21</v>
      </c>
      <c r="O47" s="3">
        <v>1848714</v>
      </c>
      <c r="Q47" s="3">
        <v>1797774438812</v>
      </c>
      <c r="S47" s="3">
        <v>1819337404090</v>
      </c>
      <c r="U47" s="3">
        <v>0</v>
      </c>
      <c r="W47" s="3">
        <v>0</v>
      </c>
      <c r="Y47" s="3">
        <v>0</v>
      </c>
      <c r="AA47" s="3">
        <v>0</v>
      </c>
      <c r="AC47" s="3">
        <v>1848714</v>
      </c>
      <c r="AE47" s="3">
        <v>987126</v>
      </c>
      <c r="AG47" s="3">
        <v>1797774438812</v>
      </c>
      <c r="AI47" s="3">
        <v>1824843184210</v>
      </c>
      <c r="AK47" s="5">
        <v>5.415072513686915E-3</v>
      </c>
    </row>
    <row r="48" spans="1:37">
      <c r="A48" s="1" t="s">
        <v>166</v>
      </c>
      <c r="C48" s="1" t="s">
        <v>59</v>
      </c>
      <c r="E48" s="1" t="s">
        <v>59</v>
      </c>
      <c r="G48" s="1" t="s">
        <v>167</v>
      </c>
      <c r="I48" s="1" t="s">
        <v>168</v>
      </c>
      <c r="K48" s="3">
        <v>18</v>
      </c>
      <c r="M48" s="3">
        <v>18</v>
      </c>
      <c r="O48" s="3">
        <v>4528500</v>
      </c>
      <c r="Q48" s="3">
        <v>4311377911000</v>
      </c>
      <c r="S48" s="3">
        <v>4355663605240</v>
      </c>
      <c r="U48" s="3">
        <v>0</v>
      </c>
      <c r="W48" s="3">
        <v>0</v>
      </c>
      <c r="Y48" s="3">
        <v>0</v>
      </c>
      <c r="AA48" s="3">
        <v>0</v>
      </c>
      <c r="AC48" s="3">
        <v>4528500</v>
      </c>
      <c r="AE48" s="3">
        <v>971990</v>
      </c>
      <c r="AG48" s="3">
        <v>4311377911000</v>
      </c>
      <c r="AI48" s="3">
        <v>4401487415110</v>
      </c>
      <c r="AK48" s="5">
        <v>1.3061052986434701E-2</v>
      </c>
    </row>
    <row r="49" spans="1:37">
      <c r="A49" s="1" t="s">
        <v>169</v>
      </c>
      <c r="C49" s="1" t="s">
        <v>59</v>
      </c>
      <c r="E49" s="1" t="s">
        <v>59</v>
      </c>
      <c r="G49" s="1" t="s">
        <v>170</v>
      </c>
      <c r="I49" s="1" t="s">
        <v>171</v>
      </c>
      <c r="K49" s="3">
        <v>18</v>
      </c>
      <c r="M49" s="3">
        <v>18</v>
      </c>
      <c r="O49" s="3">
        <v>1800000</v>
      </c>
      <c r="Q49" s="3">
        <v>1800008125000</v>
      </c>
      <c r="S49" s="3">
        <v>1745413571283</v>
      </c>
      <c r="U49" s="3">
        <v>0</v>
      </c>
      <c r="W49" s="3">
        <v>0</v>
      </c>
      <c r="Y49" s="3">
        <v>0</v>
      </c>
      <c r="AA49" s="3">
        <v>0</v>
      </c>
      <c r="AC49" s="3">
        <v>1800000</v>
      </c>
      <c r="AE49" s="3">
        <v>975279</v>
      </c>
      <c r="AG49" s="3">
        <v>1800008125000</v>
      </c>
      <c r="AI49" s="3">
        <v>1755435348204</v>
      </c>
      <c r="AK49" s="5">
        <v>5.2091104517175794E-3</v>
      </c>
    </row>
    <row r="50" spans="1:37">
      <c r="A50" s="1" t="s">
        <v>172</v>
      </c>
      <c r="C50" s="1" t="s">
        <v>59</v>
      </c>
      <c r="E50" s="1" t="s">
        <v>59</v>
      </c>
      <c r="G50" s="1" t="s">
        <v>173</v>
      </c>
      <c r="I50" s="1" t="s">
        <v>174</v>
      </c>
      <c r="K50" s="3">
        <v>18</v>
      </c>
      <c r="M50" s="3">
        <v>18</v>
      </c>
      <c r="O50" s="3">
        <v>3000000</v>
      </c>
      <c r="Q50" s="3">
        <v>3000000000000</v>
      </c>
      <c r="S50" s="3">
        <v>2913513973358</v>
      </c>
      <c r="U50" s="3">
        <v>2600000</v>
      </c>
      <c r="W50" s="3">
        <v>2272487262500</v>
      </c>
      <c r="Y50" s="3">
        <v>0</v>
      </c>
      <c r="AA50" s="3">
        <v>0</v>
      </c>
      <c r="AC50" s="3">
        <v>5600000</v>
      </c>
      <c r="AE50" s="3">
        <v>930038</v>
      </c>
      <c r="AG50" s="3">
        <v>5272487262500</v>
      </c>
      <c r="AI50" s="3">
        <v>5208013838763</v>
      </c>
      <c r="AK50" s="5">
        <v>1.5454354014202891E-2</v>
      </c>
    </row>
    <row r="51" spans="1:37">
      <c r="A51" s="1" t="s">
        <v>175</v>
      </c>
      <c r="C51" s="1" t="s">
        <v>59</v>
      </c>
      <c r="E51" s="1" t="s">
        <v>59</v>
      </c>
      <c r="G51" s="1" t="s">
        <v>176</v>
      </c>
      <c r="I51" s="1" t="s">
        <v>109</v>
      </c>
      <c r="K51" s="3">
        <v>18</v>
      </c>
      <c r="M51" s="3">
        <v>18</v>
      </c>
      <c r="O51" s="3">
        <v>3990000</v>
      </c>
      <c r="Q51" s="3">
        <v>3758596250000</v>
      </c>
      <c r="S51" s="3">
        <v>3897171340341</v>
      </c>
      <c r="U51" s="3">
        <v>0</v>
      </c>
      <c r="W51" s="3">
        <v>0</v>
      </c>
      <c r="Y51" s="3">
        <v>0</v>
      </c>
      <c r="AA51" s="3">
        <v>0</v>
      </c>
      <c r="AC51" s="3">
        <v>3990000</v>
      </c>
      <c r="AE51" s="3">
        <v>981822</v>
      </c>
      <c r="AG51" s="3">
        <v>3758596250000</v>
      </c>
      <c r="AI51" s="3">
        <v>3917321274057</v>
      </c>
      <c r="AK51" s="5">
        <v>1.1624329664036469E-2</v>
      </c>
    </row>
    <row r="52" spans="1:37">
      <c r="A52" s="1" t="s">
        <v>177</v>
      </c>
      <c r="C52" s="1" t="s">
        <v>59</v>
      </c>
      <c r="E52" s="1" t="s">
        <v>59</v>
      </c>
      <c r="G52" s="1" t="s">
        <v>176</v>
      </c>
      <c r="I52" s="1" t="s">
        <v>109</v>
      </c>
      <c r="K52" s="3">
        <v>18</v>
      </c>
      <c r="M52" s="3">
        <v>18</v>
      </c>
      <c r="O52" s="3">
        <v>3000000</v>
      </c>
      <c r="Q52" s="3">
        <v>2946428125000</v>
      </c>
      <c r="S52" s="3">
        <v>2915870876724</v>
      </c>
      <c r="U52" s="3">
        <v>0</v>
      </c>
      <c r="W52" s="3">
        <v>0</v>
      </c>
      <c r="Y52" s="3">
        <v>0</v>
      </c>
      <c r="AA52" s="3">
        <v>0</v>
      </c>
      <c r="AC52" s="3">
        <v>3000000</v>
      </c>
      <c r="AE52" s="3">
        <v>973834</v>
      </c>
      <c r="AG52" s="3">
        <v>2946428125000</v>
      </c>
      <c r="AI52" s="3">
        <v>2921391662686</v>
      </c>
      <c r="AK52" s="5">
        <v>8.6689902076016335E-3</v>
      </c>
    </row>
    <row r="53" spans="1:37">
      <c r="A53" s="1" t="s">
        <v>178</v>
      </c>
      <c r="C53" s="1" t="s">
        <v>59</v>
      </c>
      <c r="E53" s="1" t="s">
        <v>59</v>
      </c>
      <c r="G53" s="1" t="s">
        <v>179</v>
      </c>
      <c r="I53" s="1" t="s">
        <v>180</v>
      </c>
      <c r="K53" s="3">
        <v>18</v>
      </c>
      <c r="M53" s="3">
        <v>18</v>
      </c>
      <c r="O53" s="3">
        <v>763000</v>
      </c>
      <c r="Q53" s="3">
        <v>749345256165</v>
      </c>
      <c r="S53" s="3">
        <v>744748944960</v>
      </c>
      <c r="U53" s="3">
        <v>0</v>
      </c>
      <c r="W53" s="3">
        <v>0</v>
      </c>
      <c r="Y53" s="3">
        <v>0</v>
      </c>
      <c r="AA53" s="3">
        <v>0</v>
      </c>
      <c r="AC53" s="3">
        <v>763000</v>
      </c>
      <c r="AE53" s="3">
        <v>979551</v>
      </c>
      <c r="AG53" s="3">
        <v>749345256165</v>
      </c>
      <c r="AI53" s="3">
        <v>747369201579</v>
      </c>
      <c r="AK53" s="5">
        <v>2.2177568221011857E-3</v>
      </c>
    </row>
    <row r="54" spans="1:37">
      <c r="A54" s="1" t="s">
        <v>181</v>
      </c>
      <c r="C54" s="1" t="s">
        <v>59</v>
      </c>
      <c r="E54" s="1" t="s">
        <v>59</v>
      </c>
      <c r="G54" s="1" t="s">
        <v>179</v>
      </c>
      <c r="I54" s="1" t="s">
        <v>180</v>
      </c>
      <c r="K54" s="3">
        <v>18</v>
      </c>
      <c r="M54" s="3">
        <v>18</v>
      </c>
      <c r="O54" s="3">
        <v>7500000</v>
      </c>
      <c r="Q54" s="3">
        <v>6870977067786</v>
      </c>
      <c r="S54" s="3">
        <v>7293754878296</v>
      </c>
      <c r="U54" s="3">
        <v>0</v>
      </c>
      <c r="W54" s="3">
        <v>0</v>
      </c>
      <c r="Y54" s="3">
        <v>0</v>
      </c>
      <c r="AA54" s="3">
        <v>0</v>
      </c>
      <c r="AC54" s="3">
        <v>7500000</v>
      </c>
      <c r="AE54" s="3">
        <v>976534</v>
      </c>
      <c r="AG54" s="3">
        <v>6870977067786</v>
      </c>
      <c r="AI54" s="3">
        <v>7323724339434</v>
      </c>
      <c r="AK54" s="5">
        <v>2.1732551438636429E-2</v>
      </c>
    </row>
    <row r="55" spans="1:37">
      <c r="A55" s="1" t="s">
        <v>182</v>
      </c>
      <c r="C55" s="1" t="s">
        <v>59</v>
      </c>
      <c r="E55" s="1" t="s">
        <v>59</v>
      </c>
      <c r="G55" s="1" t="s">
        <v>183</v>
      </c>
      <c r="I55" s="1" t="s">
        <v>184</v>
      </c>
      <c r="K55" s="3">
        <v>18</v>
      </c>
      <c r="M55" s="3">
        <v>18</v>
      </c>
      <c r="O55" s="3">
        <v>4001100</v>
      </c>
      <c r="Q55" s="3">
        <v>3790228167625</v>
      </c>
      <c r="S55" s="3">
        <v>3814706333676</v>
      </c>
      <c r="U55" s="3">
        <v>0</v>
      </c>
      <c r="W55" s="3">
        <v>0</v>
      </c>
      <c r="Y55" s="3">
        <v>0</v>
      </c>
      <c r="AA55" s="3">
        <v>0</v>
      </c>
      <c r="AC55" s="3">
        <v>4001100</v>
      </c>
      <c r="AE55" s="3">
        <v>958937</v>
      </c>
      <c r="AG55" s="3">
        <v>3790228167625</v>
      </c>
      <c r="AI55" s="3">
        <v>3836656792413</v>
      </c>
      <c r="AK55" s="5">
        <v>1.1384964429170917E-2</v>
      </c>
    </row>
    <row r="56" spans="1:37">
      <c r="A56" s="1" t="s">
        <v>185</v>
      </c>
      <c r="C56" s="1" t="s">
        <v>59</v>
      </c>
      <c r="E56" s="1" t="s">
        <v>59</v>
      </c>
      <c r="G56" s="1" t="s">
        <v>186</v>
      </c>
      <c r="I56" s="1" t="s">
        <v>187</v>
      </c>
      <c r="K56" s="3">
        <v>18</v>
      </c>
      <c r="M56" s="3">
        <v>18</v>
      </c>
      <c r="O56" s="3">
        <v>2000000</v>
      </c>
      <c r="Q56" s="3">
        <v>2000000000000</v>
      </c>
      <c r="S56" s="3">
        <v>1998799210129</v>
      </c>
      <c r="U56" s="3">
        <v>0</v>
      </c>
      <c r="W56" s="3">
        <v>0</v>
      </c>
      <c r="Y56" s="3">
        <v>2000000</v>
      </c>
      <c r="AA56" s="3">
        <v>1999925000000</v>
      </c>
      <c r="AC56" s="3">
        <v>0</v>
      </c>
      <c r="AE56" s="3">
        <v>0</v>
      </c>
      <c r="AG56" s="3">
        <v>0</v>
      </c>
      <c r="AI56" s="3">
        <v>0</v>
      </c>
      <c r="AK56" s="5">
        <v>0</v>
      </c>
    </row>
    <row r="57" spans="1:37">
      <c r="A57" s="1" t="s">
        <v>188</v>
      </c>
      <c r="C57" s="1" t="s">
        <v>59</v>
      </c>
      <c r="E57" s="1" t="s">
        <v>59</v>
      </c>
      <c r="G57" s="1" t="s">
        <v>189</v>
      </c>
      <c r="I57" s="1" t="s">
        <v>190</v>
      </c>
      <c r="K57" s="3">
        <v>18.5</v>
      </c>
      <c r="M57" s="3">
        <v>18.5</v>
      </c>
      <c r="O57" s="3">
        <v>6694295</v>
      </c>
      <c r="Q57" s="3">
        <v>6335949625000</v>
      </c>
      <c r="S57" s="3">
        <v>6094706902035</v>
      </c>
      <c r="U57" s="3">
        <v>0</v>
      </c>
      <c r="W57" s="3">
        <v>0</v>
      </c>
      <c r="Y57" s="3">
        <v>0</v>
      </c>
      <c r="AA57" s="3">
        <v>0</v>
      </c>
      <c r="AC57" s="3">
        <v>6694295</v>
      </c>
      <c r="AE57" s="3">
        <v>915042</v>
      </c>
      <c r="AG57" s="3">
        <v>6335949625000</v>
      </c>
      <c r="AI57" s="3">
        <v>6125327418352</v>
      </c>
      <c r="AK57" s="5">
        <v>1.8176406842766661E-2</v>
      </c>
    </row>
    <row r="58" spans="1:37">
      <c r="A58" s="1" t="s">
        <v>191</v>
      </c>
      <c r="C58" s="1" t="s">
        <v>59</v>
      </c>
      <c r="E58" s="1" t="s">
        <v>59</v>
      </c>
      <c r="G58" s="1" t="s">
        <v>189</v>
      </c>
      <c r="I58" s="1" t="s">
        <v>190</v>
      </c>
      <c r="K58" s="3">
        <v>18.5</v>
      </c>
      <c r="M58" s="3">
        <v>18.5</v>
      </c>
      <c r="O58" s="3">
        <v>9993800</v>
      </c>
      <c r="Q58" s="3">
        <v>9134925245593</v>
      </c>
      <c r="S58" s="3">
        <v>9098685050116</v>
      </c>
      <c r="U58" s="3">
        <v>0</v>
      </c>
      <c r="W58" s="3">
        <v>0</v>
      </c>
      <c r="Y58" s="3">
        <v>0</v>
      </c>
      <c r="AA58" s="3">
        <v>0</v>
      </c>
      <c r="AC58" s="3">
        <v>9993800</v>
      </c>
      <c r="AE58" s="3">
        <v>915042</v>
      </c>
      <c r="AG58" s="3">
        <v>9134925245593</v>
      </c>
      <c r="AI58" s="3">
        <v>9144397902024</v>
      </c>
      <c r="AK58" s="5">
        <v>2.7135250942071115E-2</v>
      </c>
    </row>
    <row r="59" spans="1:37">
      <c r="A59" s="1" t="s">
        <v>192</v>
      </c>
      <c r="C59" s="1" t="s">
        <v>59</v>
      </c>
      <c r="E59" s="1" t="s">
        <v>59</v>
      </c>
      <c r="G59" s="1" t="s">
        <v>193</v>
      </c>
      <c r="I59" s="1" t="s">
        <v>6</v>
      </c>
      <c r="K59" s="3">
        <v>0</v>
      </c>
      <c r="M59" s="3">
        <v>0</v>
      </c>
      <c r="O59" s="3">
        <v>12356707</v>
      </c>
      <c r="Q59" s="3">
        <v>10403486634959</v>
      </c>
      <c r="S59" s="3">
        <v>12056781028679</v>
      </c>
      <c r="U59" s="3">
        <v>1811</v>
      </c>
      <c r="W59" s="3">
        <v>1777543863</v>
      </c>
      <c r="Y59" s="3">
        <v>12358518</v>
      </c>
      <c r="AA59" s="3">
        <v>12358518000000</v>
      </c>
      <c r="AC59" s="3">
        <v>0</v>
      </c>
      <c r="AE59" s="3">
        <v>0</v>
      </c>
      <c r="AG59" s="3">
        <v>0</v>
      </c>
      <c r="AI59" s="3">
        <v>0</v>
      </c>
      <c r="AK59" s="5">
        <v>0</v>
      </c>
    </row>
    <row r="60" spans="1:37">
      <c r="A60" s="1" t="s">
        <v>194</v>
      </c>
      <c r="C60" s="1" t="s">
        <v>59</v>
      </c>
      <c r="E60" s="1" t="s">
        <v>59</v>
      </c>
      <c r="G60" s="1" t="s">
        <v>195</v>
      </c>
      <c r="I60" s="1" t="s">
        <v>196</v>
      </c>
      <c r="K60" s="3">
        <v>0</v>
      </c>
      <c r="M60" s="3">
        <v>0</v>
      </c>
      <c r="O60" s="3">
        <v>1886458</v>
      </c>
      <c r="Q60" s="3">
        <v>1702936543229</v>
      </c>
      <c r="S60" s="3">
        <v>1812634795711</v>
      </c>
      <c r="U60" s="3">
        <v>71648</v>
      </c>
      <c r="W60" s="3">
        <v>70002808502</v>
      </c>
      <c r="Y60" s="3">
        <v>0</v>
      </c>
      <c r="AA60" s="3">
        <v>0</v>
      </c>
      <c r="AC60" s="3">
        <v>1958106</v>
      </c>
      <c r="AE60" s="3">
        <v>982500</v>
      </c>
      <c r="AG60" s="3">
        <v>1772939351731</v>
      </c>
      <c r="AI60" s="3">
        <v>1923764596233</v>
      </c>
      <c r="AK60" s="5">
        <v>5.7086136924007144E-3</v>
      </c>
    </row>
    <row r="61" spans="1:37">
      <c r="A61" s="1" t="s">
        <v>197</v>
      </c>
      <c r="C61" s="1" t="s">
        <v>59</v>
      </c>
      <c r="E61" s="1" t="s">
        <v>59</v>
      </c>
      <c r="G61" s="1" t="s">
        <v>195</v>
      </c>
      <c r="I61" s="1" t="s">
        <v>198</v>
      </c>
      <c r="K61" s="3">
        <v>0</v>
      </c>
      <c r="M61" s="3">
        <v>0</v>
      </c>
      <c r="O61" s="3">
        <v>10033194</v>
      </c>
      <c r="Q61" s="3">
        <v>8306764542471</v>
      </c>
      <c r="S61" s="3">
        <v>8990736579190</v>
      </c>
      <c r="U61" s="3">
        <v>2200000</v>
      </c>
      <c r="W61" s="3">
        <v>2001355086121</v>
      </c>
      <c r="Y61" s="3">
        <v>471775</v>
      </c>
      <c r="AA61" s="3">
        <v>434983548654</v>
      </c>
      <c r="AC61" s="3">
        <v>11761419</v>
      </c>
      <c r="AE61" s="3">
        <v>916538</v>
      </c>
      <c r="AG61" s="3">
        <v>9910585416533</v>
      </c>
      <c r="AI61" s="3">
        <v>10779373891687</v>
      </c>
      <c r="AK61" s="5">
        <v>3.1986908124874459E-2</v>
      </c>
    </row>
    <row r="62" spans="1:37">
      <c r="A62" s="1" t="s">
        <v>199</v>
      </c>
      <c r="C62" s="1" t="s">
        <v>59</v>
      </c>
      <c r="E62" s="1" t="s">
        <v>59</v>
      </c>
      <c r="G62" s="1" t="s">
        <v>200</v>
      </c>
      <c r="I62" s="1" t="s">
        <v>6</v>
      </c>
      <c r="K62" s="3">
        <v>0</v>
      </c>
      <c r="M62" s="3">
        <v>0</v>
      </c>
      <c r="O62" s="3">
        <v>1319001</v>
      </c>
      <c r="Q62" s="3">
        <v>1186332518741</v>
      </c>
      <c r="S62" s="3">
        <v>1292874249411</v>
      </c>
      <c r="U62" s="3">
        <v>0</v>
      </c>
      <c r="W62" s="3">
        <v>0</v>
      </c>
      <c r="Y62" s="3">
        <v>1319001</v>
      </c>
      <c r="AA62" s="3">
        <v>1319001000000</v>
      </c>
      <c r="AC62" s="3">
        <v>0</v>
      </c>
      <c r="AE62" s="3">
        <v>0</v>
      </c>
      <c r="AG62" s="3">
        <v>0</v>
      </c>
      <c r="AI62" s="3">
        <v>0</v>
      </c>
      <c r="AK62" s="5">
        <v>0</v>
      </c>
    </row>
    <row r="63" spans="1:37">
      <c r="A63" s="1" t="s">
        <v>201</v>
      </c>
      <c r="C63" s="1" t="s">
        <v>59</v>
      </c>
      <c r="E63" s="1" t="s">
        <v>59</v>
      </c>
      <c r="G63" s="1" t="s">
        <v>200</v>
      </c>
      <c r="I63" s="1" t="s">
        <v>6</v>
      </c>
      <c r="K63" s="3">
        <v>0</v>
      </c>
      <c r="M63" s="3">
        <v>0</v>
      </c>
      <c r="O63" s="3">
        <v>3205723</v>
      </c>
      <c r="Q63" s="3">
        <v>2888360325018</v>
      </c>
      <c r="S63" s="3">
        <v>3132371994127</v>
      </c>
      <c r="U63" s="3">
        <v>15000</v>
      </c>
      <c r="W63" s="3">
        <v>14730720789</v>
      </c>
      <c r="Y63" s="3">
        <v>3220723</v>
      </c>
      <c r="AA63" s="3">
        <v>3220723000000</v>
      </c>
      <c r="AC63" s="3">
        <v>0</v>
      </c>
      <c r="AE63" s="3">
        <v>0</v>
      </c>
      <c r="AG63" s="3">
        <v>0</v>
      </c>
      <c r="AI63" s="3">
        <v>0</v>
      </c>
      <c r="AK63" s="5">
        <v>0</v>
      </c>
    </row>
    <row r="64" spans="1:37">
      <c r="A64" s="1" t="s">
        <v>202</v>
      </c>
      <c r="C64" s="1" t="s">
        <v>59</v>
      </c>
      <c r="E64" s="1" t="s">
        <v>59</v>
      </c>
      <c r="G64" s="1" t="s">
        <v>60</v>
      </c>
      <c r="I64" s="1" t="s">
        <v>196</v>
      </c>
      <c r="K64" s="3">
        <v>0</v>
      </c>
      <c r="M64" s="3">
        <v>0</v>
      </c>
      <c r="O64" s="3">
        <v>6569576</v>
      </c>
      <c r="Q64" s="3">
        <v>5746954986809</v>
      </c>
      <c r="S64" s="3">
        <v>6260151985679</v>
      </c>
      <c r="U64" s="3">
        <v>525000</v>
      </c>
      <c r="W64" s="3">
        <v>505929912116</v>
      </c>
      <c r="Y64" s="3">
        <v>0</v>
      </c>
      <c r="AA64" s="3">
        <v>0</v>
      </c>
      <c r="AC64" s="3">
        <v>7094576</v>
      </c>
      <c r="AE64" s="3">
        <v>976570</v>
      </c>
      <c r="AG64" s="3">
        <v>6252884898925</v>
      </c>
      <c r="AI64" s="3">
        <v>6928088111971</v>
      </c>
      <c r="AK64" s="5">
        <v>2.0558533375445342E-2</v>
      </c>
    </row>
    <row r="65" spans="1:37">
      <c r="A65" s="1" t="s">
        <v>203</v>
      </c>
      <c r="C65" s="1" t="s">
        <v>59</v>
      </c>
      <c r="E65" s="1" t="s">
        <v>59</v>
      </c>
      <c r="G65" s="1" t="s">
        <v>200</v>
      </c>
      <c r="I65" s="1" t="s">
        <v>6</v>
      </c>
      <c r="K65" s="3">
        <v>0</v>
      </c>
      <c r="M65" s="3">
        <v>0</v>
      </c>
      <c r="O65" s="3">
        <v>1133000</v>
      </c>
      <c r="Q65" s="3">
        <v>1040263609534</v>
      </c>
      <c r="S65" s="3">
        <v>1110557554227</v>
      </c>
      <c r="U65" s="3">
        <v>0</v>
      </c>
      <c r="W65" s="3">
        <v>0</v>
      </c>
      <c r="Y65" s="3">
        <v>1133000</v>
      </c>
      <c r="AA65" s="3">
        <v>1133000000000</v>
      </c>
      <c r="AC65" s="3">
        <v>0</v>
      </c>
      <c r="AE65" s="3">
        <v>0</v>
      </c>
      <c r="AG65" s="3">
        <v>0</v>
      </c>
      <c r="AI65" s="3">
        <v>0</v>
      </c>
      <c r="AK65" s="5">
        <v>0</v>
      </c>
    </row>
    <row r="66" spans="1:37">
      <c r="A66" s="1" t="s">
        <v>204</v>
      </c>
      <c r="C66" s="1" t="s">
        <v>59</v>
      </c>
      <c r="E66" s="1" t="s">
        <v>59</v>
      </c>
      <c r="G66" s="1" t="s">
        <v>60</v>
      </c>
      <c r="I66" s="1" t="s">
        <v>196</v>
      </c>
      <c r="K66" s="3">
        <v>0</v>
      </c>
      <c r="M66" s="3">
        <v>0</v>
      </c>
      <c r="O66" s="3">
        <v>2605260</v>
      </c>
      <c r="Q66" s="3">
        <v>2225248292723</v>
      </c>
      <c r="S66" s="3">
        <v>2491796558216</v>
      </c>
      <c r="U66" s="3">
        <v>0</v>
      </c>
      <c r="W66" s="3">
        <v>0</v>
      </c>
      <c r="Y66" s="3">
        <v>0</v>
      </c>
      <c r="AA66" s="3">
        <v>0</v>
      </c>
      <c r="AC66" s="3">
        <v>2605260</v>
      </c>
      <c r="AE66" s="3">
        <v>978357</v>
      </c>
      <c r="AG66" s="3">
        <v>2225248292723</v>
      </c>
      <c r="AI66" s="3">
        <v>2548776687794</v>
      </c>
      <c r="AK66" s="5">
        <v>7.5632858236935364E-3</v>
      </c>
    </row>
    <row r="67" spans="1:37">
      <c r="A67" s="1" t="s">
        <v>205</v>
      </c>
      <c r="C67" s="1" t="s">
        <v>59</v>
      </c>
      <c r="E67" s="1" t="s">
        <v>59</v>
      </c>
      <c r="G67" s="1" t="s">
        <v>60</v>
      </c>
      <c r="I67" s="1" t="s">
        <v>196</v>
      </c>
      <c r="K67" s="3">
        <v>0</v>
      </c>
      <c r="M67" s="3">
        <v>0</v>
      </c>
      <c r="O67" s="3">
        <v>19769037</v>
      </c>
      <c r="Q67" s="3">
        <v>16545507308972</v>
      </c>
      <c r="S67" s="3">
        <v>18863292404530</v>
      </c>
      <c r="U67" s="3">
        <v>25000</v>
      </c>
      <c r="W67" s="3">
        <v>24166436409</v>
      </c>
      <c r="Y67" s="3">
        <v>0</v>
      </c>
      <c r="AA67" s="3">
        <v>0</v>
      </c>
      <c r="AC67" s="3">
        <v>19794037</v>
      </c>
      <c r="AE67" s="3">
        <v>977217</v>
      </c>
      <c r="AG67" s="3">
        <v>16569673745381</v>
      </c>
      <c r="AI67" s="3">
        <v>19342329061516</v>
      </c>
      <c r="AK67" s="5">
        <v>5.7396775436924119E-2</v>
      </c>
    </row>
    <row r="68" spans="1:37">
      <c r="A68" s="1" t="s">
        <v>206</v>
      </c>
      <c r="C68" s="1" t="s">
        <v>59</v>
      </c>
      <c r="E68" s="1" t="s">
        <v>59</v>
      </c>
      <c r="G68" s="1" t="s">
        <v>207</v>
      </c>
      <c r="I68" s="1" t="s">
        <v>208</v>
      </c>
      <c r="K68" s="3">
        <v>0</v>
      </c>
      <c r="M68" s="3">
        <v>0</v>
      </c>
      <c r="O68" s="3">
        <v>8972933</v>
      </c>
      <c r="Q68" s="3">
        <v>7609676356716</v>
      </c>
      <c r="S68" s="3">
        <v>8350512531652</v>
      </c>
      <c r="U68" s="3">
        <v>0</v>
      </c>
      <c r="W68" s="3">
        <v>0</v>
      </c>
      <c r="Y68" s="3">
        <v>0</v>
      </c>
      <c r="AA68" s="3">
        <v>0</v>
      </c>
      <c r="AC68" s="3">
        <v>8972933</v>
      </c>
      <c r="AE68" s="3">
        <v>953730</v>
      </c>
      <c r="AG68" s="3">
        <v>7609676356716</v>
      </c>
      <c r="AI68" s="3">
        <v>8557427415451</v>
      </c>
      <c r="AK68" s="5">
        <v>2.5393464154203696E-2</v>
      </c>
    </row>
    <row r="69" spans="1:37">
      <c r="A69" s="1" t="s">
        <v>209</v>
      </c>
      <c r="C69" s="1" t="s">
        <v>59</v>
      </c>
      <c r="E69" s="1" t="s">
        <v>59</v>
      </c>
      <c r="G69" s="1" t="s">
        <v>210</v>
      </c>
      <c r="I69" s="1" t="s">
        <v>211</v>
      </c>
      <c r="K69" s="3">
        <v>16</v>
      </c>
      <c r="M69" s="3">
        <v>16</v>
      </c>
      <c r="O69" s="3">
        <v>1906500</v>
      </c>
      <c r="Q69" s="3">
        <v>1794174406265</v>
      </c>
      <c r="S69" s="3">
        <v>1721754437430</v>
      </c>
      <c r="U69" s="3">
        <v>0</v>
      </c>
      <c r="W69" s="3">
        <v>0</v>
      </c>
      <c r="Y69" s="3">
        <v>0</v>
      </c>
      <c r="AA69" s="3">
        <v>0</v>
      </c>
      <c r="AC69" s="3">
        <v>1906500</v>
      </c>
      <c r="AE69" s="3">
        <v>905323</v>
      </c>
      <c r="AG69" s="3">
        <v>1794174406265</v>
      </c>
      <c r="AI69" s="3">
        <v>1725931417065</v>
      </c>
      <c r="AK69" s="5">
        <v>5.12155995535771E-3</v>
      </c>
    </row>
    <row r="70" spans="1:37">
      <c r="A70" s="1" t="s">
        <v>212</v>
      </c>
      <c r="C70" s="1" t="s">
        <v>59</v>
      </c>
      <c r="E70" s="1" t="s">
        <v>59</v>
      </c>
      <c r="G70" s="1" t="s">
        <v>213</v>
      </c>
      <c r="I70" s="1" t="s">
        <v>214</v>
      </c>
      <c r="K70" s="3">
        <v>16</v>
      </c>
      <c r="M70" s="3">
        <v>16</v>
      </c>
      <c r="O70" s="3">
        <v>915000</v>
      </c>
      <c r="Q70" s="3">
        <v>866678849995</v>
      </c>
      <c r="S70" s="3">
        <v>851497113208</v>
      </c>
      <c r="U70" s="3">
        <v>0</v>
      </c>
      <c r="W70" s="3">
        <v>0</v>
      </c>
      <c r="Y70" s="3">
        <v>915000</v>
      </c>
      <c r="AA70" s="3">
        <v>915000000000</v>
      </c>
      <c r="AC70" s="3">
        <v>0</v>
      </c>
      <c r="AE70" s="3">
        <v>0</v>
      </c>
      <c r="AG70" s="3">
        <v>0</v>
      </c>
      <c r="AI70" s="3">
        <v>0</v>
      </c>
      <c r="AK70" s="5">
        <v>0</v>
      </c>
    </row>
    <row r="71" spans="1:37">
      <c r="A71" s="1" t="s">
        <v>215</v>
      </c>
      <c r="C71" s="1" t="s">
        <v>59</v>
      </c>
      <c r="E71" s="1" t="s">
        <v>59</v>
      </c>
      <c r="G71" s="1" t="s">
        <v>216</v>
      </c>
      <c r="I71" s="1" t="s">
        <v>217</v>
      </c>
      <c r="K71" s="3">
        <v>18</v>
      </c>
      <c r="M71" s="3">
        <v>18</v>
      </c>
      <c r="O71" s="3">
        <v>5860800</v>
      </c>
      <c r="Q71" s="3">
        <v>5428309744290</v>
      </c>
      <c r="S71" s="3">
        <v>5163604262581</v>
      </c>
      <c r="U71" s="3">
        <v>0</v>
      </c>
      <c r="W71" s="3">
        <v>0</v>
      </c>
      <c r="Y71" s="3">
        <v>0</v>
      </c>
      <c r="AA71" s="3">
        <v>0</v>
      </c>
      <c r="AC71" s="3">
        <v>5860800</v>
      </c>
      <c r="AE71" s="3">
        <v>869598</v>
      </c>
      <c r="AG71" s="3">
        <v>5428309744290</v>
      </c>
      <c r="AI71" s="3">
        <v>5096342467476</v>
      </c>
      <c r="AK71" s="5">
        <v>1.5122978376858061E-2</v>
      </c>
    </row>
    <row r="72" spans="1:37">
      <c r="A72" s="1" t="s">
        <v>218</v>
      </c>
      <c r="C72" s="1" t="s">
        <v>59</v>
      </c>
      <c r="E72" s="1" t="s">
        <v>59</v>
      </c>
      <c r="G72" s="1" t="s">
        <v>219</v>
      </c>
      <c r="I72" s="1" t="s">
        <v>220</v>
      </c>
      <c r="K72" s="3">
        <v>18</v>
      </c>
      <c r="M72" s="3">
        <v>18</v>
      </c>
      <c r="O72" s="3">
        <v>195100</v>
      </c>
      <c r="Q72" s="3">
        <v>180357803750</v>
      </c>
      <c r="S72" s="3">
        <v>173190192019</v>
      </c>
      <c r="U72" s="3">
        <v>0</v>
      </c>
      <c r="W72" s="3">
        <v>0</v>
      </c>
      <c r="Y72" s="3">
        <v>0</v>
      </c>
      <c r="AA72" s="3">
        <v>0</v>
      </c>
      <c r="AC72" s="3">
        <v>195100</v>
      </c>
      <c r="AE72" s="3">
        <v>882027</v>
      </c>
      <c r="AG72" s="3">
        <v>180357803750</v>
      </c>
      <c r="AI72" s="3">
        <v>172076799465</v>
      </c>
      <c r="AK72" s="5">
        <v>5.106237922737068E-4</v>
      </c>
    </row>
    <row r="73" spans="1:37">
      <c r="A73" s="1" t="s">
        <v>221</v>
      </c>
      <c r="C73" s="1" t="s">
        <v>59</v>
      </c>
      <c r="E73" s="1" t="s">
        <v>59</v>
      </c>
      <c r="G73" s="1" t="s">
        <v>222</v>
      </c>
      <c r="I73" s="1" t="s">
        <v>223</v>
      </c>
      <c r="K73" s="3">
        <v>18</v>
      </c>
      <c r="M73" s="3">
        <v>18</v>
      </c>
      <c r="O73" s="3">
        <v>2773000</v>
      </c>
      <c r="Q73" s="3">
        <v>2442292020000</v>
      </c>
      <c r="S73" s="3">
        <v>2495603291625</v>
      </c>
      <c r="U73" s="3">
        <v>0</v>
      </c>
      <c r="W73" s="3">
        <v>0</v>
      </c>
      <c r="Y73" s="3">
        <v>0</v>
      </c>
      <c r="AA73" s="3">
        <v>0</v>
      </c>
      <c r="AC73" s="3">
        <v>2773000</v>
      </c>
      <c r="AE73" s="3">
        <v>890631</v>
      </c>
      <c r="AG73" s="3">
        <v>2442292020000</v>
      </c>
      <c r="AI73" s="3">
        <v>2469624061359</v>
      </c>
      <c r="AK73" s="5">
        <v>7.3284068951899612E-3</v>
      </c>
    </row>
    <row r="74" spans="1:37">
      <c r="A74" s="1" t="s">
        <v>224</v>
      </c>
      <c r="C74" s="1" t="s">
        <v>59</v>
      </c>
      <c r="E74" s="1" t="s">
        <v>59</v>
      </c>
      <c r="G74" s="1" t="s">
        <v>225</v>
      </c>
      <c r="I74" s="1" t="s">
        <v>226</v>
      </c>
      <c r="K74" s="3">
        <v>20.5</v>
      </c>
      <c r="M74" s="3">
        <v>20.5</v>
      </c>
      <c r="O74" s="3">
        <v>50000</v>
      </c>
      <c r="Q74" s="3">
        <v>48076862905</v>
      </c>
      <c r="S74" s="3">
        <v>48148134187</v>
      </c>
      <c r="U74" s="3">
        <v>5440000</v>
      </c>
      <c r="W74" s="3">
        <v>5243664750000</v>
      </c>
      <c r="Y74" s="3">
        <v>0</v>
      </c>
      <c r="AA74" s="3">
        <v>0</v>
      </c>
      <c r="AC74" s="3">
        <v>5490000</v>
      </c>
      <c r="AE74" s="3">
        <v>937062</v>
      </c>
      <c r="AG74" s="3">
        <v>5291741612905</v>
      </c>
      <c r="AI74" s="3">
        <v>5144271031772</v>
      </c>
      <c r="AK74" s="5">
        <v>1.5265202461308419E-2</v>
      </c>
    </row>
    <row r="75" spans="1:37">
      <c r="A75" s="1" t="s">
        <v>227</v>
      </c>
      <c r="C75" s="1" t="s">
        <v>59</v>
      </c>
      <c r="E75" s="1" t="s">
        <v>59</v>
      </c>
      <c r="G75" s="1" t="s">
        <v>225</v>
      </c>
      <c r="I75" s="1" t="s">
        <v>228</v>
      </c>
      <c r="K75" s="3">
        <v>20.5</v>
      </c>
      <c r="M75" s="3">
        <v>20.5</v>
      </c>
      <c r="O75" s="3">
        <v>12873000</v>
      </c>
      <c r="Q75" s="3">
        <v>12079826870000</v>
      </c>
      <c r="S75" s="3">
        <v>11305209791144</v>
      </c>
      <c r="U75" s="3">
        <v>0</v>
      </c>
      <c r="W75" s="3">
        <v>0</v>
      </c>
      <c r="Y75" s="3">
        <v>0</v>
      </c>
      <c r="AA75" s="3">
        <v>0</v>
      </c>
      <c r="AC75" s="3">
        <v>12873000</v>
      </c>
      <c r="AE75" s="3">
        <v>900777</v>
      </c>
      <c r="AG75" s="3">
        <v>12079826870000</v>
      </c>
      <c r="AI75" s="3">
        <v>11595252987535</v>
      </c>
      <c r="AK75" s="5">
        <v>3.4407962440470827E-2</v>
      </c>
    </row>
    <row r="76" spans="1:37">
      <c r="A76" s="1" t="s">
        <v>229</v>
      </c>
      <c r="C76" s="1" t="s">
        <v>59</v>
      </c>
      <c r="E76" s="1" t="s">
        <v>59</v>
      </c>
      <c r="G76" s="1" t="s">
        <v>230</v>
      </c>
      <c r="I76" s="1" t="s">
        <v>231</v>
      </c>
      <c r="K76" s="3">
        <v>15</v>
      </c>
      <c r="M76" s="3">
        <v>15</v>
      </c>
      <c r="O76" s="3">
        <v>7409087</v>
      </c>
      <c r="Q76" s="3">
        <v>6968266659838</v>
      </c>
      <c r="S76" s="3">
        <v>6887568598663</v>
      </c>
      <c r="U76" s="3">
        <v>0</v>
      </c>
      <c r="W76" s="3">
        <v>0</v>
      </c>
      <c r="Y76" s="3">
        <v>0</v>
      </c>
      <c r="AA76" s="3">
        <v>0</v>
      </c>
      <c r="AC76" s="3">
        <v>7409087</v>
      </c>
      <c r="AE76" s="3">
        <v>937766</v>
      </c>
      <c r="AG76" s="3">
        <v>6968266659838</v>
      </c>
      <c r="AI76" s="3">
        <v>6947720645034</v>
      </c>
      <c r="AK76" s="5">
        <v>2.0616791307460209E-2</v>
      </c>
    </row>
    <row r="77" spans="1:37">
      <c r="A77" s="1" t="s">
        <v>232</v>
      </c>
      <c r="C77" s="1" t="s">
        <v>59</v>
      </c>
      <c r="E77" s="1" t="s">
        <v>59</v>
      </c>
      <c r="G77" s="1" t="s">
        <v>233</v>
      </c>
      <c r="I77" s="1" t="s">
        <v>234</v>
      </c>
      <c r="K77" s="3">
        <v>17</v>
      </c>
      <c r="M77" s="3">
        <v>17</v>
      </c>
      <c r="O77" s="3">
        <v>6739380</v>
      </c>
      <c r="Q77" s="3">
        <v>6249693056680</v>
      </c>
      <c r="S77" s="3">
        <v>6392155315082</v>
      </c>
      <c r="U77" s="3">
        <v>0</v>
      </c>
      <c r="W77" s="3">
        <v>0</v>
      </c>
      <c r="Y77" s="3">
        <v>0</v>
      </c>
      <c r="AA77" s="3">
        <v>0</v>
      </c>
      <c r="AC77" s="3">
        <v>6739380</v>
      </c>
      <c r="AE77" s="3">
        <v>936362</v>
      </c>
      <c r="AG77" s="3">
        <v>6249693056680</v>
      </c>
      <c r="AI77" s="3">
        <v>6310254803710</v>
      </c>
      <c r="AK77" s="5">
        <v>1.8725163694941666E-2</v>
      </c>
    </row>
    <row r="78" spans="1:37">
      <c r="A78" s="1" t="s">
        <v>235</v>
      </c>
      <c r="C78" s="1" t="s">
        <v>59</v>
      </c>
      <c r="E78" s="1" t="s">
        <v>59</v>
      </c>
      <c r="G78" s="1" t="s">
        <v>236</v>
      </c>
      <c r="I78" s="1" t="s">
        <v>237</v>
      </c>
      <c r="K78" s="3">
        <v>18</v>
      </c>
      <c r="M78" s="3">
        <v>18</v>
      </c>
      <c r="O78" s="3">
        <v>15000</v>
      </c>
      <c r="Q78" s="3">
        <v>13689480442</v>
      </c>
      <c r="S78" s="3">
        <v>13497451953</v>
      </c>
      <c r="U78" s="3">
        <v>0</v>
      </c>
      <c r="W78" s="3">
        <v>0</v>
      </c>
      <c r="Y78" s="3">
        <v>0</v>
      </c>
      <c r="AA78" s="3">
        <v>0</v>
      </c>
      <c r="AC78" s="3">
        <v>15000</v>
      </c>
      <c r="AE78" s="3">
        <v>888559</v>
      </c>
      <c r="AG78" s="3">
        <v>13689480442</v>
      </c>
      <c r="AI78" s="3">
        <v>13327868525</v>
      </c>
      <c r="AK78" s="5">
        <v>3.9549356975023838E-5</v>
      </c>
    </row>
    <row r="79" spans="1:37">
      <c r="A79" s="1" t="s">
        <v>238</v>
      </c>
      <c r="C79" s="1" t="s">
        <v>59</v>
      </c>
      <c r="E79" s="1" t="s">
        <v>59</v>
      </c>
      <c r="G79" s="1" t="s">
        <v>239</v>
      </c>
      <c r="I79" s="1" t="s">
        <v>240</v>
      </c>
      <c r="K79" s="3">
        <v>18</v>
      </c>
      <c r="M79" s="3">
        <v>18</v>
      </c>
      <c r="O79" s="3">
        <v>125000</v>
      </c>
      <c r="Q79" s="3">
        <v>112094095949</v>
      </c>
      <c r="S79" s="3">
        <v>109596627966</v>
      </c>
      <c r="U79" s="3">
        <v>0</v>
      </c>
      <c r="W79" s="3">
        <v>0</v>
      </c>
      <c r="Y79" s="3">
        <v>0</v>
      </c>
      <c r="AA79" s="3">
        <v>0</v>
      </c>
      <c r="AC79" s="3">
        <v>125000</v>
      </c>
      <c r="AE79" s="3">
        <v>871170</v>
      </c>
      <c r="AG79" s="3">
        <v>112094095949</v>
      </c>
      <c r="AI79" s="3">
        <v>108892030270</v>
      </c>
      <c r="AK79" s="5">
        <v>3.2312817078028098E-4</v>
      </c>
    </row>
    <row r="80" spans="1:37">
      <c r="A80" s="1" t="s">
        <v>241</v>
      </c>
      <c r="C80" s="1" t="s">
        <v>59</v>
      </c>
      <c r="E80" s="1" t="s">
        <v>59</v>
      </c>
      <c r="G80" s="1" t="s">
        <v>242</v>
      </c>
      <c r="I80" s="1" t="s">
        <v>243</v>
      </c>
      <c r="K80" s="3">
        <v>18</v>
      </c>
      <c r="M80" s="3">
        <v>18</v>
      </c>
      <c r="O80" s="3">
        <v>170000</v>
      </c>
      <c r="Q80" s="3">
        <v>151489970005</v>
      </c>
      <c r="S80" s="3">
        <v>144992481323</v>
      </c>
      <c r="U80" s="3">
        <v>0</v>
      </c>
      <c r="W80" s="3">
        <v>0</v>
      </c>
      <c r="Y80" s="3">
        <v>0</v>
      </c>
      <c r="AA80" s="3">
        <v>0</v>
      </c>
      <c r="AC80" s="3">
        <v>170000</v>
      </c>
      <c r="AE80" s="3">
        <v>847447</v>
      </c>
      <c r="AG80" s="3">
        <v>151489970005</v>
      </c>
      <c r="AI80" s="3">
        <v>144060407442</v>
      </c>
      <c r="AK80" s="5">
        <v>4.2748744626373321E-4</v>
      </c>
    </row>
    <row r="81" spans="1:37">
      <c r="A81" s="1" t="s">
        <v>244</v>
      </c>
      <c r="C81" s="1" t="s">
        <v>59</v>
      </c>
      <c r="E81" s="1" t="s">
        <v>59</v>
      </c>
      <c r="G81" s="1" t="s">
        <v>84</v>
      </c>
      <c r="I81" s="1" t="s">
        <v>85</v>
      </c>
      <c r="K81" s="3">
        <v>18</v>
      </c>
      <c r="M81" s="3">
        <v>18</v>
      </c>
      <c r="O81" s="3">
        <v>125000</v>
      </c>
      <c r="Q81" s="3">
        <v>111696632712</v>
      </c>
      <c r="S81" s="3">
        <v>111075945640</v>
      </c>
      <c r="U81" s="3">
        <v>0</v>
      </c>
      <c r="W81" s="3">
        <v>0</v>
      </c>
      <c r="Y81" s="3">
        <v>0</v>
      </c>
      <c r="AA81" s="3">
        <v>0</v>
      </c>
      <c r="AC81" s="3">
        <v>125000</v>
      </c>
      <c r="AE81" s="3">
        <v>888642</v>
      </c>
      <c r="AG81" s="3">
        <v>111696632712</v>
      </c>
      <c r="AI81" s="3">
        <v>111075945640</v>
      </c>
      <c r="AK81" s="5">
        <v>3.2960876056171198E-4</v>
      </c>
    </row>
    <row r="82" spans="1:37">
      <c r="A82" s="1" t="s">
        <v>245</v>
      </c>
      <c r="C82" s="1" t="s">
        <v>59</v>
      </c>
      <c r="E82" s="1" t="s">
        <v>59</v>
      </c>
      <c r="G82" s="1" t="s">
        <v>246</v>
      </c>
      <c r="I82" s="1" t="s">
        <v>247</v>
      </c>
      <c r="K82" s="3">
        <v>17</v>
      </c>
      <c r="M82" s="3">
        <v>17</v>
      </c>
      <c r="O82" s="3">
        <v>337500</v>
      </c>
      <c r="Q82" s="3">
        <v>312531750000</v>
      </c>
      <c r="S82" s="3">
        <v>301188853479</v>
      </c>
      <c r="U82" s="3">
        <v>0</v>
      </c>
      <c r="W82" s="3">
        <v>0</v>
      </c>
      <c r="Y82" s="3">
        <v>0</v>
      </c>
      <c r="AA82" s="3">
        <v>0</v>
      </c>
      <c r="AC82" s="3">
        <v>337500</v>
      </c>
      <c r="AE82" s="3">
        <v>893290</v>
      </c>
      <c r="AG82" s="3">
        <v>312531750000</v>
      </c>
      <c r="AI82" s="3">
        <v>301473692441</v>
      </c>
      <c r="AK82" s="5">
        <v>8.9459846175423264E-4</v>
      </c>
    </row>
    <row r="83" spans="1:37">
      <c r="A83" s="1" t="s">
        <v>248</v>
      </c>
      <c r="C83" s="1" t="s">
        <v>59</v>
      </c>
      <c r="E83" s="1" t="s">
        <v>59</v>
      </c>
      <c r="G83" s="1" t="s">
        <v>249</v>
      </c>
      <c r="I83" s="1" t="s">
        <v>250</v>
      </c>
      <c r="K83" s="3">
        <v>17</v>
      </c>
      <c r="M83" s="3">
        <v>17</v>
      </c>
      <c r="O83" s="3">
        <v>5877976</v>
      </c>
      <c r="Q83" s="3">
        <v>5464658632333</v>
      </c>
      <c r="S83" s="3">
        <v>5284947930851</v>
      </c>
      <c r="U83" s="3">
        <v>0</v>
      </c>
      <c r="W83" s="3">
        <v>0</v>
      </c>
      <c r="Y83" s="3">
        <v>0</v>
      </c>
      <c r="AA83" s="3">
        <v>0</v>
      </c>
      <c r="AC83" s="3">
        <v>5877976</v>
      </c>
      <c r="AE83" s="3">
        <v>887849</v>
      </c>
      <c r="AG83" s="3">
        <v>5464658632333</v>
      </c>
      <c r="AI83" s="3">
        <v>5218552886863</v>
      </c>
      <c r="AK83" s="5">
        <v>1.5485627775247427E-2</v>
      </c>
    </row>
    <row r="84" spans="1:37">
      <c r="A84" s="1" t="s">
        <v>251</v>
      </c>
      <c r="C84" s="1" t="s">
        <v>59</v>
      </c>
      <c r="E84" s="1" t="s">
        <v>59</v>
      </c>
      <c r="G84" s="1" t="s">
        <v>252</v>
      </c>
      <c r="I84" s="1" t="s">
        <v>253</v>
      </c>
      <c r="K84" s="3">
        <v>17</v>
      </c>
      <c r="M84" s="3">
        <v>17</v>
      </c>
      <c r="O84" s="3">
        <v>1020277</v>
      </c>
      <c r="Q84" s="3">
        <v>975561203843</v>
      </c>
      <c r="S84" s="3">
        <v>934871134918</v>
      </c>
      <c r="U84" s="3">
        <v>0</v>
      </c>
      <c r="W84" s="3">
        <v>0</v>
      </c>
      <c r="Y84" s="3">
        <v>0</v>
      </c>
      <c r="AA84" s="3">
        <v>0</v>
      </c>
      <c r="AC84" s="3">
        <v>1020277</v>
      </c>
      <c r="AE84" s="3">
        <v>914995</v>
      </c>
      <c r="AG84" s="3">
        <v>975561203843</v>
      </c>
      <c r="AI84" s="3">
        <v>933512178616</v>
      </c>
      <c r="AK84" s="5">
        <v>2.7701208429062288E-3</v>
      </c>
    </row>
    <row r="85" spans="1:37">
      <c r="A85" s="1" t="s">
        <v>254</v>
      </c>
      <c r="C85" s="1" t="s">
        <v>59</v>
      </c>
      <c r="E85" s="1" t="s">
        <v>59</v>
      </c>
      <c r="G85" s="1" t="s">
        <v>255</v>
      </c>
      <c r="I85" s="1" t="s">
        <v>106</v>
      </c>
      <c r="K85" s="3">
        <v>17</v>
      </c>
      <c r="M85" s="3">
        <v>17</v>
      </c>
      <c r="O85" s="3">
        <v>7138846</v>
      </c>
      <c r="Q85" s="3">
        <v>6615284321065</v>
      </c>
      <c r="S85" s="3">
        <v>6680658698927</v>
      </c>
      <c r="U85" s="3">
        <v>0</v>
      </c>
      <c r="W85" s="3">
        <v>0</v>
      </c>
      <c r="Y85" s="3">
        <v>0</v>
      </c>
      <c r="AA85" s="3">
        <v>0</v>
      </c>
      <c r="AC85" s="3">
        <v>7138846</v>
      </c>
      <c r="AE85" s="3">
        <v>932145</v>
      </c>
      <c r="AG85" s="3">
        <v>6615284321065</v>
      </c>
      <c r="AI85" s="3">
        <v>6654181745135</v>
      </c>
      <c r="AK85" s="5">
        <v>1.9745738691928701E-2</v>
      </c>
    </row>
    <row r="86" spans="1:37">
      <c r="A86" s="1" t="s">
        <v>257</v>
      </c>
      <c r="C86" s="1" t="s">
        <v>59</v>
      </c>
      <c r="E86" s="1" t="s">
        <v>59</v>
      </c>
      <c r="G86" s="1" t="s">
        <v>123</v>
      </c>
      <c r="I86" s="1" t="s">
        <v>258</v>
      </c>
      <c r="K86" s="3">
        <v>18</v>
      </c>
      <c r="M86" s="3">
        <v>18</v>
      </c>
      <c r="O86" s="3">
        <v>0</v>
      </c>
      <c r="Q86" s="3">
        <v>0</v>
      </c>
      <c r="S86" s="3">
        <v>0</v>
      </c>
      <c r="U86" s="3">
        <v>100</v>
      </c>
      <c r="W86" s="3">
        <v>95003680</v>
      </c>
      <c r="Y86" s="3">
        <v>0</v>
      </c>
      <c r="AA86" s="3">
        <v>0</v>
      </c>
      <c r="AC86" s="3">
        <v>100</v>
      </c>
      <c r="AE86" s="3">
        <v>950000</v>
      </c>
      <c r="AG86" s="3">
        <v>95003680</v>
      </c>
      <c r="AI86" s="3">
        <v>94996318</v>
      </c>
      <c r="AK86" s="5">
        <v>2.8189378405463241E-7</v>
      </c>
    </row>
    <row r="87" spans="1:37">
      <c r="A87" s="1" t="s">
        <v>259</v>
      </c>
      <c r="C87" s="1" t="s">
        <v>59</v>
      </c>
      <c r="E87" s="1" t="s">
        <v>59</v>
      </c>
      <c r="G87" s="1" t="s">
        <v>260</v>
      </c>
      <c r="I87" s="1" t="s">
        <v>261</v>
      </c>
      <c r="K87" s="3">
        <v>19</v>
      </c>
      <c r="M87" s="3">
        <v>19</v>
      </c>
      <c r="O87" s="3">
        <v>0</v>
      </c>
      <c r="Q87" s="3">
        <v>0</v>
      </c>
      <c r="S87" s="3">
        <v>0</v>
      </c>
      <c r="U87" s="3">
        <v>100</v>
      </c>
      <c r="W87" s="3">
        <v>95003680</v>
      </c>
      <c r="Y87" s="3">
        <v>0</v>
      </c>
      <c r="AA87" s="3">
        <v>0</v>
      </c>
      <c r="AC87" s="3">
        <v>100</v>
      </c>
      <c r="AE87" s="3">
        <v>950000</v>
      </c>
      <c r="AG87" s="3">
        <v>95003680</v>
      </c>
      <c r="AI87" s="3">
        <v>94996318</v>
      </c>
      <c r="AK87" s="5">
        <v>2.8189378405463241E-7</v>
      </c>
    </row>
    <row r="88" spans="1:37">
      <c r="A88" s="1" t="s">
        <v>262</v>
      </c>
      <c r="C88" s="1" t="s">
        <v>59</v>
      </c>
      <c r="E88" s="1" t="s">
        <v>59</v>
      </c>
      <c r="G88" s="1" t="s">
        <v>44</v>
      </c>
      <c r="I88" s="1" t="s">
        <v>263</v>
      </c>
      <c r="K88" s="3">
        <v>23</v>
      </c>
      <c r="M88" s="3">
        <v>23</v>
      </c>
      <c r="O88" s="3">
        <v>0</v>
      </c>
      <c r="Q88" s="3">
        <v>0</v>
      </c>
      <c r="S88" s="3">
        <v>0</v>
      </c>
      <c r="U88" s="3">
        <v>2450000</v>
      </c>
      <c r="W88" s="3">
        <v>2305694875000</v>
      </c>
      <c r="Y88" s="3">
        <v>0</v>
      </c>
      <c r="AA88" s="3">
        <v>0</v>
      </c>
      <c r="AC88" s="3">
        <v>2450000</v>
      </c>
      <c r="AE88" s="3">
        <v>941100</v>
      </c>
      <c r="AG88" s="3">
        <v>2305694875000</v>
      </c>
      <c r="AI88" s="3">
        <v>2305605654318</v>
      </c>
      <c r="AK88" s="5">
        <v>6.841695721653736E-3</v>
      </c>
    </row>
    <row r="89" spans="1:37">
      <c r="A89" s="1" t="s">
        <v>264</v>
      </c>
      <c r="C89" s="1" t="s">
        <v>59</v>
      </c>
      <c r="E89" s="1" t="s">
        <v>59</v>
      </c>
      <c r="G89" s="1" t="s">
        <v>265</v>
      </c>
      <c r="I89" s="1" t="s">
        <v>266</v>
      </c>
      <c r="K89" s="3">
        <v>18</v>
      </c>
      <c r="M89" s="3">
        <v>18</v>
      </c>
      <c r="O89" s="3">
        <v>0</v>
      </c>
      <c r="Q89" s="3">
        <v>0</v>
      </c>
      <c r="S89" s="3">
        <v>0</v>
      </c>
      <c r="U89" s="3">
        <v>10000000</v>
      </c>
      <c r="W89" s="3">
        <v>9728881250000</v>
      </c>
      <c r="Y89" s="3">
        <v>0</v>
      </c>
      <c r="AA89" s="3">
        <v>0</v>
      </c>
      <c r="AC89" s="3">
        <v>10000000</v>
      </c>
      <c r="AE89" s="3">
        <v>948017</v>
      </c>
      <c r="AG89" s="3">
        <v>9728881250000</v>
      </c>
      <c r="AI89" s="3">
        <v>9479802643412</v>
      </c>
      <c r="AK89" s="5">
        <v>2.8130537009260884E-2</v>
      </c>
    </row>
    <row r="90" spans="1:37" ht="22.5" thickBot="1">
      <c r="Q90" s="4">
        <f>SUM(Q9:Q89)</f>
        <v>247046641922523</v>
      </c>
      <c r="S90" s="4">
        <f>SUM(S9:S89)</f>
        <v>260238234893911</v>
      </c>
      <c r="W90" s="4">
        <f>SUM(W9:W89)</f>
        <v>27354279806965</v>
      </c>
      <c r="AA90" s="4">
        <f>SUM(AA9:AA89)</f>
        <v>23080654027064</v>
      </c>
      <c r="AG90" s="4">
        <f>SUM(AG9:AG89)</f>
        <v>254234360290482</v>
      </c>
      <c r="AI90" s="4">
        <f>SUM(AI9:AI89)</f>
        <v>267216953611795</v>
      </c>
      <c r="AK90" s="7">
        <f>SUM(AK9:AK89)</f>
        <v>0.79294439829952257</v>
      </c>
    </row>
    <row r="91" spans="1:37" ht="22.5" thickTop="1"/>
    <row r="93" spans="1:37">
      <c r="AK93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67"/>
  <sheetViews>
    <sheetView rightToLeft="1" topLeftCell="A64" workbookViewId="0">
      <selection activeCell="G72" sqref="G72"/>
    </sheetView>
  </sheetViews>
  <sheetFormatPr defaultRowHeight="21.75"/>
  <cols>
    <col min="1" max="1" width="35.71093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5" style="1" bestFit="1" customWidth="1"/>
    <col min="6" max="6" width="1" style="1" customWidth="1"/>
    <col min="7" max="7" width="23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32.7109375" style="1" bestFit="1" customWidth="1"/>
    <col min="12" max="12" width="1" style="1" customWidth="1"/>
    <col min="13" max="13" width="41.1406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22.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6" spans="1:13" ht="22.5">
      <c r="A6" s="9" t="s">
        <v>3</v>
      </c>
      <c r="C6" s="9" t="s">
        <v>6</v>
      </c>
      <c r="D6" s="9" t="s">
        <v>6</v>
      </c>
      <c r="E6" s="9" t="s">
        <v>6</v>
      </c>
      <c r="F6" s="9" t="s">
        <v>6</v>
      </c>
      <c r="G6" s="9" t="s">
        <v>6</v>
      </c>
      <c r="H6" s="9" t="s">
        <v>6</v>
      </c>
      <c r="I6" s="9" t="s">
        <v>6</v>
      </c>
      <c r="J6" s="9" t="s">
        <v>6</v>
      </c>
      <c r="K6" s="9" t="s">
        <v>6</v>
      </c>
      <c r="L6" s="9" t="s">
        <v>6</v>
      </c>
      <c r="M6" s="9" t="s">
        <v>6</v>
      </c>
    </row>
    <row r="7" spans="1:13" ht="22.5">
      <c r="A7" s="11" t="s">
        <v>3</v>
      </c>
      <c r="C7" s="11" t="s">
        <v>7</v>
      </c>
      <c r="E7" s="11" t="s">
        <v>267</v>
      </c>
      <c r="G7" s="11" t="s">
        <v>268</v>
      </c>
      <c r="I7" s="11" t="s">
        <v>269</v>
      </c>
      <c r="K7" s="11" t="s">
        <v>270</v>
      </c>
      <c r="M7" s="11" t="s">
        <v>271</v>
      </c>
    </row>
    <row r="8" spans="1:13">
      <c r="A8" s="1" t="s">
        <v>71</v>
      </c>
      <c r="C8" s="3">
        <v>3474082</v>
      </c>
      <c r="E8" s="3">
        <v>956580</v>
      </c>
      <c r="G8" s="3">
        <v>979235.2</v>
      </c>
      <c r="I8" s="1" t="s">
        <v>272</v>
      </c>
      <c r="K8" s="3">
        <v>3401943382086.3999</v>
      </c>
      <c r="M8" s="1" t="s">
        <v>535</v>
      </c>
    </row>
    <row r="9" spans="1:13">
      <c r="A9" s="1" t="s">
        <v>163</v>
      </c>
      <c r="C9" s="3">
        <v>1848714</v>
      </c>
      <c r="E9" s="3">
        <v>970000</v>
      </c>
      <c r="G9" s="3">
        <v>987126.13179999997</v>
      </c>
      <c r="I9" s="1" t="s">
        <v>273</v>
      </c>
      <c r="K9" s="3">
        <v>1824913899624.51</v>
      </c>
      <c r="M9" s="1" t="s">
        <v>535</v>
      </c>
    </row>
    <row r="10" spans="1:13">
      <c r="A10" s="1" t="s">
        <v>229</v>
      </c>
      <c r="C10" s="3">
        <v>7409087</v>
      </c>
      <c r="E10" s="3">
        <v>982100</v>
      </c>
      <c r="G10" s="3">
        <v>937766</v>
      </c>
      <c r="I10" s="1" t="s">
        <v>274</v>
      </c>
      <c r="K10" s="3">
        <v>6947989879642</v>
      </c>
      <c r="M10" s="1" t="s">
        <v>535</v>
      </c>
    </row>
    <row r="11" spans="1:13">
      <c r="A11" s="1" t="s">
        <v>156</v>
      </c>
      <c r="C11" s="3">
        <v>3406145</v>
      </c>
      <c r="E11" s="3">
        <v>950000</v>
      </c>
      <c r="G11" s="3">
        <v>938490.56180000002</v>
      </c>
      <c r="I11" s="1" t="s">
        <v>275</v>
      </c>
      <c r="K11" s="3">
        <v>3196634934622.2598</v>
      </c>
      <c r="M11" s="1" t="s">
        <v>535</v>
      </c>
    </row>
    <row r="12" spans="1:13">
      <c r="A12" s="1" t="s">
        <v>175</v>
      </c>
      <c r="C12" s="3">
        <v>3990000</v>
      </c>
      <c r="E12" s="3">
        <v>970000</v>
      </c>
      <c r="G12" s="3">
        <v>981822.82609999995</v>
      </c>
      <c r="I12" s="1" t="s">
        <v>276</v>
      </c>
      <c r="K12" s="3">
        <v>3917473076139</v>
      </c>
      <c r="M12" s="1" t="s">
        <v>535</v>
      </c>
    </row>
    <row r="13" spans="1:13">
      <c r="A13" s="1" t="s">
        <v>177</v>
      </c>
      <c r="C13" s="3">
        <v>3000000</v>
      </c>
      <c r="E13" s="3">
        <v>950000</v>
      </c>
      <c r="G13" s="3">
        <v>973834.95700000005</v>
      </c>
      <c r="I13" s="1" t="s">
        <v>277</v>
      </c>
      <c r="K13" s="3">
        <v>2921504871000</v>
      </c>
      <c r="M13" s="1" t="s">
        <v>535</v>
      </c>
    </row>
    <row r="14" spans="1:13">
      <c r="A14" s="1" t="s">
        <v>232</v>
      </c>
      <c r="C14" s="3">
        <v>6739380</v>
      </c>
      <c r="E14" s="3">
        <v>985700</v>
      </c>
      <c r="G14" s="3">
        <v>936362</v>
      </c>
      <c r="I14" s="1" t="s">
        <v>278</v>
      </c>
      <c r="K14" s="3">
        <v>6310499335560</v>
      </c>
      <c r="M14" s="1" t="s">
        <v>535</v>
      </c>
    </row>
    <row r="15" spans="1:13">
      <c r="A15" s="1" t="s">
        <v>235</v>
      </c>
      <c r="C15" s="3">
        <v>15000</v>
      </c>
      <c r="E15" s="3">
        <v>940700</v>
      </c>
      <c r="G15" s="3">
        <v>888559</v>
      </c>
      <c r="I15" s="1" t="s">
        <v>279</v>
      </c>
      <c r="K15" s="3">
        <v>13328385000</v>
      </c>
      <c r="M15" s="1" t="s">
        <v>535</v>
      </c>
    </row>
    <row r="16" spans="1:13">
      <c r="A16" s="1" t="s">
        <v>159</v>
      </c>
      <c r="C16" s="3">
        <v>5179565</v>
      </c>
      <c r="E16" s="3">
        <v>1000000</v>
      </c>
      <c r="G16" s="3">
        <v>950651.88589999999</v>
      </c>
      <c r="I16" s="1" t="s">
        <v>280</v>
      </c>
      <c r="K16" s="3">
        <v>4923963235391.6299</v>
      </c>
      <c r="M16" s="1" t="s">
        <v>535</v>
      </c>
    </row>
    <row r="17" spans="1:13">
      <c r="A17" s="1" t="s">
        <v>162</v>
      </c>
      <c r="C17" s="3">
        <v>2000000</v>
      </c>
      <c r="E17" s="3">
        <v>1000000</v>
      </c>
      <c r="G17" s="3">
        <v>940063.91680000001</v>
      </c>
      <c r="I17" s="1" t="s">
        <v>281</v>
      </c>
      <c r="K17" s="3">
        <v>1880127833600</v>
      </c>
      <c r="M17" s="1" t="s">
        <v>535</v>
      </c>
    </row>
    <row r="18" spans="1:13">
      <c r="A18" s="1" t="s">
        <v>77</v>
      </c>
      <c r="C18" s="3">
        <v>5000000</v>
      </c>
      <c r="E18" s="3">
        <v>935030</v>
      </c>
      <c r="G18" s="3">
        <v>929100.39769999997</v>
      </c>
      <c r="I18" s="1" t="s">
        <v>282</v>
      </c>
      <c r="K18" s="3">
        <v>4645501988500</v>
      </c>
      <c r="M18" s="1" t="s">
        <v>535</v>
      </c>
    </row>
    <row r="19" spans="1:13">
      <c r="A19" s="1" t="s">
        <v>254</v>
      </c>
      <c r="C19" s="3">
        <v>7138846</v>
      </c>
      <c r="E19" s="3">
        <v>982090</v>
      </c>
      <c r="G19" s="3">
        <v>932145</v>
      </c>
      <c r="I19" s="1" t="s">
        <v>283</v>
      </c>
      <c r="K19" s="3">
        <v>6654439604670</v>
      </c>
      <c r="M19" s="1" t="s">
        <v>535</v>
      </c>
    </row>
    <row r="20" spans="1:13">
      <c r="A20" s="1" t="s">
        <v>251</v>
      </c>
      <c r="C20" s="3">
        <v>1020277</v>
      </c>
      <c r="E20" s="3">
        <v>993270</v>
      </c>
      <c r="G20" s="3">
        <v>914995</v>
      </c>
      <c r="I20" s="1" t="s">
        <v>284</v>
      </c>
      <c r="K20" s="3">
        <v>933548353615</v>
      </c>
      <c r="M20" s="1" t="s">
        <v>535</v>
      </c>
    </row>
    <row r="21" spans="1:13">
      <c r="A21" s="1" t="s">
        <v>238</v>
      </c>
      <c r="C21" s="3">
        <v>125000</v>
      </c>
      <c r="E21" s="3">
        <v>929200</v>
      </c>
      <c r="G21" s="3">
        <v>871170</v>
      </c>
      <c r="I21" s="1" t="s">
        <v>285</v>
      </c>
      <c r="K21" s="3">
        <v>108896250000</v>
      </c>
      <c r="M21" s="1" t="s">
        <v>535</v>
      </c>
    </row>
    <row r="22" spans="1:13">
      <c r="A22" s="1" t="s">
        <v>241</v>
      </c>
      <c r="C22" s="3">
        <v>170000</v>
      </c>
      <c r="E22" s="3">
        <v>930000</v>
      </c>
      <c r="G22" s="3">
        <v>847447</v>
      </c>
      <c r="I22" s="1" t="s">
        <v>286</v>
      </c>
      <c r="K22" s="3">
        <v>144065990000</v>
      </c>
      <c r="M22" s="1" t="s">
        <v>535</v>
      </c>
    </row>
    <row r="23" spans="1:13">
      <c r="A23" s="1" t="s">
        <v>83</v>
      </c>
      <c r="C23" s="3">
        <v>4000000</v>
      </c>
      <c r="E23" s="3">
        <v>1000000</v>
      </c>
      <c r="G23" s="3">
        <v>984721.63040000002</v>
      </c>
      <c r="I23" s="1" t="s">
        <v>287</v>
      </c>
      <c r="K23" s="3">
        <v>3938886521600</v>
      </c>
      <c r="M23" s="1" t="s">
        <v>535</v>
      </c>
    </row>
    <row r="24" spans="1:13">
      <c r="A24" s="1" t="s">
        <v>244</v>
      </c>
      <c r="C24" s="3">
        <v>125000</v>
      </c>
      <c r="E24" s="3">
        <v>987380</v>
      </c>
      <c r="G24" s="3">
        <v>888642</v>
      </c>
      <c r="I24" s="1" t="s">
        <v>288</v>
      </c>
      <c r="K24" s="3">
        <v>111080250000</v>
      </c>
      <c r="M24" s="1" t="s">
        <v>535</v>
      </c>
    </row>
    <row r="25" spans="1:13">
      <c r="A25" s="1" t="s">
        <v>150</v>
      </c>
      <c r="C25" s="3">
        <v>7301000</v>
      </c>
      <c r="E25" s="3">
        <v>999321</v>
      </c>
      <c r="G25" s="3">
        <v>912907.48670000001</v>
      </c>
      <c r="I25" s="1" t="s">
        <v>289</v>
      </c>
      <c r="K25" s="3">
        <v>6665137560396.7002</v>
      </c>
      <c r="M25" s="1" t="s">
        <v>535</v>
      </c>
    </row>
    <row r="26" spans="1:13">
      <c r="A26" s="1" t="s">
        <v>68</v>
      </c>
      <c r="C26" s="3">
        <v>8330000</v>
      </c>
      <c r="E26" s="3">
        <v>925000</v>
      </c>
      <c r="G26" s="3">
        <v>926758.56350000005</v>
      </c>
      <c r="I26" s="1" t="s">
        <v>290</v>
      </c>
      <c r="K26" s="3">
        <v>7719898833955</v>
      </c>
      <c r="M26" s="1" t="s">
        <v>535</v>
      </c>
    </row>
    <row r="27" spans="1:13">
      <c r="A27" s="1" t="s">
        <v>101</v>
      </c>
      <c r="C27" s="3">
        <v>7539733</v>
      </c>
      <c r="E27" s="3">
        <v>977490</v>
      </c>
      <c r="G27" s="3">
        <v>977020.59169999999</v>
      </c>
      <c r="I27" s="1" t="s">
        <v>291</v>
      </c>
      <c r="K27" s="3">
        <v>7366474396920.0195</v>
      </c>
      <c r="M27" s="1" t="s">
        <v>535</v>
      </c>
    </row>
    <row r="28" spans="1:13">
      <c r="A28" s="1" t="s">
        <v>188</v>
      </c>
      <c r="C28" s="3">
        <v>6694295</v>
      </c>
      <c r="E28" s="3">
        <v>1000000</v>
      </c>
      <c r="G28" s="3">
        <v>915042.55249999999</v>
      </c>
      <c r="I28" s="1" t="s">
        <v>292</v>
      </c>
      <c r="K28" s="3">
        <v>6125564783987.9902</v>
      </c>
      <c r="M28" s="1" t="s">
        <v>535</v>
      </c>
    </row>
    <row r="29" spans="1:13">
      <c r="A29" s="1" t="s">
        <v>191</v>
      </c>
      <c r="C29" s="3">
        <v>9993800</v>
      </c>
      <c r="E29" s="3">
        <v>905320</v>
      </c>
      <c r="G29" s="3">
        <v>915042.55249999999</v>
      </c>
      <c r="I29" s="1" t="s">
        <v>293</v>
      </c>
      <c r="K29" s="3">
        <v>9144752261174.5</v>
      </c>
      <c r="M29" s="1" t="s">
        <v>535</v>
      </c>
    </row>
    <row r="30" spans="1:13">
      <c r="A30" s="1" t="s">
        <v>104</v>
      </c>
      <c r="C30" s="3">
        <v>10121220</v>
      </c>
      <c r="E30" s="3">
        <v>950480</v>
      </c>
      <c r="G30" s="3">
        <v>946352.36219999997</v>
      </c>
      <c r="I30" s="1" t="s">
        <v>294</v>
      </c>
      <c r="K30" s="3">
        <v>9578240455345.8809</v>
      </c>
      <c r="M30" s="1" t="s">
        <v>535</v>
      </c>
    </row>
    <row r="31" spans="1:13">
      <c r="A31" s="1" t="s">
        <v>62</v>
      </c>
      <c r="C31" s="3">
        <v>1505000</v>
      </c>
      <c r="E31" s="3">
        <v>1000000</v>
      </c>
      <c r="G31" s="3">
        <v>900000</v>
      </c>
      <c r="I31" s="1" t="s">
        <v>288</v>
      </c>
      <c r="K31" s="3">
        <v>1354500000000</v>
      </c>
      <c r="M31" s="1" t="s">
        <v>535</v>
      </c>
    </row>
    <row r="32" spans="1:13">
      <c r="A32" s="1" t="s">
        <v>245</v>
      </c>
      <c r="C32" s="3">
        <v>337500</v>
      </c>
      <c r="E32" s="3">
        <v>970360</v>
      </c>
      <c r="G32" s="3">
        <v>893290</v>
      </c>
      <c r="I32" s="1" t="s">
        <v>295</v>
      </c>
      <c r="K32" s="3">
        <v>301485375000</v>
      </c>
      <c r="M32" s="1" t="s">
        <v>535</v>
      </c>
    </row>
    <row r="33" spans="1:13">
      <c r="A33" s="1" t="s">
        <v>144</v>
      </c>
      <c r="C33" s="3">
        <v>450000</v>
      </c>
      <c r="E33" s="3">
        <v>1000000</v>
      </c>
      <c r="G33" s="3">
        <v>992965</v>
      </c>
      <c r="I33" s="1" t="s">
        <v>296</v>
      </c>
      <c r="K33" s="3">
        <v>446834250000</v>
      </c>
      <c r="M33" s="1" t="s">
        <v>535</v>
      </c>
    </row>
    <row r="34" spans="1:13">
      <c r="A34" s="1" t="s">
        <v>107</v>
      </c>
      <c r="C34" s="3">
        <v>3846363</v>
      </c>
      <c r="E34" s="3">
        <v>786430</v>
      </c>
      <c r="G34" s="3">
        <v>748410</v>
      </c>
      <c r="I34" s="1" t="s">
        <v>297</v>
      </c>
      <c r="K34" s="3">
        <v>2878656532830</v>
      </c>
      <c r="M34" s="1" t="s">
        <v>535</v>
      </c>
    </row>
    <row r="35" spans="1:13">
      <c r="A35" s="1" t="s">
        <v>115</v>
      </c>
      <c r="C35" s="3">
        <v>7024385</v>
      </c>
      <c r="E35" s="3">
        <v>755920</v>
      </c>
      <c r="G35" s="3">
        <v>721640</v>
      </c>
      <c r="I35" s="1" t="s">
        <v>298</v>
      </c>
      <c r="K35" s="3">
        <v>5069077191400</v>
      </c>
      <c r="M35" s="1" t="s">
        <v>535</v>
      </c>
    </row>
    <row r="36" spans="1:13">
      <c r="A36" s="1" t="s">
        <v>153</v>
      </c>
      <c r="C36" s="3">
        <v>3349926</v>
      </c>
      <c r="E36" s="3">
        <v>875971</v>
      </c>
      <c r="G36" s="3">
        <v>888637.97250000003</v>
      </c>
      <c r="I36" s="1" t="s">
        <v>299</v>
      </c>
      <c r="K36" s="3">
        <v>2976871448665.04</v>
      </c>
      <c r="M36" s="1" t="s">
        <v>535</v>
      </c>
    </row>
    <row r="37" spans="1:13">
      <c r="A37" s="1" t="s">
        <v>133</v>
      </c>
      <c r="C37" s="3">
        <v>1792967</v>
      </c>
      <c r="E37" s="3">
        <v>776620</v>
      </c>
      <c r="G37" s="3">
        <v>739260</v>
      </c>
      <c r="I37" s="1" t="s">
        <v>300</v>
      </c>
      <c r="K37" s="3">
        <v>1325468784420</v>
      </c>
      <c r="M37" s="1" t="s">
        <v>535</v>
      </c>
    </row>
    <row r="38" spans="1:13">
      <c r="A38" s="1" t="s">
        <v>86</v>
      </c>
      <c r="C38" s="3">
        <v>3589681</v>
      </c>
      <c r="E38" s="3">
        <v>747060</v>
      </c>
      <c r="G38" s="3">
        <v>714950</v>
      </c>
      <c r="I38" s="1" t="s">
        <v>301</v>
      </c>
      <c r="K38" s="3">
        <v>2566442430950</v>
      </c>
      <c r="M38" s="1" t="s">
        <v>535</v>
      </c>
    </row>
    <row r="39" spans="1:13">
      <c r="A39" s="1" t="s">
        <v>166</v>
      </c>
      <c r="C39" s="3">
        <v>4528500</v>
      </c>
      <c r="E39" s="3">
        <v>1015630</v>
      </c>
      <c r="G39" s="3">
        <v>971990.27919999999</v>
      </c>
      <c r="I39" s="1" t="s">
        <v>301</v>
      </c>
      <c r="K39" s="3">
        <v>4401657979357.2002</v>
      </c>
      <c r="M39" s="1" t="s">
        <v>535</v>
      </c>
    </row>
    <row r="40" spans="1:13">
      <c r="A40" s="1" t="s">
        <v>248</v>
      </c>
      <c r="C40" s="3">
        <v>5877976</v>
      </c>
      <c r="E40" s="3">
        <v>945500</v>
      </c>
      <c r="G40" s="3">
        <v>887849</v>
      </c>
      <c r="I40" s="1" t="s">
        <v>302</v>
      </c>
      <c r="K40" s="3">
        <v>5218755113624</v>
      </c>
      <c r="M40" s="1" t="s">
        <v>535</v>
      </c>
    </row>
    <row r="41" spans="1:13">
      <c r="A41" s="1" t="s">
        <v>181</v>
      </c>
      <c r="C41" s="3">
        <v>7500000</v>
      </c>
      <c r="E41" s="3">
        <v>889177</v>
      </c>
      <c r="G41" s="3">
        <v>976534.41929999995</v>
      </c>
      <c r="I41" s="1" t="s">
        <v>303</v>
      </c>
      <c r="K41" s="3">
        <v>7324008144750</v>
      </c>
      <c r="M41" s="1" t="s">
        <v>535</v>
      </c>
    </row>
    <row r="42" spans="1:13">
      <c r="A42" s="1" t="s">
        <v>178</v>
      </c>
      <c r="C42" s="3">
        <v>763000</v>
      </c>
      <c r="E42" s="3">
        <v>1000000</v>
      </c>
      <c r="G42" s="3">
        <v>979551.98329999996</v>
      </c>
      <c r="I42" s="1" t="s">
        <v>304</v>
      </c>
      <c r="K42" s="3">
        <v>747398163257.90002</v>
      </c>
      <c r="M42" s="1" t="s">
        <v>535</v>
      </c>
    </row>
    <row r="43" spans="1:13">
      <c r="A43" s="1" t="s">
        <v>74</v>
      </c>
      <c r="C43" s="3">
        <v>5005000</v>
      </c>
      <c r="E43" s="3">
        <v>1000000</v>
      </c>
      <c r="G43" s="3">
        <v>960908.77190000005</v>
      </c>
      <c r="I43" s="1" t="s">
        <v>305</v>
      </c>
      <c r="K43" s="3">
        <v>4809348403359.5</v>
      </c>
      <c r="M43" s="1" t="s">
        <v>535</v>
      </c>
    </row>
    <row r="44" spans="1:13">
      <c r="A44" s="1" t="s">
        <v>147</v>
      </c>
      <c r="C44" s="3">
        <v>1994901</v>
      </c>
      <c r="E44" s="3">
        <v>990000</v>
      </c>
      <c r="G44" s="3">
        <v>1010532</v>
      </c>
      <c r="I44" s="1" t="s">
        <v>306</v>
      </c>
      <c r="K44" s="3">
        <v>2015911297332</v>
      </c>
      <c r="M44" s="1" t="s">
        <v>535</v>
      </c>
    </row>
    <row r="45" spans="1:13">
      <c r="A45" s="1" t="s">
        <v>209</v>
      </c>
      <c r="C45" s="3">
        <v>1906500</v>
      </c>
      <c r="E45" s="3">
        <v>982000</v>
      </c>
      <c r="G45" s="3">
        <v>905323</v>
      </c>
      <c r="I45" s="1" t="s">
        <v>307</v>
      </c>
      <c r="K45" s="3">
        <v>1725998299500</v>
      </c>
      <c r="M45" s="1" t="s">
        <v>535</v>
      </c>
    </row>
    <row r="46" spans="1:13">
      <c r="A46" s="1" t="s">
        <v>182</v>
      </c>
      <c r="C46" s="3">
        <v>4001100</v>
      </c>
      <c r="E46" s="3">
        <v>1000000</v>
      </c>
      <c r="G46" s="3">
        <v>958937.65930000006</v>
      </c>
      <c r="I46" s="1" t="s">
        <v>308</v>
      </c>
      <c r="K46" s="3">
        <v>3836805468625.23</v>
      </c>
      <c r="M46" s="1" t="s">
        <v>535</v>
      </c>
    </row>
    <row r="47" spans="1:13">
      <c r="A47" s="1" t="s">
        <v>215</v>
      </c>
      <c r="C47" s="3">
        <v>5860800</v>
      </c>
      <c r="E47" s="3">
        <v>966220</v>
      </c>
      <c r="G47" s="3">
        <v>869598</v>
      </c>
      <c r="I47" s="1" t="s">
        <v>288</v>
      </c>
      <c r="K47" s="3">
        <v>5096539958400</v>
      </c>
      <c r="M47" s="1" t="s">
        <v>535</v>
      </c>
    </row>
    <row r="48" spans="1:13">
      <c r="A48" s="1" t="s">
        <v>218</v>
      </c>
      <c r="C48" s="3">
        <v>195100</v>
      </c>
      <c r="E48" s="3">
        <v>975000</v>
      </c>
      <c r="G48" s="3">
        <v>882027</v>
      </c>
      <c r="I48" s="1" t="s">
        <v>309</v>
      </c>
      <c r="K48" s="3">
        <v>172083467700</v>
      </c>
      <c r="M48" s="1" t="s">
        <v>535</v>
      </c>
    </row>
    <row r="49" spans="1:13">
      <c r="A49" s="1" t="s">
        <v>264</v>
      </c>
      <c r="C49" s="3">
        <v>10000000</v>
      </c>
      <c r="E49" s="3">
        <v>972880</v>
      </c>
      <c r="G49" s="3">
        <v>948017</v>
      </c>
      <c r="I49" s="1" t="s">
        <v>310</v>
      </c>
      <c r="K49" s="3">
        <v>9480170000000</v>
      </c>
      <c r="M49" s="1" t="s">
        <v>535</v>
      </c>
    </row>
    <row r="50" spans="1:13">
      <c r="A50" s="1" t="s">
        <v>204</v>
      </c>
      <c r="C50" s="3">
        <v>2605260</v>
      </c>
      <c r="E50" s="3">
        <v>980230</v>
      </c>
      <c r="G50" s="3">
        <v>978357.42180000001</v>
      </c>
      <c r="I50" s="1" t="s">
        <v>311</v>
      </c>
      <c r="K50" s="3">
        <v>2548875456718.6699</v>
      </c>
      <c r="M50" s="1" t="s">
        <v>535</v>
      </c>
    </row>
    <row r="51" spans="1:13">
      <c r="A51" s="1" t="s">
        <v>80</v>
      </c>
      <c r="C51" s="3">
        <v>4000000</v>
      </c>
      <c r="E51" s="3">
        <v>1000000</v>
      </c>
      <c r="G51" s="3">
        <v>977161.69189999998</v>
      </c>
      <c r="I51" s="1" t="s">
        <v>312</v>
      </c>
      <c r="K51" s="3">
        <v>3908646767600</v>
      </c>
      <c r="M51" s="1" t="s">
        <v>535</v>
      </c>
    </row>
    <row r="52" spans="1:13">
      <c r="A52" s="1" t="s">
        <v>58</v>
      </c>
      <c r="C52" s="3">
        <v>1500000</v>
      </c>
      <c r="E52" s="3">
        <v>2262100.8075000001</v>
      </c>
      <c r="G52" s="3">
        <v>2306672.9128999999</v>
      </c>
      <c r="I52" s="1" t="s">
        <v>256</v>
      </c>
      <c r="K52" s="3">
        <v>3460009369350</v>
      </c>
      <c r="M52" s="1" t="s">
        <v>535</v>
      </c>
    </row>
    <row r="53" spans="1:13">
      <c r="A53" s="1" t="s">
        <v>65</v>
      </c>
      <c r="C53" s="3">
        <v>3000000</v>
      </c>
      <c r="E53" s="3">
        <v>999990</v>
      </c>
      <c r="G53" s="3">
        <v>998675.90899999999</v>
      </c>
      <c r="I53" s="1" t="s">
        <v>313</v>
      </c>
      <c r="K53" s="3">
        <v>2996027727000</v>
      </c>
      <c r="M53" s="1" t="s">
        <v>535</v>
      </c>
    </row>
    <row r="54" spans="1:13">
      <c r="A54" s="1" t="s">
        <v>205</v>
      </c>
      <c r="C54" s="3">
        <v>19794037</v>
      </c>
      <c r="E54" s="3">
        <v>980550</v>
      </c>
      <c r="G54" s="3">
        <v>977217.46230000001</v>
      </c>
      <c r="I54" s="1" t="s">
        <v>314</v>
      </c>
      <c r="K54" s="3">
        <v>19343078605812.301</v>
      </c>
      <c r="M54" s="1" t="s">
        <v>535</v>
      </c>
    </row>
    <row r="55" spans="1:13">
      <c r="A55" s="1" t="s">
        <v>169</v>
      </c>
      <c r="C55" s="3">
        <v>1800000</v>
      </c>
      <c r="E55" s="3">
        <v>1000000</v>
      </c>
      <c r="G55" s="3">
        <v>975279.65220000001</v>
      </c>
      <c r="I55" s="1" t="s">
        <v>315</v>
      </c>
      <c r="K55" s="3">
        <v>1755503373960</v>
      </c>
      <c r="M55" s="1" t="s">
        <v>535</v>
      </c>
    </row>
    <row r="56" spans="1:13">
      <c r="A56" s="1" t="s">
        <v>202</v>
      </c>
      <c r="C56" s="3">
        <v>7094576</v>
      </c>
      <c r="E56" s="3">
        <v>980160</v>
      </c>
      <c r="G56" s="3">
        <v>976570.91639999999</v>
      </c>
      <c r="I56" s="1" t="s">
        <v>316</v>
      </c>
      <c r="K56" s="3">
        <v>6928356585789.4502</v>
      </c>
      <c r="M56" s="1" t="s">
        <v>535</v>
      </c>
    </row>
    <row r="57" spans="1:13">
      <c r="A57" s="1" t="s">
        <v>257</v>
      </c>
      <c r="C57" s="3">
        <v>100</v>
      </c>
      <c r="E57" s="3">
        <v>950000</v>
      </c>
      <c r="G57" s="3">
        <v>950000</v>
      </c>
      <c r="I57" s="1" t="s">
        <v>18</v>
      </c>
      <c r="K57" s="3">
        <v>95000000</v>
      </c>
      <c r="M57" s="1" t="s">
        <v>535</v>
      </c>
    </row>
    <row r="58" spans="1:13">
      <c r="A58" s="1" t="s">
        <v>206</v>
      </c>
      <c r="C58" s="3">
        <v>8972933</v>
      </c>
      <c r="E58" s="3">
        <v>932700</v>
      </c>
      <c r="G58" s="3">
        <v>953730.40549999999</v>
      </c>
      <c r="I58" s="1" t="s">
        <v>317</v>
      </c>
      <c r="K58" s="3">
        <v>8557759028614.3301</v>
      </c>
      <c r="M58" s="1" t="s">
        <v>535</v>
      </c>
    </row>
    <row r="59" spans="1:13">
      <c r="A59" s="1" t="s">
        <v>221</v>
      </c>
      <c r="C59" s="3">
        <v>2773000</v>
      </c>
      <c r="E59" s="3">
        <v>989590</v>
      </c>
      <c r="G59" s="3">
        <v>890631</v>
      </c>
      <c r="I59" s="1" t="s">
        <v>288</v>
      </c>
      <c r="K59" s="3">
        <v>2469719763000</v>
      </c>
      <c r="M59" s="1" t="s">
        <v>535</v>
      </c>
    </row>
    <row r="60" spans="1:13">
      <c r="A60" s="1" t="s">
        <v>172</v>
      </c>
      <c r="C60" s="3">
        <v>5600000</v>
      </c>
      <c r="E60" s="3">
        <v>950000</v>
      </c>
      <c r="G60" s="3">
        <v>930038.51020000002</v>
      </c>
      <c r="I60" s="1" t="s">
        <v>318</v>
      </c>
      <c r="K60" s="3">
        <v>5208215657120</v>
      </c>
      <c r="M60" s="1" t="s">
        <v>535</v>
      </c>
    </row>
    <row r="61" spans="1:13">
      <c r="A61" s="1" t="s">
        <v>197</v>
      </c>
      <c r="C61" s="3">
        <v>11761419</v>
      </c>
      <c r="E61" s="3">
        <v>922050</v>
      </c>
      <c r="G61" s="3">
        <v>916538.35380000004</v>
      </c>
      <c r="I61" s="1" t="s">
        <v>319</v>
      </c>
      <c r="K61" s="3">
        <v>10779791608612</v>
      </c>
      <c r="M61" s="1" t="s">
        <v>535</v>
      </c>
    </row>
    <row r="62" spans="1:13">
      <c r="A62" s="1" t="s">
        <v>224</v>
      </c>
      <c r="C62" s="3">
        <v>5490000</v>
      </c>
      <c r="E62" s="3">
        <v>963900</v>
      </c>
      <c r="G62" s="3">
        <v>937062</v>
      </c>
      <c r="I62" s="1" t="s">
        <v>320</v>
      </c>
      <c r="K62" s="3">
        <v>5144470380000</v>
      </c>
      <c r="M62" s="1" t="s">
        <v>535</v>
      </c>
    </row>
    <row r="63" spans="1:13">
      <c r="A63" s="1" t="s">
        <v>227</v>
      </c>
      <c r="C63" s="3">
        <v>12873000</v>
      </c>
      <c r="E63" s="3">
        <v>1000000</v>
      </c>
      <c r="G63" s="3">
        <v>900777</v>
      </c>
      <c r="I63" s="1" t="s">
        <v>321</v>
      </c>
      <c r="K63" s="3">
        <v>11595702321000</v>
      </c>
      <c r="M63" s="1" t="s">
        <v>535</v>
      </c>
    </row>
    <row r="64" spans="1:13">
      <c r="A64" s="1" t="s">
        <v>262</v>
      </c>
      <c r="C64" s="3">
        <v>2450000</v>
      </c>
      <c r="E64" s="3">
        <v>941090</v>
      </c>
      <c r="G64" s="3">
        <v>941100</v>
      </c>
      <c r="I64" s="1" t="s">
        <v>18</v>
      </c>
      <c r="K64" s="3">
        <v>2305695000000</v>
      </c>
      <c r="M64" s="1" t="s">
        <v>535</v>
      </c>
    </row>
    <row r="65" spans="1:13">
      <c r="A65" s="1" t="s">
        <v>259</v>
      </c>
      <c r="C65" s="3">
        <v>100</v>
      </c>
      <c r="E65" s="3">
        <v>950000</v>
      </c>
      <c r="G65" s="3">
        <v>950000</v>
      </c>
      <c r="I65" s="1" t="s">
        <v>18</v>
      </c>
      <c r="K65" s="3">
        <v>95000000</v>
      </c>
      <c r="M65" s="1" t="s">
        <v>535</v>
      </c>
    </row>
    <row r="66" spans="1:13" ht="22.5" thickBot="1">
      <c r="K66" s="4">
        <f>SUM(K8:K65)</f>
        <v>247224920036578.5</v>
      </c>
    </row>
    <row r="67" spans="1:13" ht="22.5" thickTop="1"/>
  </sheetData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23"/>
  <sheetViews>
    <sheetView rightToLeft="1" workbookViewId="0">
      <selection activeCell="S21" sqref="S21"/>
    </sheetView>
  </sheetViews>
  <sheetFormatPr defaultRowHeight="21.75"/>
  <cols>
    <col min="1" max="1" width="24.285156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22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22.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6" spans="1:19" ht="22.5">
      <c r="A6" s="9" t="s">
        <v>323</v>
      </c>
      <c r="C6" s="11" t="s">
        <v>324</v>
      </c>
      <c r="D6" s="11" t="s">
        <v>324</v>
      </c>
      <c r="E6" s="11" t="s">
        <v>324</v>
      </c>
      <c r="F6" s="11" t="s">
        <v>324</v>
      </c>
      <c r="G6" s="11" t="s">
        <v>324</v>
      </c>
      <c r="H6" s="11" t="s">
        <v>324</v>
      </c>
      <c r="I6" s="11" t="s">
        <v>324</v>
      </c>
      <c r="K6" s="11" t="s">
        <v>4</v>
      </c>
      <c r="M6" s="11" t="s">
        <v>5</v>
      </c>
      <c r="N6" s="11" t="s">
        <v>5</v>
      </c>
      <c r="O6" s="11" t="s">
        <v>5</v>
      </c>
      <c r="Q6" s="11" t="s">
        <v>6</v>
      </c>
      <c r="R6" s="11" t="s">
        <v>6</v>
      </c>
      <c r="S6" s="11" t="s">
        <v>6</v>
      </c>
    </row>
    <row r="7" spans="1:19" ht="22.5">
      <c r="A7" s="11" t="s">
        <v>323</v>
      </c>
      <c r="C7" s="12" t="s">
        <v>325</v>
      </c>
      <c r="E7" s="12" t="s">
        <v>326</v>
      </c>
      <c r="G7" s="12" t="s">
        <v>327</v>
      </c>
      <c r="I7" s="12" t="s">
        <v>56</v>
      </c>
      <c r="K7" s="12" t="s">
        <v>328</v>
      </c>
      <c r="M7" s="12" t="s">
        <v>329</v>
      </c>
      <c r="O7" s="12" t="s">
        <v>330</v>
      </c>
      <c r="Q7" s="12" t="s">
        <v>328</v>
      </c>
      <c r="S7" s="12" t="s">
        <v>322</v>
      </c>
    </row>
    <row r="8" spans="1:19">
      <c r="A8" s="1" t="s">
        <v>331</v>
      </c>
      <c r="C8" s="1" t="s">
        <v>332</v>
      </c>
      <c r="E8" s="1" t="s">
        <v>333</v>
      </c>
      <c r="G8" s="1" t="s">
        <v>334</v>
      </c>
      <c r="I8" s="3">
        <v>0</v>
      </c>
      <c r="K8" s="3">
        <v>1743593180687</v>
      </c>
      <c r="M8" s="3">
        <v>2074086062</v>
      </c>
      <c r="O8" s="3">
        <v>1240005087347</v>
      </c>
      <c r="Q8" s="3">
        <v>505662179402</v>
      </c>
      <c r="S8" s="5">
        <v>1.5005110535435931E-3</v>
      </c>
    </row>
    <row r="9" spans="1:19">
      <c r="A9" s="1" t="s">
        <v>335</v>
      </c>
      <c r="C9" s="1" t="s">
        <v>336</v>
      </c>
      <c r="E9" s="1" t="s">
        <v>333</v>
      </c>
      <c r="G9" s="1" t="s">
        <v>337</v>
      </c>
      <c r="I9" s="3">
        <v>0</v>
      </c>
      <c r="K9" s="3">
        <v>507974368029</v>
      </c>
      <c r="M9" s="3">
        <v>35721696488084</v>
      </c>
      <c r="O9" s="3">
        <v>35452561790531</v>
      </c>
      <c r="Q9" s="3">
        <v>777109065582</v>
      </c>
      <c r="S9" s="5">
        <v>2.3060074298886985E-3</v>
      </c>
    </row>
    <row r="10" spans="1:19">
      <c r="A10" s="1" t="s">
        <v>338</v>
      </c>
      <c r="C10" s="1" t="s">
        <v>339</v>
      </c>
      <c r="E10" s="1" t="s">
        <v>333</v>
      </c>
      <c r="G10" s="1" t="s">
        <v>340</v>
      </c>
      <c r="I10" s="3">
        <v>0</v>
      </c>
      <c r="K10" s="3">
        <v>8703641668680</v>
      </c>
      <c r="M10" s="3">
        <v>21080009222428</v>
      </c>
      <c r="O10" s="3">
        <v>9300001500000</v>
      </c>
      <c r="Q10" s="3">
        <v>20483649391108</v>
      </c>
      <c r="S10" s="5">
        <v>6.0783549927775113E-2</v>
      </c>
    </row>
    <row r="11" spans="1:19">
      <c r="A11" s="1" t="s">
        <v>338</v>
      </c>
      <c r="C11" s="1" t="s">
        <v>341</v>
      </c>
      <c r="E11" s="1" t="s">
        <v>342</v>
      </c>
      <c r="G11" s="1" t="s">
        <v>84</v>
      </c>
      <c r="I11" s="3">
        <v>24</v>
      </c>
      <c r="K11" s="3">
        <v>1029659000000</v>
      </c>
      <c r="M11" s="3">
        <v>0</v>
      </c>
      <c r="O11" s="3">
        <v>0</v>
      </c>
      <c r="Q11" s="3">
        <v>1029659000000</v>
      </c>
      <c r="S11" s="5">
        <v>3.0554286514126658E-3</v>
      </c>
    </row>
    <row r="12" spans="1:19">
      <c r="A12" s="1" t="s">
        <v>338</v>
      </c>
      <c r="C12" s="1" t="s">
        <v>343</v>
      </c>
      <c r="E12" s="1" t="s">
        <v>342</v>
      </c>
      <c r="G12" s="1" t="s">
        <v>344</v>
      </c>
      <c r="I12" s="3">
        <v>24</v>
      </c>
      <c r="K12" s="3">
        <v>3000000000000</v>
      </c>
      <c r="M12" s="3">
        <v>0</v>
      </c>
      <c r="O12" s="3">
        <v>0</v>
      </c>
      <c r="Q12" s="3">
        <v>3000000000000</v>
      </c>
      <c r="S12" s="5">
        <v>8.9022540027698469E-3</v>
      </c>
    </row>
    <row r="13" spans="1:19">
      <c r="A13" s="1" t="s">
        <v>345</v>
      </c>
      <c r="C13" s="1" t="s">
        <v>346</v>
      </c>
      <c r="E13" s="1" t="s">
        <v>342</v>
      </c>
      <c r="G13" s="1" t="s">
        <v>347</v>
      </c>
      <c r="I13" s="3">
        <v>18</v>
      </c>
      <c r="K13" s="3">
        <v>2000000000000</v>
      </c>
      <c r="M13" s="3">
        <v>0</v>
      </c>
      <c r="O13" s="3">
        <v>0</v>
      </c>
      <c r="Q13" s="3">
        <v>2000000000000</v>
      </c>
      <c r="S13" s="5">
        <v>5.9348360018465643E-3</v>
      </c>
    </row>
    <row r="14" spans="1:19">
      <c r="A14" s="1" t="s">
        <v>348</v>
      </c>
      <c r="C14" s="1" t="s">
        <v>349</v>
      </c>
      <c r="E14" s="1" t="s">
        <v>342</v>
      </c>
      <c r="G14" s="1" t="s">
        <v>350</v>
      </c>
      <c r="I14" s="3">
        <v>18</v>
      </c>
      <c r="K14" s="3">
        <v>2000000000000</v>
      </c>
      <c r="M14" s="3">
        <v>0</v>
      </c>
      <c r="O14" s="3">
        <v>0</v>
      </c>
      <c r="Q14" s="3">
        <v>2000000000000</v>
      </c>
      <c r="S14" s="5">
        <v>5.9348360018465643E-3</v>
      </c>
    </row>
    <row r="15" spans="1:19">
      <c r="A15" s="1" t="s">
        <v>348</v>
      </c>
      <c r="C15" s="1" t="s">
        <v>351</v>
      </c>
      <c r="E15" s="1" t="s">
        <v>333</v>
      </c>
      <c r="G15" s="1" t="s">
        <v>350</v>
      </c>
      <c r="I15" s="3">
        <v>0</v>
      </c>
      <c r="K15" s="3">
        <v>135124247671</v>
      </c>
      <c r="M15" s="3">
        <v>89753424658</v>
      </c>
      <c r="O15" s="3">
        <v>165698280000</v>
      </c>
      <c r="Q15" s="3">
        <v>59179392329</v>
      </c>
      <c r="S15" s="5">
        <v>1.756099940807758E-4</v>
      </c>
    </row>
    <row r="16" spans="1:19">
      <c r="A16" s="1" t="s">
        <v>345</v>
      </c>
      <c r="C16" s="1" t="s">
        <v>352</v>
      </c>
      <c r="E16" s="1" t="s">
        <v>342</v>
      </c>
      <c r="G16" s="1" t="s">
        <v>353</v>
      </c>
      <c r="I16" s="3">
        <v>18</v>
      </c>
      <c r="K16" s="3">
        <v>3000000000000</v>
      </c>
      <c r="M16" s="3">
        <v>0</v>
      </c>
      <c r="O16" s="3">
        <v>0</v>
      </c>
      <c r="Q16" s="3">
        <v>3000000000000</v>
      </c>
      <c r="S16" s="5">
        <v>8.9022540027698469E-3</v>
      </c>
    </row>
    <row r="17" spans="1:19">
      <c r="A17" s="1" t="s">
        <v>348</v>
      </c>
      <c r="C17" s="1" t="s">
        <v>354</v>
      </c>
      <c r="E17" s="1" t="s">
        <v>342</v>
      </c>
      <c r="G17" s="1" t="s">
        <v>355</v>
      </c>
      <c r="I17" s="3">
        <v>18</v>
      </c>
      <c r="K17" s="3">
        <v>3000000000000</v>
      </c>
      <c r="M17" s="3">
        <v>0</v>
      </c>
      <c r="O17" s="3">
        <v>0</v>
      </c>
      <c r="Q17" s="3">
        <v>3000000000000</v>
      </c>
      <c r="S17" s="5">
        <v>8.9022540027698469E-3</v>
      </c>
    </row>
    <row r="18" spans="1:19">
      <c r="A18" s="1" t="s">
        <v>356</v>
      </c>
      <c r="C18" s="1" t="s">
        <v>357</v>
      </c>
      <c r="E18" s="1" t="s">
        <v>342</v>
      </c>
      <c r="G18" s="1" t="s">
        <v>358</v>
      </c>
      <c r="I18" s="3">
        <v>18</v>
      </c>
      <c r="K18" s="3">
        <v>4000000000000</v>
      </c>
      <c r="M18" s="3">
        <v>0</v>
      </c>
      <c r="O18" s="3">
        <v>0</v>
      </c>
      <c r="Q18" s="3">
        <v>4000000000000</v>
      </c>
      <c r="S18" s="5">
        <v>1.1869672003693129E-2</v>
      </c>
    </row>
    <row r="19" spans="1:19">
      <c r="A19" s="1" t="s">
        <v>359</v>
      </c>
      <c r="C19" s="1" t="s">
        <v>360</v>
      </c>
      <c r="E19" s="1" t="s">
        <v>342</v>
      </c>
      <c r="G19" s="1" t="s">
        <v>361</v>
      </c>
      <c r="I19" s="3">
        <v>18</v>
      </c>
      <c r="K19" s="3">
        <v>4000000000000</v>
      </c>
      <c r="M19" s="3">
        <v>0</v>
      </c>
      <c r="O19" s="3">
        <v>0</v>
      </c>
      <c r="Q19" s="3">
        <v>4000000000000</v>
      </c>
      <c r="S19" s="5">
        <v>1.1869672003693129E-2</v>
      </c>
    </row>
    <row r="20" spans="1:19" ht="22.5" thickBot="1">
      <c r="K20" s="4">
        <f>SUM(K8:K19)</f>
        <v>33119992465067</v>
      </c>
      <c r="M20" s="4">
        <f>SUM(M8:M19)</f>
        <v>56893533221232</v>
      </c>
      <c r="O20" s="4">
        <f>SUM(O8:O19)</f>
        <v>46158266657878</v>
      </c>
      <c r="Q20" s="4">
        <f>SUM(Q8:Q19)</f>
        <v>43855259028421</v>
      </c>
      <c r="S20" s="7">
        <f>SUM(S8:S19)</f>
        <v>0.13013688507608978</v>
      </c>
    </row>
    <row r="21" spans="1:19" ht="22.5" thickTop="1"/>
    <row r="23" spans="1:19">
      <c r="S23" s="3"/>
    </row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C8:C1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J23" sqref="J23"/>
    </sheetView>
  </sheetViews>
  <sheetFormatPr defaultRowHeight="21.75"/>
  <cols>
    <col min="1" max="1" width="24.28515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2.5">
      <c r="A2" s="9" t="s">
        <v>0</v>
      </c>
      <c r="B2" s="9"/>
      <c r="C2" s="9"/>
      <c r="D2" s="9"/>
      <c r="E2" s="9"/>
      <c r="F2" s="9"/>
      <c r="G2" s="9"/>
    </row>
    <row r="3" spans="1:7" ht="22.5">
      <c r="A3" s="9" t="s">
        <v>362</v>
      </c>
      <c r="B3" s="9"/>
      <c r="C3" s="9"/>
      <c r="D3" s="9"/>
      <c r="E3" s="9"/>
      <c r="F3" s="9"/>
      <c r="G3" s="9"/>
    </row>
    <row r="4" spans="1:7" ht="22.5">
      <c r="A4" s="9" t="s">
        <v>2</v>
      </c>
      <c r="B4" s="9"/>
      <c r="C4" s="9"/>
      <c r="D4" s="9"/>
      <c r="E4" s="9"/>
      <c r="F4" s="9"/>
      <c r="G4" s="9"/>
    </row>
    <row r="6" spans="1:7" ht="22.5">
      <c r="A6" s="11" t="s">
        <v>366</v>
      </c>
      <c r="C6" s="11" t="s">
        <v>328</v>
      </c>
      <c r="E6" s="11" t="s">
        <v>524</v>
      </c>
      <c r="G6" s="11" t="s">
        <v>13</v>
      </c>
    </row>
    <row r="7" spans="1:7">
      <c r="A7" s="1" t="s">
        <v>532</v>
      </c>
      <c r="C7" s="3">
        <f>'سرمایه‌گذاری در سهام'!I80</f>
        <v>142244734440</v>
      </c>
      <c r="E7" s="5">
        <f>C7/$C$11</f>
        <v>1.80087452358394E-2</v>
      </c>
      <c r="G7" s="5">
        <v>4.2209958551380796E-4</v>
      </c>
    </row>
    <row r="8" spans="1:7">
      <c r="A8" s="1" t="s">
        <v>533</v>
      </c>
      <c r="C8" s="3">
        <f>'سرمایه‌گذاری در اوراق بهادار'!I169</f>
        <v>7280523402359</v>
      </c>
      <c r="E8" s="5">
        <f t="shared" ref="E8:E10" si="0">C8/$C$11</f>
        <v>0.92174302024483357</v>
      </c>
      <c r="G8" s="5">
        <v>2.1604356200303317E-2</v>
      </c>
    </row>
    <row r="9" spans="1:7">
      <c r="A9" s="1" t="s">
        <v>534</v>
      </c>
      <c r="C9" s="3">
        <f>'درآمد سپرده بانکی'!E19</f>
        <v>475849373455</v>
      </c>
      <c r="E9" s="5">
        <f t="shared" si="0"/>
        <v>6.0244410247744948E-2</v>
      </c>
      <c r="G9" s="5">
        <v>1.4120439965184324E-3</v>
      </c>
    </row>
    <row r="10" spans="1:7">
      <c r="A10" s="1" t="s">
        <v>531</v>
      </c>
      <c r="C10" s="3">
        <f>'سایر درآمدها'!C10</f>
        <v>30206574</v>
      </c>
      <c r="E10" s="5">
        <f t="shared" si="0"/>
        <v>3.8242715820386768E-6</v>
      </c>
      <c r="G10" s="5">
        <v>8.9635531433821201E-8</v>
      </c>
    </row>
    <row r="11" spans="1:7" ht="22.5" thickBot="1">
      <c r="C11" s="4">
        <f>SUM(C7:C10)</f>
        <v>7898647716828</v>
      </c>
      <c r="E11" s="7">
        <f>SUM(E7:E10)</f>
        <v>1</v>
      </c>
      <c r="G11" s="7">
        <f>SUM(G7:G10)</f>
        <v>2.343858941786699E-2</v>
      </c>
    </row>
    <row r="12" spans="1:7" ht="22.5" thickTop="1"/>
    <row r="13" spans="1:7">
      <c r="G13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93"/>
  <sheetViews>
    <sheetView rightToLeft="1" topLeftCell="A100" workbookViewId="0">
      <selection activeCell="O81" sqref="O81:O91"/>
    </sheetView>
  </sheetViews>
  <sheetFormatPr defaultRowHeight="21.75"/>
  <cols>
    <col min="1" max="1" width="35.710937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0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22.5">
      <c r="A3" s="9" t="s">
        <v>362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6" spans="1:19" ht="22.5">
      <c r="A6" s="11" t="s">
        <v>363</v>
      </c>
      <c r="B6" s="11" t="s">
        <v>363</v>
      </c>
      <c r="C6" s="11" t="s">
        <v>363</v>
      </c>
      <c r="D6" s="11" t="s">
        <v>363</v>
      </c>
      <c r="E6" s="11" t="s">
        <v>363</v>
      </c>
      <c r="F6" s="11" t="s">
        <v>363</v>
      </c>
      <c r="G6" s="11" t="s">
        <v>363</v>
      </c>
      <c r="I6" s="11" t="s">
        <v>364</v>
      </c>
      <c r="J6" s="11" t="s">
        <v>364</v>
      </c>
      <c r="K6" s="11" t="s">
        <v>364</v>
      </c>
      <c r="L6" s="11" t="s">
        <v>364</v>
      </c>
      <c r="M6" s="11" t="s">
        <v>364</v>
      </c>
      <c r="O6" s="11" t="s">
        <v>365</v>
      </c>
      <c r="P6" s="11" t="s">
        <v>365</v>
      </c>
      <c r="Q6" s="11" t="s">
        <v>365</v>
      </c>
      <c r="R6" s="11" t="s">
        <v>365</v>
      </c>
      <c r="S6" s="11" t="s">
        <v>365</v>
      </c>
    </row>
    <row r="7" spans="1:19" ht="22.5">
      <c r="A7" s="12" t="s">
        <v>366</v>
      </c>
      <c r="C7" s="12" t="s">
        <v>367</v>
      </c>
      <c r="E7" s="12" t="s">
        <v>55</v>
      </c>
      <c r="G7" s="12" t="s">
        <v>56</v>
      </c>
      <c r="I7" s="12" t="s">
        <v>368</v>
      </c>
      <c r="K7" s="12" t="s">
        <v>369</v>
      </c>
      <c r="M7" s="12" t="s">
        <v>370</v>
      </c>
      <c r="O7" s="12" t="s">
        <v>368</v>
      </c>
      <c r="Q7" s="12" t="s">
        <v>369</v>
      </c>
      <c r="S7" s="12" t="s">
        <v>370</v>
      </c>
    </row>
    <row r="8" spans="1:19">
      <c r="A8" s="1" t="s">
        <v>262</v>
      </c>
      <c r="C8" s="1" t="s">
        <v>45</v>
      </c>
      <c r="E8" s="1" t="s">
        <v>263</v>
      </c>
      <c r="G8" s="3">
        <v>23</v>
      </c>
      <c r="I8" s="3">
        <v>1469028975</v>
      </c>
      <c r="K8" s="1" t="s">
        <v>45</v>
      </c>
      <c r="M8" s="3">
        <v>1469028975</v>
      </c>
      <c r="O8" s="3">
        <v>1469028975</v>
      </c>
      <c r="Q8" s="1" t="s">
        <v>45</v>
      </c>
      <c r="S8" s="3">
        <v>1469028975</v>
      </c>
    </row>
    <row r="9" spans="1:19">
      <c r="A9" s="1" t="s">
        <v>227</v>
      </c>
      <c r="C9" s="1" t="s">
        <v>45</v>
      </c>
      <c r="E9" s="1" t="s">
        <v>228</v>
      </c>
      <c r="G9" s="3">
        <v>20.5</v>
      </c>
      <c r="I9" s="3">
        <v>211005354061</v>
      </c>
      <c r="K9" s="1" t="s">
        <v>45</v>
      </c>
      <c r="M9" s="3">
        <v>211005354061</v>
      </c>
      <c r="O9" s="3">
        <v>451474556460</v>
      </c>
      <c r="Q9" s="1" t="s">
        <v>45</v>
      </c>
      <c r="S9" s="3">
        <v>451474556460</v>
      </c>
    </row>
    <row r="10" spans="1:19">
      <c r="A10" s="1" t="s">
        <v>224</v>
      </c>
      <c r="C10" s="1" t="s">
        <v>45</v>
      </c>
      <c r="E10" s="1" t="s">
        <v>226</v>
      </c>
      <c r="G10" s="3">
        <v>20.5</v>
      </c>
      <c r="I10" s="3">
        <v>819565581</v>
      </c>
      <c r="K10" s="1" t="s">
        <v>45</v>
      </c>
      <c r="M10" s="3">
        <v>819565581</v>
      </c>
      <c r="O10" s="3">
        <v>873185501</v>
      </c>
      <c r="Q10" s="1" t="s">
        <v>45</v>
      </c>
      <c r="S10" s="3">
        <v>873185501</v>
      </c>
    </row>
    <row r="11" spans="1:19">
      <c r="A11" s="1" t="s">
        <v>209</v>
      </c>
      <c r="C11" s="1" t="s">
        <v>45</v>
      </c>
      <c r="E11" s="1" t="s">
        <v>211</v>
      </c>
      <c r="G11" s="3">
        <v>16</v>
      </c>
      <c r="I11" s="3">
        <v>24163101915</v>
      </c>
      <c r="K11" s="1" t="s">
        <v>45</v>
      </c>
      <c r="M11" s="3">
        <v>24163101915</v>
      </c>
      <c r="O11" s="3">
        <v>115395551101</v>
      </c>
      <c r="Q11" s="1" t="s">
        <v>45</v>
      </c>
      <c r="S11" s="3">
        <v>115395551101</v>
      </c>
    </row>
    <row r="12" spans="1:19">
      <c r="A12" s="1" t="s">
        <v>172</v>
      </c>
      <c r="C12" s="1" t="s">
        <v>45</v>
      </c>
      <c r="E12" s="1" t="s">
        <v>174</v>
      </c>
      <c r="G12" s="3">
        <v>18</v>
      </c>
      <c r="I12" s="3">
        <v>76173760223</v>
      </c>
      <c r="K12" s="1" t="s">
        <v>45</v>
      </c>
      <c r="M12" s="3">
        <v>76173760223</v>
      </c>
      <c r="O12" s="3">
        <v>507060043725</v>
      </c>
      <c r="Q12" s="1" t="s">
        <v>45</v>
      </c>
      <c r="S12" s="3">
        <v>507060043725</v>
      </c>
    </row>
    <row r="13" spans="1:19">
      <c r="A13" s="1" t="s">
        <v>221</v>
      </c>
      <c r="C13" s="1" t="s">
        <v>45</v>
      </c>
      <c r="E13" s="1" t="s">
        <v>223</v>
      </c>
      <c r="G13" s="3">
        <v>18</v>
      </c>
      <c r="I13" s="3">
        <v>38256004110</v>
      </c>
      <c r="K13" s="1" t="s">
        <v>45</v>
      </c>
      <c r="M13" s="3">
        <v>38256004110</v>
      </c>
      <c r="O13" s="3">
        <v>304086370797</v>
      </c>
      <c r="Q13" s="1" t="s">
        <v>45</v>
      </c>
      <c r="S13" s="3">
        <v>304086370797</v>
      </c>
    </row>
    <row r="14" spans="1:19">
      <c r="A14" s="1" t="s">
        <v>371</v>
      </c>
      <c r="C14" s="1" t="s">
        <v>45</v>
      </c>
      <c r="E14" s="1" t="s">
        <v>372</v>
      </c>
      <c r="G14" s="3">
        <v>21</v>
      </c>
      <c r="I14" s="3">
        <v>0</v>
      </c>
      <c r="K14" s="1" t="s">
        <v>45</v>
      </c>
      <c r="M14" s="3">
        <v>0</v>
      </c>
      <c r="O14" s="3">
        <v>19991337106</v>
      </c>
      <c r="Q14" s="1" t="s">
        <v>45</v>
      </c>
      <c r="S14" s="3">
        <v>19991337106</v>
      </c>
    </row>
    <row r="15" spans="1:19">
      <c r="A15" s="1" t="s">
        <v>169</v>
      </c>
      <c r="C15" s="1" t="s">
        <v>45</v>
      </c>
      <c r="E15" s="1" t="s">
        <v>171</v>
      </c>
      <c r="G15" s="3">
        <v>18</v>
      </c>
      <c r="I15" s="3">
        <v>26998861959</v>
      </c>
      <c r="K15" s="1" t="s">
        <v>45</v>
      </c>
      <c r="M15" s="3">
        <v>26998861959</v>
      </c>
      <c r="O15" s="3">
        <v>324494703414</v>
      </c>
      <c r="Q15" s="1" t="s">
        <v>45</v>
      </c>
      <c r="S15" s="3">
        <v>324494703414</v>
      </c>
    </row>
    <row r="16" spans="1:19">
      <c r="A16" s="1" t="s">
        <v>65</v>
      </c>
      <c r="C16" s="1" t="s">
        <v>45</v>
      </c>
      <c r="E16" s="1" t="s">
        <v>67</v>
      </c>
      <c r="G16" s="3">
        <v>18</v>
      </c>
      <c r="I16" s="3">
        <v>44207837865</v>
      </c>
      <c r="K16" s="1" t="s">
        <v>45</v>
      </c>
      <c r="M16" s="3">
        <v>44207837865</v>
      </c>
      <c r="O16" s="3">
        <v>431071685391</v>
      </c>
      <c r="Q16" s="1" t="s">
        <v>45</v>
      </c>
      <c r="S16" s="3">
        <v>431071685391</v>
      </c>
    </row>
    <row r="17" spans="1:19">
      <c r="A17" s="1" t="s">
        <v>80</v>
      </c>
      <c r="C17" s="1" t="s">
        <v>45</v>
      </c>
      <c r="E17" s="1" t="s">
        <v>82</v>
      </c>
      <c r="G17" s="3">
        <v>19</v>
      </c>
      <c r="I17" s="3">
        <v>66884187017</v>
      </c>
      <c r="K17" s="1" t="s">
        <v>45</v>
      </c>
      <c r="M17" s="3">
        <v>66884187017</v>
      </c>
      <c r="O17" s="3">
        <v>441042989808</v>
      </c>
      <c r="Q17" s="1" t="s">
        <v>45</v>
      </c>
      <c r="S17" s="3">
        <v>441042989808</v>
      </c>
    </row>
    <row r="18" spans="1:19">
      <c r="A18" s="1" t="s">
        <v>264</v>
      </c>
      <c r="C18" s="1" t="s">
        <v>45</v>
      </c>
      <c r="E18" s="1" t="s">
        <v>266</v>
      </c>
      <c r="G18" s="3">
        <v>18</v>
      </c>
      <c r="I18" s="3">
        <v>100952876712</v>
      </c>
      <c r="K18" s="1" t="s">
        <v>45</v>
      </c>
      <c r="M18" s="3">
        <v>100952876712</v>
      </c>
      <c r="O18" s="3">
        <v>100952876712</v>
      </c>
      <c r="Q18" s="1" t="s">
        <v>45</v>
      </c>
      <c r="S18" s="3">
        <v>100952876712</v>
      </c>
    </row>
    <row r="19" spans="1:19">
      <c r="A19" s="1" t="s">
        <v>185</v>
      </c>
      <c r="C19" s="1" t="s">
        <v>45</v>
      </c>
      <c r="E19" s="1" t="s">
        <v>187</v>
      </c>
      <c r="G19" s="3">
        <v>18</v>
      </c>
      <c r="I19" s="3">
        <v>3627616439</v>
      </c>
      <c r="K19" s="1" t="s">
        <v>45</v>
      </c>
      <c r="M19" s="3">
        <v>3627616439</v>
      </c>
      <c r="O19" s="3">
        <v>336035835615</v>
      </c>
      <c r="Q19" s="1" t="s">
        <v>45</v>
      </c>
      <c r="S19" s="3">
        <v>336035835615</v>
      </c>
    </row>
    <row r="20" spans="1:19">
      <c r="A20" s="1" t="s">
        <v>218</v>
      </c>
      <c r="C20" s="1" t="s">
        <v>45</v>
      </c>
      <c r="E20" s="1" t="s">
        <v>220</v>
      </c>
      <c r="G20" s="3">
        <v>18</v>
      </c>
      <c r="I20" s="3">
        <v>2734874384</v>
      </c>
      <c r="K20" s="1" t="s">
        <v>45</v>
      </c>
      <c r="M20" s="3">
        <v>2734874384</v>
      </c>
      <c r="O20" s="3">
        <v>72284751368</v>
      </c>
      <c r="Q20" s="1" t="s">
        <v>45</v>
      </c>
      <c r="S20" s="3">
        <v>72284751368</v>
      </c>
    </row>
    <row r="21" spans="1:19">
      <c r="A21" s="1" t="s">
        <v>373</v>
      </c>
      <c r="C21" s="1" t="s">
        <v>45</v>
      </c>
      <c r="E21" s="1" t="s">
        <v>374</v>
      </c>
      <c r="G21" s="3">
        <v>18</v>
      </c>
      <c r="I21" s="3">
        <v>0</v>
      </c>
      <c r="K21" s="1" t="s">
        <v>45</v>
      </c>
      <c r="M21" s="3">
        <v>0</v>
      </c>
      <c r="O21" s="3">
        <v>558350859089</v>
      </c>
      <c r="Q21" s="1" t="s">
        <v>45</v>
      </c>
      <c r="S21" s="3">
        <v>558350859089</v>
      </c>
    </row>
    <row r="22" spans="1:19">
      <c r="A22" s="1" t="s">
        <v>375</v>
      </c>
      <c r="C22" s="1" t="s">
        <v>45</v>
      </c>
      <c r="E22" s="1" t="s">
        <v>376</v>
      </c>
      <c r="G22" s="3">
        <v>18</v>
      </c>
      <c r="I22" s="3">
        <v>0</v>
      </c>
      <c r="K22" s="1" t="s">
        <v>45</v>
      </c>
      <c r="M22" s="3">
        <v>0</v>
      </c>
      <c r="O22" s="3">
        <v>432182421890</v>
      </c>
      <c r="Q22" s="1" t="s">
        <v>45</v>
      </c>
      <c r="S22" s="3">
        <v>432182421890</v>
      </c>
    </row>
    <row r="23" spans="1:19">
      <c r="A23" s="1" t="s">
        <v>377</v>
      </c>
      <c r="C23" s="1" t="s">
        <v>45</v>
      </c>
      <c r="E23" s="1" t="s">
        <v>378</v>
      </c>
      <c r="G23" s="3">
        <v>18</v>
      </c>
      <c r="I23" s="3">
        <v>0</v>
      </c>
      <c r="K23" s="1" t="s">
        <v>45</v>
      </c>
      <c r="M23" s="3">
        <v>0</v>
      </c>
      <c r="O23" s="3">
        <v>47023682582</v>
      </c>
      <c r="Q23" s="1" t="s">
        <v>45</v>
      </c>
      <c r="S23" s="3">
        <v>47023682582</v>
      </c>
    </row>
    <row r="24" spans="1:19">
      <c r="A24" s="1" t="s">
        <v>215</v>
      </c>
      <c r="C24" s="1" t="s">
        <v>45</v>
      </c>
      <c r="E24" s="1" t="s">
        <v>217</v>
      </c>
      <c r="G24" s="3">
        <v>18</v>
      </c>
      <c r="I24" s="3">
        <v>88669310649</v>
      </c>
      <c r="K24" s="1" t="s">
        <v>45</v>
      </c>
      <c r="M24" s="3">
        <v>88669310649</v>
      </c>
      <c r="O24" s="3">
        <v>894663298756</v>
      </c>
      <c r="Q24" s="1" t="s">
        <v>45</v>
      </c>
      <c r="S24" s="3">
        <v>894663298756</v>
      </c>
    </row>
    <row r="25" spans="1:19">
      <c r="A25" s="1" t="s">
        <v>379</v>
      </c>
      <c r="C25" s="1" t="s">
        <v>45</v>
      </c>
      <c r="E25" s="1" t="s">
        <v>380</v>
      </c>
      <c r="G25" s="3">
        <v>18</v>
      </c>
      <c r="I25" s="3">
        <v>0</v>
      </c>
      <c r="K25" s="1" t="s">
        <v>45</v>
      </c>
      <c r="M25" s="3">
        <v>0</v>
      </c>
      <c r="O25" s="3">
        <v>258822313981</v>
      </c>
      <c r="Q25" s="1" t="s">
        <v>45</v>
      </c>
      <c r="S25" s="3">
        <v>258822313981</v>
      </c>
    </row>
    <row r="26" spans="1:19">
      <c r="A26" s="1" t="s">
        <v>381</v>
      </c>
      <c r="C26" s="1" t="s">
        <v>45</v>
      </c>
      <c r="E26" s="1" t="s">
        <v>382</v>
      </c>
      <c r="G26" s="3">
        <v>18</v>
      </c>
      <c r="I26" s="3">
        <v>0</v>
      </c>
      <c r="K26" s="1" t="s">
        <v>45</v>
      </c>
      <c r="M26" s="3">
        <v>0</v>
      </c>
      <c r="O26" s="3">
        <v>22719496362</v>
      </c>
      <c r="Q26" s="1" t="s">
        <v>45</v>
      </c>
      <c r="S26" s="3">
        <v>22719496362</v>
      </c>
    </row>
    <row r="27" spans="1:19">
      <c r="A27" s="1" t="s">
        <v>182</v>
      </c>
      <c r="C27" s="1" t="s">
        <v>45</v>
      </c>
      <c r="E27" s="1" t="s">
        <v>184</v>
      </c>
      <c r="G27" s="3">
        <v>18</v>
      </c>
      <c r="I27" s="3">
        <v>59223953343</v>
      </c>
      <c r="K27" s="1" t="s">
        <v>45</v>
      </c>
      <c r="M27" s="3">
        <v>59223953343</v>
      </c>
      <c r="O27" s="3">
        <v>163472594290</v>
      </c>
      <c r="Q27" s="1" t="s">
        <v>45</v>
      </c>
      <c r="S27" s="3">
        <v>163472594290</v>
      </c>
    </row>
    <row r="28" spans="1:19">
      <c r="A28" s="1" t="s">
        <v>147</v>
      </c>
      <c r="C28" s="1" t="s">
        <v>45</v>
      </c>
      <c r="E28" s="1" t="s">
        <v>149</v>
      </c>
      <c r="G28" s="3">
        <v>20</v>
      </c>
      <c r="I28" s="3">
        <v>31633365437</v>
      </c>
      <c r="K28" s="1" t="s">
        <v>45</v>
      </c>
      <c r="M28" s="3">
        <v>31633365437</v>
      </c>
      <c r="O28" s="3">
        <v>398980199999</v>
      </c>
      <c r="Q28" s="1" t="s">
        <v>45</v>
      </c>
      <c r="S28" s="3">
        <v>398980199999</v>
      </c>
    </row>
    <row r="29" spans="1:19">
      <c r="A29" s="1" t="s">
        <v>74</v>
      </c>
      <c r="C29" s="1" t="s">
        <v>45</v>
      </c>
      <c r="E29" s="1" t="s">
        <v>76</v>
      </c>
      <c r="G29" s="3">
        <v>18</v>
      </c>
      <c r="I29" s="3">
        <v>74055121265</v>
      </c>
      <c r="K29" s="1" t="s">
        <v>45</v>
      </c>
      <c r="M29" s="3">
        <v>74055121265</v>
      </c>
      <c r="O29" s="3">
        <v>84210383028</v>
      </c>
      <c r="Q29" s="1" t="s">
        <v>45</v>
      </c>
      <c r="S29" s="3">
        <v>84210383028</v>
      </c>
    </row>
    <row r="30" spans="1:19">
      <c r="A30" s="1" t="s">
        <v>383</v>
      </c>
      <c r="C30" s="1" t="s">
        <v>45</v>
      </c>
      <c r="E30" s="1" t="s">
        <v>384</v>
      </c>
      <c r="G30" s="3">
        <v>16</v>
      </c>
      <c r="I30" s="3">
        <v>0</v>
      </c>
      <c r="K30" s="1" t="s">
        <v>45</v>
      </c>
      <c r="M30" s="3">
        <v>0</v>
      </c>
      <c r="O30" s="3">
        <v>629765575723</v>
      </c>
      <c r="Q30" s="1" t="s">
        <v>45</v>
      </c>
      <c r="S30" s="3">
        <v>629765575723</v>
      </c>
    </row>
    <row r="31" spans="1:19">
      <c r="A31" s="1" t="s">
        <v>178</v>
      </c>
      <c r="C31" s="1" t="s">
        <v>45</v>
      </c>
      <c r="E31" s="1" t="s">
        <v>180</v>
      </c>
      <c r="G31" s="3">
        <v>18</v>
      </c>
      <c r="I31" s="3">
        <v>11022946026</v>
      </c>
      <c r="K31" s="1" t="s">
        <v>45</v>
      </c>
      <c r="M31" s="3">
        <v>11022946026</v>
      </c>
      <c r="O31" s="3">
        <v>350632395828</v>
      </c>
      <c r="Q31" s="1" t="s">
        <v>45</v>
      </c>
      <c r="S31" s="3">
        <v>350632395828</v>
      </c>
    </row>
    <row r="32" spans="1:19">
      <c r="A32" s="1" t="s">
        <v>181</v>
      </c>
      <c r="C32" s="1" t="s">
        <v>45</v>
      </c>
      <c r="E32" s="1" t="s">
        <v>180</v>
      </c>
      <c r="G32" s="3">
        <v>18</v>
      </c>
      <c r="I32" s="3">
        <v>108351369863</v>
      </c>
      <c r="K32" s="1" t="s">
        <v>45</v>
      </c>
      <c r="M32" s="3">
        <v>108351369863</v>
      </c>
      <c r="O32" s="3">
        <v>1018657657966</v>
      </c>
      <c r="Q32" s="1" t="s">
        <v>45</v>
      </c>
      <c r="S32" s="3">
        <v>1018657657966</v>
      </c>
    </row>
    <row r="33" spans="1:19">
      <c r="A33" s="1" t="s">
        <v>248</v>
      </c>
      <c r="C33" s="1" t="s">
        <v>45</v>
      </c>
      <c r="E33" s="1" t="s">
        <v>250</v>
      </c>
      <c r="G33" s="3">
        <v>17</v>
      </c>
      <c r="I33" s="3">
        <v>84495806000</v>
      </c>
      <c r="K33" s="1" t="s">
        <v>45</v>
      </c>
      <c r="M33" s="3">
        <v>84495806000</v>
      </c>
      <c r="O33" s="3">
        <v>383847902739</v>
      </c>
      <c r="Q33" s="1" t="s">
        <v>45</v>
      </c>
      <c r="S33" s="3">
        <v>383847902739</v>
      </c>
    </row>
    <row r="34" spans="1:19">
      <c r="A34" s="1" t="s">
        <v>229</v>
      </c>
      <c r="C34" s="1" t="s">
        <v>45</v>
      </c>
      <c r="E34" s="1" t="s">
        <v>231</v>
      </c>
      <c r="G34" s="3">
        <v>15</v>
      </c>
      <c r="I34" s="3">
        <v>93890585989</v>
      </c>
      <c r="K34" s="1" t="s">
        <v>45</v>
      </c>
      <c r="M34" s="3">
        <v>93890585989</v>
      </c>
      <c r="O34" s="3">
        <v>523333201300</v>
      </c>
      <c r="Q34" s="1" t="s">
        <v>45</v>
      </c>
      <c r="S34" s="3">
        <v>523333201300</v>
      </c>
    </row>
    <row r="35" spans="1:19">
      <c r="A35" s="1" t="s">
        <v>166</v>
      </c>
      <c r="C35" s="1" t="s">
        <v>45</v>
      </c>
      <c r="E35" s="1" t="s">
        <v>168</v>
      </c>
      <c r="G35" s="3">
        <v>18</v>
      </c>
      <c r="I35" s="3">
        <v>67551577012</v>
      </c>
      <c r="K35" s="1" t="s">
        <v>45</v>
      </c>
      <c r="M35" s="3">
        <v>67551577012</v>
      </c>
      <c r="O35" s="3">
        <v>346506920446</v>
      </c>
      <c r="Q35" s="1" t="s">
        <v>45</v>
      </c>
      <c r="S35" s="3">
        <v>346506920446</v>
      </c>
    </row>
    <row r="36" spans="1:19">
      <c r="A36" s="1" t="s">
        <v>385</v>
      </c>
      <c r="C36" s="1" t="s">
        <v>45</v>
      </c>
      <c r="E36" s="1" t="s">
        <v>386</v>
      </c>
      <c r="G36" s="3">
        <v>18</v>
      </c>
      <c r="I36" s="3">
        <v>0</v>
      </c>
      <c r="K36" s="1" t="s">
        <v>45</v>
      </c>
      <c r="M36" s="3">
        <v>0</v>
      </c>
      <c r="O36" s="3">
        <v>261480788672</v>
      </c>
      <c r="Q36" s="1" t="s">
        <v>45</v>
      </c>
      <c r="S36" s="3">
        <v>261480788672</v>
      </c>
    </row>
    <row r="37" spans="1:19">
      <c r="A37" s="1" t="s">
        <v>153</v>
      </c>
      <c r="C37" s="1" t="s">
        <v>45</v>
      </c>
      <c r="E37" s="1" t="s">
        <v>155</v>
      </c>
      <c r="G37" s="3">
        <v>18</v>
      </c>
      <c r="I37" s="3">
        <v>40911920228</v>
      </c>
      <c r="K37" s="1" t="s">
        <v>45</v>
      </c>
      <c r="M37" s="3">
        <v>40911920228</v>
      </c>
      <c r="O37" s="3">
        <v>252124433488</v>
      </c>
      <c r="Q37" s="1" t="s">
        <v>45</v>
      </c>
      <c r="S37" s="3">
        <v>252124433488</v>
      </c>
    </row>
    <row r="38" spans="1:19">
      <c r="A38" s="1" t="s">
        <v>144</v>
      </c>
      <c r="C38" s="1" t="s">
        <v>45</v>
      </c>
      <c r="E38" s="1" t="s">
        <v>146</v>
      </c>
      <c r="G38" s="3">
        <v>18</v>
      </c>
      <c r="I38" s="3">
        <v>6594287671</v>
      </c>
      <c r="K38" s="1" t="s">
        <v>45</v>
      </c>
      <c r="M38" s="3">
        <v>6594287671</v>
      </c>
      <c r="O38" s="3">
        <v>80999999998</v>
      </c>
      <c r="Q38" s="1" t="s">
        <v>45</v>
      </c>
      <c r="S38" s="3">
        <v>80999999998</v>
      </c>
    </row>
    <row r="39" spans="1:19">
      <c r="A39" s="1" t="s">
        <v>245</v>
      </c>
      <c r="C39" s="1" t="s">
        <v>45</v>
      </c>
      <c r="E39" s="1" t="s">
        <v>247</v>
      </c>
      <c r="G39" s="3">
        <v>17</v>
      </c>
      <c r="I39" s="3">
        <v>4904125871</v>
      </c>
      <c r="K39" s="1" t="s">
        <v>45</v>
      </c>
      <c r="M39" s="3">
        <v>4904125871</v>
      </c>
      <c r="O39" s="3">
        <v>63991552265</v>
      </c>
      <c r="Q39" s="1" t="s">
        <v>45</v>
      </c>
      <c r="S39" s="3">
        <v>63991552265</v>
      </c>
    </row>
    <row r="40" spans="1:19">
      <c r="A40" s="1" t="s">
        <v>387</v>
      </c>
      <c r="C40" s="1" t="s">
        <v>45</v>
      </c>
      <c r="E40" s="1" t="s">
        <v>388</v>
      </c>
      <c r="G40" s="3">
        <v>16</v>
      </c>
      <c r="I40" s="3">
        <v>0</v>
      </c>
      <c r="K40" s="1" t="s">
        <v>45</v>
      </c>
      <c r="M40" s="3">
        <v>0</v>
      </c>
      <c r="O40" s="3">
        <v>462667402803</v>
      </c>
      <c r="Q40" s="1" t="s">
        <v>45</v>
      </c>
      <c r="S40" s="3">
        <v>462667402803</v>
      </c>
    </row>
    <row r="41" spans="1:19">
      <c r="A41" s="1" t="s">
        <v>62</v>
      </c>
      <c r="C41" s="1" t="s">
        <v>45</v>
      </c>
      <c r="E41" s="1" t="s">
        <v>64</v>
      </c>
      <c r="G41" s="3">
        <v>18</v>
      </c>
      <c r="I41" s="3">
        <v>21263794520</v>
      </c>
      <c r="K41" s="1" t="s">
        <v>45</v>
      </c>
      <c r="M41" s="3">
        <v>21263794520</v>
      </c>
      <c r="O41" s="3">
        <v>118016551978</v>
      </c>
      <c r="Q41" s="1" t="s">
        <v>45</v>
      </c>
      <c r="S41" s="3">
        <v>118016551978</v>
      </c>
    </row>
    <row r="42" spans="1:19">
      <c r="A42" s="1" t="s">
        <v>389</v>
      </c>
      <c r="C42" s="1" t="s">
        <v>45</v>
      </c>
      <c r="E42" s="1" t="s">
        <v>390</v>
      </c>
      <c r="G42" s="3">
        <v>18</v>
      </c>
      <c r="I42" s="3">
        <v>0</v>
      </c>
      <c r="K42" s="1" t="s">
        <v>45</v>
      </c>
      <c r="M42" s="3">
        <v>0</v>
      </c>
      <c r="O42" s="3">
        <v>576592238479</v>
      </c>
      <c r="Q42" s="1" t="s">
        <v>45</v>
      </c>
      <c r="S42" s="3">
        <v>576592238479</v>
      </c>
    </row>
    <row r="43" spans="1:19">
      <c r="A43" s="1" t="s">
        <v>191</v>
      </c>
      <c r="C43" s="1" t="s">
        <v>45</v>
      </c>
      <c r="E43" s="1" t="s">
        <v>190</v>
      </c>
      <c r="G43" s="3">
        <v>18.5</v>
      </c>
      <c r="I43" s="3">
        <v>142355349312</v>
      </c>
      <c r="K43" s="1" t="s">
        <v>45</v>
      </c>
      <c r="M43" s="3">
        <v>142355349312</v>
      </c>
      <c r="O43" s="3">
        <v>669236904506</v>
      </c>
      <c r="Q43" s="1" t="s">
        <v>45</v>
      </c>
      <c r="S43" s="3">
        <v>669236904506</v>
      </c>
    </row>
    <row r="44" spans="1:19">
      <c r="A44" s="1" t="s">
        <v>188</v>
      </c>
      <c r="C44" s="1" t="s">
        <v>45</v>
      </c>
      <c r="E44" s="1" t="s">
        <v>190</v>
      </c>
      <c r="G44" s="3">
        <v>18.5</v>
      </c>
      <c r="I44" s="3">
        <v>95355991026</v>
      </c>
      <c r="K44" s="1" t="s">
        <v>45</v>
      </c>
      <c r="M44" s="3">
        <v>95355991026</v>
      </c>
      <c r="O44" s="3">
        <v>1155839662718</v>
      </c>
      <c r="Q44" s="1" t="s">
        <v>45</v>
      </c>
      <c r="S44" s="3">
        <v>1155839662718</v>
      </c>
    </row>
    <row r="45" spans="1:19">
      <c r="A45" s="1" t="s">
        <v>68</v>
      </c>
      <c r="C45" s="1" t="s">
        <v>45</v>
      </c>
      <c r="E45" s="1" t="s">
        <v>70</v>
      </c>
      <c r="G45" s="3">
        <v>18</v>
      </c>
      <c r="I45" s="3">
        <v>122930260274</v>
      </c>
      <c r="K45" s="1" t="s">
        <v>45</v>
      </c>
      <c r="M45" s="3">
        <v>122930260274</v>
      </c>
      <c r="O45" s="3">
        <v>496748157426</v>
      </c>
      <c r="Q45" s="1" t="s">
        <v>45</v>
      </c>
      <c r="S45" s="3">
        <v>496748157426</v>
      </c>
    </row>
    <row r="46" spans="1:19">
      <c r="A46" s="1" t="s">
        <v>150</v>
      </c>
      <c r="C46" s="1" t="s">
        <v>45</v>
      </c>
      <c r="E46" s="1" t="s">
        <v>152</v>
      </c>
      <c r="G46" s="3">
        <v>18</v>
      </c>
      <c r="I46" s="3">
        <v>103825491440</v>
      </c>
      <c r="K46" s="1" t="s">
        <v>45</v>
      </c>
      <c r="M46" s="3">
        <v>103825491440</v>
      </c>
      <c r="O46" s="3">
        <v>862661747985</v>
      </c>
      <c r="Q46" s="1" t="s">
        <v>45</v>
      </c>
      <c r="S46" s="3">
        <v>862661747985</v>
      </c>
    </row>
    <row r="47" spans="1:19">
      <c r="A47" s="1" t="s">
        <v>83</v>
      </c>
      <c r="C47" s="1" t="s">
        <v>45</v>
      </c>
      <c r="E47" s="1" t="s">
        <v>85</v>
      </c>
      <c r="G47" s="3">
        <v>20</v>
      </c>
      <c r="I47" s="3">
        <v>67198554870</v>
      </c>
      <c r="K47" s="1" t="s">
        <v>45</v>
      </c>
      <c r="M47" s="3">
        <v>67198554870</v>
      </c>
      <c r="O47" s="3">
        <v>355153316010</v>
      </c>
      <c r="Q47" s="1" t="s">
        <v>45</v>
      </c>
      <c r="S47" s="3">
        <v>355153316010</v>
      </c>
    </row>
    <row r="48" spans="1:19">
      <c r="A48" s="1" t="s">
        <v>244</v>
      </c>
      <c r="C48" s="1" t="s">
        <v>45</v>
      </c>
      <c r="E48" s="1" t="s">
        <v>85</v>
      </c>
      <c r="G48" s="3">
        <v>18</v>
      </c>
      <c r="I48" s="3">
        <v>1799659427</v>
      </c>
      <c r="K48" s="1" t="s">
        <v>45</v>
      </c>
      <c r="M48" s="3">
        <v>1799659427</v>
      </c>
      <c r="O48" s="3">
        <v>11159974251</v>
      </c>
      <c r="Q48" s="1" t="s">
        <v>45</v>
      </c>
      <c r="S48" s="3">
        <v>11159974251</v>
      </c>
    </row>
    <row r="49" spans="1:19">
      <c r="A49" s="1" t="s">
        <v>241</v>
      </c>
      <c r="C49" s="1" t="s">
        <v>45</v>
      </c>
      <c r="E49" s="1" t="s">
        <v>243</v>
      </c>
      <c r="G49" s="3">
        <v>18</v>
      </c>
      <c r="I49" s="3">
        <v>2460042685</v>
      </c>
      <c r="K49" s="1" t="s">
        <v>45</v>
      </c>
      <c r="M49" s="3">
        <v>2460042685</v>
      </c>
      <c r="O49" s="3">
        <v>15009996359</v>
      </c>
      <c r="Q49" s="1" t="s">
        <v>45</v>
      </c>
      <c r="S49" s="3">
        <v>15009996359</v>
      </c>
    </row>
    <row r="50" spans="1:19">
      <c r="A50" s="1" t="s">
        <v>391</v>
      </c>
      <c r="C50" s="1" t="s">
        <v>45</v>
      </c>
      <c r="E50" s="1" t="s">
        <v>392</v>
      </c>
      <c r="G50" s="3">
        <v>16</v>
      </c>
      <c r="I50" s="3">
        <v>0</v>
      </c>
      <c r="K50" s="1" t="s">
        <v>45</v>
      </c>
      <c r="M50" s="3">
        <v>0</v>
      </c>
      <c r="O50" s="3">
        <v>346979650166</v>
      </c>
      <c r="Q50" s="1" t="s">
        <v>45</v>
      </c>
      <c r="S50" s="3">
        <v>346979650166</v>
      </c>
    </row>
    <row r="51" spans="1:19">
      <c r="A51" s="1" t="s">
        <v>238</v>
      </c>
      <c r="C51" s="1" t="s">
        <v>45</v>
      </c>
      <c r="E51" s="1" t="s">
        <v>240</v>
      </c>
      <c r="G51" s="3">
        <v>18</v>
      </c>
      <c r="I51" s="3">
        <v>1841084599</v>
      </c>
      <c r="K51" s="1" t="s">
        <v>45</v>
      </c>
      <c r="M51" s="3">
        <v>1841084599</v>
      </c>
      <c r="O51" s="3">
        <v>11174977205</v>
      </c>
      <c r="Q51" s="1" t="s">
        <v>45</v>
      </c>
      <c r="S51" s="3">
        <v>11174977205</v>
      </c>
    </row>
    <row r="52" spans="1:19">
      <c r="A52" s="1" t="s">
        <v>251</v>
      </c>
      <c r="C52" s="1" t="s">
        <v>45</v>
      </c>
      <c r="E52" s="1" t="s">
        <v>253</v>
      </c>
      <c r="G52" s="3">
        <v>17</v>
      </c>
      <c r="I52" s="3">
        <v>14262583191</v>
      </c>
      <c r="K52" s="1" t="s">
        <v>45</v>
      </c>
      <c r="M52" s="3">
        <v>14262583191</v>
      </c>
      <c r="O52" s="3">
        <v>160153996188</v>
      </c>
      <c r="Q52" s="1" t="s">
        <v>45</v>
      </c>
      <c r="S52" s="3">
        <v>160153996188</v>
      </c>
    </row>
    <row r="53" spans="1:19">
      <c r="A53" s="1" t="s">
        <v>393</v>
      </c>
      <c r="C53" s="1" t="s">
        <v>45</v>
      </c>
      <c r="E53" s="1" t="s">
        <v>394</v>
      </c>
      <c r="G53" s="3">
        <v>16</v>
      </c>
      <c r="I53" s="3">
        <v>0</v>
      </c>
      <c r="K53" s="1" t="s">
        <v>45</v>
      </c>
      <c r="M53" s="3">
        <v>0</v>
      </c>
      <c r="O53" s="3">
        <v>317761056377</v>
      </c>
      <c r="Q53" s="1" t="s">
        <v>45</v>
      </c>
      <c r="S53" s="3">
        <v>317761056377</v>
      </c>
    </row>
    <row r="54" spans="1:19">
      <c r="A54" s="1" t="s">
        <v>254</v>
      </c>
      <c r="C54" s="1" t="s">
        <v>45</v>
      </c>
      <c r="E54" s="1" t="s">
        <v>106</v>
      </c>
      <c r="G54" s="3">
        <v>17</v>
      </c>
      <c r="I54" s="3">
        <v>101786830158</v>
      </c>
      <c r="K54" s="1" t="s">
        <v>45</v>
      </c>
      <c r="M54" s="3">
        <v>101786830158</v>
      </c>
      <c r="O54" s="3">
        <v>1209756820775</v>
      </c>
      <c r="Q54" s="1" t="s">
        <v>45</v>
      </c>
      <c r="S54" s="3">
        <v>1209756820775</v>
      </c>
    </row>
    <row r="55" spans="1:19">
      <c r="A55" s="1" t="s">
        <v>77</v>
      </c>
      <c r="C55" s="1" t="s">
        <v>45</v>
      </c>
      <c r="E55" s="1" t="s">
        <v>79</v>
      </c>
      <c r="G55" s="3">
        <v>18</v>
      </c>
      <c r="I55" s="3">
        <v>72900000000</v>
      </c>
      <c r="K55" s="1" t="s">
        <v>45</v>
      </c>
      <c r="M55" s="3">
        <v>72900000000</v>
      </c>
      <c r="O55" s="3">
        <v>270919297200</v>
      </c>
      <c r="Q55" s="1" t="s">
        <v>45</v>
      </c>
      <c r="S55" s="3">
        <v>270919297200</v>
      </c>
    </row>
    <row r="56" spans="1:19">
      <c r="A56" s="1" t="s">
        <v>162</v>
      </c>
      <c r="C56" s="1" t="s">
        <v>45</v>
      </c>
      <c r="E56" s="1" t="s">
        <v>161</v>
      </c>
      <c r="G56" s="3">
        <v>20</v>
      </c>
      <c r="I56" s="3">
        <v>32529680370</v>
      </c>
      <c r="K56" s="1" t="s">
        <v>45</v>
      </c>
      <c r="M56" s="3">
        <v>32529680370</v>
      </c>
      <c r="O56" s="3">
        <v>399999999999</v>
      </c>
      <c r="Q56" s="1" t="s">
        <v>45</v>
      </c>
      <c r="S56" s="3">
        <v>399999999999</v>
      </c>
    </row>
    <row r="57" spans="1:19">
      <c r="A57" s="1" t="s">
        <v>159</v>
      </c>
      <c r="C57" s="1" t="s">
        <v>45</v>
      </c>
      <c r="E57" s="1" t="s">
        <v>161</v>
      </c>
      <c r="G57" s="3">
        <v>20</v>
      </c>
      <c r="I57" s="3">
        <v>84244796941</v>
      </c>
      <c r="K57" s="1" t="s">
        <v>45</v>
      </c>
      <c r="M57" s="3">
        <v>84244796941</v>
      </c>
      <c r="O57" s="3">
        <v>949323864645</v>
      </c>
      <c r="Q57" s="1" t="s">
        <v>45</v>
      </c>
      <c r="S57" s="3">
        <v>949323864645</v>
      </c>
    </row>
    <row r="58" spans="1:19">
      <c r="A58" s="1" t="s">
        <v>395</v>
      </c>
      <c r="C58" s="1" t="s">
        <v>45</v>
      </c>
      <c r="E58" s="1" t="s">
        <v>396</v>
      </c>
      <c r="G58" s="3">
        <v>16</v>
      </c>
      <c r="I58" s="3">
        <v>0</v>
      </c>
      <c r="K58" s="1" t="s">
        <v>45</v>
      </c>
      <c r="M58" s="3">
        <v>0</v>
      </c>
      <c r="O58" s="3">
        <v>39940912329</v>
      </c>
      <c r="Q58" s="1" t="s">
        <v>45</v>
      </c>
      <c r="S58" s="3">
        <v>39940912329</v>
      </c>
    </row>
    <row r="59" spans="1:19">
      <c r="A59" s="1" t="s">
        <v>235</v>
      </c>
      <c r="C59" s="1" t="s">
        <v>45</v>
      </c>
      <c r="E59" s="1" t="s">
        <v>237</v>
      </c>
      <c r="G59" s="3">
        <v>18</v>
      </c>
      <c r="I59" s="3">
        <v>231085560</v>
      </c>
      <c r="K59" s="1" t="s">
        <v>45</v>
      </c>
      <c r="M59" s="3">
        <v>231085560</v>
      </c>
      <c r="O59" s="3">
        <v>975208059</v>
      </c>
      <c r="Q59" s="1" t="s">
        <v>45</v>
      </c>
      <c r="S59" s="3">
        <v>975208059</v>
      </c>
    </row>
    <row r="60" spans="1:19">
      <c r="A60" s="1" t="s">
        <v>232</v>
      </c>
      <c r="C60" s="1" t="s">
        <v>45</v>
      </c>
      <c r="E60" s="1" t="s">
        <v>234</v>
      </c>
      <c r="G60" s="3">
        <v>17</v>
      </c>
      <c r="I60" s="3">
        <v>98560271534</v>
      </c>
      <c r="K60" s="1" t="s">
        <v>45</v>
      </c>
      <c r="M60" s="3">
        <v>98560271534</v>
      </c>
      <c r="O60" s="3">
        <v>1136414519665</v>
      </c>
      <c r="Q60" s="1" t="s">
        <v>45</v>
      </c>
      <c r="S60" s="3">
        <v>1136414519665</v>
      </c>
    </row>
    <row r="61" spans="1:19">
      <c r="A61" s="1" t="s">
        <v>177</v>
      </c>
      <c r="C61" s="1" t="s">
        <v>45</v>
      </c>
      <c r="E61" s="1" t="s">
        <v>109</v>
      </c>
      <c r="G61" s="3">
        <v>18</v>
      </c>
      <c r="I61" s="3">
        <v>44822519945</v>
      </c>
      <c r="K61" s="1" t="s">
        <v>45</v>
      </c>
      <c r="M61" s="3">
        <v>44822519945</v>
      </c>
      <c r="O61" s="3">
        <v>704849999998</v>
      </c>
      <c r="Q61" s="1" t="s">
        <v>45</v>
      </c>
      <c r="S61" s="3">
        <v>704849999998</v>
      </c>
    </row>
    <row r="62" spans="1:19">
      <c r="A62" s="1" t="s">
        <v>175</v>
      </c>
      <c r="C62" s="1" t="s">
        <v>45</v>
      </c>
      <c r="E62" s="1" t="s">
        <v>109</v>
      </c>
      <c r="G62" s="3">
        <v>18</v>
      </c>
      <c r="I62" s="3">
        <v>59613951528</v>
      </c>
      <c r="K62" s="1" t="s">
        <v>45</v>
      </c>
      <c r="M62" s="3">
        <v>59613951528</v>
      </c>
      <c r="O62" s="3">
        <v>518810338301</v>
      </c>
      <c r="Q62" s="1" t="s">
        <v>45</v>
      </c>
      <c r="S62" s="3">
        <v>518810338301</v>
      </c>
    </row>
    <row r="63" spans="1:19">
      <c r="A63" s="1" t="s">
        <v>156</v>
      </c>
      <c r="C63" s="1" t="s">
        <v>45</v>
      </c>
      <c r="E63" s="1" t="s">
        <v>158</v>
      </c>
      <c r="G63" s="3">
        <v>18</v>
      </c>
      <c r="I63" s="3">
        <v>43778706276</v>
      </c>
      <c r="K63" s="1" t="s">
        <v>45</v>
      </c>
      <c r="M63" s="3">
        <v>43778706276</v>
      </c>
      <c r="O63" s="3">
        <v>345649464952</v>
      </c>
      <c r="Q63" s="1" t="s">
        <v>45</v>
      </c>
      <c r="S63" s="3">
        <v>345649464952</v>
      </c>
    </row>
    <row r="64" spans="1:19">
      <c r="A64" s="1" t="s">
        <v>397</v>
      </c>
      <c r="C64" s="1" t="s">
        <v>45</v>
      </c>
      <c r="E64" s="1" t="s">
        <v>398</v>
      </c>
      <c r="G64" s="3">
        <v>16</v>
      </c>
      <c r="I64" s="3">
        <v>0</v>
      </c>
      <c r="K64" s="1" t="s">
        <v>45</v>
      </c>
      <c r="M64" s="3">
        <v>0</v>
      </c>
      <c r="O64" s="3">
        <v>52572894948</v>
      </c>
      <c r="Q64" s="1" t="s">
        <v>45</v>
      </c>
      <c r="S64" s="3">
        <v>52572894948</v>
      </c>
    </row>
    <row r="65" spans="1:19">
      <c r="A65" s="1" t="s">
        <v>399</v>
      </c>
      <c r="C65" s="1" t="s">
        <v>45</v>
      </c>
      <c r="E65" s="1" t="s">
        <v>355</v>
      </c>
      <c r="G65" s="3">
        <v>17</v>
      </c>
      <c r="I65" s="3">
        <v>0</v>
      </c>
      <c r="K65" s="1" t="s">
        <v>45</v>
      </c>
      <c r="M65" s="3">
        <v>0</v>
      </c>
      <c r="O65" s="3">
        <v>20016674798</v>
      </c>
      <c r="Q65" s="1" t="s">
        <v>45</v>
      </c>
      <c r="S65" s="3">
        <v>20016674798</v>
      </c>
    </row>
    <row r="66" spans="1:19">
      <c r="A66" s="1" t="s">
        <v>400</v>
      </c>
      <c r="C66" s="1" t="s">
        <v>45</v>
      </c>
      <c r="E66" s="1" t="s">
        <v>401</v>
      </c>
      <c r="G66" s="3">
        <v>18</v>
      </c>
      <c r="I66" s="3">
        <v>0</v>
      </c>
      <c r="K66" s="1" t="s">
        <v>45</v>
      </c>
      <c r="M66" s="3">
        <v>0</v>
      </c>
      <c r="O66" s="3">
        <v>291400008381</v>
      </c>
      <c r="Q66" s="1" t="s">
        <v>45</v>
      </c>
      <c r="S66" s="3">
        <v>291400008381</v>
      </c>
    </row>
    <row r="67" spans="1:19">
      <c r="A67" s="1" t="s">
        <v>163</v>
      </c>
      <c r="C67" s="1" t="s">
        <v>45</v>
      </c>
      <c r="E67" s="1" t="s">
        <v>165</v>
      </c>
      <c r="G67" s="3">
        <v>21</v>
      </c>
      <c r="I67" s="3">
        <v>29731499719</v>
      </c>
      <c r="K67" s="1" t="s">
        <v>45</v>
      </c>
      <c r="M67" s="3">
        <v>29731499719</v>
      </c>
      <c r="O67" s="3">
        <v>338719643541</v>
      </c>
      <c r="Q67" s="1" t="s">
        <v>45</v>
      </c>
      <c r="S67" s="3">
        <v>338719643541</v>
      </c>
    </row>
    <row r="68" spans="1:19">
      <c r="A68" s="1" t="s">
        <v>71</v>
      </c>
      <c r="C68" s="1" t="s">
        <v>45</v>
      </c>
      <c r="E68" s="1" t="s">
        <v>73</v>
      </c>
      <c r="G68" s="3">
        <v>18</v>
      </c>
      <c r="I68" s="3">
        <v>51114691956</v>
      </c>
      <c r="K68" s="1" t="s">
        <v>45</v>
      </c>
      <c r="M68" s="3">
        <v>51114691956</v>
      </c>
      <c r="O68" s="3">
        <v>513887489723</v>
      </c>
      <c r="Q68" s="1" t="s">
        <v>45</v>
      </c>
      <c r="S68" s="3">
        <v>513887489723</v>
      </c>
    </row>
    <row r="69" spans="1:19">
      <c r="A69" s="1" t="s">
        <v>402</v>
      </c>
      <c r="C69" s="1" t="s">
        <v>45</v>
      </c>
      <c r="E69" s="1" t="s">
        <v>403</v>
      </c>
      <c r="G69" s="3">
        <v>18</v>
      </c>
      <c r="I69" s="3">
        <v>0</v>
      </c>
      <c r="K69" s="1" t="s">
        <v>45</v>
      </c>
      <c r="M69" s="3">
        <v>0</v>
      </c>
      <c r="O69" s="3">
        <v>27593682154</v>
      </c>
      <c r="Q69" s="1" t="s">
        <v>45</v>
      </c>
      <c r="S69" s="3">
        <v>27593682154</v>
      </c>
    </row>
    <row r="70" spans="1:19">
      <c r="A70" s="1" t="s">
        <v>404</v>
      </c>
      <c r="C70" s="1" t="s">
        <v>45</v>
      </c>
      <c r="E70" s="1" t="s">
        <v>405</v>
      </c>
      <c r="G70" s="3">
        <v>18</v>
      </c>
      <c r="I70" s="3">
        <v>0</v>
      </c>
      <c r="K70" s="1" t="s">
        <v>45</v>
      </c>
      <c r="M70" s="3">
        <v>0</v>
      </c>
      <c r="O70" s="3">
        <v>12544455374</v>
      </c>
      <c r="Q70" s="1" t="s">
        <v>45</v>
      </c>
      <c r="S70" s="3">
        <v>12544455374</v>
      </c>
    </row>
    <row r="71" spans="1:19">
      <c r="A71" s="1" t="s">
        <v>406</v>
      </c>
      <c r="C71" s="1" t="s">
        <v>45</v>
      </c>
      <c r="E71" s="1" t="s">
        <v>405</v>
      </c>
      <c r="G71" s="3">
        <v>18</v>
      </c>
      <c r="I71" s="3">
        <v>0</v>
      </c>
      <c r="K71" s="1" t="s">
        <v>45</v>
      </c>
      <c r="M71" s="3">
        <v>0</v>
      </c>
      <c r="O71" s="3">
        <v>49467955730</v>
      </c>
      <c r="Q71" s="1" t="s">
        <v>45</v>
      </c>
      <c r="S71" s="3">
        <v>49467955730</v>
      </c>
    </row>
    <row r="72" spans="1:19">
      <c r="A72" s="1" t="s">
        <v>407</v>
      </c>
      <c r="C72" s="1" t="s">
        <v>45</v>
      </c>
      <c r="E72" s="1" t="s">
        <v>405</v>
      </c>
      <c r="G72" s="3">
        <v>18</v>
      </c>
      <c r="I72" s="3">
        <v>0</v>
      </c>
      <c r="K72" s="1" t="s">
        <v>45</v>
      </c>
      <c r="M72" s="3">
        <v>0</v>
      </c>
      <c r="O72" s="3">
        <v>9114951808</v>
      </c>
      <c r="Q72" s="1" t="s">
        <v>45</v>
      </c>
      <c r="S72" s="3">
        <v>9114951808</v>
      </c>
    </row>
    <row r="73" spans="1:19">
      <c r="A73" s="1" t="s">
        <v>408</v>
      </c>
      <c r="C73" s="1" t="s">
        <v>45</v>
      </c>
      <c r="E73" s="1" t="s">
        <v>405</v>
      </c>
      <c r="G73" s="3">
        <v>18</v>
      </c>
      <c r="I73" s="3">
        <v>0</v>
      </c>
      <c r="K73" s="1" t="s">
        <v>45</v>
      </c>
      <c r="M73" s="3">
        <v>0</v>
      </c>
      <c r="O73" s="3">
        <v>21325574138</v>
      </c>
      <c r="Q73" s="1" t="s">
        <v>45</v>
      </c>
      <c r="S73" s="3">
        <v>21325574138</v>
      </c>
    </row>
    <row r="74" spans="1:19">
      <c r="A74" s="1" t="s">
        <v>409</v>
      </c>
      <c r="C74" s="1" t="s">
        <v>45</v>
      </c>
      <c r="E74" s="1" t="s">
        <v>410</v>
      </c>
      <c r="G74" s="3">
        <v>18</v>
      </c>
      <c r="I74" s="3">
        <v>0</v>
      </c>
      <c r="K74" s="1" t="s">
        <v>45</v>
      </c>
      <c r="M74" s="3">
        <v>0</v>
      </c>
      <c r="O74" s="3">
        <v>13658551942</v>
      </c>
      <c r="Q74" s="1" t="s">
        <v>45</v>
      </c>
      <c r="S74" s="3">
        <v>13658551942</v>
      </c>
    </row>
    <row r="75" spans="1:19">
      <c r="A75" s="1" t="s">
        <v>411</v>
      </c>
      <c r="C75" s="1" t="s">
        <v>45</v>
      </c>
      <c r="E75" s="1" t="s">
        <v>412</v>
      </c>
      <c r="G75" s="3">
        <v>16</v>
      </c>
      <c r="I75" s="3">
        <v>0</v>
      </c>
      <c r="K75" s="1" t="s">
        <v>45</v>
      </c>
      <c r="M75" s="3">
        <v>0</v>
      </c>
      <c r="O75" s="3">
        <v>216035372204</v>
      </c>
      <c r="Q75" s="1" t="s">
        <v>45</v>
      </c>
      <c r="S75" s="3">
        <v>216035372204</v>
      </c>
    </row>
    <row r="76" spans="1:19">
      <c r="A76" s="1" t="s">
        <v>413</v>
      </c>
      <c r="C76" s="1" t="s">
        <v>45</v>
      </c>
      <c r="E76" s="1" t="s">
        <v>414</v>
      </c>
      <c r="G76" s="3">
        <v>16</v>
      </c>
      <c r="I76" s="3">
        <v>0</v>
      </c>
      <c r="K76" s="1" t="s">
        <v>45</v>
      </c>
      <c r="M76" s="3">
        <v>0</v>
      </c>
      <c r="O76" s="3">
        <v>35739805</v>
      </c>
      <c r="Q76" s="1" t="s">
        <v>45</v>
      </c>
      <c r="S76" s="3">
        <v>35739805</v>
      </c>
    </row>
    <row r="77" spans="1:19">
      <c r="A77" s="1" t="s">
        <v>415</v>
      </c>
      <c r="C77" s="1" t="s">
        <v>45</v>
      </c>
      <c r="E77" s="1" t="s">
        <v>414</v>
      </c>
      <c r="G77" s="3">
        <v>16</v>
      </c>
      <c r="I77" s="3">
        <v>0</v>
      </c>
      <c r="K77" s="1" t="s">
        <v>45</v>
      </c>
      <c r="M77" s="3">
        <v>0</v>
      </c>
      <c r="O77" s="3">
        <v>35470857771</v>
      </c>
      <c r="Q77" s="1" t="s">
        <v>45</v>
      </c>
      <c r="S77" s="3">
        <v>35470857771</v>
      </c>
    </row>
    <row r="78" spans="1:19">
      <c r="A78" s="1" t="s">
        <v>212</v>
      </c>
      <c r="C78" s="1" t="s">
        <v>45</v>
      </c>
      <c r="E78" s="1" t="s">
        <v>214</v>
      </c>
      <c r="G78" s="3">
        <v>16</v>
      </c>
      <c r="I78" s="3">
        <v>4451273059</v>
      </c>
      <c r="K78" s="1" t="s">
        <v>45</v>
      </c>
      <c r="M78" s="3">
        <v>4451273059</v>
      </c>
      <c r="O78" s="3">
        <v>143659653884</v>
      </c>
      <c r="Q78" s="1" t="s">
        <v>45</v>
      </c>
      <c r="S78" s="3">
        <v>143659653884</v>
      </c>
    </row>
    <row r="79" spans="1:19">
      <c r="A79" s="1" t="s">
        <v>31</v>
      </c>
      <c r="G79" s="3"/>
      <c r="I79" s="3">
        <v>0</v>
      </c>
      <c r="K79" s="1">
        <v>0</v>
      </c>
      <c r="M79" s="3">
        <v>0</v>
      </c>
      <c r="O79" s="3">
        <v>252619000000</v>
      </c>
      <c r="S79" s="3">
        <v>252619000000</v>
      </c>
    </row>
    <row r="80" spans="1:19">
      <c r="A80" s="1" t="s">
        <v>536</v>
      </c>
      <c r="G80" s="3"/>
      <c r="I80" s="3">
        <v>1268890000</v>
      </c>
      <c r="M80" s="3">
        <v>1268890000</v>
      </c>
      <c r="O80" s="3">
        <v>27247804000</v>
      </c>
      <c r="S80" s="3">
        <v>27247804000</v>
      </c>
    </row>
    <row r="81" spans="1:19">
      <c r="A81" s="1" t="s">
        <v>331</v>
      </c>
      <c r="C81" s="3">
        <v>1</v>
      </c>
      <c r="E81" s="1" t="s">
        <v>45</v>
      </c>
      <c r="G81" s="3">
        <v>0</v>
      </c>
      <c r="I81" s="3">
        <v>2069558715</v>
      </c>
      <c r="K81" s="3">
        <v>0</v>
      </c>
      <c r="M81" s="3">
        <f>I81-K81</f>
        <v>2069558715</v>
      </c>
      <c r="O81" s="3">
        <v>26178713821</v>
      </c>
      <c r="Q81" s="3">
        <v>0</v>
      </c>
      <c r="S81" s="3">
        <v>26178713821</v>
      </c>
    </row>
    <row r="82" spans="1:19">
      <c r="A82" s="1" t="s">
        <v>335</v>
      </c>
      <c r="C82" s="3">
        <v>1</v>
      </c>
      <c r="E82" s="1" t="s">
        <v>45</v>
      </c>
      <c r="G82" s="3">
        <v>0</v>
      </c>
      <c r="I82" s="3">
        <v>1088427584</v>
      </c>
      <c r="K82" s="3">
        <v>0</v>
      </c>
      <c r="M82" s="3">
        <f t="shared" ref="M82:M91" si="0">I82-K82</f>
        <v>1088427584</v>
      </c>
      <c r="O82" s="3">
        <v>16652204858</v>
      </c>
      <c r="Q82" s="3">
        <v>0</v>
      </c>
      <c r="S82" s="3">
        <v>16652204858</v>
      </c>
    </row>
    <row r="83" spans="1:19">
      <c r="A83" s="1" t="s">
        <v>338</v>
      </c>
      <c r="C83" s="3">
        <v>17</v>
      </c>
      <c r="E83" s="1" t="s">
        <v>45</v>
      </c>
      <c r="G83" s="3">
        <v>0</v>
      </c>
      <c r="I83" s="3">
        <v>97489440517</v>
      </c>
      <c r="K83" s="3">
        <v>0</v>
      </c>
      <c r="M83" s="3">
        <f t="shared" si="0"/>
        <v>97489440517</v>
      </c>
      <c r="O83" s="3">
        <v>308322226154</v>
      </c>
      <c r="Q83" s="3">
        <v>0</v>
      </c>
      <c r="S83" s="3">
        <v>308322226154</v>
      </c>
    </row>
    <row r="84" spans="1:19">
      <c r="A84" s="1" t="s">
        <v>338</v>
      </c>
      <c r="C84" s="3">
        <v>13</v>
      </c>
      <c r="E84" s="1" t="s">
        <v>45</v>
      </c>
      <c r="G84" s="3">
        <v>24</v>
      </c>
      <c r="I84" s="3">
        <v>25558111069</v>
      </c>
      <c r="K84" s="3">
        <v>0</v>
      </c>
      <c r="M84" s="3">
        <f t="shared" si="0"/>
        <v>25558111069</v>
      </c>
      <c r="O84" s="3">
        <v>261646225326</v>
      </c>
      <c r="Q84" s="3">
        <v>103287908</v>
      </c>
      <c r="S84" s="3">
        <v>261542937418</v>
      </c>
    </row>
    <row r="85" spans="1:19">
      <c r="A85" s="1" t="s">
        <v>338</v>
      </c>
      <c r="C85" s="3">
        <v>13</v>
      </c>
      <c r="E85" s="1" t="s">
        <v>45</v>
      </c>
      <c r="G85" s="3">
        <v>24</v>
      </c>
      <c r="I85" s="3">
        <v>74465753425</v>
      </c>
      <c r="K85" s="3">
        <v>0</v>
      </c>
      <c r="M85" s="3">
        <f t="shared" si="0"/>
        <v>74465753425</v>
      </c>
      <c r="O85" s="3">
        <v>762328767108</v>
      </c>
      <c r="Q85" s="3">
        <v>300938199</v>
      </c>
      <c r="S85" s="3">
        <v>762027828909</v>
      </c>
    </row>
    <row r="86" spans="1:19">
      <c r="A86" s="1" t="s">
        <v>345</v>
      </c>
      <c r="C86" s="3">
        <v>1</v>
      </c>
      <c r="E86" s="1" t="s">
        <v>45</v>
      </c>
      <c r="G86" s="3">
        <v>18</v>
      </c>
      <c r="I86" s="3">
        <v>30575342466</v>
      </c>
      <c r="K86" s="3">
        <v>0</v>
      </c>
      <c r="M86" s="3">
        <f t="shared" si="0"/>
        <v>30575342466</v>
      </c>
      <c r="O86" s="3">
        <v>60164383536</v>
      </c>
      <c r="Q86" s="3">
        <v>14584663</v>
      </c>
      <c r="S86" s="3">
        <v>60149798873</v>
      </c>
    </row>
    <row r="87" spans="1:19">
      <c r="A87" s="1" t="s">
        <v>348</v>
      </c>
      <c r="C87" s="3">
        <v>1</v>
      </c>
      <c r="E87" s="1" t="s">
        <v>45</v>
      </c>
      <c r="G87" s="3">
        <v>18</v>
      </c>
      <c r="I87" s="3">
        <v>30575342462</v>
      </c>
      <c r="K87" s="3">
        <v>1944621</v>
      </c>
      <c r="M87" s="3">
        <f t="shared" si="0"/>
        <v>30573397841</v>
      </c>
      <c r="O87" s="3">
        <v>56219178056</v>
      </c>
      <c r="Q87" s="3">
        <v>14584663</v>
      </c>
      <c r="S87" s="3">
        <v>56204593393</v>
      </c>
    </row>
    <row r="88" spans="1:19">
      <c r="A88" s="1" t="s">
        <v>345</v>
      </c>
      <c r="C88" s="3">
        <v>1</v>
      </c>
      <c r="E88" s="1" t="s">
        <v>45</v>
      </c>
      <c r="G88" s="3">
        <v>18</v>
      </c>
      <c r="I88" s="3">
        <v>45863013693</v>
      </c>
      <c r="K88" s="3">
        <v>5104632</v>
      </c>
      <c r="M88" s="3">
        <f t="shared" si="0"/>
        <v>45857909061</v>
      </c>
      <c r="O88" s="3">
        <v>79890410935</v>
      </c>
      <c r="Q88" s="3">
        <v>21876995</v>
      </c>
      <c r="S88" s="3">
        <v>79868533940</v>
      </c>
    </row>
    <row r="89" spans="1:19">
      <c r="A89" s="1" t="s">
        <v>348</v>
      </c>
      <c r="C89" s="3">
        <v>1</v>
      </c>
      <c r="E89" s="1" t="s">
        <v>45</v>
      </c>
      <c r="G89" s="3">
        <v>18</v>
      </c>
      <c r="I89" s="3">
        <v>45863013690</v>
      </c>
      <c r="K89" s="3">
        <v>8021565</v>
      </c>
      <c r="M89" s="3">
        <f t="shared" si="0"/>
        <v>45854992125</v>
      </c>
      <c r="O89" s="3">
        <v>73972602716</v>
      </c>
      <c r="Q89" s="3">
        <v>21876995</v>
      </c>
      <c r="S89" s="3">
        <v>73950725721</v>
      </c>
    </row>
    <row r="90" spans="1:19">
      <c r="A90" s="1" t="s">
        <v>356</v>
      </c>
      <c r="C90" s="3">
        <v>1</v>
      </c>
      <c r="E90" s="1" t="s">
        <v>45</v>
      </c>
      <c r="G90" s="3">
        <v>18</v>
      </c>
      <c r="I90" s="3">
        <v>61150684923</v>
      </c>
      <c r="K90" s="3">
        <v>11667731</v>
      </c>
      <c r="M90" s="3">
        <f t="shared" si="0"/>
        <v>61139017192</v>
      </c>
      <c r="O90" s="3">
        <v>96657534225</v>
      </c>
      <c r="Q90" s="3">
        <v>29169327</v>
      </c>
      <c r="S90" s="3">
        <v>96628364898</v>
      </c>
    </row>
    <row r="91" spans="1:19">
      <c r="A91" s="1" t="s">
        <v>359</v>
      </c>
      <c r="C91" s="3">
        <v>1</v>
      </c>
      <c r="E91" s="1" t="s">
        <v>45</v>
      </c>
      <c r="G91" s="3">
        <v>18</v>
      </c>
      <c r="I91" s="3">
        <v>61150684911</v>
      </c>
      <c r="K91" s="3">
        <v>27224705</v>
      </c>
      <c r="M91" s="3">
        <f t="shared" si="0"/>
        <v>61123460206</v>
      </c>
      <c r="O91" s="3">
        <v>65095890389</v>
      </c>
      <c r="Q91" s="3">
        <v>29169327</v>
      </c>
      <c r="S91" s="3">
        <v>65066721062</v>
      </c>
    </row>
    <row r="92" spans="1:19" ht="22.5" thickBot="1">
      <c r="I92" s="4">
        <f>SUM(I8:I91)</f>
        <v>2942773820440</v>
      </c>
      <c r="K92" s="4">
        <f>SUM(K8:K91)</f>
        <v>53963254</v>
      </c>
      <c r="M92" s="4">
        <f>SUM(M8:M91)</f>
        <v>2942719857186</v>
      </c>
      <c r="O92" s="4">
        <f>SUM(O8:O91)</f>
        <v>24846293100074</v>
      </c>
      <c r="Q92" s="4">
        <f>SUM(Q8:Q91)</f>
        <v>535488077</v>
      </c>
      <c r="S92" s="4">
        <f>SUM(S8:S91)</f>
        <v>24845757611997</v>
      </c>
    </row>
    <row r="93" spans="1:19" ht="22.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7"/>
  <sheetViews>
    <sheetView rightToLeft="1" workbookViewId="0">
      <selection activeCell="I28" sqref="I28"/>
    </sheetView>
  </sheetViews>
  <sheetFormatPr defaultRowHeight="21.75"/>
  <cols>
    <col min="1" max="1" width="27.57031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22.5">
      <c r="A3" s="9" t="s">
        <v>362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6" spans="1:19" ht="22.5">
      <c r="A6" s="9" t="s">
        <v>3</v>
      </c>
      <c r="C6" s="11" t="s">
        <v>416</v>
      </c>
      <c r="D6" s="11" t="s">
        <v>416</v>
      </c>
      <c r="E6" s="11" t="s">
        <v>416</v>
      </c>
      <c r="F6" s="11" t="s">
        <v>416</v>
      </c>
      <c r="G6" s="11" t="s">
        <v>416</v>
      </c>
      <c r="I6" s="11" t="s">
        <v>364</v>
      </c>
      <c r="J6" s="11" t="s">
        <v>364</v>
      </c>
      <c r="K6" s="11" t="s">
        <v>364</v>
      </c>
      <c r="L6" s="11" t="s">
        <v>364</v>
      </c>
      <c r="M6" s="11" t="s">
        <v>364</v>
      </c>
      <c r="O6" s="11" t="s">
        <v>365</v>
      </c>
      <c r="P6" s="11" t="s">
        <v>365</v>
      </c>
      <c r="Q6" s="11" t="s">
        <v>365</v>
      </c>
      <c r="R6" s="11" t="s">
        <v>365</v>
      </c>
      <c r="S6" s="11" t="s">
        <v>365</v>
      </c>
    </row>
    <row r="7" spans="1:19" ht="22.5">
      <c r="A7" s="11" t="s">
        <v>3</v>
      </c>
      <c r="C7" s="12" t="s">
        <v>417</v>
      </c>
      <c r="E7" s="12" t="s">
        <v>418</v>
      </c>
      <c r="G7" s="12" t="s">
        <v>419</v>
      </c>
      <c r="I7" s="12" t="s">
        <v>420</v>
      </c>
      <c r="K7" s="12" t="s">
        <v>369</v>
      </c>
      <c r="M7" s="12" t="s">
        <v>421</v>
      </c>
      <c r="O7" s="12" t="s">
        <v>420</v>
      </c>
      <c r="Q7" s="12" t="s">
        <v>369</v>
      </c>
      <c r="S7" s="12" t="s">
        <v>421</v>
      </c>
    </row>
    <row r="8" spans="1:19">
      <c r="A8" s="1" t="s">
        <v>422</v>
      </c>
      <c r="C8" s="1" t="s">
        <v>423</v>
      </c>
      <c r="E8" s="3">
        <v>1081281</v>
      </c>
      <c r="G8" s="3">
        <v>530</v>
      </c>
      <c r="I8" s="3">
        <v>0</v>
      </c>
      <c r="K8" s="3">
        <v>0</v>
      </c>
      <c r="M8" s="3">
        <v>0</v>
      </c>
      <c r="O8" s="3">
        <v>573078930</v>
      </c>
      <c r="Q8" s="3">
        <v>43524982</v>
      </c>
      <c r="S8" s="3">
        <v>529553948</v>
      </c>
    </row>
    <row r="9" spans="1:19">
      <c r="A9" s="1" t="s">
        <v>424</v>
      </c>
      <c r="C9" s="1" t="s">
        <v>425</v>
      </c>
      <c r="E9" s="3">
        <v>42633978</v>
      </c>
      <c r="G9" s="3">
        <v>2350</v>
      </c>
      <c r="I9" s="3">
        <v>0</v>
      </c>
      <c r="K9" s="3">
        <v>0</v>
      </c>
      <c r="M9" s="3">
        <v>0</v>
      </c>
      <c r="O9" s="3">
        <v>100189848300</v>
      </c>
      <c r="Q9" s="3">
        <v>0</v>
      </c>
      <c r="S9" s="3">
        <v>100189848300</v>
      </c>
    </row>
    <row r="10" spans="1:19">
      <c r="A10" s="1" t="s">
        <v>426</v>
      </c>
      <c r="C10" s="1" t="s">
        <v>427</v>
      </c>
      <c r="E10" s="3">
        <v>4724004</v>
      </c>
      <c r="G10" s="3">
        <v>5000</v>
      </c>
      <c r="I10" s="3">
        <v>0</v>
      </c>
      <c r="K10" s="3">
        <v>0</v>
      </c>
      <c r="M10" s="3">
        <v>0</v>
      </c>
      <c r="O10" s="3">
        <v>23620020000</v>
      </c>
      <c r="Q10" s="3">
        <v>0</v>
      </c>
      <c r="S10" s="3">
        <v>23620020000</v>
      </c>
    </row>
    <row r="11" spans="1:19">
      <c r="A11" s="1" t="s">
        <v>30</v>
      </c>
      <c r="C11" s="1" t="s">
        <v>428</v>
      </c>
      <c r="E11" s="3">
        <v>496461</v>
      </c>
      <c r="G11" s="3">
        <v>500</v>
      </c>
      <c r="I11" s="3">
        <v>0</v>
      </c>
      <c r="K11" s="3">
        <v>0</v>
      </c>
      <c r="M11" s="3">
        <v>0</v>
      </c>
      <c r="O11" s="3">
        <v>248230500</v>
      </c>
      <c r="Q11" s="3">
        <v>0</v>
      </c>
      <c r="S11" s="3">
        <v>248230500</v>
      </c>
    </row>
    <row r="12" spans="1:19">
      <c r="A12" s="1" t="s">
        <v>429</v>
      </c>
      <c r="C12" s="1" t="s">
        <v>430</v>
      </c>
      <c r="E12" s="3">
        <v>1312886</v>
      </c>
      <c r="G12" s="3">
        <v>3370</v>
      </c>
      <c r="I12" s="3">
        <v>0</v>
      </c>
      <c r="K12" s="3">
        <v>0</v>
      </c>
      <c r="M12" s="3">
        <v>0</v>
      </c>
      <c r="O12" s="3">
        <v>4424425820</v>
      </c>
      <c r="Q12" s="3">
        <v>0</v>
      </c>
      <c r="S12" s="3">
        <v>4424425820</v>
      </c>
    </row>
    <row r="13" spans="1:19">
      <c r="A13" s="1" t="s">
        <v>431</v>
      </c>
      <c r="C13" s="1" t="s">
        <v>432</v>
      </c>
      <c r="E13" s="3">
        <v>1813499</v>
      </c>
      <c r="G13" s="3">
        <v>2400</v>
      </c>
      <c r="I13" s="3">
        <v>0</v>
      </c>
      <c r="K13" s="3">
        <v>0</v>
      </c>
      <c r="M13" s="3">
        <v>0</v>
      </c>
      <c r="O13" s="3">
        <v>4352397600</v>
      </c>
      <c r="Q13" s="3">
        <v>0</v>
      </c>
      <c r="S13" s="3">
        <v>4352397600</v>
      </c>
    </row>
    <row r="14" spans="1:19">
      <c r="A14" s="1" t="s">
        <v>17</v>
      </c>
      <c r="C14" s="1" t="s">
        <v>423</v>
      </c>
      <c r="E14" s="3">
        <v>1518000</v>
      </c>
      <c r="G14" s="3">
        <v>130</v>
      </c>
      <c r="I14" s="3">
        <v>0</v>
      </c>
      <c r="K14" s="3">
        <v>0</v>
      </c>
      <c r="M14" s="3">
        <v>0</v>
      </c>
      <c r="O14" s="3">
        <v>197340000</v>
      </c>
      <c r="Q14" s="3">
        <v>0</v>
      </c>
      <c r="S14" s="3">
        <v>197340000</v>
      </c>
    </row>
    <row r="15" spans="1:19">
      <c r="A15" s="1" t="s">
        <v>16</v>
      </c>
      <c r="C15" s="1" t="s">
        <v>423</v>
      </c>
      <c r="E15" s="3">
        <v>1135000</v>
      </c>
      <c r="G15" s="3">
        <v>3</v>
      </c>
      <c r="I15" s="3">
        <v>0</v>
      </c>
      <c r="K15" s="3">
        <v>0</v>
      </c>
      <c r="M15" s="3">
        <v>0</v>
      </c>
      <c r="O15" s="3">
        <v>3405000</v>
      </c>
      <c r="Q15" s="3">
        <v>0</v>
      </c>
      <c r="S15" s="3">
        <v>3405000</v>
      </c>
    </row>
    <row r="16" spans="1:19">
      <c r="A16" s="1" t="s">
        <v>433</v>
      </c>
      <c r="C16" s="1" t="s">
        <v>434</v>
      </c>
      <c r="E16" s="3">
        <v>1306000</v>
      </c>
      <c r="G16" s="3">
        <v>2000</v>
      </c>
      <c r="I16" s="3">
        <v>0</v>
      </c>
      <c r="K16" s="3">
        <v>0</v>
      </c>
      <c r="M16" s="3">
        <v>0</v>
      </c>
      <c r="O16" s="3">
        <v>2612000000</v>
      </c>
      <c r="Q16" s="3">
        <v>0</v>
      </c>
      <c r="S16" s="3">
        <v>2612000000</v>
      </c>
    </row>
    <row r="17" spans="1:19">
      <c r="A17" s="1" t="s">
        <v>435</v>
      </c>
      <c r="C17" s="1" t="s">
        <v>436</v>
      </c>
      <c r="E17" s="3">
        <v>16214223</v>
      </c>
      <c r="G17" s="3">
        <v>5100</v>
      </c>
      <c r="I17" s="3">
        <v>0</v>
      </c>
      <c r="K17" s="3">
        <v>0</v>
      </c>
      <c r="M17" s="3">
        <v>0</v>
      </c>
      <c r="O17" s="3">
        <v>82692537300</v>
      </c>
      <c r="Q17" s="3">
        <v>0</v>
      </c>
      <c r="S17" s="3">
        <v>82692537300</v>
      </c>
    </row>
    <row r="18" spans="1:19">
      <c r="A18" s="1" t="s">
        <v>437</v>
      </c>
      <c r="C18" s="1" t="s">
        <v>66</v>
      </c>
      <c r="E18" s="3">
        <v>1048429</v>
      </c>
      <c r="G18" s="3">
        <v>23500</v>
      </c>
      <c r="I18" s="3">
        <v>0</v>
      </c>
      <c r="K18" s="3">
        <v>0</v>
      </c>
      <c r="M18" s="3">
        <v>0</v>
      </c>
      <c r="O18" s="3">
        <v>24638081500</v>
      </c>
      <c r="Q18" s="3">
        <v>0</v>
      </c>
      <c r="S18" s="3">
        <v>24638081500</v>
      </c>
    </row>
    <row r="19" spans="1:19">
      <c r="A19" s="1" t="s">
        <v>438</v>
      </c>
      <c r="C19" s="1" t="s">
        <v>439</v>
      </c>
      <c r="E19" s="3">
        <v>30040811</v>
      </c>
      <c r="G19" s="3">
        <v>400</v>
      </c>
      <c r="I19" s="3">
        <v>0</v>
      </c>
      <c r="K19" s="3">
        <v>0</v>
      </c>
      <c r="M19" s="3">
        <v>0</v>
      </c>
      <c r="O19" s="3">
        <v>12016324400</v>
      </c>
      <c r="Q19" s="3">
        <v>0</v>
      </c>
      <c r="S19" s="3">
        <v>12016324400</v>
      </c>
    </row>
    <row r="20" spans="1:19">
      <c r="A20" s="1" t="s">
        <v>440</v>
      </c>
      <c r="C20" s="1" t="s">
        <v>432</v>
      </c>
      <c r="E20" s="3">
        <v>240000</v>
      </c>
      <c r="G20" s="3">
        <v>6830</v>
      </c>
      <c r="I20" s="3">
        <v>0</v>
      </c>
      <c r="K20" s="3">
        <v>0</v>
      </c>
      <c r="M20" s="3">
        <v>0</v>
      </c>
      <c r="O20" s="3">
        <v>1639200000</v>
      </c>
      <c r="Q20" s="3">
        <v>0</v>
      </c>
      <c r="S20" s="3">
        <v>1639200000</v>
      </c>
    </row>
    <row r="21" spans="1:19">
      <c r="A21" s="1" t="s">
        <v>32</v>
      </c>
      <c r="C21" s="1" t="s">
        <v>441</v>
      </c>
      <c r="E21" s="3">
        <v>10612031</v>
      </c>
      <c r="G21" s="3">
        <v>4290</v>
      </c>
      <c r="I21" s="3">
        <v>0</v>
      </c>
      <c r="K21" s="3">
        <v>0</v>
      </c>
      <c r="M21" s="3">
        <v>0</v>
      </c>
      <c r="O21" s="3">
        <v>45525612990</v>
      </c>
      <c r="Q21" s="3">
        <v>0</v>
      </c>
      <c r="S21" s="3">
        <v>45525612990</v>
      </c>
    </row>
    <row r="22" spans="1:19">
      <c r="A22" s="1" t="s">
        <v>442</v>
      </c>
      <c r="C22" s="1" t="s">
        <v>443</v>
      </c>
      <c r="E22" s="3">
        <v>12547587</v>
      </c>
      <c r="G22" s="3">
        <v>6000</v>
      </c>
      <c r="I22" s="3">
        <v>0</v>
      </c>
      <c r="K22" s="3">
        <v>0</v>
      </c>
      <c r="M22" s="3">
        <v>0</v>
      </c>
      <c r="O22" s="3">
        <v>75285522000</v>
      </c>
      <c r="Q22" s="3">
        <v>0</v>
      </c>
      <c r="S22" s="3">
        <v>75285522000</v>
      </c>
    </row>
    <row r="23" spans="1:19">
      <c r="A23" s="1" t="s">
        <v>444</v>
      </c>
      <c r="C23" s="1" t="s">
        <v>445</v>
      </c>
      <c r="E23" s="3">
        <v>2002500</v>
      </c>
      <c r="G23" s="3">
        <v>7560</v>
      </c>
      <c r="I23" s="3">
        <v>0</v>
      </c>
      <c r="K23" s="3">
        <v>0</v>
      </c>
      <c r="M23" s="3">
        <v>0</v>
      </c>
      <c r="O23" s="3">
        <v>15138900950</v>
      </c>
      <c r="Q23" s="3">
        <v>0</v>
      </c>
      <c r="S23" s="3">
        <f>O23</f>
        <v>15138900950</v>
      </c>
    </row>
    <row r="24" spans="1:19">
      <c r="A24" s="1" t="s">
        <v>20</v>
      </c>
      <c r="C24" s="1" t="s">
        <v>446</v>
      </c>
      <c r="E24" s="3">
        <v>1808354019</v>
      </c>
      <c r="G24" s="3">
        <v>135</v>
      </c>
      <c r="I24" s="3">
        <v>0</v>
      </c>
      <c r="K24" s="3">
        <v>0</v>
      </c>
      <c r="M24" s="3">
        <v>0</v>
      </c>
      <c r="O24" s="3">
        <v>244127792565</v>
      </c>
      <c r="Q24" s="3">
        <v>0</v>
      </c>
      <c r="S24" s="3">
        <v>244127792565</v>
      </c>
    </row>
    <row r="25" spans="1:19">
      <c r="A25" s="1" t="s">
        <v>15</v>
      </c>
      <c r="C25" s="1" t="s">
        <v>447</v>
      </c>
      <c r="E25" s="3">
        <v>19939745</v>
      </c>
      <c r="G25" s="3">
        <v>900</v>
      </c>
      <c r="I25" s="3">
        <v>0</v>
      </c>
      <c r="K25" s="3">
        <v>0</v>
      </c>
      <c r="M25" s="3">
        <v>0</v>
      </c>
      <c r="O25" s="3">
        <v>17945770500</v>
      </c>
      <c r="Q25" s="3">
        <v>0</v>
      </c>
      <c r="S25" s="3">
        <v>17945770500</v>
      </c>
    </row>
    <row r="26" spans="1:19" ht="22.5" thickBot="1">
      <c r="I26" s="4">
        <f>SUM(I8:I25)</f>
        <v>0</v>
      </c>
      <c r="K26" s="4">
        <f>SUM(K8:K25)</f>
        <v>0</v>
      </c>
      <c r="M26" s="4">
        <f>SUM(M8:M25)</f>
        <v>0</v>
      </c>
      <c r="O26" s="4">
        <f>SUM(O8:O25)</f>
        <v>655230488355</v>
      </c>
      <c r="Q26" s="4">
        <f>SUM(Q8:Q25)</f>
        <v>43524982</v>
      </c>
      <c r="S26" s="4">
        <f>SUM(S8:S25)</f>
        <v>655186963373</v>
      </c>
    </row>
    <row r="27" spans="1:19" ht="22.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تاییدیه</vt:lpstr>
      <vt:lpstr>سهام</vt:lpstr>
      <vt:lpstr>تبعی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Ghayouri, Ali</cp:lastModifiedBy>
  <dcterms:created xsi:type="dcterms:W3CDTF">2023-10-24T15:29:06Z</dcterms:created>
  <dcterms:modified xsi:type="dcterms:W3CDTF">2023-11-01T13:07:53Z</dcterms:modified>
</cp:coreProperties>
</file>