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\پرتفوی ماهانه نهایی\"/>
    </mc:Choice>
  </mc:AlternateContent>
  <xr:revisionPtr revIDLastSave="0" documentId="13_ncr:1_{9437215B-C1BC-4200-8D0A-B2E0873FEA27}" xr6:coauthVersionLast="47" xr6:coauthVersionMax="47" xr10:uidLastSave="{00000000-0000-0000-0000-000000000000}"/>
  <bookViews>
    <workbookView xWindow="-120" yWindow="-120" windowWidth="29040" windowHeight="15840" firstSheet="7" activeTab="12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5" l="1"/>
  <c r="E8" i="15"/>
  <c r="E9" i="15"/>
  <c r="E10" i="15"/>
  <c r="E7" i="15"/>
  <c r="G11" i="15"/>
  <c r="C11" i="15"/>
  <c r="C10" i="15"/>
  <c r="C9" i="15"/>
  <c r="C8" i="15"/>
  <c r="C7" i="15"/>
  <c r="K21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8" i="13"/>
  <c r="G21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8" i="13"/>
  <c r="I21" i="13"/>
  <c r="E21" i="13"/>
  <c r="I9" i="12"/>
  <c r="I10" i="12"/>
  <c r="I11" i="12"/>
  <c r="I13" i="12"/>
  <c r="I14" i="12"/>
  <c r="I15" i="12"/>
  <c r="I16" i="12"/>
  <c r="I19" i="12"/>
  <c r="I35" i="12"/>
  <c r="I41" i="12"/>
  <c r="I42" i="12"/>
  <c r="I46" i="12"/>
  <c r="I47" i="12"/>
  <c r="I53" i="12"/>
  <c r="I54" i="12"/>
  <c r="I55" i="12"/>
  <c r="I56" i="12"/>
  <c r="I57" i="12"/>
  <c r="I61" i="12"/>
  <c r="I67" i="12"/>
  <c r="I69" i="12"/>
  <c r="I71" i="12"/>
  <c r="I72" i="12"/>
  <c r="I73" i="12"/>
  <c r="I24" i="12"/>
  <c r="I32" i="12"/>
  <c r="I40" i="12"/>
  <c r="I48" i="12"/>
  <c r="I50" i="12"/>
  <c r="I58" i="12"/>
  <c r="I64" i="12"/>
  <c r="I65" i="12"/>
  <c r="I66" i="12"/>
  <c r="I74" i="12"/>
  <c r="I75" i="12"/>
  <c r="I80" i="12"/>
  <c r="I81" i="12"/>
  <c r="I82" i="12"/>
  <c r="I83" i="12"/>
  <c r="I88" i="12"/>
  <c r="I89" i="12"/>
  <c r="Q16" i="12"/>
  <c r="Q15" i="12"/>
  <c r="Q9" i="12"/>
  <c r="Q10" i="12"/>
  <c r="Q11" i="12"/>
  <c r="Q12" i="12"/>
  <c r="Q13" i="12"/>
  <c r="Q14" i="12"/>
  <c r="Q8" i="12"/>
  <c r="I17" i="12"/>
  <c r="I18" i="12"/>
  <c r="I20" i="12"/>
  <c r="I21" i="12"/>
  <c r="I22" i="12"/>
  <c r="I23" i="12"/>
  <c r="I25" i="12"/>
  <c r="I26" i="12"/>
  <c r="I27" i="12"/>
  <c r="I28" i="12"/>
  <c r="I29" i="12"/>
  <c r="I30" i="12"/>
  <c r="I31" i="12"/>
  <c r="I33" i="12"/>
  <c r="I34" i="12"/>
  <c r="I36" i="12"/>
  <c r="I37" i="12"/>
  <c r="I38" i="12"/>
  <c r="I39" i="12"/>
  <c r="I43" i="12"/>
  <c r="I44" i="12"/>
  <c r="I45" i="12"/>
  <c r="I49" i="12"/>
  <c r="I51" i="12"/>
  <c r="I52" i="12"/>
  <c r="I59" i="12"/>
  <c r="I60" i="12"/>
  <c r="I63" i="12"/>
  <c r="I68" i="12"/>
  <c r="I70" i="12"/>
  <c r="I76" i="12"/>
  <c r="I77" i="12"/>
  <c r="I78" i="12"/>
  <c r="I79" i="12"/>
  <c r="I84" i="12"/>
  <c r="I85" i="12"/>
  <c r="I86" i="12"/>
  <c r="I87" i="12"/>
  <c r="I12" i="12"/>
  <c r="O90" i="12"/>
  <c r="M90" i="12"/>
  <c r="K90" i="12"/>
  <c r="G90" i="12"/>
  <c r="C90" i="12"/>
  <c r="U24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8" i="11"/>
  <c r="S9" i="11"/>
  <c r="S10" i="11"/>
  <c r="S11" i="11"/>
  <c r="S12" i="11"/>
  <c r="S13" i="11"/>
  <c r="S14" i="11"/>
  <c r="S15" i="11"/>
  <c r="S16" i="11"/>
  <c r="S24" i="11" s="1"/>
  <c r="S17" i="11"/>
  <c r="S18" i="11"/>
  <c r="S19" i="11"/>
  <c r="S20" i="11"/>
  <c r="S21" i="11"/>
  <c r="S22" i="11"/>
  <c r="S23" i="11"/>
  <c r="S8" i="11"/>
  <c r="K9" i="11"/>
  <c r="K10" i="11"/>
  <c r="K11" i="11"/>
  <c r="K12" i="11"/>
  <c r="K13" i="11"/>
  <c r="K14" i="11"/>
  <c r="K15" i="11"/>
  <c r="K16" i="11"/>
  <c r="K24" i="11" s="1"/>
  <c r="K17" i="11"/>
  <c r="K18" i="11"/>
  <c r="K19" i="11"/>
  <c r="K20" i="11"/>
  <c r="K21" i="11"/>
  <c r="K22" i="11"/>
  <c r="K23" i="11"/>
  <c r="K8" i="11"/>
  <c r="I9" i="11"/>
  <c r="I10" i="11"/>
  <c r="I11" i="11"/>
  <c r="I12" i="11"/>
  <c r="I13" i="11"/>
  <c r="I14" i="11"/>
  <c r="I15" i="11"/>
  <c r="I16" i="11"/>
  <c r="I24" i="11" s="1"/>
  <c r="I17" i="11"/>
  <c r="I18" i="11"/>
  <c r="I19" i="11"/>
  <c r="I20" i="11"/>
  <c r="I21" i="11"/>
  <c r="I22" i="11"/>
  <c r="I23" i="11"/>
  <c r="I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8" i="11"/>
  <c r="Q24" i="11"/>
  <c r="O24" i="11"/>
  <c r="M24" i="11"/>
  <c r="G24" i="11"/>
  <c r="C24" i="11"/>
  <c r="I9" i="10"/>
  <c r="I10" i="10"/>
  <c r="I11" i="10"/>
  <c r="I12" i="10"/>
  <c r="I13" i="10"/>
  <c r="I14" i="10"/>
  <c r="I15" i="10"/>
  <c r="I16" i="10"/>
  <c r="I17" i="10"/>
  <c r="I18" i="10"/>
  <c r="I8" i="10"/>
  <c r="Q19" i="10"/>
  <c r="O19" i="10"/>
  <c r="M19" i="10"/>
  <c r="G19" i="10"/>
  <c r="E19" i="10"/>
  <c r="Q9" i="9"/>
  <c r="Q10" i="9"/>
  <c r="Q11" i="9"/>
  <c r="Q12" i="9"/>
  <c r="Q13" i="9"/>
  <c r="Q14" i="9"/>
  <c r="Q97" i="9" s="1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8" i="9"/>
  <c r="O97" i="9"/>
  <c r="M97" i="9"/>
  <c r="G97" i="9"/>
  <c r="E97" i="9"/>
  <c r="S73" i="7"/>
  <c r="Q73" i="7"/>
  <c r="O73" i="7"/>
  <c r="M73" i="7"/>
  <c r="K73" i="7"/>
  <c r="I73" i="7"/>
  <c r="S24" i="6"/>
  <c r="Q24" i="6"/>
  <c r="O24" i="6"/>
  <c r="M24" i="6"/>
  <c r="K24" i="6"/>
  <c r="K66" i="4"/>
  <c r="AK89" i="3"/>
  <c r="AI89" i="3"/>
  <c r="AG89" i="3"/>
  <c r="AA89" i="3"/>
  <c r="W89" i="3"/>
  <c r="S89" i="3"/>
  <c r="Q89" i="3"/>
  <c r="Y25" i="1"/>
  <c r="W25" i="1"/>
  <c r="U25" i="1"/>
  <c r="O25" i="1"/>
  <c r="K25" i="1"/>
  <c r="G25" i="1"/>
  <c r="E25" i="1"/>
  <c r="E90" i="12" l="1"/>
  <c r="I62" i="12"/>
  <c r="I8" i="12"/>
  <c r="I90" i="12" s="1"/>
  <c r="Q90" i="12"/>
  <c r="E24" i="11"/>
  <c r="I19" i="10"/>
  <c r="I97" i="9"/>
</calcChain>
</file>

<file path=xl/sharedStrings.xml><?xml version="1.0" encoding="utf-8"?>
<sst xmlns="http://schemas.openxmlformats.org/spreadsheetml/2006/main" count="1478" uniqueCount="404">
  <si>
    <t>صندوق سرمایه‌گذاری ثابت حامی</t>
  </si>
  <si>
    <t>صورت وضعیت سبد</t>
  </si>
  <si>
    <t>برای ماه منتهی به 1402/08/30</t>
  </si>
  <si>
    <t>نام شرکت</t>
  </si>
  <si>
    <t>1402/07/30</t>
  </si>
  <si>
    <t>تغییرات طی دوره</t>
  </si>
  <si>
    <t>1402/08/30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</si>
  <si>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</si>
  <si>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</si>
  <si>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</si>
  <si>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</si>
  <si>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</si>
  <si>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</si>
  <si>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</si>
  <si>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</si>
  <si>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</si>
  <si>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صادرات ایران</t>
  </si>
  <si>
    <t>پالایش نفت تهران</t>
  </si>
  <si>
    <t>سرمایه گذاری صدرتامین</t>
  </si>
  <si>
    <t>سرمایه‌گذاری‌بهمن‌</t>
  </si>
  <si>
    <t>صندوق س ثروت پویا-بخشی</t>
  </si>
  <si>
    <t>صندوق س شاخصی آرام مفید</t>
  </si>
  <si>
    <t>صندوق س صنایع مفید- بخشی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</si>
  <si>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</si>
  <si>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</si>
  <si>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</si>
  <si>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</si>
  <si>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طلای عیار مفید</t>
  </si>
  <si>
    <t>گروه انتخاب الکترونیک آرمان</t>
  </si>
  <si>
    <t>مبین انرژی خلیج فارس</t>
  </si>
  <si>
    <t>امتیازتسهیلات مسکن سال1402</t>
  </si>
  <si>
    <t>0.00%</t>
  </si>
  <si>
    <t>تعداد اوراق تبعی</t>
  </si>
  <si>
    <t>قیمت اعمال</t>
  </si>
  <si>
    <t>تاریخ اعمال</t>
  </si>
  <si>
    <t>نرخ موثر</t>
  </si>
  <si>
    <t>اختیارف ت وبصادر-2760-03/05/02</t>
  </si>
  <si>
    <t>1403/05/02</t>
  </si>
  <si>
    <t>اختیارف ت شتران-4995-02/10/30</t>
  </si>
  <si>
    <t>1402/10/30</t>
  </si>
  <si>
    <t>اختیارف ت وبهمن-5375-03/07/22</t>
  </si>
  <si>
    <t>1403/07/22</t>
  </si>
  <si>
    <t>اختیار ف.ت.انتخاب-40032-031123</t>
  </si>
  <si>
    <t>1403/11/23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</si>
  <si>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</si>
  <si>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</si>
  <si>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</si>
  <si>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</si>
  <si>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</si>
  <si>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</si>
  <si>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</si>
  <si>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</si>
  <si>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پنتان پتروکنگان032</t>
  </si>
  <si>
    <t>بله</t>
  </si>
  <si>
    <t>1401/09/01</t>
  </si>
  <si>
    <t>1403/09/01</t>
  </si>
  <si>
    <t>اجاره انرژی پاسارگاد14040302</t>
  </si>
  <si>
    <t>1400/03/02</t>
  </si>
  <si>
    <t>1404/03/01</t>
  </si>
  <si>
    <t>اجاره ت. انرژی تدبیر14051013</t>
  </si>
  <si>
    <t>1401/10/13</t>
  </si>
  <si>
    <t>1405/10/13</t>
  </si>
  <si>
    <t>اجاره تابان سپهر14031126</t>
  </si>
  <si>
    <t>1399/12/03</t>
  </si>
  <si>
    <t>1403/12/03</t>
  </si>
  <si>
    <t>اجاره تابان لوتوس14021206</t>
  </si>
  <si>
    <t>1398/12/06</t>
  </si>
  <si>
    <t>1402/12/06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</si>
  <si>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</si>
  <si>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</si>
  <si>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</si>
  <si>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</si>
  <si>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</si>
  <si>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</si>
  <si>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صبا تامین دماوند14050809</t>
  </si>
  <si>
    <t>1401/08/09</t>
  </si>
  <si>
    <t>1405/08/09</t>
  </si>
  <si>
    <t>اجاره مهرآیندگان لوتوس0311</t>
  </si>
  <si>
    <t>1399/11/13</t>
  </si>
  <si>
    <t>1403/11/13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</si>
  <si>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</si>
  <si>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</si>
  <si>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</si>
  <si>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</si>
  <si>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</si>
  <si>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</si>
  <si>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</si>
  <si>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</si>
  <si>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</si>
  <si>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</si>
  <si>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</si>
  <si>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</si>
  <si>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</si>
  <si>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</si>
  <si>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</si>
  <si>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</si>
  <si>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</si>
  <si>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</si>
  <si>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</si>
  <si>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</si>
  <si>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</si>
  <si>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</si>
  <si>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</si>
  <si>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</si>
  <si>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</si>
  <si>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</si>
  <si>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</si>
  <si>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</si>
  <si>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</si>
  <si>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</si>
  <si>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</si>
  <si>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</si>
  <si>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</si>
  <si>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0.11%</t>
  </si>
  <si>
    <t>اسنادخزانه-م4بودجه00-030522</t>
  </si>
  <si>
    <t>1400/03/11</t>
  </si>
  <si>
    <t>1403/05/22</t>
  </si>
  <si>
    <t>اسنادخزانه-م4بودجه01-040917</t>
  </si>
  <si>
    <t>1401/12/08</t>
  </si>
  <si>
    <t>1404/09/16</t>
  </si>
  <si>
    <t>اسنادخزانه-م5بودجه00-030626</t>
  </si>
  <si>
    <t>اسنادخزانه-م5بودجه01-041015</t>
  </si>
  <si>
    <t>1404/10/14</t>
  </si>
  <si>
    <t>0.13%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</si>
  <si>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</si>
  <si>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</si>
  <si>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</si>
  <si>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</si>
  <si>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</si>
  <si>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</si>
  <si>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</si>
  <si>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</si>
  <si>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اسنادخزانه-م7بودجه01-040714</t>
  </si>
  <si>
    <t>1404/07/13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</si>
  <si>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</si>
  <si>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</si>
  <si>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</si>
  <si>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</si>
  <si>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</si>
  <si>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1404/07/27</t>
  </si>
  <si>
    <t>خرید دین توسعه کیش14021110</t>
  </si>
  <si>
    <t>1400/03/10</t>
  </si>
  <si>
    <t>1402/11/10</t>
  </si>
  <si>
    <t>صکوک اجاره خوارزم411-6ماهه20%</t>
  </si>
  <si>
    <t>1400/11/18</t>
  </si>
  <si>
    <t>1404/11/17</t>
  </si>
  <si>
    <t>صکوک اجاره شستا311-بدون ضامن</t>
  </si>
  <si>
    <t>1399/11/25</t>
  </si>
  <si>
    <t>1403/11/25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</si>
  <si>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</si>
  <si>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</si>
  <si>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</si>
  <si>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</si>
  <si>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</si>
  <si>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</si>
  <si>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</si>
  <si>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</si>
  <si>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</si>
  <si>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</si>
  <si>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</si>
  <si>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</si>
  <si>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صکوک اجاره گل گهر309-3ماهه20%</t>
  </si>
  <si>
    <t>صکوک اجاره معادن212-6ماهه21%</t>
  </si>
  <si>
    <t>1398/12/14</t>
  </si>
  <si>
    <t>1402/12/14</t>
  </si>
  <si>
    <t>صکوک اجاره معادن407-3ماهه18%</t>
  </si>
  <si>
    <t>1400/07/19</t>
  </si>
  <si>
    <t>1404/07/18</t>
  </si>
  <si>
    <t>صکوک مرابحه خزامیا511-3ماهه18%</t>
  </si>
  <si>
    <t>1401/11/17</t>
  </si>
  <si>
    <t>1405/11/17</t>
  </si>
  <si>
    <t>صکوک مرابحه خزامیا601-3ماهه18%</t>
  </si>
  <si>
    <t>1402/01/07</t>
  </si>
  <si>
    <t>1406/01/07</t>
  </si>
  <si>
    <t>صکوک مرابحه سایپا038-3ماهه 18%</t>
  </si>
  <si>
    <t>1399/08/21</t>
  </si>
  <si>
    <t>صکوک مرابحه سایپا308-3ماهه 18%</t>
  </si>
  <si>
    <t>صکوک مرابحه صایپا049-3ماهه 18%</t>
  </si>
  <si>
    <t>1400/09/24</t>
  </si>
  <si>
    <t>1404/09/23</t>
  </si>
  <si>
    <t>صکوک مرابحه صایپا409-3ماهه 18%</t>
  </si>
  <si>
    <t>صکوک مرابحه صکورش302-3ماهه18%</t>
  </si>
  <si>
    <t>1401/02/31</t>
  </si>
  <si>
    <t>1403/02/31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</si>
  <si>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</si>
  <si>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</si>
  <si>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</si>
  <si>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</si>
  <si>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</si>
  <si>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صکوک منفعت نفت1312-6ماهه 18/5%</t>
  </si>
  <si>
    <t>گام بانک ملت0208</t>
  </si>
  <si>
    <t>1402/02/16</t>
  </si>
  <si>
    <t>گام بانک ملت0211</t>
  </si>
  <si>
    <t>1402/11/30</t>
  </si>
  <si>
    <t>گواهی اعتبار مولد سامان0208</t>
  </si>
  <si>
    <t>گواهی اعتبار مولد سپه0208</t>
  </si>
  <si>
    <t>گواهی اعتبارمولد رفاه0208</t>
  </si>
  <si>
    <t>گواهی اعتبارمولد صنعت020930</t>
  </si>
  <si>
    <t>1401/10/01</t>
  </si>
  <si>
    <t>1402/09/30</t>
  </si>
  <si>
    <t>مرابحه عام دولت100-ش.خ021127</t>
  </si>
  <si>
    <t>1400/11/27</t>
  </si>
  <si>
    <t>1402/11/27</t>
  </si>
  <si>
    <t>مرابحه عام دولت107-ش.خ030724</t>
  </si>
  <si>
    <t>1401/03/24</t>
  </si>
  <si>
    <t>1403/07/24</t>
  </si>
  <si>
    <t>مرابحه عام دولت112-ش.خ 040408</t>
  </si>
  <si>
    <t>1401/06/08</t>
  </si>
  <si>
    <t>1404/04/07</t>
  </si>
  <si>
    <t>مرابحه عام دولت114-ش.خ021229</t>
  </si>
  <si>
    <t>1401/06/29</t>
  </si>
  <si>
    <t>1402/12/29</t>
  </si>
  <si>
    <t>مرابحه عام دولت127-ش.خ040623</t>
  </si>
  <si>
    <t>1401/12/23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</si>
  <si>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</si>
  <si>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</si>
  <si>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</si>
  <si>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</si>
  <si>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</si>
  <si>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</si>
  <si>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دولت3-ش.خ0211</t>
  </si>
  <si>
    <t>1399/03/13</t>
  </si>
  <si>
    <t>1402/11/13</t>
  </si>
  <si>
    <t>مرابحه عام دولت5-ش.خ 0209</t>
  </si>
  <si>
    <t>1399/08/27</t>
  </si>
  <si>
    <t>1402/09/27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</si>
  <si>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</si>
  <si>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</si>
  <si>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</si>
  <si>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</si>
  <si>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</si>
  <si>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</si>
  <si>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</si>
  <si>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</si>
  <si>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</si>
  <si>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</si>
  <si>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</si>
  <si>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</si>
  <si>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</si>
  <si>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</si>
  <si>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</si>
  <si>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</si>
  <si>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عام دولتی65-ش.خ0210</t>
  </si>
  <si>
    <t>1399/10/16</t>
  </si>
  <si>
    <t>1402/10/16</t>
  </si>
  <si>
    <t>مرابحه عام دولتی6-ش.خ0210</t>
  </si>
  <si>
    <t>1399/09/25</t>
  </si>
  <si>
    <t>مرابحه ماموت خودرو050722</t>
  </si>
  <si>
    <t>1402/07/22</t>
  </si>
  <si>
    <t>1405/07/22</t>
  </si>
  <si>
    <t>مرابحه تجارت کوشش سپاهان060604</t>
  </si>
  <si>
    <t>1402/06/04</t>
  </si>
  <si>
    <t>1406/06/04</t>
  </si>
  <si>
    <t>سلف آهن اسفنجی فولاد شادگان</t>
  </si>
  <si>
    <t>1402/08/29</t>
  </si>
  <si>
    <t>1403/08/29</t>
  </si>
  <si>
    <t>مرابحه عام دولت143-ش.خ041009</t>
  </si>
  <si>
    <t>1402/08/09</t>
  </si>
  <si>
    <t>1404/10/08</t>
  </si>
  <si>
    <t>صکوک مرابحه دعبید602-3ماهه18%</t>
  </si>
  <si>
    <t>1402/02/09</t>
  </si>
  <si>
    <t>1406/02/09</t>
  </si>
  <si>
    <t>مرابحه عام دولت139-ش.خ040804</t>
  </si>
  <si>
    <t>1402/07/04</t>
  </si>
  <si>
    <t>1404/08/03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</si>
  <si>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</si>
  <si>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</si>
  <si>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</si>
  <si>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</si>
  <si>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</si>
  <si>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2.89%</t>
  </si>
  <si>
    <t>-1.00%</t>
  </si>
  <si>
    <t>-1.53%</t>
  </si>
  <si>
    <t>-5.67%</t>
  </si>
  <si>
    <t>1.73%</t>
  </si>
  <si>
    <t>2.71%</t>
  </si>
  <si>
    <t>-4.57%</t>
  </si>
  <si>
    <t>-5.54%</t>
  </si>
  <si>
    <t>-4.33%</t>
  </si>
  <si>
    <t>-5.55%</t>
  </si>
  <si>
    <t>-0.16%</t>
  </si>
  <si>
    <t>-2.57%</t>
  </si>
  <si>
    <t>-6.30%</t>
  </si>
  <si>
    <t>-6.25%</t>
  </si>
  <si>
    <t>-9.85%</t>
  </si>
  <si>
    <t>-1.22%</t>
  </si>
  <si>
    <t>-10.00%</t>
  </si>
  <si>
    <t>-8.19%</t>
  </si>
  <si>
    <t>-6.93%</t>
  </si>
  <si>
    <t>0.46%</t>
  </si>
  <si>
    <t>-3.21%</t>
  </si>
  <si>
    <t>-3.23%</t>
  </si>
  <si>
    <t>-0.73%</t>
  </si>
  <si>
    <t>-5.26%</t>
  </si>
  <si>
    <t>-7.45%</t>
  </si>
  <si>
    <t>-0.49%</t>
  </si>
  <si>
    <t>-4.19%</t>
  </si>
  <si>
    <t>-5.47%</t>
  </si>
  <si>
    <t>1.65%</t>
  </si>
  <si>
    <t>-5.11%</t>
  </si>
  <si>
    <t>-3.33%</t>
  </si>
  <si>
    <t>-6.41%</t>
  </si>
  <si>
    <t>6.74%</t>
  </si>
  <si>
    <t>2.17%</t>
  </si>
  <si>
    <t>-4.95%</t>
  </si>
  <si>
    <t>-2.61%</t>
  </si>
  <si>
    <t>-3.13%</t>
  </si>
  <si>
    <t>-1.82%</t>
  </si>
  <si>
    <t>2.35%</t>
  </si>
  <si>
    <t>-1.92%</t>
  </si>
  <si>
    <t>4.71%</t>
  </si>
  <si>
    <t>-1.65%</t>
  </si>
  <si>
    <t>0.79%</t>
  </si>
  <si>
    <t>-2.51%</t>
  </si>
  <si>
    <t>-4.58%</t>
  </si>
  <si>
    <t>-2.82%</t>
  </si>
  <si>
    <t>-4.44%</t>
  </si>
  <si>
    <t>-0.65%</t>
  </si>
  <si>
    <t>-0.05%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</si>
  <si>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</si>
  <si>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</si>
  <si>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</si>
  <si>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</si>
  <si>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</si>
  <si>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</si>
  <si>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</si>
  <si>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</si>
  <si>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</si>
  <si>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</si>
  <si>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</si>
  <si>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</si>
  <si>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</si>
  <si>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</si>
  <si>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</si>
  <si>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</si>
  <si>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</si>
  <si>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</si>
  <si>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</si>
  <si>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</si>
  <si>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</si>
  <si>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207-9012-14422144-2</t>
  </si>
  <si>
    <t>1400/11/13</t>
  </si>
  <si>
    <t>بانک مسکن نیاوران</t>
  </si>
  <si>
    <t>5600928334988</t>
  </si>
  <si>
    <t>1402/06/01</t>
  </si>
  <si>
    <t>بانک مسکن شهرک راه آهن</t>
  </si>
  <si>
    <t>5600928334996</t>
  </si>
  <si>
    <t>1402/06/05</t>
  </si>
  <si>
    <t>420221709157</t>
  </si>
  <si>
    <t>5600928335100</t>
  </si>
  <si>
    <t>1402/06/08</t>
  </si>
  <si>
    <t>5600928335134</t>
  </si>
  <si>
    <t>1402/06/12</t>
  </si>
  <si>
    <t>بانک مسکن شهید قندی</t>
  </si>
  <si>
    <t>5600928335183</t>
  </si>
  <si>
    <t>1402/06/13</t>
  </si>
  <si>
    <t>بانک مسکن کریم خان زند</t>
  </si>
  <si>
    <t>5600928335332</t>
  </si>
  <si>
    <t>1402/06/29</t>
  </si>
  <si>
    <t>بانک خاورمیانه آفریقا</t>
  </si>
  <si>
    <t>100960935000000270</t>
  </si>
  <si>
    <t>1402/08/22</t>
  </si>
  <si>
    <t>207110144221441</t>
  </si>
  <si>
    <t>حساب جاری</t>
  </si>
  <si>
    <t>1402/08/24</t>
  </si>
  <si>
    <t>207307144221441</t>
  </si>
  <si>
    <t>بانک ملت مستقل مرکزی</t>
  </si>
  <si>
    <t>9975234530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</si>
  <si>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</si>
  <si>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</si>
  <si>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</si>
  <si>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</si>
  <si>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</si>
  <si>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</si>
  <si>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</si>
  <si>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</si>
  <si>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</si>
  <si>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</si>
  <si>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</si>
  <si>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</si>
  <si>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</si>
  <si>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</si>
  <si>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</si>
  <si>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</si>
  <si>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</si>
  <si>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</si>
  <si>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</si>
  <si>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</si>
  <si>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</si>
  <si>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</si>
  <si>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</si>
  <si>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</si>
  <si>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</si>
  <si>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</si>
  <si>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</si>
  <si>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</si>
  <si>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</si>
  <si>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نرخ ترجیحی نماد هبهمن3071</t>
  </si>
  <si>
    <t>سود تقسیمی صندوق های سرمایه گذاری</t>
  </si>
  <si>
    <t>از ابتدای سال مالی</t>
  </si>
  <si>
    <t>تا پایان ماه</t>
  </si>
  <si>
    <t xml:space="preserve"> سایر درآمدهای تنزیل سود بانک</t>
  </si>
  <si>
    <t>سایر درآمدهای تنزیل سود سهام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</si>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</sst>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7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26"/>
  <sheetViews>
    <sheetView rightToLeft="1" topLeftCell="C4" workbookViewId="0">
      <selection activeCell="Y11" sqref="Y11"/>
    </sheetView>
  </sheetViews>
  <sheetFormatPr defaultRowHeight="21.75"/>
  <cols>
    <col min="1" max="1" width="33.285156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5.140625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4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20.5703125" style="2" bestFit="1" customWidth="1"/>
    <col min="22" max="22" width="1" style="2" customWidth="1"/>
    <col min="23" max="23" width="25.140625" style="2" bestFit="1" customWidth="1"/>
    <col min="24" max="24" width="1" style="2" customWidth="1"/>
    <col min="25" max="25" width="33.5703125" style="2" customWidth="1"/>
    <col min="26" max="26" width="1" style="2" customWidth="1"/>
    <col min="27" max="27" width="9.140625" style="2" customWidth="1"/>
    <col min="28" max="16384" width="9.140625" style="2"/>
  </cols>
  <sheetData>
    <row r="2" spans="1:28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8" ht="22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8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AB4" s="4"/>
    </row>
    <row r="6" spans="1:28" ht="22.5">
      <c r="A6" s="10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28" ht="22.5">
      <c r="A7" s="10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8" ht="22.5">
      <c r="A8" s="11" t="s">
        <v>3</v>
      </c>
      <c r="C8" s="11" t="s">
        <v>7</v>
      </c>
      <c r="E8" s="11" t="s">
        <v>8</v>
      </c>
      <c r="G8" s="11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1" t="s">
        <v>13</v>
      </c>
    </row>
    <row r="9" spans="1:28">
      <c r="A9" s="2" t="s">
        <v>15</v>
      </c>
      <c r="C9" s="4">
        <v>24102426</v>
      </c>
      <c r="E9" s="4">
        <v>164422979376</v>
      </c>
      <c r="G9" s="4">
        <v>240723241909.39499</v>
      </c>
      <c r="I9" s="4">
        <v>0</v>
      </c>
      <c r="K9" s="4">
        <v>0</v>
      </c>
      <c r="M9" s="4">
        <v>0</v>
      </c>
      <c r="O9" s="4">
        <v>0</v>
      </c>
      <c r="Q9" s="4">
        <v>24102426</v>
      </c>
      <c r="S9" s="4">
        <v>10120</v>
      </c>
      <c r="U9" s="4">
        <v>164422979376</v>
      </c>
      <c r="W9" s="4">
        <v>242641355390.745</v>
      </c>
      <c r="Y9" s="6">
        <v>6.7369400553363287E-4</v>
      </c>
    </row>
    <row r="10" spans="1:28">
      <c r="A10" s="2" t="s">
        <v>16</v>
      </c>
      <c r="C10" s="4">
        <v>915000000</v>
      </c>
      <c r="E10" s="4">
        <v>1993355590016</v>
      </c>
      <c r="G10" s="4">
        <v>2094407890380</v>
      </c>
      <c r="I10" s="4">
        <v>0</v>
      </c>
      <c r="K10" s="4">
        <v>0</v>
      </c>
      <c r="M10" s="4">
        <v>0</v>
      </c>
      <c r="O10" s="4">
        <v>0</v>
      </c>
      <c r="Q10" s="4">
        <v>915000000</v>
      </c>
      <c r="S10" s="4">
        <v>2347</v>
      </c>
      <c r="U10" s="4">
        <v>1993355590016</v>
      </c>
      <c r="W10" s="4">
        <v>2136277843860</v>
      </c>
      <c r="Y10" s="6">
        <v>5.9313779188429764E-3</v>
      </c>
    </row>
    <row r="11" spans="1:28">
      <c r="A11" s="2" t="s">
        <v>17</v>
      </c>
      <c r="C11" s="4">
        <v>171600000</v>
      </c>
      <c r="E11" s="4">
        <v>774024093550</v>
      </c>
      <c r="G11" s="4">
        <v>802303513440</v>
      </c>
      <c r="I11" s="4">
        <v>0</v>
      </c>
      <c r="K11" s="4">
        <v>0</v>
      </c>
      <c r="M11" s="4">
        <v>0</v>
      </c>
      <c r="O11" s="4">
        <v>0</v>
      </c>
      <c r="Q11" s="4">
        <v>171600000</v>
      </c>
      <c r="S11" s="4">
        <v>4796</v>
      </c>
      <c r="U11" s="4">
        <v>774024093550</v>
      </c>
      <c r="W11" s="4">
        <v>818690989459.19995</v>
      </c>
      <c r="Y11" s="6">
        <v>2.273096484706247E-3</v>
      </c>
    </row>
    <row r="12" spans="1:28">
      <c r="A12" s="2" t="s">
        <v>18</v>
      </c>
      <c r="C12" s="4">
        <v>15399728</v>
      </c>
      <c r="E12" s="4">
        <v>86565941070</v>
      </c>
      <c r="G12" s="4">
        <v>119949478678.38499</v>
      </c>
      <c r="I12" s="4">
        <v>0</v>
      </c>
      <c r="K12" s="4">
        <v>0</v>
      </c>
      <c r="M12" s="4">
        <v>0</v>
      </c>
      <c r="O12" s="4">
        <v>0</v>
      </c>
      <c r="Q12" s="4">
        <v>15399728</v>
      </c>
      <c r="S12" s="4">
        <v>7710</v>
      </c>
      <c r="U12" s="4">
        <v>86565941070</v>
      </c>
      <c r="W12" s="4">
        <v>118111172491.743</v>
      </c>
      <c r="Y12" s="6">
        <v>3.2793580783497064E-4</v>
      </c>
    </row>
    <row r="13" spans="1:28">
      <c r="A13" s="2" t="s">
        <v>19</v>
      </c>
      <c r="C13" s="4">
        <v>581000000</v>
      </c>
      <c r="E13" s="4">
        <v>2498687507250</v>
      </c>
      <c r="G13" s="4">
        <v>2497376100772</v>
      </c>
      <c r="I13" s="4">
        <v>0</v>
      </c>
      <c r="K13" s="4">
        <v>0</v>
      </c>
      <c r="M13" s="4">
        <v>0</v>
      </c>
      <c r="O13" s="4">
        <v>0</v>
      </c>
      <c r="Q13" s="4">
        <v>581000000</v>
      </c>
      <c r="S13" s="4">
        <v>4401</v>
      </c>
      <c r="U13" s="4">
        <v>2498687507250</v>
      </c>
      <c r="W13" s="4">
        <v>2543613103332</v>
      </c>
      <c r="Y13" s="6">
        <v>7.0623447406646467E-3</v>
      </c>
    </row>
    <row r="14" spans="1:28">
      <c r="A14" s="2" t="s">
        <v>20</v>
      </c>
      <c r="C14" s="4">
        <v>2000000</v>
      </c>
      <c r="E14" s="4">
        <v>20005150000</v>
      </c>
      <c r="G14" s="4">
        <v>19994300000</v>
      </c>
      <c r="I14" s="4">
        <v>0</v>
      </c>
      <c r="K14" s="4">
        <v>0</v>
      </c>
      <c r="M14" s="4">
        <v>0</v>
      </c>
      <c r="O14" s="4">
        <v>0</v>
      </c>
      <c r="Q14" s="4">
        <v>2000000</v>
      </c>
      <c r="S14" s="4">
        <v>10420</v>
      </c>
      <c r="U14" s="4">
        <v>20005150000</v>
      </c>
      <c r="W14" s="4">
        <v>20834060600</v>
      </c>
      <c r="Y14" s="6">
        <v>5.7845793494441566E-5</v>
      </c>
    </row>
    <row r="15" spans="1:28">
      <c r="A15" s="2" t="s">
        <v>21</v>
      </c>
      <c r="C15" s="4">
        <v>120544524</v>
      </c>
      <c r="E15" s="4">
        <v>1754080610656</v>
      </c>
      <c r="G15" s="4">
        <v>1738961735937.8201</v>
      </c>
      <c r="I15" s="4">
        <v>18229346</v>
      </c>
      <c r="K15" s="4">
        <v>255103882888</v>
      </c>
      <c r="M15" s="4">
        <v>0</v>
      </c>
      <c r="O15" s="4">
        <v>0</v>
      </c>
      <c r="Q15" s="4">
        <v>138773870</v>
      </c>
      <c r="S15" s="4">
        <v>14250</v>
      </c>
      <c r="U15" s="4">
        <v>2009184493544</v>
      </c>
      <c r="W15" s="4">
        <v>1976964052120.46</v>
      </c>
      <c r="Y15" s="6">
        <v>5.4890429907309838E-3</v>
      </c>
    </row>
    <row r="16" spans="1:28">
      <c r="A16" s="2" t="s">
        <v>22</v>
      </c>
      <c r="C16" s="4">
        <v>72109223</v>
      </c>
      <c r="E16" s="4">
        <v>719268846516</v>
      </c>
      <c r="G16" s="4">
        <v>728095585901.59399</v>
      </c>
      <c r="I16" s="4">
        <v>15599932</v>
      </c>
      <c r="K16" s="4">
        <v>155938609384</v>
      </c>
      <c r="M16" s="4">
        <v>0</v>
      </c>
      <c r="O16" s="4">
        <v>0</v>
      </c>
      <c r="Q16" s="4">
        <v>87709155</v>
      </c>
      <c r="S16" s="4">
        <v>9980</v>
      </c>
      <c r="U16" s="4">
        <v>875207455900</v>
      </c>
      <c r="W16" s="4">
        <v>875087895750.43298</v>
      </c>
      <c r="Y16" s="6">
        <v>2.4296825606365453E-3</v>
      </c>
    </row>
    <row r="17" spans="1:25">
      <c r="A17" s="2" t="s">
        <v>23</v>
      </c>
      <c r="C17" s="4">
        <v>7500669</v>
      </c>
      <c r="E17" s="4">
        <v>2282390840806</v>
      </c>
      <c r="G17" s="4">
        <v>3005216386967.4302</v>
      </c>
      <c r="I17" s="4">
        <v>74778801</v>
      </c>
      <c r="K17" s="4">
        <v>288208868304</v>
      </c>
      <c r="M17" s="4">
        <v>0</v>
      </c>
      <c r="O17" s="4">
        <v>0</v>
      </c>
      <c r="Q17" s="4">
        <v>82279470</v>
      </c>
      <c r="S17" s="4">
        <v>40306</v>
      </c>
      <c r="U17" s="4">
        <v>2570599709110</v>
      </c>
      <c r="W17" s="4">
        <v>3315411156269.4199</v>
      </c>
      <c r="Y17" s="6">
        <v>9.2052429325624897E-3</v>
      </c>
    </row>
    <row r="18" spans="1:25">
      <c r="A18" s="2" t="s">
        <v>24</v>
      </c>
      <c r="C18" s="4">
        <v>27165000</v>
      </c>
      <c r="E18" s="4">
        <v>443003713446</v>
      </c>
      <c r="G18" s="4">
        <v>842440960000</v>
      </c>
      <c r="I18" s="4">
        <v>0</v>
      </c>
      <c r="K18" s="4">
        <v>0</v>
      </c>
      <c r="M18" s="4">
        <v>0</v>
      </c>
      <c r="O18" s="4">
        <v>0</v>
      </c>
      <c r="Q18" s="4">
        <v>27165000</v>
      </c>
      <c r="S18" s="4">
        <v>31132</v>
      </c>
      <c r="U18" s="4">
        <v>443003713446</v>
      </c>
      <c r="W18" s="4">
        <v>845700780000</v>
      </c>
      <c r="Y18" s="6">
        <v>2.3480891995662219E-3</v>
      </c>
    </row>
    <row r="19" spans="1:25">
      <c r="A19" s="2" t="s">
        <v>25</v>
      </c>
      <c r="C19" s="4">
        <v>6344450</v>
      </c>
      <c r="E19" s="4">
        <v>139236269575</v>
      </c>
      <c r="G19" s="4">
        <v>205388829850</v>
      </c>
      <c r="I19" s="4">
        <v>0</v>
      </c>
      <c r="K19" s="4">
        <v>0</v>
      </c>
      <c r="M19" s="4">
        <v>0</v>
      </c>
      <c r="O19" s="4">
        <v>0</v>
      </c>
      <c r="Q19" s="4">
        <v>6344450</v>
      </c>
      <c r="S19" s="4">
        <v>32186</v>
      </c>
      <c r="U19" s="4">
        <v>139236269575</v>
      </c>
      <c r="W19" s="4">
        <v>204202467700</v>
      </c>
      <c r="Y19" s="6">
        <v>5.6696838914011677E-4</v>
      </c>
    </row>
    <row r="20" spans="1:25">
      <c r="A20" s="2" t="s">
        <v>26</v>
      </c>
      <c r="C20" s="4">
        <v>255511</v>
      </c>
      <c r="E20" s="4">
        <v>686840044421</v>
      </c>
      <c r="G20" s="4">
        <v>1401824543427</v>
      </c>
      <c r="I20" s="4">
        <v>25295589</v>
      </c>
      <c r="K20" s="4">
        <v>25295589</v>
      </c>
      <c r="M20" s="4">
        <v>0</v>
      </c>
      <c r="O20" s="4">
        <v>0</v>
      </c>
      <c r="Q20" s="4">
        <v>25551100</v>
      </c>
      <c r="S20" s="4">
        <v>54636</v>
      </c>
      <c r="U20" s="4">
        <v>686865340010</v>
      </c>
      <c r="W20" s="4">
        <v>1396009899600</v>
      </c>
      <c r="Y20" s="6">
        <v>3.8760231103704148E-3</v>
      </c>
    </row>
    <row r="21" spans="1:25">
      <c r="A21" s="2" t="s">
        <v>27</v>
      </c>
      <c r="C21" s="4">
        <v>41893299</v>
      </c>
      <c r="E21" s="4">
        <v>2902733392782</v>
      </c>
      <c r="G21" s="4">
        <v>2965939554017.5498</v>
      </c>
      <c r="I21" s="4">
        <v>4368406</v>
      </c>
      <c r="K21" s="4">
        <v>307451690945</v>
      </c>
      <c r="M21" s="4">
        <v>0</v>
      </c>
      <c r="O21" s="4">
        <v>0</v>
      </c>
      <c r="Q21" s="4">
        <v>46261705</v>
      </c>
      <c r="S21" s="4">
        <v>70351</v>
      </c>
      <c r="U21" s="4">
        <v>3210185083727</v>
      </c>
      <c r="W21" s="4">
        <v>3252970611815.8799</v>
      </c>
      <c r="Y21" s="6">
        <v>9.0318766882433194E-3</v>
      </c>
    </row>
    <row r="22" spans="1:25">
      <c r="A22" s="2" t="s">
        <v>28</v>
      </c>
      <c r="C22" s="4">
        <v>86200000</v>
      </c>
      <c r="E22" s="4">
        <v>2500104955775</v>
      </c>
      <c r="G22" s="4">
        <v>2583370558992.7998</v>
      </c>
      <c r="I22" s="4">
        <v>0</v>
      </c>
      <c r="K22" s="4">
        <v>0</v>
      </c>
      <c r="M22" s="4">
        <v>0</v>
      </c>
      <c r="O22" s="4">
        <v>0</v>
      </c>
      <c r="Q22" s="4">
        <v>86200000</v>
      </c>
      <c r="S22" s="4">
        <v>30669</v>
      </c>
      <c r="U22" s="4">
        <v>2500104955775</v>
      </c>
      <c r="W22" s="4">
        <v>2629846704741.6001</v>
      </c>
      <c r="Y22" s="6">
        <v>7.3017724353033825E-3</v>
      </c>
    </row>
    <row r="23" spans="1:25">
      <c r="A23" s="2" t="s">
        <v>29</v>
      </c>
      <c r="C23" s="4">
        <v>10612031</v>
      </c>
      <c r="E23" s="4">
        <v>269547249057</v>
      </c>
      <c r="G23" s="4">
        <v>262013603313.952</v>
      </c>
      <c r="I23" s="4">
        <v>0</v>
      </c>
      <c r="K23" s="4">
        <v>0</v>
      </c>
      <c r="M23" s="4">
        <v>0</v>
      </c>
      <c r="O23" s="4">
        <v>0</v>
      </c>
      <c r="Q23" s="4">
        <v>10612031</v>
      </c>
      <c r="S23" s="4">
        <v>23460</v>
      </c>
      <c r="U23" s="4">
        <v>269547249057</v>
      </c>
      <c r="W23" s="4">
        <v>247656693543.32501</v>
      </c>
      <c r="Y23" s="6">
        <v>6.876190977491627E-4</v>
      </c>
    </row>
    <row r="24" spans="1:25">
      <c r="A24" s="2" t="s">
        <v>30</v>
      </c>
      <c r="C24" s="4">
        <v>0</v>
      </c>
      <c r="E24" s="4">
        <v>0</v>
      </c>
      <c r="G24" s="4">
        <v>0</v>
      </c>
      <c r="I24" s="4">
        <v>117370</v>
      </c>
      <c r="K24" s="4">
        <v>117370</v>
      </c>
      <c r="M24" s="4">
        <v>-105515</v>
      </c>
      <c r="O24" s="4">
        <v>107291249214</v>
      </c>
      <c r="Q24" s="4">
        <v>11855</v>
      </c>
      <c r="S24" s="4">
        <v>1018784</v>
      </c>
      <c r="U24" s="4">
        <v>11855</v>
      </c>
      <c r="W24" s="4">
        <v>12074740384.447001</v>
      </c>
      <c r="Y24" s="6">
        <v>3.352553072528335E-5</v>
      </c>
    </row>
    <row r="25" spans="1:25" ht="22.5" thickBot="1">
      <c r="E25" s="5">
        <f>SUM(E9:E24)</f>
        <v>17234267184296</v>
      </c>
      <c r="G25" s="5">
        <f>SUM(G9:G24)</f>
        <v>19508006283587.926</v>
      </c>
      <c r="K25" s="5">
        <f>SUM(K9:K24)</f>
        <v>1006728464480</v>
      </c>
      <c r="O25" s="5">
        <f>SUM(O9:O24)</f>
        <v>107291249214</v>
      </c>
      <c r="U25" s="5">
        <f>SUM(U9:U24)</f>
        <v>18240995543261</v>
      </c>
      <c r="W25" s="5">
        <f>SUM(W9:W24)</f>
        <v>20636093527059.25</v>
      </c>
      <c r="Y25" s="7">
        <f>SUM(Y9:Y24)</f>
        <v>5.729613768610483E-2</v>
      </c>
    </row>
    <row r="26" spans="1:25" ht="22.5" thickTop="1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5"/>
  <sheetViews>
    <sheetView rightToLeft="1" topLeftCell="A4" workbookViewId="0">
      <selection activeCell="I21" sqref="I21"/>
    </sheetView>
  </sheetViews>
  <sheetFormatPr defaultRowHeight="21.75"/>
  <cols>
    <col min="1" max="1" width="33.285156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18.7109375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2.425781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18.710937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2.5">
      <c r="A3" s="10" t="s">
        <v>368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6" spans="1:21" ht="22.5">
      <c r="A6" s="10" t="s">
        <v>3</v>
      </c>
      <c r="C6" s="11" t="s">
        <v>370</v>
      </c>
      <c r="D6" s="11" t="s">
        <v>370</v>
      </c>
      <c r="E6" s="11" t="s">
        <v>370</v>
      </c>
      <c r="F6" s="11" t="s">
        <v>370</v>
      </c>
      <c r="G6" s="11" t="s">
        <v>370</v>
      </c>
      <c r="H6" s="11" t="s">
        <v>370</v>
      </c>
      <c r="I6" s="11" t="s">
        <v>370</v>
      </c>
      <c r="J6" s="11" t="s">
        <v>370</v>
      </c>
      <c r="K6" s="11" t="s">
        <v>370</v>
      </c>
      <c r="M6" s="11" t="s">
        <v>371</v>
      </c>
      <c r="N6" s="11" t="s">
        <v>371</v>
      </c>
      <c r="O6" s="11" t="s">
        <v>371</v>
      </c>
      <c r="P6" s="11" t="s">
        <v>371</v>
      </c>
      <c r="Q6" s="11" t="s">
        <v>371</v>
      </c>
      <c r="R6" s="11" t="s">
        <v>371</v>
      </c>
      <c r="S6" s="11" t="s">
        <v>371</v>
      </c>
      <c r="T6" s="11" t="s">
        <v>371</v>
      </c>
      <c r="U6" s="11" t="s">
        <v>371</v>
      </c>
    </row>
    <row r="7" spans="1:21" ht="22.5">
      <c r="A7" s="11" t="s">
        <v>3</v>
      </c>
      <c r="C7" s="13" t="s">
        <v>382</v>
      </c>
      <c r="E7" s="13" t="s">
        <v>383</v>
      </c>
      <c r="G7" s="13" t="s">
        <v>384</v>
      </c>
      <c r="I7" s="13" t="s">
        <v>325</v>
      </c>
      <c r="K7" s="13" t="s">
        <v>385</v>
      </c>
      <c r="M7" s="13" t="s">
        <v>382</v>
      </c>
      <c r="O7" s="13" t="s">
        <v>383</v>
      </c>
      <c r="Q7" s="13" t="s">
        <v>384</v>
      </c>
      <c r="S7" s="13" t="s">
        <v>325</v>
      </c>
      <c r="U7" s="13" t="s">
        <v>385</v>
      </c>
    </row>
    <row r="8" spans="1:21">
      <c r="A8" s="2" t="s">
        <v>30</v>
      </c>
      <c r="C8" s="14">
        <v>0</v>
      </c>
      <c r="D8" s="14"/>
      <c r="E8" s="14">
        <f>VLOOKUP(A8,'درآمد ناشی از تغییر قیمت اوراق'!A6:I97,9,0)</f>
        <v>12074728529</v>
      </c>
      <c r="F8" s="14"/>
      <c r="G8" s="14">
        <v>107291143699</v>
      </c>
      <c r="H8" s="14"/>
      <c r="I8" s="14">
        <f>C8+E8+G8</f>
        <v>119365872228</v>
      </c>
      <c r="K8" s="6">
        <f>I8/$I$24</f>
        <v>0.47228220355570683</v>
      </c>
      <c r="M8" s="14">
        <v>0</v>
      </c>
      <c r="N8" s="14"/>
      <c r="O8" s="14">
        <v>12074728529</v>
      </c>
      <c r="P8" s="14"/>
      <c r="Q8" s="14">
        <v>107291143699</v>
      </c>
      <c r="R8" s="14"/>
      <c r="S8" s="14">
        <f>M8+O8+Q8</f>
        <v>119365872228</v>
      </c>
      <c r="U8" s="6">
        <f>S8/$S$24</f>
        <v>0.47228220355570683</v>
      </c>
    </row>
    <row r="9" spans="1:21">
      <c r="A9" s="2" t="s">
        <v>28</v>
      </c>
      <c r="C9" s="14">
        <v>0</v>
      </c>
      <c r="D9" s="14"/>
      <c r="E9" s="14">
        <f>VLOOKUP(A9,'درآمد ناشی از تغییر قیمت اوراق'!A7:I98,9,0)</f>
        <v>46476145749</v>
      </c>
      <c r="F9" s="14"/>
      <c r="G9" s="14">
        <v>0</v>
      </c>
      <c r="H9" s="14"/>
      <c r="I9" s="14">
        <f t="shared" ref="I9:I23" si="0">C9+E9+G9</f>
        <v>46476145749</v>
      </c>
      <c r="K9" s="6">
        <f t="shared" ref="K9:K23" si="1">I9/$I$24</f>
        <v>0.18388720425204647</v>
      </c>
      <c r="M9" s="14">
        <v>0</v>
      </c>
      <c r="N9" s="14"/>
      <c r="O9" s="14">
        <v>46476145749</v>
      </c>
      <c r="P9" s="14"/>
      <c r="Q9" s="14">
        <v>0</v>
      </c>
      <c r="R9" s="14"/>
      <c r="S9" s="14">
        <f t="shared" ref="S9:S23" si="2">M9+O9+Q9</f>
        <v>46476145749</v>
      </c>
      <c r="U9" s="6">
        <f t="shared" ref="U9:U23" si="3">S9/$S$24</f>
        <v>0.18388720425204647</v>
      </c>
    </row>
    <row r="10" spans="1:21">
      <c r="A10" s="2" t="s">
        <v>15</v>
      </c>
      <c r="C10" s="14">
        <v>0</v>
      </c>
      <c r="D10" s="14"/>
      <c r="E10" s="14">
        <f>VLOOKUP(A10,'درآمد ناشی از تغییر قیمت اوراق'!A8:I99,9,0)</f>
        <v>1838613736</v>
      </c>
      <c r="F10" s="14"/>
      <c r="G10" s="14">
        <v>0</v>
      </c>
      <c r="H10" s="14"/>
      <c r="I10" s="14">
        <f t="shared" si="0"/>
        <v>1838613736</v>
      </c>
      <c r="K10" s="6">
        <f t="shared" si="1"/>
        <v>7.2746466851702062E-3</v>
      </c>
      <c r="M10" s="14">
        <v>0</v>
      </c>
      <c r="N10" s="14"/>
      <c r="O10" s="14">
        <v>1838613736</v>
      </c>
      <c r="P10" s="14"/>
      <c r="Q10" s="14">
        <v>0</v>
      </c>
      <c r="R10" s="14"/>
      <c r="S10" s="14">
        <f t="shared" si="2"/>
        <v>1838613736</v>
      </c>
      <c r="U10" s="6">
        <f t="shared" si="3"/>
        <v>7.2746466851702062E-3</v>
      </c>
    </row>
    <row r="11" spans="1:21">
      <c r="A11" s="2" t="s">
        <v>24</v>
      </c>
      <c r="C11" s="14">
        <v>0</v>
      </c>
      <c r="D11" s="14"/>
      <c r="E11" s="14">
        <f>VLOOKUP(A11,'درآمد ناشی از تغییر قیمت اوراق'!A9:I100,9,0)</f>
        <v>7874978865</v>
      </c>
      <c r="F11" s="14"/>
      <c r="G11" s="14">
        <v>0</v>
      </c>
      <c r="H11" s="14"/>
      <c r="I11" s="14">
        <f t="shared" si="0"/>
        <v>7874978865</v>
      </c>
      <c r="K11" s="6">
        <f t="shared" si="1"/>
        <v>3.1158088169563031E-2</v>
      </c>
      <c r="M11" s="14">
        <v>0</v>
      </c>
      <c r="N11" s="14"/>
      <c r="O11" s="14">
        <v>7874978865</v>
      </c>
      <c r="P11" s="14"/>
      <c r="Q11" s="14">
        <v>0</v>
      </c>
      <c r="R11" s="14"/>
      <c r="S11" s="14">
        <f t="shared" si="2"/>
        <v>7874978865</v>
      </c>
      <c r="U11" s="6">
        <f t="shared" si="3"/>
        <v>3.1158088169563031E-2</v>
      </c>
    </row>
    <row r="12" spans="1:21">
      <c r="A12" s="2" t="s">
        <v>19</v>
      </c>
      <c r="C12" s="14">
        <v>0</v>
      </c>
      <c r="D12" s="14"/>
      <c r="E12" s="14">
        <f>VLOOKUP(A12,'درآمد ناشی از تغییر قیمت اوراق'!A10:I101,9,0)</f>
        <v>46237002560</v>
      </c>
      <c r="F12" s="14"/>
      <c r="G12" s="14">
        <v>0</v>
      </c>
      <c r="H12" s="14"/>
      <c r="I12" s="14">
        <f t="shared" si="0"/>
        <v>46237002560</v>
      </c>
      <c r="K12" s="6">
        <f t="shared" si="1"/>
        <v>0.18294101192623222</v>
      </c>
      <c r="M12" s="14">
        <v>0</v>
      </c>
      <c r="N12" s="14"/>
      <c r="O12" s="14">
        <v>46237002560</v>
      </c>
      <c r="P12" s="14"/>
      <c r="Q12" s="14">
        <v>0</v>
      </c>
      <c r="R12" s="14"/>
      <c r="S12" s="14">
        <f t="shared" si="2"/>
        <v>46237002560</v>
      </c>
      <c r="U12" s="6">
        <f t="shared" si="3"/>
        <v>0.18294101192623222</v>
      </c>
    </row>
    <row r="13" spans="1:21">
      <c r="A13" s="2" t="s">
        <v>26</v>
      </c>
      <c r="C13" s="14">
        <v>0</v>
      </c>
      <c r="D13" s="14"/>
      <c r="E13" s="14">
        <f>VLOOKUP(A13,'درآمد ناشی از تغییر قیمت اوراق'!A11:I102,9,0)</f>
        <v>5199945856</v>
      </c>
      <c r="F13" s="14"/>
      <c r="G13" s="14">
        <v>0</v>
      </c>
      <c r="H13" s="14"/>
      <c r="I13" s="14">
        <f t="shared" si="0"/>
        <v>5199945856</v>
      </c>
      <c r="K13" s="6">
        <f t="shared" si="1"/>
        <v>2.057407064015046E-2</v>
      </c>
      <c r="M13" s="14">
        <v>0</v>
      </c>
      <c r="N13" s="14"/>
      <c r="O13" s="14">
        <v>5199945856</v>
      </c>
      <c r="P13" s="14"/>
      <c r="Q13" s="14">
        <v>0</v>
      </c>
      <c r="R13" s="14"/>
      <c r="S13" s="14">
        <f t="shared" si="2"/>
        <v>5199945856</v>
      </c>
      <c r="U13" s="6">
        <f t="shared" si="3"/>
        <v>2.057407064015046E-2</v>
      </c>
    </row>
    <row r="14" spans="1:21">
      <c r="A14" s="2" t="s">
        <v>17</v>
      </c>
      <c r="C14" s="14">
        <v>0</v>
      </c>
      <c r="D14" s="14"/>
      <c r="E14" s="14">
        <f>VLOOKUP(A14,'درآمد ناشی از تغییر قیمت اوراق'!A12:I103,9,0)</f>
        <v>16387476019</v>
      </c>
      <c r="F14" s="14"/>
      <c r="G14" s="14">
        <v>0</v>
      </c>
      <c r="H14" s="14"/>
      <c r="I14" s="14">
        <f t="shared" si="0"/>
        <v>16387476019</v>
      </c>
      <c r="K14" s="6">
        <f t="shared" si="1"/>
        <v>6.4838576893958652E-2</v>
      </c>
      <c r="M14" s="14">
        <v>0</v>
      </c>
      <c r="N14" s="14"/>
      <c r="O14" s="14">
        <v>16387476019</v>
      </c>
      <c r="P14" s="14"/>
      <c r="Q14" s="14">
        <v>0</v>
      </c>
      <c r="R14" s="14"/>
      <c r="S14" s="14">
        <f t="shared" si="2"/>
        <v>16387476019</v>
      </c>
      <c r="U14" s="6">
        <f t="shared" si="3"/>
        <v>6.4838576893958652E-2</v>
      </c>
    </row>
    <row r="15" spans="1:21">
      <c r="A15" s="2" t="s">
        <v>20</v>
      </c>
      <c r="C15" s="14">
        <v>0</v>
      </c>
      <c r="D15" s="14"/>
      <c r="E15" s="14">
        <f>VLOOKUP(A15,'درآمد ناشی از تغییر قیمت اوراق'!A13:I104,9,0)</f>
        <v>105865363</v>
      </c>
      <c r="F15" s="14"/>
      <c r="G15" s="14">
        <v>0</v>
      </c>
      <c r="H15" s="14"/>
      <c r="I15" s="14">
        <f t="shared" si="0"/>
        <v>105865363</v>
      </c>
      <c r="K15" s="6">
        <f t="shared" si="1"/>
        <v>4.1886617996108054E-4</v>
      </c>
      <c r="M15" s="14">
        <v>0</v>
      </c>
      <c r="N15" s="14"/>
      <c r="O15" s="14">
        <v>105865363</v>
      </c>
      <c r="P15" s="14"/>
      <c r="Q15" s="14">
        <v>0</v>
      </c>
      <c r="R15" s="14"/>
      <c r="S15" s="14">
        <f t="shared" si="2"/>
        <v>105865363</v>
      </c>
      <c r="U15" s="6">
        <f t="shared" si="3"/>
        <v>4.1886617996108054E-4</v>
      </c>
    </row>
    <row r="16" spans="1:21">
      <c r="A16" s="2" t="s">
        <v>27</v>
      </c>
      <c r="C16" s="14">
        <v>0</v>
      </c>
      <c r="D16" s="14"/>
      <c r="E16" s="14">
        <f>VLOOKUP(A16,'درآمد ناشی از تغییر قیمت اوراق'!A14:I105,9,0)</f>
        <v>-20420633147</v>
      </c>
      <c r="F16" s="14"/>
      <c r="G16" s="14">
        <v>0</v>
      </c>
      <c r="H16" s="14"/>
      <c r="I16" s="14">
        <f t="shared" si="0"/>
        <v>-20420633147</v>
      </c>
      <c r="K16" s="6">
        <f t="shared" si="1"/>
        <v>-8.0796139136371806E-2</v>
      </c>
      <c r="M16" s="14">
        <v>0</v>
      </c>
      <c r="N16" s="14"/>
      <c r="O16" s="14">
        <v>-20420633147</v>
      </c>
      <c r="P16" s="14"/>
      <c r="Q16" s="14">
        <v>0</v>
      </c>
      <c r="R16" s="14"/>
      <c r="S16" s="14">
        <f t="shared" si="2"/>
        <v>-20420633147</v>
      </c>
      <c r="U16" s="6">
        <f t="shared" si="3"/>
        <v>-8.0796139136371806E-2</v>
      </c>
    </row>
    <row r="17" spans="1:21">
      <c r="A17" s="2" t="s">
        <v>16</v>
      </c>
      <c r="C17" s="14">
        <v>0</v>
      </c>
      <c r="D17" s="14"/>
      <c r="E17" s="14">
        <f>VLOOKUP(A17,'درآمد ناشی از تغییر قیمت اوراق'!A15:I106,9,0)</f>
        <v>41869953480</v>
      </c>
      <c r="F17" s="14"/>
      <c r="G17" s="14">
        <v>0</v>
      </c>
      <c r="H17" s="14"/>
      <c r="I17" s="14">
        <f t="shared" si="0"/>
        <v>41869953480</v>
      </c>
      <c r="K17" s="6">
        <f t="shared" si="1"/>
        <v>0.16566237504249384</v>
      </c>
      <c r="M17" s="14">
        <v>0</v>
      </c>
      <c r="N17" s="14"/>
      <c r="O17" s="14">
        <v>41869953480</v>
      </c>
      <c r="P17" s="14"/>
      <c r="Q17" s="14">
        <v>0</v>
      </c>
      <c r="R17" s="14"/>
      <c r="S17" s="14">
        <f t="shared" si="2"/>
        <v>41869953480</v>
      </c>
      <c r="U17" s="6">
        <f t="shared" si="3"/>
        <v>0.16566237504249384</v>
      </c>
    </row>
    <row r="18" spans="1:21">
      <c r="A18" s="2" t="s">
        <v>21</v>
      </c>
      <c r="C18" s="14">
        <v>0</v>
      </c>
      <c r="D18" s="14"/>
      <c r="E18" s="14">
        <f>VLOOKUP(A18,'درآمد ناشی از تغییر قیمت اوراق'!A16:I107,9,0)</f>
        <v>-2672774625</v>
      </c>
      <c r="F18" s="14"/>
      <c r="G18" s="14">
        <v>0</v>
      </c>
      <c r="H18" s="14"/>
      <c r="I18" s="14">
        <f t="shared" si="0"/>
        <v>-2672774625</v>
      </c>
      <c r="K18" s="6">
        <f t="shared" si="1"/>
        <v>-1.0575082022537055E-2</v>
      </c>
      <c r="M18" s="14">
        <v>0</v>
      </c>
      <c r="N18" s="14"/>
      <c r="O18" s="14">
        <v>-2672774625</v>
      </c>
      <c r="P18" s="14"/>
      <c r="Q18" s="14">
        <v>0</v>
      </c>
      <c r="R18" s="14"/>
      <c r="S18" s="14">
        <f t="shared" si="2"/>
        <v>-2672774625</v>
      </c>
      <c r="U18" s="6">
        <f t="shared" si="3"/>
        <v>-1.0575082022537055E-2</v>
      </c>
    </row>
    <row r="19" spans="1:21">
      <c r="A19" s="2" t="s">
        <v>18</v>
      </c>
      <c r="C19" s="14">
        <v>0</v>
      </c>
      <c r="D19" s="14"/>
      <c r="E19" s="14">
        <f>VLOOKUP(A19,'درآمد ناشی از تغییر قیمت اوراق'!A17:I108,9,0)</f>
        <v>-437529818</v>
      </c>
      <c r="F19" s="14"/>
      <c r="G19" s="14">
        <v>0</v>
      </c>
      <c r="H19" s="14"/>
      <c r="I19" s="14">
        <f t="shared" si="0"/>
        <v>-437529818</v>
      </c>
      <c r="K19" s="6">
        <f t="shared" si="1"/>
        <v>-1.7311275217062904E-3</v>
      </c>
      <c r="M19" s="14">
        <v>0</v>
      </c>
      <c r="N19" s="14"/>
      <c r="O19" s="14">
        <v>-437529818</v>
      </c>
      <c r="P19" s="14"/>
      <c r="Q19" s="14">
        <v>0</v>
      </c>
      <c r="R19" s="14"/>
      <c r="S19" s="14">
        <f t="shared" si="2"/>
        <v>-437529818</v>
      </c>
      <c r="U19" s="6">
        <f t="shared" si="3"/>
        <v>-1.7311275217062904E-3</v>
      </c>
    </row>
    <row r="20" spans="1:21">
      <c r="A20" s="2" t="s">
        <v>25</v>
      </c>
      <c r="C20" s="14">
        <v>0</v>
      </c>
      <c r="D20" s="14"/>
      <c r="E20" s="14">
        <f>VLOOKUP(A20,'درآمد ناشی از تغییر قیمت اوراق'!A18:I109,9,0)</f>
        <v>2676699934</v>
      </c>
      <c r="F20" s="14"/>
      <c r="G20" s="14">
        <v>0</v>
      </c>
      <c r="H20" s="14"/>
      <c r="I20" s="14">
        <f t="shared" si="0"/>
        <v>2676699934</v>
      </c>
      <c r="K20" s="6">
        <f t="shared" si="1"/>
        <v>1.0590612873604905E-2</v>
      </c>
      <c r="M20" s="14">
        <v>0</v>
      </c>
      <c r="N20" s="14"/>
      <c r="O20" s="14">
        <v>2676699934</v>
      </c>
      <c r="P20" s="14"/>
      <c r="Q20" s="14">
        <v>0</v>
      </c>
      <c r="R20" s="14"/>
      <c r="S20" s="14">
        <f t="shared" si="2"/>
        <v>2676699934</v>
      </c>
      <c r="U20" s="6">
        <f t="shared" si="3"/>
        <v>1.0590612873604905E-2</v>
      </c>
    </row>
    <row r="21" spans="1:21">
      <c r="A21" s="2" t="s">
        <v>22</v>
      </c>
      <c r="C21" s="14">
        <v>0</v>
      </c>
      <c r="D21" s="14"/>
      <c r="E21" s="14">
        <f>VLOOKUP(A21,'درآمد ناشی از تغییر قیمت اوراق'!A19:I110,9,0)</f>
        <v>-4317625787</v>
      </c>
      <c r="F21" s="14"/>
      <c r="G21" s="14">
        <v>0</v>
      </c>
      <c r="H21" s="14"/>
      <c r="I21" s="14">
        <f t="shared" si="0"/>
        <v>-4317625787</v>
      </c>
      <c r="K21" s="6">
        <f t="shared" si="1"/>
        <v>-1.7083089016585565E-2</v>
      </c>
      <c r="M21" s="14">
        <v>0</v>
      </c>
      <c r="N21" s="14"/>
      <c r="O21" s="14">
        <v>-4317625787</v>
      </c>
      <c r="P21" s="14"/>
      <c r="Q21" s="14">
        <v>0</v>
      </c>
      <c r="R21" s="14"/>
      <c r="S21" s="14">
        <f t="shared" si="2"/>
        <v>-4317625787</v>
      </c>
      <c r="U21" s="6">
        <f t="shared" si="3"/>
        <v>-1.7083089016585565E-2</v>
      </c>
    </row>
    <row r="22" spans="1:21">
      <c r="A22" s="2" t="s">
        <v>29</v>
      </c>
      <c r="C22" s="14">
        <v>0</v>
      </c>
      <c r="D22" s="14"/>
      <c r="E22" s="14">
        <f>VLOOKUP(A22,'درآمد ناشی از تغییر قیمت اوراق'!A20:I111,9,0)</f>
        <v>-2739228819</v>
      </c>
      <c r="F22" s="14"/>
      <c r="G22" s="14">
        <v>0</v>
      </c>
      <c r="H22" s="14"/>
      <c r="I22" s="14">
        <f t="shared" si="0"/>
        <v>-2739228819</v>
      </c>
      <c r="K22" s="6">
        <f t="shared" si="1"/>
        <v>-1.0838014237516307E-2</v>
      </c>
      <c r="M22" s="14">
        <v>0</v>
      </c>
      <c r="N22" s="14"/>
      <c r="O22" s="14">
        <v>-2739228819</v>
      </c>
      <c r="P22" s="14"/>
      <c r="Q22" s="14">
        <v>0</v>
      </c>
      <c r="R22" s="14"/>
      <c r="S22" s="14">
        <f t="shared" si="2"/>
        <v>-2739228819</v>
      </c>
      <c r="U22" s="6">
        <f t="shared" si="3"/>
        <v>-1.0838014237516307E-2</v>
      </c>
    </row>
    <row r="23" spans="1:21">
      <c r="A23" s="2" t="s">
        <v>23</v>
      </c>
      <c r="C23" s="14">
        <v>0</v>
      </c>
      <c r="D23" s="14"/>
      <c r="E23" s="14">
        <f>VLOOKUP(A23,'درآمد ناشی از تغییر قیمت اوراق'!A21:I112,9,0)</f>
        <v>-4702076544</v>
      </c>
      <c r="F23" s="14"/>
      <c r="G23" s="14">
        <v>0</v>
      </c>
      <c r="H23" s="14"/>
      <c r="I23" s="14">
        <f t="shared" si="0"/>
        <v>-4702076544</v>
      </c>
      <c r="K23" s="6">
        <f t="shared" si="1"/>
        <v>-1.8604204284170638E-2</v>
      </c>
      <c r="M23" s="14">
        <v>0</v>
      </c>
      <c r="N23" s="14"/>
      <c r="O23" s="14">
        <v>-4702076544</v>
      </c>
      <c r="P23" s="14"/>
      <c r="Q23" s="14">
        <v>0</v>
      </c>
      <c r="R23" s="14"/>
      <c r="S23" s="14">
        <f t="shared" si="2"/>
        <v>-4702076544</v>
      </c>
      <c r="U23" s="6">
        <f t="shared" si="3"/>
        <v>-1.8604204284170638E-2</v>
      </c>
    </row>
    <row r="24" spans="1:21" ht="22.5" thickBot="1">
      <c r="C24" s="5">
        <f>SUM(C8:C23)</f>
        <v>0</v>
      </c>
      <c r="E24" s="5">
        <f>SUM(E8:E23)</f>
        <v>145451541351</v>
      </c>
      <c r="G24" s="5">
        <f>SUM(G8:G23)</f>
        <v>107291143699</v>
      </c>
      <c r="I24" s="5">
        <f>SUM(I8:I23)</f>
        <v>252742685050</v>
      </c>
      <c r="K24" s="9">
        <f>SUM(K8:K23)</f>
        <v>1.0000000000000002</v>
      </c>
      <c r="M24" s="5">
        <f>SUM(M8:M23)</f>
        <v>0</v>
      </c>
      <c r="O24" s="5">
        <f>SUM(O8:O23)</f>
        <v>145451541351</v>
      </c>
      <c r="Q24" s="5">
        <f>SUM(Q8:Q23)</f>
        <v>107291143699</v>
      </c>
      <c r="S24" s="5">
        <f>SUM(S8:S23)</f>
        <v>252742685050</v>
      </c>
      <c r="U24" s="9">
        <f>SUM(U8:U23)</f>
        <v>1.0000000000000002</v>
      </c>
    </row>
    <row r="25" spans="1:21" ht="22.5" thickTop="1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1"/>
  <sheetViews>
    <sheetView rightToLeft="1" workbookViewId="0">
      <selection activeCell="C8" sqref="C8:Q89"/>
    </sheetView>
  </sheetViews>
  <sheetFormatPr defaultRowHeight="21.75"/>
  <cols>
    <col min="1" max="1" width="35.71093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18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4257812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>
      <c r="A3" s="10" t="s">
        <v>368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>
      <c r="A6" s="10" t="s">
        <v>372</v>
      </c>
      <c r="C6" s="11" t="s">
        <v>370</v>
      </c>
      <c r="D6" s="11" t="s">
        <v>370</v>
      </c>
      <c r="E6" s="11" t="s">
        <v>370</v>
      </c>
      <c r="F6" s="11" t="s">
        <v>370</v>
      </c>
      <c r="G6" s="11" t="s">
        <v>370</v>
      </c>
      <c r="H6" s="11" t="s">
        <v>370</v>
      </c>
      <c r="I6" s="11" t="s">
        <v>370</v>
      </c>
      <c r="K6" s="11" t="s">
        <v>371</v>
      </c>
      <c r="L6" s="11" t="s">
        <v>371</v>
      </c>
      <c r="M6" s="11" t="s">
        <v>371</v>
      </c>
      <c r="N6" s="11" t="s">
        <v>371</v>
      </c>
      <c r="O6" s="11" t="s">
        <v>371</v>
      </c>
      <c r="P6" s="11" t="s">
        <v>371</v>
      </c>
      <c r="Q6" s="11" t="s">
        <v>371</v>
      </c>
    </row>
    <row r="7" spans="1:17" ht="22.5">
      <c r="A7" s="11" t="s">
        <v>372</v>
      </c>
      <c r="C7" s="13" t="s">
        <v>386</v>
      </c>
      <c r="E7" s="13" t="s">
        <v>383</v>
      </c>
      <c r="G7" s="13" t="s">
        <v>384</v>
      </c>
      <c r="I7" s="13" t="s">
        <v>387</v>
      </c>
      <c r="K7" s="13" t="s">
        <v>386</v>
      </c>
      <c r="M7" s="13" t="s">
        <v>383</v>
      </c>
      <c r="O7" s="13" t="s">
        <v>384</v>
      </c>
      <c r="Q7" s="13" t="s">
        <v>387</v>
      </c>
    </row>
    <row r="8" spans="1:17">
      <c r="A8" s="2" t="s">
        <v>104</v>
      </c>
      <c r="C8" s="14">
        <v>0</v>
      </c>
      <c r="D8" s="14"/>
      <c r="E8" s="14">
        <v>0</v>
      </c>
      <c r="F8" s="14"/>
      <c r="G8" s="14">
        <v>5586030169</v>
      </c>
      <c r="H8" s="14"/>
      <c r="I8" s="14">
        <f>C8+E8+G8</f>
        <v>5586030169</v>
      </c>
      <c r="J8" s="14"/>
      <c r="K8" s="14">
        <v>0</v>
      </c>
      <c r="L8" s="14"/>
      <c r="M8" s="14">
        <v>0</v>
      </c>
      <c r="N8" s="14"/>
      <c r="O8" s="14">
        <v>5586030169</v>
      </c>
      <c r="P8" s="14"/>
      <c r="Q8" s="14">
        <f>K8+M8+O8</f>
        <v>5586030169</v>
      </c>
    </row>
    <row r="9" spans="1:17">
      <c r="A9" s="2" t="s">
        <v>195</v>
      </c>
      <c r="C9" s="14">
        <v>0</v>
      </c>
      <c r="D9" s="14"/>
      <c r="E9" s="14">
        <v>0</v>
      </c>
      <c r="F9" s="14"/>
      <c r="G9" s="14">
        <v>56560321448</v>
      </c>
      <c r="H9" s="14"/>
      <c r="I9" s="14">
        <f t="shared" ref="I9:I72" si="0">C9+E9+G9</f>
        <v>56560321448</v>
      </c>
      <c r="J9" s="14"/>
      <c r="K9" s="14">
        <v>0</v>
      </c>
      <c r="L9" s="14"/>
      <c r="M9" s="14">
        <v>0</v>
      </c>
      <c r="N9" s="14"/>
      <c r="O9" s="14">
        <v>56560321448</v>
      </c>
      <c r="P9" s="14"/>
      <c r="Q9" s="14">
        <f t="shared" ref="Q9:Q16" si="1">K9+M9+O9</f>
        <v>56560321448</v>
      </c>
    </row>
    <row r="10" spans="1:17">
      <c r="A10" s="2" t="s">
        <v>194</v>
      </c>
      <c r="C10" s="14">
        <v>0</v>
      </c>
      <c r="D10" s="14"/>
      <c r="E10" s="14">
        <v>0</v>
      </c>
      <c r="F10" s="14"/>
      <c r="G10" s="14">
        <v>170461733125</v>
      </c>
      <c r="H10" s="14"/>
      <c r="I10" s="14">
        <f t="shared" si="0"/>
        <v>170461733125</v>
      </c>
      <c r="J10" s="14"/>
      <c r="K10" s="14">
        <v>0</v>
      </c>
      <c r="L10" s="14"/>
      <c r="M10" s="14">
        <v>0</v>
      </c>
      <c r="N10" s="14"/>
      <c r="O10" s="14">
        <v>170461733125</v>
      </c>
      <c r="P10" s="14"/>
      <c r="Q10" s="14">
        <f t="shared" si="1"/>
        <v>170461733125</v>
      </c>
    </row>
    <row r="11" spans="1:17">
      <c r="A11" s="2" t="s">
        <v>196</v>
      </c>
      <c r="C11" s="14">
        <v>0</v>
      </c>
      <c r="D11" s="14"/>
      <c r="E11" s="14">
        <v>0</v>
      </c>
      <c r="F11" s="14"/>
      <c r="G11" s="14">
        <v>458928908705</v>
      </c>
      <c r="H11" s="14"/>
      <c r="I11" s="14">
        <f t="shared" si="0"/>
        <v>458928908705</v>
      </c>
      <c r="J11" s="14"/>
      <c r="K11" s="14">
        <v>0</v>
      </c>
      <c r="L11" s="14"/>
      <c r="M11" s="14">
        <v>0</v>
      </c>
      <c r="N11" s="14"/>
      <c r="O11" s="14">
        <v>458928908705</v>
      </c>
      <c r="P11" s="14"/>
      <c r="Q11" s="14">
        <f t="shared" si="1"/>
        <v>458928908705</v>
      </c>
    </row>
    <row r="12" spans="1:17">
      <c r="A12" s="2" t="s">
        <v>162</v>
      </c>
      <c r="C12" s="14">
        <v>26638976261</v>
      </c>
      <c r="D12" s="14"/>
      <c r="E12" s="14">
        <v>3887125402</v>
      </c>
      <c r="F12" s="14"/>
      <c r="G12" s="14">
        <v>-1432065331</v>
      </c>
      <c r="H12" s="14"/>
      <c r="I12" s="14">
        <f t="shared" si="0"/>
        <v>29094036332</v>
      </c>
      <c r="J12" s="14"/>
      <c r="K12" s="14">
        <v>26638976261</v>
      </c>
      <c r="L12" s="14"/>
      <c r="M12" s="14">
        <v>3887125402</v>
      </c>
      <c r="N12" s="14"/>
      <c r="O12" s="14">
        <v>-1432065331</v>
      </c>
      <c r="P12" s="14"/>
      <c r="Q12" s="14">
        <f t="shared" si="1"/>
        <v>29094036332</v>
      </c>
    </row>
    <row r="13" spans="1:17">
      <c r="A13" s="2" t="s">
        <v>92</v>
      </c>
      <c r="C13" s="14">
        <v>0</v>
      </c>
      <c r="D13" s="14"/>
      <c r="E13" s="14">
        <v>0</v>
      </c>
      <c r="F13" s="14"/>
      <c r="G13" s="14">
        <v>11285662268</v>
      </c>
      <c r="H13" s="14"/>
      <c r="I13" s="14">
        <f t="shared" si="0"/>
        <v>11285662268</v>
      </c>
      <c r="J13" s="14"/>
      <c r="K13" s="14">
        <v>0</v>
      </c>
      <c r="L13" s="14"/>
      <c r="M13" s="14">
        <v>0</v>
      </c>
      <c r="N13" s="14"/>
      <c r="O13" s="14">
        <v>11285662268</v>
      </c>
      <c r="P13" s="14"/>
      <c r="Q13" s="14">
        <f t="shared" si="1"/>
        <v>11285662268</v>
      </c>
    </row>
    <row r="14" spans="1:17">
      <c r="A14" s="2" t="s">
        <v>177</v>
      </c>
      <c r="C14" s="14">
        <v>8680264275</v>
      </c>
      <c r="D14" s="14"/>
      <c r="E14" s="14">
        <v>0</v>
      </c>
      <c r="F14" s="14"/>
      <c r="G14" s="14">
        <v>1964973421</v>
      </c>
      <c r="H14" s="14"/>
      <c r="I14" s="14">
        <f t="shared" si="0"/>
        <v>10645237696</v>
      </c>
      <c r="J14" s="14"/>
      <c r="K14" s="14">
        <v>8680264275</v>
      </c>
      <c r="L14" s="14"/>
      <c r="M14" s="14">
        <v>0</v>
      </c>
      <c r="N14" s="14"/>
      <c r="O14" s="14">
        <v>1964973421</v>
      </c>
      <c r="P14" s="14"/>
      <c r="Q14" s="14">
        <f t="shared" si="1"/>
        <v>10645237696</v>
      </c>
    </row>
    <row r="15" spans="1:17">
      <c r="A15" s="2" t="s">
        <v>397</v>
      </c>
      <c r="C15" s="14">
        <v>12850980395</v>
      </c>
      <c r="D15" s="14"/>
      <c r="E15" s="14">
        <v>0</v>
      </c>
      <c r="F15" s="14"/>
      <c r="G15" s="14">
        <v>0</v>
      </c>
      <c r="H15" s="14"/>
      <c r="I15" s="14">
        <f>C15+E15+G15</f>
        <v>12850980395</v>
      </c>
      <c r="J15" s="14"/>
      <c r="K15" s="14">
        <v>12850980395</v>
      </c>
      <c r="L15" s="14"/>
      <c r="M15" s="14">
        <v>0</v>
      </c>
      <c r="N15" s="14"/>
      <c r="O15" s="14">
        <v>0</v>
      </c>
      <c r="P15" s="14"/>
      <c r="Q15" s="14">
        <f t="shared" si="1"/>
        <v>12850980395</v>
      </c>
    </row>
    <row r="16" spans="1:17">
      <c r="A16" s="2" t="s">
        <v>398</v>
      </c>
      <c r="C16" s="14">
        <v>1268890000</v>
      </c>
      <c r="D16" s="14"/>
      <c r="E16" s="14">
        <v>0</v>
      </c>
      <c r="F16" s="14"/>
      <c r="G16" s="14">
        <v>0</v>
      </c>
      <c r="H16" s="14"/>
      <c r="I16" s="14">
        <f t="shared" si="0"/>
        <v>1268890000</v>
      </c>
      <c r="J16" s="14"/>
      <c r="K16" s="14">
        <v>1268890000</v>
      </c>
      <c r="L16" s="14"/>
      <c r="M16" s="14">
        <v>0</v>
      </c>
      <c r="N16" s="14"/>
      <c r="O16" s="14">
        <v>0</v>
      </c>
      <c r="P16" s="14"/>
      <c r="Q16" s="14">
        <f t="shared" si="1"/>
        <v>1268890000</v>
      </c>
    </row>
    <row r="17" spans="1:17">
      <c r="A17" s="2" t="s">
        <v>192</v>
      </c>
      <c r="C17" s="14">
        <v>0</v>
      </c>
      <c r="D17" s="14"/>
      <c r="E17" s="14">
        <v>233387189439</v>
      </c>
      <c r="F17" s="14"/>
      <c r="G17" s="14">
        <v>4959635035</v>
      </c>
      <c r="H17" s="14"/>
      <c r="I17" s="14">
        <f t="shared" si="0"/>
        <v>238346824474</v>
      </c>
      <c r="J17" s="14"/>
      <c r="K17" s="14">
        <v>0</v>
      </c>
      <c r="L17" s="14"/>
      <c r="M17" s="14">
        <v>233387189439</v>
      </c>
      <c r="N17" s="14"/>
      <c r="O17" s="14">
        <v>4959635035</v>
      </c>
      <c r="P17" s="14"/>
      <c r="Q17" s="14">
        <v>238346824474</v>
      </c>
    </row>
    <row r="18" spans="1:17">
      <c r="A18" s="2" t="s">
        <v>200</v>
      </c>
      <c r="C18" s="14">
        <v>23576850313</v>
      </c>
      <c r="D18" s="14"/>
      <c r="E18" s="14">
        <v>33449705776</v>
      </c>
      <c r="F18" s="14"/>
      <c r="G18" s="14">
        <v>54424804459</v>
      </c>
      <c r="H18" s="14"/>
      <c r="I18" s="14">
        <f t="shared" si="0"/>
        <v>111451360548</v>
      </c>
      <c r="J18" s="14"/>
      <c r="K18" s="14">
        <v>23576850313</v>
      </c>
      <c r="L18" s="14"/>
      <c r="M18" s="14">
        <v>33449705776</v>
      </c>
      <c r="N18" s="14"/>
      <c r="O18" s="14">
        <v>54424804459</v>
      </c>
      <c r="P18" s="14"/>
      <c r="Q18" s="14">
        <v>111451360548</v>
      </c>
    </row>
    <row r="19" spans="1:17">
      <c r="A19" s="2" t="s">
        <v>190</v>
      </c>
      <c r="C19" s="14">
        <v>0</v>
      </c>
      <c r="D19" s="14"/>
      <c r="E19" s="14">
        <v>0</v>
      </c>
      <c r="F19" s="14"/>
      <c r="G19" s="14">
        <v>43998849510</v>
      </c>
      <c r="H19" s="14"/>
      <c r="I19" s="14">
        <f t="shared" si="0"/>
        <v>43998849510</v>
      </c>
      <c r="J19" s="14"/>
      <c r="K19" s="14">
        <v>0</v>
      </c>
      <c r="L19" s="14"/>
      <c r="M19" s="14">
        <v>0</v>
      </c>
      <c r="N19" s="14"/>
      <c r="O19" s="14">
        <v>43998849510</v>
      </c>
      <c r="P19" s="14"/>
      <c r="Q19" s="14">
        <v>43998849510</v>
      </c>
    </row>
    <row r="20" spans="1:17">
      <c r="A20" s="2" t="s">
        <v>256</v>
      </c>
      <c r="C20" s="14">
        <v>7210141961</v>
      </c>
      <c r="D20" s="14"/>
      <c r="E20" s="14">
        <v>-11154321372</v>
      </c>
      <c r="F20" s="14"/>
      <c r="G20" s="14">
        <v>0</v>
      </c>
      <c r="H20" s="14"/>
      <c r="I20" s="14">
        <f t="shared" si="0"/>
        <v>-3944179411</v>
      </c>
      <c r="J20" s="14"/>
      <c r="K20" s="14">
        <v>7210141961</v>
      </c>
      <c r="L20" s="14"/>
      <c r="M20" s="14">
        <v>-11154321372</v>
      </c>
      <c r="N20" s="14"/>
      <c r="O20" s="14">
        <v>0</v>
      </c>
      <c r="P20" s="14"/>
      <c r="Q20" s="14">
        <v>-3944179411</v>
      </c>
    </row>
    <row r="21" spans="1:17">
      <c r="A21" s="2" t="s">
        <v>152</v>
      </c>
      <c r="C21" s="14">
        <v>24814966539</v>
      </c>
      <c r="D21" s="14"/>
      <c r="E21" s="14">
        <v>6128476713</v>
      </c>
      <c r="F21" s="14"/>
      <c r="G21" s="14">
        <v>0</v>
      </c>
      <c r="H21" s="14"/>
      <c r="I21" s="14">
        <f t="shared" si="0"/>
        <v>30943443252</v>
      </c>
      <c r="J21" s="14"/>
      <c r="K21" s="14">
        <v>24814966539</v>
      </c>
      <c r="L21" s="14"/>
      <c r="M21" s="14">
        <v>6128476713</v>
      </c>
      <c r="N21" s="14"/>
      <c r="O21" s="14">
        <v>0</v>
      </c>
      <c r="P21" s="14"/>
      <c r="Q21" s="14">
        <v>30943443252</v>
      </c>
    </row>
    <row r="22" spans="1:17">
      <c r="A22" s="2" t="s">
        <v>247</v>
      </c>
      <c r="C22" s="14">
        <v>44998471602</v>
      </c>
      <c r="D22" s="14"/>
      <c r="E22" s="14">
        <v>2509315261</v>
      </c>
      <c r="F22" s="14"/>
      <c r="G22" s="14">
        <v>0</v>
      </c>
      <c r="H22" s="14"/>
      <c r="I22" s="14">
        <f t="shared" si="0"/>
        <v>47507786863</v>
      </c>
      <c r="J22" s="14"/>
      <c r="K22" s="14">
        <v>44998471602</v>
      </c>
      <c r="L22" s="14"/>
      <c r="M22" s="14">
        <v>2509315261</v>
      </c>
      <c r="N22" s="14"/>
      <c r="O22" s="14">
        <v>0</v>
      </c>
      <c r="P22" s="14"/>
      <c r="Q22" s="14">
        <v>47507786863</v>
      </c>
    </row>
    <row r="23" spans="1:17">
      <c r="A23" s="2" t="s">
        <v>262</v>
      </c>
      <c r="C23" s="14">
        <v>105779332753</v>
      </c>
      <c r="D23" s="14"/>
      <c r="E23" s="14">
        <v>-162671116895</v>
      </c>
      <c r="F23" s="14"/>
      <c r="G23" s="14">
        <v>0</v>
      </c>
      <c r="H23" s="14"/>
      <c r="I23" s="14">
        <f t="shared" si="0"/>
        <v>-56891784142</v>
      </c>
      <c r="J23" s="14"/>
      <c r="K23" s="14">
        <v>105779332753</v>
      </c>
      <c r="L23" s="14"/>
      <c r="M23" s="14">
        <v>-162671116895</v>
      </c>
      <c r="N23" s="14"/>
      <c r="O23" s="14">
        <v>0</v>
      </c>
      <c r="P23" s="14"/>
      <c r="Q23" s="14">
        <v>-56891784142</v>
      </c>
    </row>
    <row r="24" spans="1:17">
      <c r="A24" s="2" t="s">
        <v>250</v>
      </c>
      <c r="C24" s="14">
        <v>6627466</v>
      </c>
      <c r="D24" s="14"/>
      <c r="E24" s="14">
        <v>-207778540</v>
      </c>
      <c r="F24" s="14"/>
      <c r="G24" s="14">
        <v>0</v>
      </c>
      <c r="H24" s="14"/>
      <c r="I24" s="14">
        <f t="shared" si="0"/>
        <v>-201151074</v>
      </c>
      <c r="J24" s="14"/>
      <c r="K24" s="14">
        <v>6627466</v>
      </c>
      <c r="L24" s="14"/>
      <c r="M24" s="14">
        <v>-207778540</v>
      </c>
      <c r="N24" s="14"/>
      <c r="O24" s="14">
        <v>0</v>
      </c>
      <c r="P24" s="14"/>
      <c r="Q24" s="14">
        <v>-201151074</v>
      </c>
    </row>
    <row r="25" spans="1:17">
      <c r="A25" s="2" t="s">
        <v>218</v>
      </c>
      <c r="C25" s="14">
        <v>223928278176</v>
      </c>
      <c r="D25" s="14"/>
      <c r="E25" s="14">
        <v>-54172921277</v>
      </c>
      <c r="F25" s="14"/>
      <c r="G25" s="14">
        <v>0</v>
      </c>
      <c r="H25" s="14"/>
      <c r="I25" s="14">
        <f t="shared" si="0"/>
        <v>169755356899</v>
      </c>
      <c r="J25" s="14"/>
      <c r="K25" s="14">
        <v>223928278176</v>
      </c>
      <c r="L25" s="14"/>
      <c r="M25" s="14">
        <v>-54172921277</v>
      </c>
      <c r="N25" s="14"/>
      <c r="O25" s="14">
        <v>0</v>
      </c>
      <c r="P25" s="14"/>
      <c r="Q25" s="14">
        <v>169755356899</v>
      </c>
    </row>
    <row r="26" spans="1:17">
      <c r="A26" s="2" t="s">
        <v>215</v>
      </c>
      <c r="C26" s="14">
        <v>264641317359</v>
      </c>
      <c r="D26" s="14"/>
      <c r="E26" s="14">
        <v>-176755313995</v>
      </c>
      <c r="F26" s="14"/>
      <c r="G26" s="14">
        <v>0</v>
      </c>
      <c r="H26" s="14"/>
      <c r="I26" s="14">
        <f t="shared" si="0"/>
        <v>87886003364</v>
      </c>
      <c r="J26" s="14"/>
      <c r="K26" s="14">
        <v>264641317359</v>
      </c>
      <c r="L26" s="14"/>
      <c r="M26" s="14">
        <v>-176755313995</v>
      </c>
      <c r="N26" s="14"/>
      <c r="O26" s="14">
        <v>0</v>
      </c>
      <c r="P26" s="14"/>
      <c r="Q26" s="14">
        <v>87886003364</v>
      </c>
    </row>
    <row r="27" spans="1:17">
      <c r="A27" s="2" t="s">
        <v>259</v>
      </c>
      <c r="C27" s="14">
        <v>42969548653</v>
      </c>
      <c r="D27" s="14"/>
      <c r="E27" s="14">
        <v>-423435974</v>
      </c>
      <c r="F27" s="14"/>
      <c r="G27" s="14">
        <v>0</v>
      </c>
      <c r="H27" s="14"/>
      <c r="I27" s="14">
        <f t="shared" si="0"/>
        <v>42546112679</v>
      </c>
      <c r="J27" s="14"/>
      <c r="K27" s="14">
        <v>42969548653</v>
      </c>
      <c r="L27" s="14"/>
      <c r="M27" s="14">
        <v>-423435974</v>
      </c>
      <c r="N27" s="14"/>
      <c r="O27" s="14">
        <v>0</v>
      </c>
      <c r="P27" s="14"/>
      <c r="Q27" s="14">
        <v>42546112679</v>
      </c>
    </row>
    <row r="28" spans="1:17">
      <c r="A28" s="2" t="s">
        <v>171</v>
      </c>
      <c r="C28" s="14">
        <v>82262853625</v>
      </c>
      <c r="D28" s="14"/>
      <c r="E28" s="14">
        <v>24167638108</v>
      </c>
      <c r="F28" s="14"/>
      <c r="G28" s="14">
        <v>0</v>
      </c>
      <c r="H28" s="14"/>
      <c r="I28" s="14">
        <f t="shared" si="0"/>
        <v>106430491733</v>
      </c>
      <c r="J28" s="14"/>
      <c r="K28" s="14">
        <v>82262853625</v>
      </c>
      <c r="L28" s="14"/>
      <c r="M28" s="14">
        <v>24167638108</v>
      </c>
      <c r="N28" s="14"/>
      <c r="O28" s="14">
        <v>0</v>
      </c>
      <c r="P28" s="14"/>
      <c r="Q28" s="14">
        <v>106430491733</v>
      </c>
    </row>
    <row r="29" spans="1:17">
      <c r="A29" s="2" t="s">
        <v>212</v>
      </c>
      <c r="C29" s="14">
        <v>39486760274</v>
      </c>
      <c r="D29" s="14"/>
      <c r="E29" s="14">
        <v>25554977706</v>
      </c>
      <c r="F29" s="14"/>
      <c r="G29" s="14">
        <v>0</v>
      </c>
      <c r="H29" s="14"/>
      <c r="I29" s="14">
        <f t="shared" si="0"/>
        <v>65041737980</v>
      </c>
      <c r="J29" s="14"/>
      <c r="K29" s="14">
        <v>39486760274</v>
      </c>
      <c r="L29" s="14"/>
      <c r="M29" s="14">
        <v>25554977706</v>
      </c>
      <c r="N29" s="14"/>
      <c r="O29" s="14">
        <v>0</v>
      </c>
      <c r="P29" s="14"/>
      <c r="Q29" s="14">
        <v>65041737980</v>
      </c>
    </row>
    <row r="30" spans="1:17">
      <c r="A30" s="2" t="s">
        <v>184</v>
      </c>
      <c r="C30" s="14">
        <v>57359562953</v>
      </c>
      <c r="D30" s="14"/>
      <c r="E30" s="14">
        <v>-12473005157</v>
      </c>
      <c r="F30" s="14"/>
      <c r="G30" s="14">
        <v>0</v>
      </c>
      <c r="H30" s="14"/>
      <c r="I30" s="14">
        <f t="shared" si="0"/>
        <v>44886557796</v>
      </c>
      <c r="J30" s="14"/>
      <c r="K30" s="14">
        <v>57359562953</v>
      </c>
      <c r="L30" s="14"/>
      <c r="M30" s="14">
        <v>-12473005157</v>
      </c>
      <c r="N30" s="14"/>
      <c r="O30" s="14">
        <v>0</v>
      </c>
      <c r="P30" s="14"/>
      <c r="Q30" s="14">
        <v>44886557796</v>
      </c>
    </row>
    <row r="31" spans="1:17">
      <c r="A31" s="2" t="s">
        <v>168</v>
      </c>
      <c r="C31" s="14">
        <v>26740537468</v>
      </c>
      <c r="D31" s="14"/>
      <c r="E31" s="14">
        <v>9920841512</v>
      </c>
      <c r="F31" s="14"/>
      <c r="G31" s="14">
        <v>0</v>
      </c>
      <c r="H31" s="14"/>
      <c r="I31" s="14">
        <f t="shared" si="0"/>
        <v>36661378980</v>
      </c>
      <c r="J31" s="14"/>
      <c r="K31" s="14">
        <v>26740537468</v>
      </c>
      <c r="L31" s="14"/>
      <c r="M31" s="14">
        <v>9920841512</v>
      </c>
      <c r="N31" s="14"/>
      <c r="O31" s="14">
        <v>0</v>
      </c>
      <c r="P31" s="14"/>
      <c r="Q31" s="14">
        <v>36661378980</v>
      </c>
    </row>
    <row r="32" spans="1:17">
      <c r="A32" s="2" t="s">
        <v>59</v>
      </c>
      <c r="C32" s="14">
        <v>43800092349</v>
      </c>
      <c r="D32" s="14"/>
      <c r="E32" s="14">
        <v>7796522373</v>
      </c>
      <c r="F32" s="14"/>
      <c r="G32" s="14">
        <v>0</v>
      </c>
      <c r="H32" s="14"/>
      <c r="I32" s="14">
        <f t="shared" si="0"/>
        <v>51596614722</v>
      </c>
      <c r="J32" s="14"/>
      <c r="K32" s="14">
        <v>43800092349</v>
      </c>
      <c r="L32" s="14"/>
      <c r="M32" s="14">
        <v>7796522373</v>
      </c>
      <c r="N32" s="14"/>
      <c r="O32" s="14">
        <v>0</v>
      </c>
      <c r="P32" s="14"/>
      <c r="Q32" s="14">
        <v>51596614722</v>
      </c>
    </row>
    <row r="33" spans="1:17">
      <c r="A33" s="2" t="s">
        <v>74</v>
      </c>
      <c r="C33" s="14">
        <v>60478782595</v>
      </c>
      <c r="D33" s="14"/>
      <c r="E33" s="14">
        <v>18728685436</v>
      </c>
      <c r="F33" s="14"/>
      <c r="G33" s="14">
        <v>0</v>
      </c>
      <c r="H33" s="14"/>
      <c r="I33" s="14">
        <f t="shared" si="0"/>
        <v>79207468031</v>
      </c>
      <c r="J33" s="14"/>
      <c r="K33" s="14">
        <v>60478782595</v>
      </c>
      <c r="L33" s="14"/>
      <c r="M33" s="14">
        <v>18728685436</v>
      </c>
      <c r="N33" s="14"/>
      <c r="O33" s="14">
        <v>0</v>
      </c>
      <c r="P33" s="14"/>
      <c r="Q33" s="14">
        <v>79207468031</v>
      </c>
    </row>
    <row r="34" spans="1:17">
      <c r="A34" s="2" t="s">
        <v>209</v>
      </c>
      <c r="C34" s="14">
        <v>141509589041</v>
      </c>
      <c r="D34" s="14"/>
      <c r="E34" s="14">
        <v>-55957831549</v>
      </c>
      <c r="F34" s="14"/>
      <c r="G34" s="14">
        <v>0</v>
      </c>
      <c r="H34" s="14"/>
      <c r="I34" s="14">
        <f t="shared" si="0"/>
        <v>85551757492</v>
      </c>
      <c r="J34" s="14"/>
      <c r="K34" s="14">
        <v>141509589041</v>
      </c>
      <c r="L34" s="14"/>
      <c r="M34" s="14">
        <v>-55957831549</v>
      </c>
      <c r="N34" s="14"/>
      <c r="O34" s="14">
        <v>0</v>
      </c>
      <c r="P34" s="14"/>
      <c r="Q34" s="14">
        <v>85551757492</v>
      </c>
    </row>
    <row r="35" spans="1:17">
      <c r="A35" s="2" t="s">
        <v>206</v>
      </c>
      <c r="C35" s="14">
        <v>2821466712</v>
      </c>
      <c r="D35" s="14"/>
      <c r="E35" s="14">
        <v>3506396422</v>
      </c>
      <c r="F35" s="14"/>
      <c r="G35" s="14">
        <v>0</v>
      </c>
      <c r="H35" s="14"/>
      <c r="I35" s="14">
        <f t="shared" si="0"/>
        <v>6327863134</v>
      </c>
      <c r="J35" s="14"/>
      <c r="K35" s="14">
        <v>2821466712</v>
      </c>
      <c r="L35" s="14"/>
      <c r="M35" s="14">
        <v>3506396422</v>
      </c>
      <c r="N35" s="14"/>
      <c r="O35" s="14">
        <v>0</v>
      </c>
      <c r="P35" s="14"/>
      <c r="Q35" s="14">
        <v>6327863134</v>
      </c>
    </row>
    <row r="36" spans="1:17">
      <c r="A36" s="2" t="s">
        <v>203</v>
      </c>
      <c r="C36" s="14">
        <v>91227899285</v>
      </c>
      <c r="D36" s="14"/>
      <c r="E36" s="14">
        <v>178173137124</v>
      </c>
      <c r="F36" s="14"/>
      <c r="G36" s="14">
        <v>0</v>
      </c>
      <c r="H36" s="14"/>
      <c r="I36" s="14">
        <f t="shared" si="0"/>
        <v>269401036409</v>
      </c>
      <c r="J36" s="14"/>
      <c r="K36" s="14">
        <v>91227899285</v>
      </c>
      <c r="L36" s="14"/>
      <c r="M36" s="14">
        <v>178173137124</v>
      </c>
      <c r="N36" s="14"/>
      <c r="O36" s="14">
        <v>0</v>
      </c>
      <c r="P36" s="14"/>
      <c r="Q36" s="14">
        <v>269401036409</v>
      </c>
    </row>
    <row r="37" spans="1:17">
      <c r="A37" s="2" t="s">
        <v>181</v>
      </c>
      <c r="C37" s="14">
        <v>60999784027</v>
      </c>
      <c r="D37" s="14"/>
      <c r="E37" s="14">
        <v>21242379900</v>
      </c>
      <c r="F37" s="14"/>
      <c r="G37" s="14">
        <v>0</v>
      </c>
      <c r="H37" s="14"/>
      <c r="I37" s="14">
        <f t="shared" si="0"/>
        <v>82242163927</v>
      </c>
      <c r="J37" s="14"/>
      <c r="K37" s="14">
        <v>60999784027</v>
      </c>
      <c r="L37" s="14"/>
      <c r="M37" s="14">
        <v>21242379900</v>
      </c>
      <c r="N37" s="14"/>
      <c r="O37" s="14">
        <v>0</v>
      </c>
      <c r="P37" s="14"/>
      <c r="Q37" s="14">
        <v>82242163927</v>
      </c>
    </row>
    <row r="38" spans="1:17">
      <c r="A38" s="2" t="s">
        <v>143</v>
      </c>
      <c r="C38" s="14">
        <v>32720422669</v>
      </c>
      <c r="D38" s="14"/>
      <c r="E38" s="14">
        <v>1813294741</v>
      </c>
      <c r="F38" s="14"/>
      <c r="G38" s="14">
        <v>0</v>
      </c>
      <c r="H38" s="14"/>
      <c r="I38" s="14">
        <f t="shared" si="0"/>
        <v>34533717410</v>
      </c>
      <c r="J38" s="14"/>
      <c r="K38" s="14">
        <v>32720422669</v>
      </c>
      <c r="L38" s="14"/>
      <c r="M38" s="14">
        <v>1813294741</v>
      </c>
      <c r="N38" s="14"/>
      <c r="O38" s="14">
        <v>0</v>
      </c>
      <c r="P38" s="14"/>
      <c r="Q38" s="14">
        <v>34533717410</v>
      </c>
    </row>
    <row r="39" spans="1:17">
      <c r="A39" s="2" t="s">
        <v>68</v>
      </c>
      <c r="C39" s="14">
        <v>72923396951</v>
      </c>
      <c r="D39" s="14"/>
      <c r="E39" s="14">
        <v>34111704568</v>
      </c>
      <c r="F39" s="14"/>
      <c r="G39" s="14">
        <v>0</v>
      </c>
      <c r="H39" s="14"/>
      <c r="I39" s="14">
        <f t="shared" si="0"/>
        <v>107035101519</v>
      </c>
      <c r="J39" s="14"/>
      <c r="K39" s="14">
        <v>72923396951</v>
      </c>
      <c r="L39" s="14"/>
      <c r="M39" s="14">
        <v>34111704568</v>
      </c>
      <c r="N39" s="14"/>
      <c r="O39" s="14">
        <v>0</v>
      </c>
      <c r="P39" s="14"/>
      <c r="Q39" s="14">
        <v>107035101519</v>
      </c>
    </row>
    <row r="40" spans="1:17">
      <c r="A40" s="2" t="s">
        <v>180</v>
      </c>
      <c r="C40" s="14">
        <v>111680136986</v>
      </c>
      <c r="D40" s="14"/>
      <c r="E40" s="14">
        <v>-206023884014</v>
      </c>
      <c r="F40" s="14"/>
      <c r="G40" s="14">
        <v>0</v>
      </c>
      <c r="H40" s="14"/>
      <c r="I40" s="14">
        <f t="shared" si="0"/>
        <v>-94343747028</v>
      </c>
      <c r="J40" s="14"/>
      <c r="K40" s="14">
        <v>111680136986</v>
      </c>
      <c r="L40" s="14"/>
      <c r="M40" s="14">
        <v>-206023884014</v>
      </c>
      <c r="N40" s="14"/>
      <c r="O40" s="14">
        <v>0</v>
      </c>
      <c r="P40" s="14"/>
      <c r="Q40" s="14">
        <v>-94343747028</v>
      </c>
    </row>
    <row r="41" spans="1:17">
      <c r="A41" s="2" t="s">
        <v>239</v>
      </c>
      <c r="C41" s="14">
        <v>86784692230</v>
      </c>
      <c r="D41" s="14"/>
      <c r="E41" s="14">
        <v>0</v>
      </c>
      <c r="F41" s="14"/>
      <c r="G41" s="14">
        <v>0</v>
      </c>
      <c r="H41" s="14"/>
      <c r="I41" s="14">
        <f t="shared" si="0"/>
        <v>86784692230</v>
      </c>
      <c r="J41" s="14"/>
      <c r="K41" s="14">
        <v>86784692230</v>
      </c>
      <c r="L41" s="14"/>
      <c r="M41" s="14">
        <v>0</v>
      </c>
      <c r="N41" s="14"/>
      <c r="O41" s="14">
        <v>0</v>
      </c>
      <c r="P41" s="14"/>
      <c r="Q41" s="14">
        <v>86784692230</v>
      </c>
    </row>
    <row r="42" spans="1:17">
      <c r="A42" s="2" t="s">
        <v>220</v>
      </c>
      <c r="C42" s="14">
        <v>96136772257</v>
      </c>
      <c r="D42" s="14"/>
      <c r="E42" s="14">
        <v>244186635834</v>
      </c>
      <c r="F42" s="14"/>
      <c r="G42" s="14">
        <v>0</v>
      </c>
      <c r="H42" s="14"/>
      <c r="I42" s="14">
        <f t="shared" si="0"/>
        <v>340323408091</v>
      </c>
      <c r="J42" s="14"/>
      <c r="K42" s="14">
        <v>96136772257</v>
      </c>
      <c r="L42" s="14"/>
      <c r="M42" s="14">
        <v>244186635834</v>
      </c>
      <c r="N42" s="14"/>
      <c r="O42" s="14">
        <v>0</v>
      </c>
      <c r="P42" s="14"/>
      <c r="Q42" s="14">
        <v>340323408091</v>
      </c>
    </row>
    <row r="43" spans="1:17">
      <c r="A43" s="2" t="s">
        <v>165</v>
      </c>
      <c r="C43" s="14">
        <v>65709740833</v>
      </c>
      <c r="D43" s="14"/>
      <c r="E43" s="14">
        <v>44345622105</v>
      </c>
      <c r="F43" s="14"/>
      <c r="G43" s="14">
        <v>0</v>
      </c>
      <c r="H43" s="14"/>
      <c r="I43" s="14">
        <f t="shared" si="0"/>
        <v>110055362938</v>
      </c>
      <c r="J43" s="14"/>
      <c r="K43" s="14">
        <v>65709740833</v>
      </c>
      <c r="L43" s="14"/>
      <c r="M43" s="14">
        <v>44345622105</v>
      </c>
      <c r="N43" s="14"/>
      <c r="O43" s="14">
        <v>0</v>
      </c>
      <c r="P43" s="14"/>
      <c r="Q43" s="14">
        <v>110055362938</v>
      </c>
    </row>
    <row r="44" spans="1:17">
      <c r="A44" s="2" t="s">
        <v>149</v>
      </c>
      <c r="C44" s="14">
        <v>50102703114</v>
      </c>
      <c r="D44" s="14"/>
      <c r="E44" s="14">
        <v>13630173642</v>
      </c>
      <c r="F44" s="14"/>
      <c r="G44" s="14">
        <v>0</v>
      </c>
      <c r="H44" s="14"/>
      <c r="I44" s="14">
        <f t="shared" si="0"/>
        <v>63732876756</v>
      </c>
      <c r="J44" s="14"/>
      <c r="K44" s="14">
        <v>50102703114</v>
      </c>
      <c r="L44" s="14"/>
      <c r="M44" s="14">
        <v>13630173642</v>
      </c>
      <c r="N44" s="14"/>
      <c r="O44" s="14">
        <v>0</v>
      </c>
      <c r="P44" s="14"/>
      <c r="Q44" s="14">
        <v>63732876756</v>
      </c>
    </row>
    <row r="45" spans="1:17">
      <c r="A45" s="2" t="s">
        <v>140</v>
      </c>
      <c r="C45" s="14">
        <v>6794013699</v>
      </c>
      <c r="D45" s="14"/>
      <c r="E45" s="14">
        <v>959812806</v>
      </c>
      <c r="F45" s="14"/>
      <c r="G45" s="14">
        <v>0</v>
      </c>
      <c r="H45" s="14"/>
      <c r="I45" s="14">
        <f t="shared" si="0"/>
        <v>7753826505</v>
      </c>
      <c r="J45" s="14"/>
      <c r="K45" s="14">
        <v>6794013699</v>
      </c>
      <c r="L45" s="14"/>
      <c r="M45" s="14">
        <v>959812806</v>
      </c>
      <c r="N45" s="14"/>
      <c r="O45" s="14">
        <v>0</v>
      </c>
      <c r="P45" s="14"/>
      <c r="Q45" s="14">
        <v>7753826505</v>
      </c>
    </row>
    <row r="46" spans="1:17">
      <c r="A46" s="2" t="s">
        <v>236</v>
      </c>
      <c r="C46" s="14">
        <v>5035548506</v>
      </c>
      <c r="D46" s="14"/>
      <c r="E46" s="14">
        <v>1501141829</v>
      </c>
      <c r="F46" s="14"/>
      <c r="G46" s="14">
        <v>0</v>
      </c>
      <c r="H46" s="14"/>
      <c r="I46" s="14">
        <f t="shared" si="0"/>
        <v>6536690335</v>
      </c>
      <c r="J46" s="14"/>
      <c r="K46" s="14">
        <v>5035548506</v>
      </c>
      <c r="L46" s="14"/>
      <c r="M46" s="14">
        <v>1501141829</v>
      </c>
      <c r="N46" s="14"/>
      <c r="O46" s="14">
        <v>0</v>
      </c>
      <c r="P46" s="14"/>
      <c r="Q46" s="14">
        <v>6536690335</v>
      </c>
    </row>
    <row r="47" spans="1:17">
      <c r="A47" s="2" t="s">
        <v>56</v>
      </c>
      <c r="C47" s="14">
        <v>21924426765</v>
      </c>
      <c r="D47" s="14"/>
      <c r="E47" s="14">
        <v>0</v>
      </c>
      <c r="F47" s="14"/>
      <c r="G47" s="14">
        <v>0</v>
      </c>
      <c r="H47" s="14"/>
      <c r="I47" s="14">
        <f t="shared" si="0"/>
        <v>21924426765</v>
      </c>
      <c r="J47" s="14"/>
      <c r="K47" s="14">
        <v>21924426765</v>
      </c>
      <c r="L47" s="14"/>
      <c r="M47" s="14">
        <v>0</v>
      </c>
      <c r="N47" s="14"/>
      <c r="O47" s="14">
        <v>0</v>
      </c>
      <c r="P47" s="14"/>
      <c r="Q47" s="14">
        <v>21924426765</v>
      </c>
    </row>
    <row r="48" spans="1:17">
      <c r="A48" s="2" t="s">
        <v>189</v>
      </c>
      <c r="C48" s="14">
        <v>147040798695</v>
      </c>
      <c r="D48" s="14"/>
      <c r="E48" s="14">
        <v>44238242912</v>
      </c>
      <c r="F48" s="14"/>
      <c r="G48" s="14">
        <v>0</v>
      </c>
      <c r="H48" s="14"/>
      <c r="I48" s="14">
        <f t="shared" si="0"/>
        <v>191279041607</v>
      </c>
      <c r="J48" s="14"/>
      <c r="K48" s="14">
        <v>147040798695</v>
      </c>
      <c r="L48" s="14"/>
      <c r="M48" s="14">
        <v>44238242912</v>
      </c>
      <c r="N48" s="14"/>
      <c r="O48" s="14">
        <v>0</v>
      </c>
      <c r="P48" s="14"/>
      <c r="Q48" s="14">
        <v>191279041607</v>
      </c>
    </row>
    <row r="49" spans="1:17">
      <c r="A49" s="2" t="s">
        <v>186</v>
      </c>
      <c r="C49" s="14">
        <v>98494514950</v>
      </c>
      <c r="D49" s="14"/>
      <c r="E49" s="14">
        <v>29632757143</v>
      </c>
      <c r="F49" s="14"/>
      <c r="G49" s="14">
        <v>0</v>
      </c>
      <c r="H49" s="14"/>
      <c r="I49" s="14">
        <f t="shared" si="0"/>
        <v>128127272093</v>
      </c>
      <c r="J49" s="14"/>
      <c r="K49" s="14">
        <v>98494514950</v>
      </c>
      <c r="L49" s="14"/>
      <c r="M49" s="14">
        <v>29632757143</v>
      </c>
      <c r="N49" s="14"/>
      <c r="O49" s="14">
        <v>0</v>
      </c>
      <c r="P49" s="14"/>
      <c r="Q49" s="14">
        <v>128127272093</v>
      </c>
    </row>
    <row r="50" spans="1:17">
      <c r="A50" s="2" t="s">
        <v>62</v>
      </c>
      <c r="C50" s="14">
        <v>126627410958</v>
      </c>
      <c r="D50" s="14"/>
      <c r="E50" s="14">
        <v>32996566913</v>
      </c>
      <c r="F50" s="14"/>
      <c r="G50" s="14">
        <v>0</v>
      </c>
      <c r="H50" s="14"/>
      <c r="I50" s="14">
        <f t="shared" si="0"/>
        <v>159623977871</v>
      </c>
      <c r="J50" s="14"/>
      <c r="K50" s="14">
        <v>126627410958</v>
      </c>
      <c r="L50" s="14"/>
      <c r="M50" s="14">
        <v>32996566913</v>
      </c>
      <c r="N50" s="14"/>
      <c r="O50" s="14">
        <v>0</v>
      </c>
      <c r="P50" s="14"/>
      <c r="Q50" s="14">
        <v>159623977871</v>
      </c>
    </row>
    <row r="51" spans="1:17">
      <c r="A51" s="2" t="s">
        <v>146</v>
      </c>
      <c r="C51" s="14">
        <v>107048032272</v>
      </c>
      <c r="D51" s="14"/>
      <c r="E51" s="14">
        <v>33500737707</v>
      </c>
      <c r="F51" s="14"/>
      <c r="G51" s="14">
        <v>0</v>
      </c>
      <c r="H51" s="14"/>
      <c r="I51" s="14">
        <f t="shared" si="0"/>
        <v>140548769979</v>
      </c>
      <c r="J51" s="14"/>
      <c r="K51" s="14">
        <v>107048032272</v>
      </c>
      <c r="L51" s="14"/>
      <c r="M51" s="14">
        <v>33500737707</v>
      </c>
      <c r="N51" s="14"/>
      <c r="O51" s="14">
        <v>0</v>
      </c>
      <c r="P51" s="14"/>
      <c r="Q51" s="14">
        <v>140548769979</v>
      </c>
    </row>
    <row r="52" spans="1:17">
      <c r="A52" s="2" t="s">
        <v>77</v>
      </c>
      <c r="C52" s="14">
        <v>65165359497</v>
      </c>
      <c r="D52" s="14"/>
      <c r="E52" s="14">
        <v>12434774134</v>
      </c>
      <c r="F52" s="14"/>
      <c r="G52" s="14">
        <v>0</v>
      </c>
      <c r="H52" s="14"/>
      <c r="I52" s="14">
        <f t="shared" si="0"/>
        <v>77600133631</v>
      </c>
      <c r="J52" s="14"/>
      <c r="K52" s="14">
        <v>65165359497</v>
      </c>
      <c r="L52" s="14"/>
      <c r="M52" s="14">
        <v>12434774134</v>
      </c>
      <c r="N52" s="14"/>
      <c r="O52" s="14">
        <v>0</v>
      </c>
      <c r="P52" s="14"/>
      <c r="Q52" s="14">
        <v>77600133631</v>
      </c>
    </row>
    <row r="53" spans="1:17">
      <c r="A53" s="2" t="s">
        <v>235</v>
      </c>
      <c r="C53" s="14">
        <v>1854832362</v>
      </c>
      <c r="D53" s="14"/>
      <c r="E53" s="14">
        <v>0</v>
      </c>
      <c r="F53" s="14"/>
      <c r="G53" s="14">
        <v>0</v>
      </c>
      <c r="H53" s="14"/>
      <c r="I53" s="14">
        <f t="shared" si="0"/>
        <v>1854832362</v>
      </c>
      <c r="J53" s="14"/>
      <c r="K53" s="14">
        <v>1854832362</v>
      </c>
      <c r="L53" s="14"/>
      <c r="M53" s="14">
        <v>0</v>
      </c>
      <c r="N53" s="14"/>
      <c r="O53" s="14">
        <v>0</v>
      </c>
      <c r="P53" s="14"/>
      <c r="Q53" s="14">
        <v>1854832362</v>
      </c>
    </row>
    <row r="54" spans="1:17">
      <c r="A54" s="2" t="s">
        <v>232</v>
      </c>
      <c r="C54" s="14">
        <v>2535077878</v>
      </c>
      <c r="D54" s="14"/>
      <c r="E54" s="14">
        <v>0</v>
      </c>
      <c r="F54" s="14"/>
      <c r="G54" s="14">
        <v>0</v>
      </c>
      <c r="H54" s="14"/>
      <c r="I54" s="14">
        <f t="shared" si="0"/>
        <v>2535077878</v>
      </c>
      <c r="J54" s="14"/>
      <c r="K54" s="14">
        <v>2535077878</v>
      </c>
      <c r="L54" s="14"/>
      <c r="M54" s="14">
        <v>0</v>
      </c>
      <c r="N54" s="14"/>
      <c r="O54" s="14">
        <v>0</v>
      </c>
      <c r="P54" s="14"/>
      <c r="Q54" s="14">
        <v>2535077878</v>
      </c>
    </row>
    <row r="55" spans="1:17">
      <c r="A55" s="2" t="s">
        <v>229</v>
      </c>
      <c r="C55" s="14">
        <v>1895954389</v>
      </c>
      <c r="D55" s="14"/>
      <c r="E55" s="14">
        <v>0</v>
      </c>
      <c r="F55" s="14"/>
      <c r="G55" s="14">
        <v>0</v>
      </c>
      <c r="H55" s="14"/>
      <c r="I55" s="14">
        <f t="shared" si="0"/>
        <v>1895954389</v>
      </c>
      <c r="J55" s="14"/>
      <c r="K55" s="14">
        <v>1895954389</v>
      </c>
      <c r="L55" s="14"/>
      <c r="M55" s="14">
        <v>0</v>
      </c>
      <c r="N55" s="14"/>
      <c r="O55" s="14">
        <v>0</v>
      </c>
      <c r="P55" s="14"/>
      <c r="Q55" s="14">
        <v>1895954389</v>
      </c>
    </row>
    <row r="56" spans="1:17">
      <c r="A56" s="2" t="s">
        <v>242</v>
      </c>
      <c r="C56" s="14">
        <v>14662062417</v>
      </c>
      <c r="D56" s="14"/>
      <c r="E56" s="14">
        <v>11267502555</v>
      </c>
      <c r="F56" s="14"/>
      <c r="G56" s="14">
        <v>0</v>
      </c>
      <c r="H56" s="14"/>
      <c r="I56" s="14">
        <f t="shared" si="0"/>
        <v>25929564972</v>
      </c>
      <c r="J56" s="14"/>
      <c r="K56" s="14">
        <v>14662062417</v>
      </c>
      <c r="L56" s="14"/>
      <c r="M56" s="14">
        <v>11267502555</v>
      </c>
      <c r="N56" s="14"/>
      <c r="O56" s="14">
        <v>0</v>
      </c>
      <c r="P56" s="14"/>
      <c r="Q56" s="14">
        <v>25929564972</v>
      </c>
    </row>
    <row r="57" spans="1:17">
      <c r="A57" s="2" t="s">
        <v>245</v>
      </c>
      <c r="C57" s="14">
        <v>104566699677</v>
      </c>
      <c r="D57" s="14"/>
      <c r="E57" s="14">
        <v>199744309534</v>
      </c>
      <c r="F57" s="14"/>
      <c r="G57" s="14">
        <v>0</v>
      </c>
      <c r="H57" s="14"/>
      <c r="I57" s="14">
        <f t="shared" si="0"/>
        <v>304311009211</v>
      </c>
      <c r="J57" s="14"/>
      <c r="K57" s="14">
        <v>104566699677</v>
      </c>
      <c r="L57" s="14"/>
      <c r="M57" s="14">
        <v>199744309534</v>
      </c>
      <c r="N57" s="14"/>
      <c r="O57" s="14">
        <v>0</v>
      </c>
      <c r="P57" s="14"/>
      <c r="Q57" s="14">
        <v>304311009211</v>
      </c>
    </row>
    <row r="58" spans="1:17">
      <c r="A58" s="2" t="s">
        <v>71</v>
      </c>
      <c r="C58" s="14">
        <v>75119178082</v>
      </c>
      <c r="D58" s="14"/>
      <c r="E58" s="14">
        <v>22382587642</v>
      </c>
      <c r="F58" s="14"/>
      <c r="G58" s="14">
        <v>0</v>
      </c>
      <c r="H58" s="14"/>
      <c r="I58" s="14">
        <f t="shared" si="0"/>
        <v>97501765724</v>
      </c>
      <c r="J58" s="14"/>
      <c r="K58" s="14">
        <v>75119178082</v>
      </c>
      <c r="L58" s="14"/>
      <c r="M58" s="14">
        <v>22382587642</v>
      </c>
      <c r="N58" s="14"/>
      <c r="O58" s="14">
        <v>0</v>
      </c>
      <c r="P58" s="14"/>
      <c r="Q58" s="14">
        <v>97501765724</v>
      </c>
    </row>
    <row r="59" spans="1:17">
      <c r="A59" s="2" t="s">
        <v>161</v>
      </c>
      <c r="C59" s="14">
        <v>33625570770</v>
      </c>
      <c r="D59" s="14"/>
      <c r="E59" s="14">
        <v>8879075722</v>
      </c>
      <c r="F59" s="14"/>
      <c r="G59" s="14">
        <v>0</v>
      </c>
      <c r="H59" s="14"/>
      <c r="I59" s="14">
        <f t="shared" si="0"/>
        <v>42504646492</v>
      </c>
      <c r="J59" s="14"/>
      <c r="K59" s="14">
        <v>33625570770</v>
      </c>
      <c r="L59" s="14"/>
      <c r="M59" s="14">
        <v>8879075722</v>
      </c>
      <c r="N59" s="14"/>
      <c r="O59" s="14">
        <v>0</v>
      </c>
      <c r="P59" s="14"/>
      <c r="Q59" s="14">
        <v>42504646492</v>
      </c>
    </row>
    <row r="60" spans="1:17">
      <c r="A60" s="2" t="s">
        <v>158</v>
      </c>
      <c r="C60" s="14">
        <v>87082914749</v>
      </c>
      <c r="D60" s="14"/>
      <c r="E60" s="14">
        <v>18932730066</v>
      </c>
      <c r="F60" s="14"/>
      <c r="G60" s="14">
        <v>0</v>
      </c>
      <c r="H60" s="14"/>
      <c r="I60" s="14">
        <f t="shared" si="0"/>
        <v>106015644815</v>
      </c>
      <c r="J60" s="14"/>
      <c r="K60" s="14">
        <v>87082914749</v>
      </c>
      <c r="L60" s="14"/>
      <c r="M60" s="14">
        <v>18932730066</v>
      </c>
      <c r="N60" s="14"/>
      <c r="O60" s="14">
        <v>0</v>
      </c>
      <c r="P60" s="14"/>
      <c r="Q60" s="14">
        <v>106015644815</v>
      </c>
    </row>
    <row r="61" spans="1:17">
      <c r="A61" s="2" t="s">
        <v>226</v>
      </c>
      <c r="C61" s="14">
        <v>237633960</v>
      </c>
      <c r="D61" s="14"/>
      <c r="E61" s="14">
        <v>0</v>
      </c>
      <c r="F61" s="14"/>
      <c r="G61" s="14">
        <v>0</v>
      </c>
      <c r="H61" s="14"/>
      <c r="I61" s="14">
        <f t="shared" si="0"/>
        <v>237633960</v>
      </c>
      <c r="J61" s="14"/>
      <c r="K61" s="14">
        <v>237633960</v>
      </c>
      <c r="L61" s="14"/>
      <c r="M61" s="14">
        <v>0</v>
      </c>
      <c r="N61" s="14"/>
      <c r="O61" s="14">
        <v>0</v>
      </c>
      <c r="P61" s="14"/>
      <c r="Q61" s="14">
        <v>237633960</v>
      </c>
    </row>
    <row r="62" spans="1:17">
      <c r="A62" s="2" t="s">
        <v>223</v>
      </c>
      <c r="C62" s="14">
        <v>100228306492</v>
      </c>
      <c r="D62" s="14"/>
      <c r="E62" s="14">
        <v>121034574529</v>
      </c>
      <c r="F62" s="14"/>
      <c r="G62" s="14">
        <v>0</v>
      </c>
      <c r="H62" s="14"/>
      <c r="I62" s="14">
        <f t="shared" si="0"/>
        <v>221262881021</v>
      </c>
      <c r="J62" s="14"/>
      <c r="K62" s="14">
        <v>100228306492</v>
      </c>
      <c r="L62" s="14"/>
      <c r="M62" s="14">
        <v>121034574529</v>
      </c>
      <c r="N62" s="14"/>
      <c r="O62" s="14">
        <v>0</v>
      </c>
      <c r="P62" s="14"/>
      <c r="Q62" s="14">
        <v>221262881021</v>
      </c>
    </row>
    <row r="63" spans="1:17">
      <c r="A63" s="2" t="s">
        <v>176</v>
      </c>
      <c r="C63" s="14">
        <v>44929053647</v>
      </c>
      <c r="D63" s="14"/>
      <c r="E63" s="14">
        <v>5614111445</v>
      </c>
      <c r="F63" s="14"/>
      <c r="G63" s="14">
        <v>0</v>
      </c>
      <c r="H63" s="14"/>
      <c r="I63" s="14">
        <f t="shared" si="0"/>
        <v>50543165092</v>
      </c>
      <c r="J63" s="14"/>
      <c r="K63" s="14">
        <v>44929053647</v>
      </c>
      <c r="L63" s="14"/>
      <c r="M63" s="14">
        <v>5614111445</v>
      </c>
      <c r="N63" s="14"/>
      <c r="O63" s="14">
        <v>0</v>
      </c>
      <c r="P63" s="14"/>
      <c r="Q63" s="14">
        <v>50543165092</v>
      </c>
    </row>
    <row r="64" spans="1:17">
      <c r="A64" s="2" t="s">
        <v>174</v>
      </c>
      <c r="C64" s="14">
        <v>59755641349</v>
      </c>
      <c r="D64" s="14"/>
      <c r="E64" s="14">
        <v>19811204221</v>
      </c>
      <c r="F64" s="14"/>
      <c r="G64" s="14">
        <v>0</v>
      </c>
      <c r="H64" s="14"/>
      <c r="I64" s="14">
        <f t="shared" si="0"/>
        <v>79566845570</v>
      </c>
      <c r="J64" s="14"/>
      <c r="K64" s="14">
        <v>59755641349</v>
      </c>
      <c r="L64" s="14"/>
      <c r="M64" s="14">
        <v>19811204221</v>
      </c>
      <c r="N64" s="14"/>
      <c r="O64" s="14">
        <v>0</v>
      </c>
      <c r="P64" s="14"/>
      <c r="Q64" s="14">
        <v>79566845570</v>
      </c>
    </row>
    <row r="65" spans="1:17">
      <c r="A65" s="2" t="s">
        <v>155</v>
      </c>
      <c r="C65" s="14">
        <v>49729821855</v>
      </c>
      <c r="D65" s="14"/>
      <c r="E65" s="14">
        <v>16532557594</v>
      </c>
      <c r="F65" s="14"/>
      <c r="G65" s="14">
        <v>0</v>
      </c>
      <c r="H65" s="14"/>
      <c r="I65" s="14">
        <f t="shared" si="0"/>
        <v>66262379449</v>
      </c>
      <c r="J65" s="14"/>
      <c r="K65" s="14">
        <v>49729821855</v>
      </c>
      <c r="L65" s="14"/>
      <c r="M65" s="14">
        <v>16532557594</v>
      </c>
      <c r="N65" s="14"/>
      <c r="O65" s="14">
        <v>0</v>
      </c>
      <c r="P65" s="14"/>
      <c r="Q65" s="14">
        <v>66262379449</v>
      </c>
    </row>
    <row r="66" spans="1:17">
      <c r="A66" s="2" t="s">
        <v>65</v>
      </c>
      <c r="C66" s="14">
        <v>52656613285</v>
      </c>
      <c r="D66" s="14"/>
      <c r="E66" s="14">
        <v>17175195843</v>
      </c>
      <c r="F66" s="14"/>
      <c r="G66" s="14">
        <v>0</v>
      </c>
      <c r="H66" s="14"/>
      <c r="I66" s="14">
        <f t="shared" si="0"/>
        <v>69831809128</v>
      </c>
      <c r="J66" s="14"/>
      <c r="K66" s="14">
        <v>52656613285</v>
      </c>
      <c r="L66" s="14"/>
      <c r="M66" s="14">
        <v>17175195843</v>
      </c>
      <c r="N66" s="14"/>
      <c r="O66" s="14">
        <v>0</v>
      </c>
      <c r="P66" s="14"/>
      <c r="Q66" s="14">
        <v>69831809128</v>
      </c>
    </row>
    <row r="67" spans="1:17">
      <c r="A67" s="2" t="s">
        <v>109</v>
      </c>
      <c r="C67" s="14">
        <v>0</v>
      </c>
      <c r="D67" s="14"/>
      <c r="E67" s="14">
        <v>35716560198</v>
      </c>
      <c r="F67" s="14"/>
      <c r="G67" s="14">
        <v>0</v>
      </c>
      <c r="H67" s="14"/>
      <c r="I67" s="14">
        <f t="shared" si="0"/>
        <v>35716560198</v>
      </c>
      <c r="J67" s="14"/>
      <c r="K67" s="14">
        <v>0</v>
      </c>
      <c r="L67" s="14"/>
      <c r="M67" s="14">
        <v>35716560198</v>
      </c>
      <c r="N67" s="14"/>
      <c r="O67" s="14">
        <v>0</v>
      </c>
      <c r="P67" s="14"/>
      <c r="Q67" s="14">
        <v>35716560198</v>
      </c>
    </row>
    <row r="68" spans="1:17">
      <c r="A68" s="2" t="s">
        <v>80</v>
      </c>
      <c r="C68" s="14">
        <v>0</v>
      </c>
      <c r="D68" s="14"/>
      <c r="E68" s="14">
        <v>16191161811</v>
      </c>
      <c r="F68" s="14"/>
      <c r="G68" s="14">
        <v>0</v>
      </c>
      <c r="H68" s="14"/>
      <c r="I68" s="14">
        <f t="shared" si="0"/>
        <v>16191161811</v>
      </c>
      <c r="J68" s="14"/>
      <c r="K68" s="14">
        <v>0</v>
      </c>
      <c r="L68" s="14"/>
      <c r="M68" s="14">
        <v>16191161811</v>
      </c>
      <c r="N68" s="14"/>
      <c r="O68" s="14">
        <v>0</v>
      </c>
      <c r="P68" s="14"/>
      <c r="Q68" s="14">
        <v>16191161811</v>
      </c>
    </row>
    <row r="69" spans="1:17">
      <c r="A69" s="2" t="s">
        <v>253</v>
      </c>
      <c r="C69" s="14">
        <v>0</v>
      </c>
      <c r="D69" s="14"/>
      <c r="E69" s="14">
        <v>-613784779</v>
      </c>
      <c r="F69" s="14"/>
      <c r="G69" s="14">
        <v>0</v>
      </c>
      <c r="H69" s="14"/>
      <c r="I69" s="14">
        <f t="shared" si="0"/>
        <v>-613784779</v>
      </c>
      <c r="J69" s="14"/>
      <c r="K69" s="14">
        <v>0</v>
      </c>
      <c r="L69" s="14"/>
      <c r="M69" s="14">
        <v>-613784779</v>
      </c>
      <c r="N69" s="14"/>
      <c r="O69" s="14">
        <v>0</v>
      </c>
      <c r="P69" s="14"/>
      <c r="Q69" s="14">
        <v>-613784779</v>
      </c>
    </row>
    <row r="70" spans="1:17">
      <c r="A70" s="2" t="s">
        <v>101</v>
      </c>
      <c r="C70" s="14">
        <v>0</v>
      </c>
      <c r="D70" s="14"/>
      <c r="E70" s="14">
        <v>69651088483</v>
      </c>
      <c r="F70" s="14"/>
      <c r="G70" s="14">
        <v>0</v>
      </c>
      <c r="H70" s="14"/>
      <c r="I70" s="14">
        <f t="shared" si="0"/>
        <v>69651088483</v>
      </c>
      <c r="J70" s="14"/>
      <c r="K70" s="14">
        <v>0</v>
      </c>
      <c r="L70" s="14"/>
      <c r="M70" s="14">
        <v>69651088483</v>
      </c>
      <c r="N70" s="14"/>
      <c r="O70" s="14">
        <v>0</v>
      </c>
      <c r="P70" s="14"/>
      <c r="Q70" s="14">
        <v>69651088483</v>
      </c>
    </row>
    <row r="71" spans="1:17">
      <c r="A71" s="2" t="s">
        <v>98</v>
      </c>
      <c r="C71" s="14">
        <v>0</v>
      </c>
      <c r="D71" s="14"/>
      <c r="E71" s="14">
        <v>110416137328</v>
      </c>
      <c r="F71" s="14"/>
      <c r="G71" s="14">
        <v>0</v>
      </c>
      <c r="H71" s="14"/>
      <c r="I71" s="14">
        <f t="shared" si="0"/>
        <v>110416137328</v>
      </c>
      <c r="J71" s="14"/>
      <c r="K71" s="14">
        <v>0</v>
      </c>
      <c r="L71" s="14"/>
      <c r="M71" s="14">
        <v>110416137328</v>
      </c>
      <c r="N71" s="14"/>
      <c r="O71" s="14">
        <v>0</v>
      </c>
      <c r="P71" s="14"/>
      <c r="Q71" s="14">
        <v>110416137328</v>
      </c>
    </row>
    <row r="72" spans="1:17">
      <c r="A72" s="2" t="s">
        <v>197</v>
      </c>
      <c r="C72" s="14">
        <v>0</v>
      </c>
      <c r="D72" s="14"/>
      <c r="E72" s="14">
        <v>205120582980</v>
      </c>
      <c r="F72" s="14"/>
      <c r="G72" s="14">
        <v>0</v>
      </c>
      <c r="H72" s="14"/>
      <c r="I72" s="14">
        <f t="shared" si="0"/>
        <v>205120582980</v>
      </c>
      <c r="J72" s="14"/>
      <c r="K72" s="14">
        <v>0</v>
      </c>
      <c r="L72" s="14"/>
      <c r="M72" s="14">
        <v>205120582980</v>
      </c>
      <c r="N72" s="14"/>
      <c r="O72" s="14">
        <v>0</v>
      </c>
      <c r="P72" s="14"/>
      <c r="Q72" s="14">
        <v>205120582980</v>
      </c>
    </row>
    <row r="73" spans="1:17">
      <c r="A73" s="2" t="s">
        <v>52</v>
      </c>
      <c r="C73" s="14">
        <v>0</v>
      </c>
      <c r="D73" s="14"/>
      <c r="E73" s="14">
        <v>60099900921</v>
      </c>
      <c r="F73" s="14"/>
      <c r="G73" s="14">
        <v>0</v>
      </c>
      <c r="H73" s="14"/>
      <c r="I73" s="14">
        <f t="shared" ref="I73:I89" si="2">C73+E73+G73</f>
        <v>60099900921</v>
      </c>
      <c r="J73" s="14"/>
      <c r="K73" s="14">
        <v>0</v>
      </c>
      <c r="L73" s="14"/>
      <c r="M73" s="14">
        <v>60099900921</v>
      </c>
      <c r="N73" s="14"/>
      <c r="O73" s="14">
        <v>0</v>
      </c>
      <c r="P73" s="14"/>
      <c r="Q73" s="14">
        <v>60099900921</v>
      </c>
    </row>
    <row r="74" spans="1:17">
      <c r="A74" s="2" t="s">
        <v>95</v>
      </c>
      <c r="C74" s="14">
        <v>0</v>
      </c>
      <c r="D74" s="14"/>
      <c r="E74" s="14">
        <v>144096153844</v>
      </c>
      <c r="F74" s="14"/>
      <c r="G74" s="14">
        <v>0</v>
      </c>
      <c r="H74" s="14"/>
      <c r="I74" s="14">
        <f t="shared" si="2"/>
        <v>144096153844</v>
      </c>
      <c r="J74" s="14"/>
      <c r="K74" s="14">
        <v>0</v>
      </c>
      <c r="L74" s="14"/>
      <c r="M74" s="14">
        <v>144096153844</v>
      </c>
      <c r="N74" s="14"/>
      <c r="O74" s="14">
        <v>0</v>
      </c>
      <c r="P74" s="14"/>
      <c r="Q74" s="14">
        <v>144096153844</v>
      </c>
    </row>
    <row r="75" spans="1:17">
      <c r="A75" s="2" t="s">
        <v>89</v>
      </c>
      <c r="C75" s="14">
        <v>0</v>
      </c>
      <c r="D75" s="14"/>
      <c r="E75" s="14">
        <v>26439475775</v>
      </c>
      <c r="F75" s="14"/>
      <c r="G75" s="14">
        <v>0</v>
      </c>
      <c r="H75" s="14"/>
      <c r="I75" s="14">
        <f t="shared" si="2"/>
        <v>26439475775</v>
      </c>
      <c r="J75" s="14"/>
      <c r="K75" s="14">
        <v>0</v>
      </c>
      <c r="L75" s="14"/>
      <c r="M75" s="14">
        <v>26439475775</v>
      </c>
      <c r="N75" s="14"/>
      <c r="O75" s="14">
        <v>0</v>
      </c>
      <c r="P75" s="14"/>
      <c r="Q75" s="14">
        <v>26439475775</v>
      </c>
    </row>
    <row r="76" spans="1:17">
      <c r="A76" s="2" t="s">
        <v>114</v>
      </c>
      <c r="C76" s="14">
        <v>0</v>
      </c>
      <c r="D76" s="14"/>
      <c r="E76" s="14">
        <v>23125132506</v>
      </c>
      <c r="F76" s="14"/>
      <c r="G76" s="14">
        <v>0</v>
      </c>
      <c r="H76" s="14"/>
      <c r="I76" s="14">
        <f t="shared" si="2"/>
        <v>23125132506</v>
      </c>
      <c r="J76" s="14"/>
      <c r="K76" s="14">
        <v>0</v>
      </c>
      <c r="L76" s="14"/>
      <c r="M76" s="14">
        <v>23125132506</v>
      </c>
      <c r="N76" s="14"/>
      <c r="O76" s="14">
        <v>0</v>
      </c>
      <c r="P76" s="14"/>
      <c r="Q76" s="14">
        <v>23125132506</v>
      </c>
    </row>
    <row r="77" spans="1:17">
      <c r="A77" s="2" t="s">
        <v>121</v>
      </c>
      <c r="C77" s="14">
        <v>0</v>
      </c>
      <c r="D77" s="14"/>
      <c r="E77" s="14">
        <v>1613079422</v>
      </c>
      <c r="F77" s="14"/>
      <c r="G77" s="14">
        <v>0</v>
      </c>
      <c r="H77" s="14"/>
      <c r="I77" s="14">
        <f t="shared" si="2"/>
        <v>1613079422</v>
      </c>
      <c r="J77" s="14"/>
      <c r="K77" s="14">
        <v>0</v>
      </c>
      <c r="L77" s="14"/>
      <c r="M77" s="14">
        <v>1613079422</v>
      </c>
      <c r="N77" s="14"/>
      <c r="O77" s="14">
        <v>0</v>
      </c>
      <c r="P77" s="14"/>
      <c r="Q77" s="14">
        <v>1613079422</v>
      </c>
    </row>
    <row r="78" spans="1:17">
      <c r="A78" s="2" t="s">
        <v>107</v>
      </c>
      <c r="C78" s="14">
        <v>0</v>
      </c>
      <c r="D78" s="14"/>
      <c r="E78" s="14">
        <v>11005713512</v>
      </c>
      <c r="F78" s="14"/>
      <c r="G78" s="14">
        <v>0</v>
      </c>
      <c r="H78" s="14"/>
      <c r="I78" s="14">
        <f t="shared" si="2"/>
        <v>11005713512</v>
      </c>
      <c r="J78" s="14"/>
      <c r="K78" s="14">
        <v>0</v>
      </c>
      <c r="L78" s="14"/>
      <c r="M78" s="14">
        <v>11005713512</v>
      </c>
      <c r="N78" s="14"/>
      <c r="O78" s="14">
        <v>0</v>
      </c>
      <c r="P78" s="14"/>
      <c r="Q78" s="14">
        <v>11005713512</v>
      </c>
    </row>
    <row r="79" spans="1:17">
      <c r="A79" s="2" t="s">
        <v>137</v>
      </c>
      <c r="C79" s="14">
        <v>0</v>
      </c>
      <c r="D79" s="14"/>
      <c r="E79" s="14">
        <v>281041012</v>
      </c>
      <c r="F79" s="14"/>
      <c r="G79" s="14">
        <v>0</v>
      </c>
      <c r="H79" s="14"/>
      <c r="I79" s="14">
        <f t="shared" si="2"/>
        <v>281041012</v>
      </c>
      <c r="J79" s="14"/>
      <c r="K79" s="14">
        <v>0</v>
      </c>
      <c r="L79" s="14"/>
      <c r="M79" s="14">
        <v>281041012</v>
      </c>
      <c r="N79" s="14"/>
      <c r="O79" s="14">
        <v>0</v>
      </c>
      <c r="P79" s="14"/>
      <c r="Q79" s="14">
        <v>281041012</v>
      </c>
    </row>
    <row r="80" spans="1:17">
      <c r="A80" s="2" t="s">
        <v>117</v>
      </c>
      <c r="C80" s="14">
        <v>0</v>
      </c>
      <c r="D80" s="14"/>
      <c r="E80" s="14">
        <v>3445849554</v>
      </c>
      <c r="F80" s="14"/>
      <c r="G80" s="14">
        <v>0</v>
      </c>
      <c r="H80" s="14"/>
      <c r="I80" s="14">
        <f t="shared" si="2"/>
        <v>3445849554</v>
      </c>
      <c r="J80" s="14"/>
      <c r="K80" s="14">
        <v>0</v>
      </c>
      <c r="L80" s="14"/>
      <c r="M80" s="14">
        <v>3445849554</v>
      </c>
      <c r="N80" s="14"/>
      <c r="O80" s="14">
        <v>0</v>
      </c>
      <c r="P80" s="14"/>
      <c r="Q80" s="14">
        <v>3445849554</v>
      </c>
    </row>
    <row r="81" spans="1:17">
      <c r="A81" s="2" t="s">
        <v>111</v>
      </c>
      <c r="C81" s="14">
        <v>0</v>
      </c>
      <c r="D81" s="14"/>
      <c r="E81" s="14">
        <v>6219499985</v>
      </c>
      <c r="F81" s="14"/>
      <c r="G81" s="14">
        <v>0</v>
      </c>
      <c r="H81" s="14"/>
      <c r="I81" s="14">
        <f t="shared" si="2"/>
        <v>6219499985</v>
      </c>
      <c r="J81" s="14"/>
      <c r="K81" s="14">
        <v>0</v>
      </c>
      <c r="L81" s="14"/>
      <c r="M81" s="14">
        <v>6219499985</v>
      </c>
      <c r="N81" s="14"/>
      <c r="O81" s="14">
        <v>0</v>
      </c>
      <c r="P81" s="14"/>
      <c r="Q81" s="14">
        <v>6219499985</v>
      </c>
    </row>
    <row r="82" spans="1:17">
      <c r="A82" s="2" t="s">
        <v>120</v>
      </c>
      <c r="C82" s="14">
        <v>0</v>
      </c>
      <c r="D82" s="14"/>
      <c r="E82" s="14">
        <v>19202007914</v>
      </c>
      <c r="F82" s="14"/>
      <c r="G82" s="14">
        <v>0</v>
      </c>
      <c r="H82" s="14"/>
      <c r="I82" s="14">
        <f t="shared" si="2"/>
        <v>19202007914</v>
      </c>
      <c r="J82" s="14"/>
      <c r="K82" s="14">
        <v>0</v>
      </c>
      <c r="L82" s="14"/>
      <c r="M82" s="14">
        <v>19202007914</v>
      </c>
      <c r="N82" s="14"/>
      <c r="O82" s="14">
        <v>0</v>
      </c>
      <c r="P82" s="14"/>
      <c r="Q82" s="14">
        <v>19202007914</v>
      </c>
    </row>
    <row r="83" spans="1:17">
      <c r="A83" s="2" t="s">
        <v>132</v>
      </c>
      <c r="C83" s="14">
        <v>0</v>
      </c>
      <c r="D83" s="14"/>
      <c r="E83" s="14">
        <v>2310079884</v>
      </c>
      <c r="F83" s="14"/>
      <c r="G83" s="14">
        <v>0</v>
      </c>
      <c r="H83" s="14"/>
      <c r="I83" s="14">
        <f t="shared" si="2"/>
        <v>2310079884</v>
      </c>
      <c r="J83" s="14"/>
      <c r="K83" s="14">
        <v>0</v>
      </c>
      <c r="L83" s="14"/>
      <c r="M83" s="14">
        <v>2310079884</v>
      </c>
      <c r="N83" s="14"/>
      <c r="O83" s="14">
        <v>0</v>
      </c>
      <c r="P83" s="14"/>
      <c r="Q83" s="14">
        <v>2310079884</v>
      </c>
    </row>
    <row r="84" spans="1:17">
      <c r="A84" s="2" t="s">
        <v>86</v>
      </c>
      <c r="C84" s="14">
        <v>0</v>
      </c>
      <c r="D84" s="14"/>
      <c r="E84" s="14">
        <v>1346361919</v>
      </c>
      <c r="F84" s="14"/>
      <c r="G84" s="14">
        <v>0</v>
      </c>
      <c r="H84" s="14"/>
      <c r="I84" s="14">
        <f t="shared" si="2"/>
        <v>1346361919</v>
      </c>
      <c r="J84" s="14"/>
      <c r="K84" s="14">
        <v>0</v>
      </c>
      <c r="L84" s="14"/>
      <c r="M84" s="14">
        <v>1346361919</v>
      </c>
      <c r="N84" s="14"/>
      <c r="O84" s="14">
        <v>0</v>
      </c>
      <c r="P84" s="14"/>
      <c r="Q84" s="14">
        <v>1346361919</v>
      </c>
    </row>
    <row r="85" spans="1:17">
      <c r="A85" s="2" t="s">
        <v>129</v>
      </c>
      <c r="C85" s="14">
        <v>0</v>
      </c>
      <c r="D85" s="14"/>
      <c r="E85" s="14">
        <v>87702713042</v>
      </c>
      <c r="F85" s="14"/>
      <c r="G85" s="14">
        <v>0</v>
      </c>
      <c r="H85" s="14"/>
      <c r="I85" s="14">
        <f t="shared" si="2"/>
        <v>87702713042</v>
      </c>
      <c r="J85" s="14"/>
      <c r="K85" s="14">
        <v>0</v>
      </c>
      <c r="L85" s="14"/>
      <c r="M85" s="14">
        <v>87702713042</v>
      </c>
      <c r="N85" s="14"/>
      <c r="O85" s="14">
        <v>0</v>
      </c>
      <c r="P85" s="14"/>
      <c r="Q85" s="14">
        <v>87702713042</v>
      </c>
    </row>
    <row r="86" spans="1:17">
      <c r="A86" s="2" t="s">
        <v>126</v>
      </c>
      <c r="C86" s="14">
        <v>0</v>
      </c>
      <c r="D86" s="14"/>
      <c r="E86" s="14">
        <v>103952407388</v>
      </c>
      <c r="F86" s="14"/>
      <c r="G86" s="14">
        <v>0</v>
      </c>
      <c r="H86" s="14"/>
      <c r="I86" s="14">
        <f t="shared" si="2"/>
        <v>103952407388</v>
      </c>
      <c r="J86" s="14"/>
      <c r="K86" s="14">
        <v>0</v>
      </c>
      <c r="L86" s="14"/>
      <c r="M86" s="14">
        <v>103952407388</v>
      </c>
      <c r="N86" s="14"/>
      <c r="O86" s="14">
        <v>0</v>
      </c>
      <c r="P86" s="14"/>
      <c r="Q86" s="14">
        <v>103952407388</v>
      </c>
    </row>
    <row r="87" spans="1:17">
      <c r="A87" s="2" t="s">
        <v>134</v>
      </c>
      <c r="C87" s="14">
        <v>0</v>
      </c>
      <c r="D87" s="14"/>
      <c r="E87" s="14">
        <v>27996261038</v>
      </c>
      <c r="F87" s="14"/>
      <c r="G87" s="14">
        <v>0</v>
      </c>
      <c r="H87" s="14"/>
      <c r="I87" s="14">
        <f t="shared" si="2"/>
        <v>27996261038</v>
      </c>
      <c r="J87" s="14"/>
      <c r="K87" s="14">
        <v>0</v>
      </c>
      <c r="L87" s="14"/>
      <c r="M87" s="14">
        <v>27996261038</v>
      </c>
      <c r="N87" s="14"/>
      <c r="O87" s="14">
        <v>0</v>
      </c>
      <c r="P87" s="14"/>
      <c r="Q87" s="14">
        <v>27996261038</v>
      </c>
    </row>
    <row r="88" spans="1:17">
      <c r="A88" s="2" t="s">
        <v>83</v>
      </c>
      <c r="C88" s="14">
        <v>0</v>
      </c>
      <c r="D88" s="14"/>
      <c r="E88" s="14">
        <v>553628526</v>
      </c>
      <c r="F88" s="14"/>
      <c r="G88" s="14">
        <v>0</v>
      </c>
      <c r="H88" s="14"/>
      <c r="I88" s="14">
        <f t="shared" si="2"/>
        <v>553628526</v>
      </c>
      <c r="J88" s="14"/>
      <c r="K88" s="14">
        <v>0</v>
      </c>
      <c r="L88" s="14"/>
      <c r="M88" s="14">
        <v>553628526</v>
      </c>
      <c r="N88" s="14"/>
      <c r="O88" s="14">
        <v>0</v>
      </c>
      <c r="P88" s="14"/>
      <c r="Q88" s="14">
        <v>553628526</v>
      </c>
    </row>
    <row r="89" spans="1:17">
      <c r="A89" s="2" t="s">
        <v>124</v>
      </c>
      <c r="C89" s="14">
        <v>0</v>
      </c>
      <c r="D89" s="14"/>
      <c r="E89" s="14">
        <v>1016084625</v>
      </c>
      <c r="F89" s="14"/>
      <c r="G89" s="14">
        <v>0</v>
      </c>
      <c r="H89" s="14"/>
      <c r="I89" s="14">
        <f t="shared" si="2"/>
        <v>1016084625</v>
      </c>
      <c r="J89" s="14"/>
      <c r="K89" s="14">
        <v>0</v>
      </c>
      <c r="L89" s="14"/>
      <c r="M89" s="14">
        <v>1016084625</v>
      </c>
      <c r="N89" s="14"/>
      <c r="O89" s="14">
        <v>0</v>
      </c>
      <c r="P89" s="14"/>
      <c r="Q89" s="14">
        <v>1016084625</v>
      </c>
    </row>
    <row r="90" spans="1:17" ht="22.5" thickBot="1">
      <c r="C90" s="5">
        <f>SUM(C8:C89)</f>
        <v>3117119305376</v>
      </c>
      <c r="E90" s="5">
        <f>SUM(E8:E89)</f>
        <v>1780225232772</v>
      </c>
      <c r="G90" s="5">
        <f>SUM(G8:G89)</f>
        <v>806738852809</v>
      </c>
      <c r="I90" s="5">
        <f>SUM(I8:I89)</f>
        <v>5704083390957</v>
      </c>
      <c r="K90" s="5">
        <f>SUM(K8:K89)</f>
        <v>3117119305376</v>
      </c>
      <c r="M90" s="5">
        <f>SUM(M8:M89)</f>
        <v>1780225232772</v>
      </c>
      <c r="O90" s="5">
        <f>SUM(O8:O89)</f>
        <v>806738852809</v>
      </c>
      <c r="Q90" s="5">
        <f>SUM(Q8:Q89)</f>
        <v>5704083390957</v>
      </c>
    </row>
    <row r="91" spans="1:17" ht="22.5" thickTop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2"/>
  <sheetViews>
    <sheetView rightToLeft="1" workbookViewId="0">
      <selection activeCell="K22" sqref="K22"/>
    </sheetView>
  </sheetViews>
  <sheetFormatPr defaultRowHeight="21.75"/>
  <cols>
    <col min="1" max="1" width="24.28515625" style="2" bestFit="1" customWidth="1"/>
    <col min="2" max="2" width="1" style="2" customWidth="1"/>
    <col min="3" max="3" width="24.85546875" style="2" bestFit="1" customWidth="1"/>
    <col min="4" max="4" width="1" style="2" customWidth="1"/>
    <col min="5" max="5" width="41.28515625" style="2" bestFit="1" customWidth="1"/>
    <col min="6" max="6" width="1" style="2" customWidth="1"/>
    <col min="7" max="7" width="36" style="2" bestFit="1" customWidth="1"/>
    <col min="8" max="8" width="1" style="2" customWidth="1"/>
    <col min="9" max="9" width="41.28515625" style="2" bestFit="1" customWidth="1"/>
    <col min="10" max="10" width="1" style="2" customWidth="1"/>
    <col min="11" max="11" width="36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2.5">
      <c r="A3" s="10" t="s">
        <v>368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6" spans="1:11" ht="22.5">
      <c r="A6" s="11" t="s">
        <v>388</v>
      </c>
      <c r="B6" s="11" t="s">
        <v>388</v>
      </c>
      <c r="C6" s="11" t="s">
        <v>388</v>
      </c>
      <c r="E6" s="11" t="s">
        <v>370</v>
      </c>
      <c r="F6" s="11" t="s">
        <v>370</v>
      </c>
      <c r="G6" s="11" t="s">
        <v>370</v>
      </c>
      <c r="I6" s="11" t="s">
        <v>371</v>
      </c>
      <c r="J6" s="11" t="s">
        <v>371</v>
      </c>
      <c r="K6" s="11" t="s">
        <v>371</v>
      </c>
    </row>
    <row r="7" spans="1:11" ht="22.5">
      <c r="A7" s="13" t="s">
        <v>389</v>
      </c>
      <c r="C7" s="13" t="s">
        <v>322</v>
      </c>
      <c r="E7" s="13" t="s">
        <v>390</v>
      </c>
      <c r="G7" s="13" t="s">
        <v>391</v>
      </c>
      <c r="I7" s="13" t="s">
        <v>390</v>
      </c>
      <c r="K7" s="13" t="s">
        <v>391</v>
      </c>
    </row>
    <row r="8" spans="1:11">
      <c r="A8" s="2" t="s">
        <v>328</v>
      </c>
      <c r="C8" s="2" t="s">
        <v>329</v>
      </c>
      <c r="E8" s="4">
        <v>5794764402</v>
      </c>
      <c r="G8" s="6">
        <f>E8/$E$21</f>
        <v>1.2247693559864069E-2</v>
      </c>
      <c r="I8" s="4">
        <v>5794764402</v>
      </c>
      <c r="K8" s="6">
        <f>I8/$I$21</f>
        <v>1.2247693559864069E-2</v>
      </c>
    </row>
    <row r="9" spans="1:11">
      <c r="A9" s="2" t="s">
        <v>332</v>
      </c>
      <c r="C9" s="2" t="s">
        <v>333</v>
      </c>
      <c r="E9" s="4">
        <v>32121145819</v>
      </c>
      <c r="G9" s="6">
        <f t="shared" ref="G9:G20" si="0">E9/$E$21</f>
        <v>6.7890585965331013E-2</v>
      </c>
      <c r="I9" s="4">
        <v>32121145819</v>
      </c>
      <c r="K9" s="6">
        <f t="shared" ref="K9:K20" si="1">I9/$I$21</f>
        <v>6.7890585965331013E-2</v>
      </c>
    </row>
    <row r="10" spans="1:11">
      <c r="A10" s="2" t="s">
        <v>335</v>
      </c>
      <c r="C10" s="2" t="s">
        <v>336</v>
      </c>
      <c r="E10" s="4">
        <v>53904480452</v>
      </c>
      <c r="G10" s="6">
        <f t="shared" si="0"/>
        <v>0.11393138914360629</v>
      </c>
      <c r="I10" s="4">
        <v>53904480452</v>
      </c>
      <c r="K10" s="6">
        <f t="shared" si="1"/>
        <v>0.11393138914360629</v>
      </c>
    </row>
    <row r="11" spans="1:11">
      <c r="A11" s="2" t="s">
        <v>335</v>
      </c>
      <c r="C11" s="2" t="s">
        <v>338</v>
      </c>
      <c r="E11" s="4">
        <v>20311081643</v>
      </c>
      <c r="G11" s="6">
        <f t="shared" si="0"/>
        <v>4.2929079868542407E-2</v>
      </c>
      <c r="I11" s="4">
        <v>20311081643</v>
      </c>
      <c r="K11" s="6">
        <f t="shared" si="1"/>
        <v>4.2929079868542407E-2</v>
      </c>
    </row>
    <row r="12" spans="1:11">
      <c r="A12" s="2" t="s">
        <v>335</v>
      </c>
      <c r="C12" s="2" t="s">
        <v>340</v>
      </c>
      <c r="E12" s="4">
        <v>59178082191</v>
      </c>
      <c r="G12" s="6">
        <f t="shared" si="0"/>
        <v>0.12507756413455948</v>
      </c>
      <c r="I12" s="4">
        <v>59178082191</v>
      </c>
      <c r="K12" s="6">
        <f t="shared" si="1"/>
        <v>0.12507756413455948</v>
      </c>
    </row>
    <row r="13" spans="1:11">
      <c r="A13" s="2" t="s">
        <v>342</v>
      </c>
      <c r="C13" s="2" t="s">
        <v>343</v>
      </c>
      <c r="E13" s="4">
        <v>32763048600</v>
      </c>
      <c r="G13" s="6">
        <f t="shared" si="0"/>
        <v>6.9247298337312704E-2</v>
      </c>
      <c r="I13" s="4">
        <v>32763048600</v>
      </c>
      <c r="K13" s="6">
        <f t="shared" si="1"/>
        <v>6.9247298337312704E-2</v>
      </c>
    </row>
    <row r="14" spans="1:11">
      <c r="A14" s="2" t="s">
        <v>345</v>
      </c>
      <c r="C14" s="2" t="s">
        <v>346</v>
      </c>
      <c r="E14" s="4">
        <v>32487243504</v>
      </c>
      <c r="G14" s="6">
        <f t="shared" si="0"/>
        <v>6.8664362420730665E-2</v>
      </c>
      <c r="I14" s="4">
        <v>32487243504</v>
      </c>
      <c r="K14" s="6">
        <f t="shared" si="1"/>
        <v>6.8664362420730665E-2</v>
      </c>
    </row>
    <row r="15" spans="1:11">
      <c r="A15" s="2" t="s">
        <v>345</v>
      </c>
      <c r="C15" s="2" t="s">
        <v>348</v>
      </c>
      <c r="E15" s="4">
        <v>10544</v>
      </c>
      <c r="G15" s="6">
        <f t="shared" si="0"/>
        <v>2.2285579177409797E-8</v>
      </c>
      <c r="I15" s="4">
        <v>10544</v>
      </c>
      <c r="K15" s="6">
        <f t="shared" si="1"/>
        <v>2.2285579177409797E-8</v>
      </c>
    </row>
    <row r="16" spans="1:11">
      <c r="A16" s="2" t="s">
        <v>342</v>
      </c>
      <c r="C16" s="2" t="s">
        <v>349</v>
      </c>
      <c r="E16" s="4">
        <v>48420427100</v>
      </c>
      <c r="G16" s="6">
        <f t="shared" si="0"/>
        <v>0.10234040799896141</v>
      </c>
      <c r="I16" s="4">
        <v>48420427100</v>
      </c>
      <c r="K16" s="6">
        <f t="shared" si="1"/>
        <v>0.10234040799896141</v>
      </c>
    </row>
    <row r="17" spans="1:11">
      <c r="A17" s="2" t="s">
        <v>345</v>
      </c>
      <c r="C17" s="2" t="s">
        <v>351</v>
      </c>
      <c r="E17" s="4">
        <v>48006269676</v>
      </c>
      <c r="G17" s="6">
        <f t="shared" si="0"/>
        <v>0.10146505347843181</v>
      </c>
      <c r="I17" s="4">
        <v>48006269676</v>
      </c>
      <c r="K17" s="6">
        <f t="shared" si="1"/>
        <v>0.10146505347843181</v>
      </c>
    </row>
    <row r="18" spans="1:11">
      <c r="A18" s="2" t="s">
        <v>353</v>
      </c>
      <c r="C18" s="2" t="s">
        <v>354</v>
      </c>
      <c r="E18" s="4">
        <v>63870546976</v>
      </c>
      <c r="G18" s="6">
        <f t="shared" si="0"/>
        <v>0.13499546014208269</v>
      </c>
      <c r="I18" s="4">
        <v>63870546976</v>
      </c>
      <c r="K18" s="6">
        <f t="shared" si="1"/>
        <v>0.13499546014208269</v>
      </c>
    </row>
    <row r="19" spans="1:11">
      <c r="A19" s="2" t="s">
        <v>356</v>
      </c>
      <c r="C19" s="2" t="s">
        <v>357</v>
      </c>
      <c r="E19" s="4">
        <v>59178082192</v>
      </c>
      <c r="G19" s="6">
        <f t="shared" si="0"/>
        <v>0.12507756413667306</v>
      </c>
      <c r="I19" s="4">
        <v>59178082192</v>
      </c>
      <c r="K19" s="6">
        <f t="shared" si="1"/>
        <v>0.12507756413667306</v>
      </c>
    </row>
    <row r="20" spans="1:11">
      <c r="A20" s="2" t="s">
        <v>359</v>
      </c>
      <c r="C20" s="2" t="s">
        <v>360</v>
      </c>
      <c r="E20" s="4">
        <v>17095890411</v>
      </c>
      <c r="G20" s="6">
        <f t="shared" si="0"/>
        <v>3.6133518528325248E-2</v>
      </c>
      <c r="I20" s="4">
        <v>17095890411</v>
      </c>
      <c r="K20" s="6">
        <f t="shared" si="1"/>
        <v>3.6133518528325248E-2</v>
      </c>
    </row>
    <row r="21" spans="1:11" ht="22.5" thickBot="1">
      <c r="E21" s="5">
        <f>SUM(E8:E20)</f>
        <v>473131073510</v>
      </c>
      <c r="G21" s="8">
        <f>SUM(G8:G20)</f>
        <v>0.99999999999999989</v>
      </c>
      <c r="I21" s="5">
        <f>SUM(I8:I20)</f>
        <v>473131073510</v>
      </c>
      <c r="K21" s="8">
        <f>SUM(K8:K20)</f>
        <v>0.99999999999999989</v>
      </c>
    </row>
    <row r="22" spans="1:11" ht="22.5" thickTop="1"/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:C2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tabSelected="1" workbookViewId="0">
      <selection activeCell="C12" sqref="C12"/>
    </sheetView>
  </sheetViews>
  <sheetFormatPr defaultRowHeight="21.75"/>
  <cols>
    <col min="1" max="1" width="34.1406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2.5">
      <c r="A2" s="10" t="s">
        <v>0</v>
      </c>
      <c r="B2" s="10"/>
      <c r="C2" s="10"/>
      <c r="D2" s="10"/>
      <c r="E2" s="10"/>
    </row>
    <row r="3" spans="1:5" ht="22.5">
      <c r="A3" s="10" t="s">
        <v>368</v>
      </c>
      <c r="B3" s="10"/>
      <c r="C3" s="10"/>
      <c r="D3" s="10"/>
      <c r="E3" s="10"/>
    </row>
    <row r="4" spans="1:5" ht="22.5">
      <c r="A4" s="10" t="s">
        <v>2</v>
      </c>
      <c r="B4" s="10"/>
      <c r="C4" s="10"/>
      <c r="D4" s="10"/>
      <c r="E4" s="10"/>
    </row>
    <row r="5" spans="1:5" ht="22.5">
      <c r="E5" s="1" t="s">
        <v>399</v>
      </c>
    </row>
    <row r="6" spans="1:5" ht="22.5">
      <c r="A6" s="10" t="s">
        <v>392</v>
      </c>
      <c r="C6" s="11" t="s">
        <v>370</v>
      </c>
      <c r="E6" s="11" t="s">
        <v>400</v>
      </c>
    </row>
    <row r="7" spans="1:5" ht="22.5">
      <c r="A7" s="11" t="s">
        <v>392</v>
      </c>
      <c r="C7" s="13" t="s">
        <v>325</v>
      </c>
      <c r="E7" s="13" t="s">
        <v>325</v>
      </c>
    </row>
    <row r="8" spans="1:5">
      <c r="A8" s="2" t="s">
        <v>402</v>
      </c>
      <c r="C8" s="4">
        <v>35764800</v>
      </c>
      <c r="E8" s="4">
        <v>35764800</v>
      </c>
    </row>
    <row r="9" spans="1:5">
      <c r="A9" s="2" t="s">
        <v>401</v>
      </c>
      <c r="C9" s="4">
        <v>535488077</v>
      </c>
      <c r="E9" s="4">
        <v>535488077</v>
      </c>
    </row>
    <row r="10" spans="1:5" ht="23.25" thickBot="1">
      <c r="A10" s="3" t="s">
        <v>377</v>
      </c>
      <c r="C10" s="5">
        <v>571252877</v>
      </c>
      <c r="E10" s="5">
        <v>571252877</v>
      </c>
    </row>
    <row r="11" spans="1:5" ht="22.5" thickTop="1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workbookViewId="0">
      <selection activeCell="Q8" sqref="Q8:Q11"/>
    </sheetView>
  </sheetViews>
  <sheetFormatPr defaultRowHeight="21.75"/>
  <cols>
    <col min="1" max="1" width="37.8554687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28515625" style="2" bestFit="1" customWidth="1"/>
    <col min="8" max="8" width="1" style="2" customWidth="1"/>
    <col min="9" max="9" width="12.42578125" style="2" bestFit="1" customWidth="1"/>
    <col min="10" max="10" width="1" style="2" customWidth="1"/>
    <col min="11" max="11" width="20.85546875" style="2" bestFit="1" customWidth="1"/>
    <col min="12" max="12" width="1" style="2" customWidth="1"/>
    <col min="13" max="13" width="14.85546875" style="2" bestFit="1" customWidth="1"/>
    <col min="14" max="14" width="1" style="2" customWidth="1"/>
    <col min="15" max="15" width="15.28515625" style="2" bestFit="1" customWidth="1"/>
    <col min="16" max="16" width="1" style="2" customWidth="1"/>
    <col min="17" max="17" width="12.42578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>
      <c r="A6" s="10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22.5">
      <c r="A7" s="11" t="s">
        <v>3</v>
      </c>
      <c r="C7" s="13" t="s">
        <v>32</v>
      </c>
      <c r="E7" s="13" t="s">
        <v>33</v>
      </c>
      <c r="G7" s="13" t="s">
        <v>34</v>
      </c>
      <c r="I7" s="13" t="s">
        <v>35</v>
      </c>
      <c r="K7" s="13" t="s">
        <v>32</v>
      </c>
      <c r="M7" s="13" t="s">
        <v>33</v>
      </c>
      <c r="O7" s="13" t="s">
        <v>34</v>
      </c>
      <c r="Q7" s="13" t="s">
        <v>35</v>
      </c>
    </row>
    <row r="8" spans="1:17">
      <c r="A8" s="2" t="s">
        <v>36</v>
      </c>
      <c r="C8" s="4">
        <v>915000000</v>
      </c>
      <c r="E8" s="4">
        <v>2760</v>
      </c>
      <c r="G8" s="2" t="s">
        <v>37</v>
      </c>
      <c r="I8" s="4">
        <v>1</v>
      </c>
      <c r="K8" s="4">
        <v>915000000</v>
      </c>
      <c r="M8" s="4">
        <v>2760</v>
      </c>
      <c r="O8" s="2" t="s">
        <v>37</v>
      </c>
      <c r="Q8" s="4">
        <v>1</v>
      </c>
    </row>
    <row r="9" spans="1:17">
      <c r="A9" s="2" t="s">
        <v>38</v>
      </c>
      <c r="C9" s="4">
        <v>171600000</v>
      </c>
      <c r="E9" s="4">
        <v>4995</v>
      </c>
      <c r="G9" s="2" t="s">
        <v>39</v>
      </c>
      <c r="I9" s="4">
        <v>1</v>
      </c>
      <c r="K9" s="4">
        <v>171600000</v>
      </c>
      <c r="M9" s="4">
        <v>4995</v>
      </c>
      <c r="O9" s="2" t="s">
        <v>39</v>
      </c>
      <c r="Q9" s="4">
        <v>1</v>
      </c>
    </row>
    <row r="10" spans="1:17">
      <c r="A10" s="2" t="s">
        <v>40</v>
      </c>
      <c r="C10" s="4">
        <v>581000000</v>
      </c>
      <c r="E10" s="4">
        <v>5375</v>
      </c>
      <c r="G10" s="2" t="s">
        <v>41</v>
      </c>
      <c r="I10" s="4">
        <v>1</v>
      </c>
      <c r="K10" s="4">
        <v>581000000</v>
      </c>
      <c r="M10" s="4">
        <v>5375</v>
      </c>
      <c r="O10" s="2" t="s">
        <v>41</v>
      </c>
      <c r="Q10" s="4">
        <v>1</v>
      </c>
    </row>
    <row r="11" spans="1:17">
      <c r="A11" s="2" t="s">
        <v>42</v>
      </c>
      <c r="C11" s="4">
        <v>86200000</v>
      </c>
      <c r="E11" s="4">
        <v>40032</v>
      </c>
      <c r="G11" s="2" t="s">
        <v>43</v>
      </c>
      <c r="I11" s="4">
        <v>1</v>
      </c>
      <c r="K11" s="4">
        <v>86200000</v>
      </c>
      <c r="M11" s="4">
        <v>40032</v>
      </c>
      <c r="O11" s="2" t="s">
        <v>43</v>
      </c>
      <c r="Q11" s="4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91"/>
  <sheetViews>
    <sheetView rightToLeft="1" topLeftCell="N1" workbookViewId="0">
      <selection activeCell="AC100" sqref="AC100"/>
    </sheetView>
  </sheetViews>
  <sheetFormatPr defaultRowHeight="21.75"/>
  <cols>
    <col min="1" max="1" width="35.7109375" style="2" bestFit="1" customWidth="1"/>
    <col min="2" max="2" width="1" style="2" customWidth="1"/>
    <col min="3" max="3" width="28.28515625" style="2" bestFit="1" customWidth="1"/>
    <col min="4" max="4" width="1" style="2" customWidth="1"/>
    <col min="5" max="5" width="25" style="2" bestFit="1" customWidth="1"/>
    <col min="6" max="6" width="1" style="2" customWidth="1"/>
    <col min="7" max="7" width="16" style="2" bestFit="1" customWidth="1"/>
    <col min="8" max="8" width="1" style="2" customWidth="1"/>
    <col min="9" max="9" width="19.28515625" style="2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2.7109375" style="2" bestFit="1" customWidth="1"/>
    <col min="16" max="16" width="1" style="2" customWidth="1"/>
    <col min="17" max="17" width="22" style="2" bestFit="1" customWidth="1"/>
    <col min="18" max="18" width="1" style="2" customWidth="1"/>
    <col min="19" max="19" width="25.140625" style="2" bestFit="1" customWidth="1"/>
    <col min="20" max="20" width="1" style="2" customWidth="1"/>
    <col min="21" max="21" width="12.7109375" style="2" bestFit="1" customWidth="1"/>
    <col min="22" max="22" width="1" style="2" customWidth="1"/>
    <col min="23" max="23" width="22" style="2" bestFit="1" customWidth="1"/>
    <col min="24" max="24" width="1" style="2" customWidth="1"/>
    <col min="25" max="25" width="12.7109375" style="2" bestFit="1" customWidth="1"/>
    <col min="26" max="26" width="1" style="2" customWidth="1"/>
    <col min="27" max="27" width="22" style="2" bestFit="1" customWidth="1"/>
    <col min="28" max="28" width="1" style="2" customWidth="1"/>
    <col min="29" max="29" width="12.7109375" style="2" bestFit="1" customWidth="1"/>
    <col min="30" max="30" width="1" style="2" customWidth="1"/>
    <col min="31" max="31" width="24.5703125" style="2" bestFit="1" customWidth="1"/>
    <col min="32" max="32" width="1" style="2" customWidth="1"/>
    <col min="33" max="33" width="22" style="2" bestFit="1" customWidth="1"/>
    <col min="34" max="34" width="1" style="2" customWidth="1"/>
    <col min="35" max="35" width="25.140625" style="2" bestFit="1" customWidth="1"/>
    <col min="36" max="36" width="1" style="2" customWidth="1"/>
    <col min="37" max="37" width="31.710937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22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6" spans="1:37" ht="22.5">
      <c r="A6" s="11" t="s">
        <v>44</v>
      </c>
      <c r="B6" s="11" t="s">
        <v>44</v>
      </c>
      <c r="C6" s="11" t="s">
        <v>44</v>
      </c>
      <c r="D6" s="11" t="s">
        <v>44</v>
      </c>
      <c r="E6" s="11" t="s">
        <v>44</v>
      </c>
      <c r="F6" s="11" t="s">
        <v>44</v>
      </c>
      <c r="G6" s="11" t="s">
        <v>44</v>
      </c>
      <c r="H6" s="11" t="s">
        <v>44</v>
      </c>
      <c r="I6" s="11" t="s">
        <v>44</v>
      </c>
      <c r="J6" s="11" t="s">
        <v>44</v>
      </c>
      <c r="K6" s="11" t="s">
        <v>44</v>
      </c>
      <c r="L6" s="11" t="s">
        <v>44</v>
      </c>
      <c r="M6" s="11" t="s">
        <v>44</v>
      </c>
      <c r="O6" s="11" t="s">
        <v>4</v>
      </c>
      <c r="P6" s="11" t="s">
        <v>4</v>
      </c>
      <c r="Q6" s="11" t="s">
        <v>4</v>
      </c>
      <c r="R6" s="11" t="s">
        <v>4</v>
      </c>
      <c r="S6" s="11" t="s">
        <v>4</v>
      </c>
      <c r="U6" s="11" t="s">
        <v>5</v>
      </c>
      <c r="V6" s="11" t="s">
        <v>5</v>
      </c>
      <c r="W6" s="11" t="s">
        <v>5</v>
      </c>
      <c r="X6" s="11" t="s">
        <v>5</v>
      </c>
      <c r="Y6" s="11" t="s">
        <v>5</v>
      </c>
      <c r="Z6" s="11" t="s">
        <v>5</v>
      </c>
      <c r="AA6" s="11" t="s">
        <v>5</v>
      </c>
      <c r="AC6" s="11" t="s">
        <v>6</v>
      </c>
      <c r="AD6" s="11" t="s">
        <v>6</v>
      </c>
      <c r="AE6" s="11" t="s">
        <v>6</v>
      </c>
      <c r="AF6" s="11" t="s">
        <v>6</v>
      </c>
      <c r="AG6" s="11" t="s">
        <v>6</v>
      </c>
      <c r="AH6" s="11" t="s">
        <v>6</v>
      </c>
      <c r="AI6" s="11" t="s">
        <v>6</v>
      </c>
      <c r="AJ6" s="11" t="s">
        <v>6</v>
      </c>
      <c r="AK6" s="11" t="s">
        <v>6</v>
      </c>
    </row>
    <row r="7" spans="1:37" ht="22.5">
      <c r="A7" s="12" t="s">
        <v>45</v>
      </c>
      <c r="C7" s="12" t="s">
        <v>46</v>
      </c>
      <c r="E7" s="12" t="s">
        <v>47</v>
      </c>
      <c r="G7" s="12" t="s">
        <v>48</v>
      </c>
      <c r="I7" s="12" t="s">
        <v>49</v>
      </c>
      <c r="K7" s="12" t="s">
        <v>50</v>
      </c>
      <c r="M7" s="12" t="s">
        <v>35</v>
      </c>
      <c r="O7" s="12" t="s">
        <v>7</v>
      </c>
      <c r="Q7" s="12" t="s">
        <v>8</v>
      </c>
      <c r="S7" s="12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2" t="s">
        <v>7</v>
      </c>
      <c r="AE7" s="12" t="s">
        <v>51</v>
      </c>
      <c r="AG7" s="12" t="s">
        <v>8</v>
      </c>
      <c r="AI7" s="12" t="s">
        <v>9</v>
      </c>
      <c r="AK7" s="12" t="s">
        <v>13</v>
      </c>
    </row>
    <row r="8" spans="1:37" ht="22.5">
      <c r="A8" s="11" t="s">
        <v>45</v>
      </c>
      <c r="C8" s="11" t="s">
        <v>46</v>
      </c>
      <c r="E8" s="11" t="s">
        <v>47</v>
      </c>
      <c r="G8" s="11" t="s">
        <v>48</v>
      </c>
      <c r="I8" s="11" t="s">
        <v>49</v>
      </c>
      <c r="K8" s="11" t="s">
        <v>50</v>
      </c>
      <c r="M8" s="11" t="s">
        <v>35</v>
      </c>
      <c r="O8" s="11" t="s">
        <v>7</v>
      </c>
      <c r="Q8" s="11" t="s">
        <v>8</v>
      </c>
      <c r="S8" s="11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1" t="s">
        <v>7</v>
      </c>
      <c r="AE8" s="11" t="s">
        <v>51</v>
      </c>
      <c r="AG8" s="11" t="s">
        <v>8</v>
      </c>
      <c r="AI8" s="11" t="s">
        <v>9</v>
      </c>
      <c r="AK8" s="11" t="s">
        <v>13</v>
      </c>
    </row>
    <row r="9" spans="1:37">
      <c r="A9" s="2" t="s">
        <v>52</v>
      </c>
      <c r="C9" s="2" t="s">
        <v>53</v>
      </c>
      <c r="E9" s="2" t="s">
        <v>53</v>
      </c>
      <c r="G9" s="2" t="s">
        <v>54</v>
      </c>
      <c r="I9" s="2" t="s">
        <v>55</v>
      </c>
      <c r="K9" s="4">
        <v>0</v>
      </c>
      <c r="M9" s="4">
        <v>0</v>
      </c>
      <c r="O9" s="4">
        <v>1500000</v>
      </c>
      <c r="Q9" s="4">
        <v>3090544763856</v>
      </c>
      <c r="S9" s="4">
        <v>3459473067897</v>
      </c>
      <c r="U9" s="4">
        <v>0</v>
      </c>
      <c r="W9" s="4">
        <v>0</v>
      </c>
      <c r="Y9" s="4">
        <v>0</v>
      </c>
      <c r="AA9" s="4">
        <v>0</v>
      </c>
      <c r="AC9" s="4">
        <v>1500000</v>
      </c>
      <c r="AE9" s="4">
        <v>2346745</v>
      </c>
      <c r="AG9" s="4">
        <v>3090544763856</v>
      </c>
      <c r="AI9" s="4">
        <v>3519572968818</v>
      </c>
      <c r="AK9" s="6">
        <v>9.7720984426273895E-3</v>
      </c>
    </row>
    <row r="10" spans="1:37">
      <c r="A10" s="2" t="s">
        <v>56</v>
      </c>
      <c r="C10" s="2" t="s">
        <v>53</v>
      </c>
      <c r="E10" s="2" t="s">
        <v>53</v>
      </c>
      <c r="G10" s="2" t="s">
        <v>57</v>
      </c>
      <c r="I10" s="2" t="s">
        <v>58</v>
      </c>
      <c r="K10" s="4">
        <v>18</v>
      </c>
      <c r="M10" s="4">
        <v>18</v>
      </c>
      <c r="O10" s="4">
        <v>1505000</v>
      </c>
      <c r="Q10" s="4">
        <v>1336356125524</v>
      </c>
      <c r="S10" s="4">
        <v>1354447513125</v>
      </c>
      <c r="U10" s="4">
        <v>0</v>
      </c>
      <c r="W10" s="4">
        <v>0</v>
      </c>
      <c r="Y10" s="4">
        <v>0</v>
      </c>
      <c r="AA10" s="4">
        <v>0</v>
      </c>
      <c r="AC10" s="4">
        <v>1505000</v>
      </c>
      <c r="AE10" s="4">
        <v>900000</v>
      </c>
      <c r="AG10" s="4">
        <v>1336356125524</v>
      </c>
      <c r="AI10" s="4">
        <v>1354447513125</v>
      </c>
      <c r="AK10" s="6">
        <v>3.7606250959685067E-3</v>
      </c>
    </row>
    <row r="11" spans="1:37">
      <c r="A11" s="2" t="s">
        <v>59</v>
      </c>
      <c r="C11" s="2" t="s">
        <v>53</v>
      </c>
      <c r="E11" s="2" t="s">
        <v>53</v>
      </c>
      <c r="G11" s="2" t="s">
        <v>60</v>
      </c>
      <c r="I11" s="2" t="s">
        <v>61</v>
      </c>
      <c r="K11" s="4">
        <v>18</v>
      </c>
      <c r="M11" s="4">
        <v>18</v>
      </c>
      <c r="O11" s="4">
        <v>3000000</v>
      </c>
      <c r="Q11" s="4">
        <v>2925000000000</v>
      </c>
      <c r="S11" s="4">
        <v>2995911630925</v>
      </c>
      <c r="U11" s="4">
        <v>0</v>
      </c>
      <c r="W11" s="4">
        <v>0</v>
      </c>
      <c r="Y11" s="4">
        <v>0</v>
      </c>
      <c r="AA11" s="4">
        <v>0</v>
      </c>
      <c r="AC11" s="4">
        <v>3000000</v>
      </c>
      <c r="AE11" s="4">
        <v>1001274</v>
      </c>
      <c r="AG11" s="4">
        <v>2925000000000</v>
      </c>
      <c r="AI11" s="4">
        <v>3003708153298</v>
      </c>
      <c r="AK11" s="6">
        <v>8.339799182174144E-3</v>
      </c>
    </row>
    <row r="12" spans="1:37">
      <c r="A12" s="2" t="s">
        <v>62</v>
      </c>
      <c r="C12" s="2" t="s">
        <v>53</v>
      </c>
      <c r="E12" s="2" t="s">
        <v>53</v>
      </c>
      <c r="G12" s="2" t="s">
        <v>63</v>
      </c>
      <c r="I12" s="2" t="s">
        <v>64</v>
      </c>
      <c r="K12" s="4">
        <v>18</v>
      </c>
      <c r="M12" s="4">
        <v>18</v>
      </c>
      <c r="O12" s="4">
        <v>8330000</v>
      </c>
      <c r="Q12" s="4">
        <v>7582409818312</v>
      </c>
      <c r="S12" s="4">
        <v>7719599687875</v>
      </c>
      <c r="U12" s="4">
        <v>0</v>
      </c>
      <c r="W12" s="4">
        <v>0</v>
      </c>
      <c r="Y12" s="4">
        <v>0</v>
      </c>
      <c r="AA12" s="4">
        <v>0</v>
      </c>
      <c r="AC12" s="4">
        <v>8330000</v>
      </c>
      <c r="AE12" s="4">
        <v>930719</v>
      </c>
      <c r="AG12" s="4">
        <v>7582409818312</v>
      </c>
      <c r="AI12" s="4">
        <v>7752596254788</v>
      </c>
      <c r="AK12" s="6">
        <v>2.1525092520862099E-2</v>
      </c>
    </row>
    <row r="13" spans="1:37">
      <c r="A13" s="2" t="s">
        <v>65</v>
      </c>
      <c r="C13" s="2" t="s">
        <v>53</v>
      </c>
      <c r="E13" s="2" t="s">
        <v>53</v>
      </c>
      <c r="G13" s="2" t="s">
        <v>66</v>
      </c>
      <c r="I13" s="2" t="s">
        <v>67</v>
      </c>
      <c r="K13" s="4">
        <v>18</v>
      </c>
      <c r="M13" s="4">
        <v>18</v>
      </c>
      <c r="O13" s="4">
        <v>3474082</v>
      </c>
      <c r="Q13" s="4">
        <v>3328796035305</v>
      </c>
      <c r="S13" s="4">
        <v>3401811556780</v>
      </c>
      <c r="U13" s="4">
        <v>0</v>
      </c>
      <c r="W13" s="4">
        <v>0</v>
      </c>
      <c r="Y13" s="4">
        <v>0</v>
      </c>
      <c r="AA13" s="4">
        <v>0</v>
      </c>
      <c r="AC13" s="4">
        <v>3474082</v>
      </c>
      <c r="AE13" s="4">
        <v>984179</v>
      </c>
      <c r="AG13" s="4">
        <v>3328796035305</v>
      </c>
      <c r="AI13" s="4">
        <v>3418986752623</v>
      </c>
      <c r="AK13" s="6">
        <v>9.4928206963390254E-3</v>
      </c>
    </row>
    <row r="14" spans="1:37">
      <c r="A14" s="2" t="s">
        <v>68</v>
      </c>
      <c r="C14" s="2" t="s">
        <v>53</v>
      </c>
      <c r="E14" s="2" t="s">
        <v>53</v>
      </c>
      <c r="G14" s="2" t="s">
        <v>69</v>
      </c>
      <c r="I14" s="2" t="s">
        <v>70</v>
      </c>
      <c r="K14" s="4">
        <v>18</v>
      </c>
      <c r="M14" s="4">
        <v>18</v>
      </c>
      <c r="O14" s="4">
        <v>5005000</v>
      </c>
      <c r="Q14" s="4">
        <v>4805040818750</v>
      </c>
      <c r="S14" s="4">
        <v>4809162041108</v>
      </c>
      <c r="U14" s="4">
        <v>0</v>
      </c>
      <c r="W14" s="4">
        <v>0</v>
      </c>
      <c r="Y14" s="4">
        <v>0</v>
      </c>
      <c r="AA14" s="4">
        <v>0</v>
      </c>
      <c r="AC14" s="4">
        <v>5005000</v>
      </c>
      <c r="AE14" s="4">
        <v>967724</v>
      </c>
      <c r="AG14" s="4">
        <v>4805040818750</v>
      </c>
      <c r="AI14" s="4">
        <v>4843273745676</v>
      </c>
      <c r="AK14" s="6">
        <v>1.344735518957953E-2</v>
      </c>
    </row>
    <row r="15" spans="1:37">
      <c r="A15" s="2" t="s">
        <v>71</v>
      </c>
      <c r="C15" s="2" t="s">
        <v>53</v>
      </c>
      <c r="E15" s="2" t="s">
        <v>53</v>
      </c>
      <c r="G15" s="2" t="s">
        <v>72</v>
      </c>
      <c r="I15" s="2" t="s">
        <v>73</v>
      </c>
      <c r="K15" s="4">
        <v>18</v>
      </c>
      <c r="M15" s="4">
        <v>18</v>
      </c>
      <c r="O15" s="4">
        <v>5000000</v>
      </c>
      <c r="Q15" s="4">
        <v>4598341159546</v>
      </c>
      <c r="S15" s="4">
        <v>4645321975297</v>
      </c>
      <c r="U15" s="4">
        <v>0</v>
      </c>
      <c r="W15" s="4">
        <v>0</v>
      </c>
      <c r="Y15" s="4">
        <v>0</v>
      </c>
      <c r="AA15" s="4">
        <v>0</v>
      </c>
      <c r="AC15" s="4">
        <v>5000000</v>
      </c>
      <c r="AE15" s="4">
        <v>933577</v>
      </c>
      <c r="AG15" s="4">
        <v>4598341159546</v>
      </c>
      <c r="AI15" s="4">
        <v>4667704562939</v>
      </c>
      <c r="AK15" s="6">
        <v>1.2959887149451415E-2</v>
      </c>
    </row>
    <row r="16" spans="1:37">
      <c r="A16" s="2" t="s">
        <v>74</v>
      </c>
      <c r="C16" s="2" t="s">
        <v>53</v>
      </c>
      <c r="E16" s="2" t="s">
        <v>53</v>
      </c>
      <c r="G16" s="2" t="s">
        <v>75</v>
      </c>
      <c r="I16" s="2" t="s">
        <v>76</v>
      </c>
      <c r="K16" s="4">
        <v>19</v>
      </c>
      <c r="M16" s="4">
        <v>19</v>
      </c>
      <c r="O16" s="4">
        <v>4000000</v>
      </c>
      <c r="Q16" s="4">
        <v>3792851022500</v>
      </c>
      <c r="S16" s="4">
        <v>3908495307537</v>
      </c>
      <c r="U16" s="4">
        <v>0</v>
      </c>
      <c r="W16" s="4">
        <v>0</v>
      </c>
      <c r="Y16" s="4">
        <v>0</v>
      </c>
      <c r="AA16" s="4">
        <v>0</v>
      </c>
      <c r="AC16" s="4">
        <v>4000000</v>
      </c>
      <c r="AE16" s="4">
        <v>981844</v>
      </c>
      <c r="AG16" s="4">
        <v>3792851022500</v>
      </c>
      <c r="AI16" s="4">
        <v>3927223992973</v>
      </c>
      <c r="AK16" s="6">
        <v>1.0903941985458774E-2</v>
      </c>
    </row>
    <row r="17" spans="1:37">
      <c r="A17" s="2" t="s">
        <v>77</v>
      </c>
      <c r="C17" s="2" t="s">
        <v>53</v>
      </c>
      <c r="E17" s="2" t="s">
        <v>53</v>
      </c>
      <c r="G17" s="2" t="s">
        <v>78</v>
      </c>
      <c r="I17" s="2" t="s">
        <v>79</v>
      </c>
      <c r="K17" s="4">
        <v>20</v>
      </c>
      <c r="M17" s="4">
        <v>20</v>
      </c>
      <c r="O17" s="4">
        <v>4000000</v>
      </c>
      <c r="Q17" s="4">
        <v>3875973620000</v>
      </c>
      <c r="S17" s="4">
        <v>3938733889747</v>
      </c>
      <c r="U17" s="4">
        <v>0</v>
      </c>
      <c r="W17" s="4">
        <v>0</v>
      </c>
      <c r="Y17" s="4">
        <v>0</v>
      </c>
      <c r="AA17" s="4">
        <v>0</v>
      </c>
      <c r="AC17" s="4">
        <v>4000000</v>
      </c>
      <c r="AE17" s="4">
        <v>987830</v>
      </c>
      <c r="AG17" s="4">
        <v>3875973620000</v>
      </c>
      <c r="AI17" s="4">
        <v>3951168663881</v>
      </c>
      <c r="AK17" s="6">
        <v>1.097042439209229E-2</v>
      </c>
    </row>
    <row r="18" spans="1:37">
      <c r="A18" s="2" t="s">
        <v>80</v>
      </c>
      <c r="C18" s="2" t="s">
        <v>53</v>
      </c>
      <c r="E18" s="2" t="s">
        <v>53</v>
      </c>
      <c r="G18" s="2" t="s">
        <v>81</v>
      </c>
      <c r="I18" s="2" t="s">
        <v>82</v>
      </c>
      <c r="K18" s="4">
        <v>0</v>
      </c>
      <c r="M18" s="4">
        <v>0</v>
      </c>
      <c r="O18" s="4">
        <v>3589681</v>
      </c>
      <c r="Q18" s="4">
        <v>2351682980298</v>
      </c>
      <c r="S18" s="4">
        <v>2566342981305</v>
      </c>
      <c r="U18" s="4">
        <v>83500</v>
      </c>
      <c r="W18" s="4">
        <v>62751572480</v>
      </c>
      <c r="Y18" s="4">
        <v>0</v>
      </c>
      <c r="AA18" s="4">
        <v>0</v>
      </c>
      <c r="AC18" s="4">
        <v>3673181</v>
      </c>
      <c r="AE18" s="4">
        <v>720190</v>
      </c>
      <c r="AG18" s="4">
        <v>2414434552778</v>
      </c>
      <c r="AI18" s="4">
        <v>2645285715596</v>
      </c>
      <c r="AK18" s="6">
        <v>7.3446388669025139E-3</v>
      </c>
    </row>
    <row r="19" spans="1:37">
      <c r="A19" s="2" t="s">
        <v>83</v>
      </c>
      <c r="C19" s="2" t="s">
        <v>53</v>
      </c>
      <c r="E19" s="2" t="s">
        <v>53</v>
      </c>
      <c r="G19" s="2" t="s">
        <v>84</v>
      </c>
      <c r="I19" s="2" t="s">
        <v>85</v>
      </c>
      <c r="K19" s="4">
        <v>0</v>
      </c>
      <c r="M19" s="4">
        <v>0</v>
      </c>
      <c r="O19" s="4">
        <v>120100</v>
      </c>
      <c r="Q19" s="4">
        <v>79979615004</v>
      </c>
      <c r="S19" s="4">
        <v>82320555954</v>
      </c>
      <c r="U19" s="4">
        <v>484159</v>
      </c>
      <c r="W19" s="4">
        <v>335679805224</v>
      </c>
      <c r="Y19" s="4">
        <v>0</v>
      </c>
      <c r="AA19" s="4">
        <v>0</v>
      </c>
      <c r="AC19" s="4">
        <v>604259</v>
      </c>
      <c r="AE19" s="4">
        <v>692700</v>
      </c>
      <c r="AG19" s="4">
        <v>415659420228</v>
      </c>
      <c r="AI19" s="4">
        <v>418553989704</v>
      </c>
      <c r="AK19" s="6">
        <v>1.1621156393627945E-3</v>
      </c>
    </row>
    <row r="20" spans="1:37">
      <c r="A20" s="2" t="s">
        <v>86</v>
      </c>
      <c r="C20" s="2" t="s">
        <v>53</v>
      </c>
      <c r="E20" s="2" t="s">
        <v>53</v>
      </c>
      <c r="G20" s="2" t="s">
        <v>87</v>
      </c>
      <c r="I20" s="2" t="s">
        <v>88</v>
      </c>
      <c r="K20" s="4">
        <v>0</v>
      </c>
      <c r="M20" s="4">
        <v>0</v>
      </c>
      <c r="O20" s="4">
        <v>234300</v>
      </c>
      <c r="Q20" s="4">
        <v>150494381380</v>
      </c>
      <c r="S20" s="4">
        <v>155131047438</v>
      </c>
      <c r="U20" s="4">
        <v>104200</v>
      </c>
      <c r="W20" s="4">
        <v>69702910815</v>
      </c>
      <c r="Y20" s="4">
        <v>0</v>
      </c>
      <c r="AA20" s="4">
        <v>0</v>
      </c>
      <c r="AC20" s="4">
        <v>338500</v>
      </c>
      <c r="AE20" s="4">
        <v>668210</v>
      </c>
      <c r="AG20" s="4">
        <v>220197292195</v>
      </c>
      <c r="AI20" s="4">
        <v>226180320172</v>
      </c>
      <c r="AK20" s="6">
        <v>6.2798992209786456E-4</v>
      </c>
    </row>
    <row r="21" spans="1:37">
      <c r="A21" s="2" t="s">
        <v>89</v>
      </c>
      <c r="C21" s="2" t="s">
        <v>53</v>
      </c>
      <c r="E21" s="2" t="s">
        <v>53</v>
      </c>
      <c r="G21" s="2" t="s">
        <v>90</v>
      </c>
      <c r="I21" s="2" t="s">
        <v>91</v>
      </c>
      <c r="K21" s="4">
        <v>0</v>
      </c>
      <c r="M21" s="4">
        <v>0</v>
      </c>
      <c r="O21" s="4">
        <v>2786061</v>
      </c>
      <c r="Q21" s="4">
        <v>1814701014667</v>
      </c>
      <c r="S21" s="4">
        <v>2102168725965</v>
      </c>
      <c r="U21" s="4">
        <v>15000</v>
      </c>
      <c r="W21" s="4">
        <v>11431514947</v>
      </c>
      <c r="Y21" s="4">
        <v>0</v>
      </c>
      <c r="AA21" s="4">
        <v>0</v>
      </c>
      <c r="AC21" s="4">
        <v>2801061</v>
      </c>
      <c r="AE21" s="4">
        <v>764040</v>
      </c>
      <c r="AG21" s="4">
        <v>1826132529614</v>
      </c>
      <c r="AI21" s="4">
        <v>2140039716687</v>
      </c>
      <c r="AK21" s="6">
        <v>5.9418227631237398E-3</v>
      </c>
    </row>
    <row r="22" spans="1:37">
      <c r="A22" s="2" t="s">
        <v>92</v>
      </c>
      <c r="C22" s="2" t="s">
        <v>53</v>
      </c>
      <c r="E22" s="2" t="s">
        <v>53</v>
      </c>
      <c r="G22" s="2" t="s">
        <v>93</v>
      </c>
      <c r="I22" s="2" t="s">
        <v>94</v>
      </c>
      <c r="K22" s="4">
        <v>0</v>
      </c>
      <c r="M22" s="4">
        <v>0</v>
      </c>
      <c r="O22" s="4">
        <v>2170925</v>
      </c>
      <c r="Q22" s="4">
        <v>1645173127973</v>
      </c>
      <c r="S22" s="4">
        <v>2159639337732</v>
      </c>
      <c r="U22" s="4">
        <v>0</v>
      </c>
      <c r="W22" s="4">
        <v>0</v>
      </c>
      <c r="Y22" s="4">
        <v>2170925</v>
      </c>
      <c r="AA22" s="4">
        <v>2170925000000</v>
      </c>
      <c r="AC22" s="4">
        <v>0</v>
      </c>
      <c r="AE22" s="4">
        <v>0</v>
      </c>
      <c r="AG22" s="4">
        <v>0</v>
      </c>
      <c r="AI22" s="4">
        <v>0</v>
      </c>
      <c r="AK22" s="6">
        <v>0</v>
      </c>
    </row>
    <row r="23" spans="1:37">
      <c r="A23" s="2" t="s">
        <v>95</v>
      </c>
      <c r="C23" s="2" t="s">
        <v>53</v>
      </c>
      <c r="E23" s="2" t="s">
        <v>53</v>
      </c>
      <c r="G23" s="2" t="s">
        <v>96</v>
      </c>
      <c r="I23" s="2" t="s">
        <v>97</v>
      </c>
      <c r="K23" s="4">
        <v>0</v>
      </c>
      <c r="M23" s="4">
        <v>0</v>
      </c>
      <c r="O23" s="4">
        <v>7539733</v>
      </c>
      <c r="Q23" s="4">
        <v>5541852705813</v>
      </c>
      <c r="S23" s="4">
        <v>7366188946037</v>
      </c>
      <c r="U23" s="4">
        <v>0</v>
      </c>
      <c r="W23" s="4">
        <v>0</v>
      </c>
      <c r="Y23" s="4">
        <v>0</v>
      </c>
      <c r="AA23" s="4">
        <v>0</v>
      </c>
      <c r="AC23" s="4">
        <v>7539733</v>
      </c>
      <c r="AE23" s="4">
        <v>996132</v>
      </c>
      <c r="AG23" s="4">
        <v>5541852705813</v>
      </c>
      <c r="AI23" s="4">
        <v>7510285099881</v>
      </c>
      <c r="AK23" s="6">
        <v>2.0852315317355746E-2</v>
      </c>
    </row>
    <row r="24" spans="1:37">
      <c r="A24" s="2" t="s">
        <v>98</v>
      </c>
      <c r="C24" s="2" t="s">
        <v>53</v>
      </c>
      <c r="E24" s="2" t="s">
        <v>53</v>
      </c>
      <c r="G24" s="2" t="s">
        <v>99</v>
      </c>
      <c r="I24" s="2" t="s">
        <v>100</v>
      </c>
      <c r="K24" s="4">
        <v>0</v>
      </c>
      <c r="M24" s="4">
        <v>0</v>
      </c>
      <c r="O24" s="4">
        <v>10121220</v>
      </c>
      <c r="Q24" s="4">
        <v>7597256843173</v>
      </c>
      <c r="S24" s="4">
        <v>9577869298528</v>
      </c>
      <c r="U24" s="4">
        <v>0</v>
      </c>
      <c r="W24" s="4">
        <v>0</v>
      </c>
      <c r="Y24" s="4">
        <v>0</v>
      </c>
      <c r="AA24" s="4">
        <v>0</v>
      </c>
      <c r="AC24" s="4">
        <v>10121220</v>
      </c>
      <c r="AE24" s="4">
        <v>957262</v>
      </c>
      <c r="AG24" s="4">
        <v>7597256843173</v>
      </c>
      <c r="AI24" s="4">
        <v>9688285435856</v>
      </c>
      <c r="AK24" s="6">
        <v>2.6899535784096356E-2</v>
      </c>
    </row>
    <row r="25" spans="1:37">
      <c r="A25" s="2" t="s">
        <v>101</v>
      </c>
      <c r="C25" s="2" t="s">
        <v>53</v>
      </c>
      <c r="E25" s="2" t="s">
        <v>53</v>
      </c>
      <c r="G25" s="2" t="s">
        <v>102</v>
      </c>
      <c r="I25" s="2" t="s">
        <v>103</v>
      </c>
      <c r="K25" s="4">
        <v>0</v>
      </c>
      <c r="M25" s="4">
        <v>0</v>
      </c>
      <c r="O25" s="4">
        <v>3846363</v>
      </c>
      <c r="Q25" s="4">
        <v>2364893723697</v>
      </c>
      <c r="S25" s="4">
        <v>2878544984889</v>
      </c>
      <c r="U25" s="4">
        <v>0</v>
      </c>
      <c r="W25" s="4">
        <v>0</v>
      </c>
      <c r="Y25" s="4">
        <v>0</v>
      </c>
      <c r="AA25" s="4">
        <v>0</v>
      </c>
      <c r="AC25" s="4">
        <v>3846363</v>
      </c>
      <c r="AE25" s="4">
        <v>766519</v>
      </c>
      <c r="AG25" s="4">
        <v>2364893723697</v>
      </c>
      <c r="AI25" s="4">
        <v>2948196073372</v>
      </c>
      <c r="AK25" s="6">
        <v>8.1856698276763298E-3</v>
      </c>
    </row>
    <row r="26" spans="1:37">
      <c r="A26" s="2" t="s">
        <v>104</v>
      </c>
      <c r="C26" s="2" t="s">
        <v>53</v>
      </c>
      <c r="E26" s="2" t="s">
        <v>53</v>
      </c>
      <c r="G26" s="2" t="s">
        <v>105</v>
      </c>
      <c r="I26" s="2" t="s">
        <v>106</v>
      </c>
      <c r="K26" s="4">
        <v>0</v>
      </c>
      <c r="M26" s="4">
        <v>0</v>
      </c>
      <c r="O26" s="4">
        <v>1106461</v>
      </c>
      <c r="Q26" s="4">
        <v>843327436560</v>
      </c>
      <c r="S26" s="4">
        <v>1100874969831</v>
      </c>
      <c r="U26" s="4">
        <v>0</v>
      </c>
      <c r="W26" s="4">
        <v>0</v>
      </c>
      <c r="Y26" s="4">
        <v>1106461</v>
      </c>
      <c r="AA26" s="4">
        <v>1106461000000</v>
      </c>
      <c r="AC26" s="4">
        <v>0</v>
      </c>
      <c r="AE26" s="4">
        <v>0</v>
      </c>
      <c r="AG26" s="4">
        <v>0</v>
      </c>
      <c r="AI26" s="4">
        <v>0</v>
      </c>
      <c r="AK26" s="6">
        <v>0</v>
      </c>
    </row>
    <row r="27" spans="1:37">
      <c r="A27" s="2" t="s">
        <v>107</v>
      </c>
      <c r="C27" s="2" t="s">
        <v>53</v>
      </c>
      <c r="E27" s="2" t="s">
        <v>53</v>
      </c>
      <c r="G27" s="2" t="s">
        <v>108</v>
      </c>
      <c r="I27" s="2" t="s">
        <v>97</v>
      </c>
      <c r="K27" s="4">
        <v>0</v>
      </c>
      <c r="M27" s="4">
        <v>0</v>
      </c>
      <c r="O27" s="4">
        <v>809275</v>
      </c>
      <c r="Q27" s="4">
        <v>586433451185</v>
      </c>
      <c r="S27" s="4">
        <v>791011381371</v>
      </c>
      <c r="U27" s="4">
        <v>0</v>
      </c>
      <c r="W27" s="4">
        <v>0</v>
      </c>
      <c r="Y27" s="4">
        <v>0</v>
      </c>
      <c r="AA27" s="4">
        <v>0</v>
      </c>
      <c r="AC27" s="4">
        <v>809275</v>
      </c>
      <c r="AE27" s="4">
        <v>991070</v>
      </c>
      <c r="AG27" s="4">
        <v>586433451185</v>
      </c>
      <c r="AI27" s="4">
        <v>802017094883</v>
      </c>
      <c r="AK27" s="6">
        <v>2.2268013970168621E-3</v>
      </c>
    </row>
    <row r="28" spans="1:37">
      <c r="A28" s="2" t="s">
        <v>109</v>
      </c>
      <c r="C28" s="2" t="s">
        <v>53</v>
      </c>
      <c r="E28" s="2" t="s">
        <v>53</v>
      </c>
      <c r="G28" s="2" t="s">
        <v>102</v>
      </c>
      <c r="I28" s="2" t="s">
        <v>110</v>
      </c>
      <c r="K28" s="4">
        <v>0</v>
      </c>
      <c r="M28" s="4">
        <v>0</v>
      </c>
      <c r="O28" s="4">
        <v>7024385</v>
      </c>
      <c r="Q28" s="4">
        <v>4501865604937</v>
      </c>
      <c r="S28" s="4">
        <v>5068880764658</v>
      </c>
      <c r="U28" s="4">
        <v>38400</v>
      </c>
      <c r="W28" s="4">
        <v>29339901847</v>
      </c>
      <c r="Y28" s="4">
        <v>0</v>
      </c>
      <c r="AA28" s="4">
        <v>0</v>
      </c>
      <c r="AC28" s="4">
        <v>7062785</v>
      </c>
      <c r="AE28" s="4">
        <v>726928</v>
      </c>
      <c r="AG28" s="4">
        <v>4531205506784</v>
      </c>
      <c r="AI28" s="4">
        <v>5133937226703</v>
      </c>
      <c r="AK28" s="6">
        <v>1.4254382682811616E-2</v>
      </c>
    </row>
    <row r="29" spans="1:37">
      <c r="A29" s="2" t="s">
        <v>111</v>
      </c>
      <c r="C29" s="2" t="s">
        <v>53</v>
      </c>
      <c r="E29" s="2" t="s">
        <v>53</v>
      </c>
      <c r="G29" s="2" t="s">
        <v>102</v>
      </c>
      <c r="I29" s="2" t="s">
        <v>112</v>
      </c>
      <c r="K29" s="4">
        <v>0</v>
      </c>
      <c r="M29" s="4">
        <v>0</v>
      </c>
      <c r="O29" s="4">
        <v>459700</v>
      </c>
      <c r="Q29" s="4">
        <v>320756893040</v>
      </c>
      <c r="S29" s="4">
        <v>390748245918</v>
      </c>
      <c r="U29" s="4">
        <v>0</v>
      </c>
      <c r="W29" s="4">
        <v>0</v>
      </c>
      <c r="Y29" s="4">
        <v>0</v>
      </c>
      <c r="AA29" s="4">
        <v>0</v>
      </c>
      <c r="AC29" s="4">
        <v>459700</v>
      </c>
      <c r="AE29" s="4">
        <v>863570</v>
      </c>
      <c r="AG29" s="4">
        <v>320756893040</v>
      </c>
      <c r="AI29" s="4">
        <v>396967745903</v>
      </c>
      <c r="AK29" s="6">
        <v>1.1021814083356795E-3</v>
      </c>
    </row>
    <row r="30" spans="1:37">
      <c r="A30" s="2" t="s">
        <v>114</v>
      </c>
      <c r="C30" s="2" t="s">
        <v>53</v>
      </c>
      <c r="E30" s="2" t="s">
        <v>53</v>
      </c>
      <c r="G30" s="2" t="s">
        <v>115</v>
      </c>
      <c r="I30" s="2" t="s">
        <v>116</v>
      </c>
      <c r="K30" s="4">
        <v>0</v>
      </c>
      <c r="M30" s="4">
        <v>0</v>
      </c>
      <c r="O30" s="4">
        <v>2021506</v>
      </c>
      <c r="Q30" s="4">
        <v>1332787506506</v>
      </c>
      <c r="S30" s="4">
        <v>1682131032796</v>
      </c>
      <c r="U30" s="4">
        <v>0</v>
      </c>
      <c r="W30" s="4">
        <v>0</v>
      </c>
      <c r="Y30" s="4">
        <v>0</v>
      </c>
      <c r="AA30" s="4">
        <v>0</v>
      </c>
      <c r="AC30" s="4">
        <v>2021506</v>
      </c>
      <c r="AE30" s="4">
        <v>843590</v>
      </c>
      <c r="AG30" s="4">
        <v>1332787506506</v>
      </c>
      <c r="AI30" s="4">
        <v>1705256165302</v>
      </c>
      <c r="AK30" s="6">
        <v>4.7346457268720244E-3</v>
      </c>
    </row>
    <row r="31" spans="1:37">
      <c r="A31" s="2" t="s">
        <v>117</v>
      </c>
      <c r="C31" s="2" t="s">
        <v>53</v>
      </c>
      <c r="E31" s="2" t="s">
        <v>53</v>
      </c>
      <c r="G31" s="2" t="s">
        <v>118</v>
      </c>
      <c r="I31" s="2" t="s">
        <v>119</v>
      </c>
      <c r="K31" s="4">
        <v>0</v>
      </c>
      <c r="M31" s="4">
        <v>0</v>
      </c>
      <c r="O31" s="4">
        <v>801849</v>
      </c>
      <c r="Q31" s="4">
        <v>478428669238</v>
      </c>
      <c r="S31" s="4">
        <v>493101989577</v>
      </c>
      <c r="U31" s="4">
        <v>180600</v>
      </c>
      <c r="W31" s="4">
        <v>112134324941</v>
      </c>
      <c r="Y31" s="4">
        <v>0</v>
      </c>
      <c r="AA31" s="4">
        <v>0</v>
      </c>
      <c r="AC31" s="4">
        <v>982449</v>
      </c>
      <c r="AE31" s="4">
        <v>619580</v>
      </c>
      <c r="AG31" s="4">
        <v>590562994179</v>
      </c>
      <c r="AI31" s="4">
        <v>608682164072</v>
      </c>
      <c r="AK31" s="6">
        <v>1.6900067366924483E-3</v>
      </c>
    </row>
    <row r="32" spans="1:37">
      <c r="A32" s="2" t="s">
        <v>120</v>
      </c>
      <c r="C32" s="2" t="s">
        <v>53</v>
      </c>
      <c r="E32" s="2" t="s">
        <v>53</v>
      </c>
      <c r="G32" s="2" t="s">
        <v>102</v>
      </c>
      <c r="I32" s="2" t="s">
        <v>110</v>
      </c>
      <c r="K32" s="4">
        <v>0</v>
      </c>
      <c r="M32" s="4">
        <v>0</v>
      </c>
      <c r="O32" s="4">
        <v>1376548</v>
      </c>
      <c r="Q32" s="4">
        <v>892046310449</v>
      </c>
      <c r="S32" s="4">
        <v>1121072309884</v>
      </c>
      <c r="U32" s="4">
        <v>19100</v>
      </c>
      <c r="W32" s="4">
        <v>15807772525</v>
      </c>
      <c r="Y32" s="4">
        <v>0</v>
      </c>
      <c r="AA32" s="4">
        <v>0</v>
      </c>
      <c r="AC32" s="4">
        <v>1395648</v>
      </c>
      <c r="AE32" s="4">
        <v>828380</v>
      </c>
      <c r="AG32" s="4">
        <v>907854082974</v>
      </c>
      <c r="AI32" s="4">
        <v>1156082090323</v>
      </c>
      <c r="AK32" s="6">
        <v>3.20986326877856E-3</v>
      </c>
    </row>
    <row r="33" spans="1:37">
      <c r="A33" s="2" t="s">
        <v>121</v>
      </c>
      <c r="C33" s="2" t="s">
        <v>53</v>
      </c>
      <c r="E33" s="2" t="s">
        <v>53</v>
      </c>
      <c r="G33" s="2" t="s">
        <v>118</v>
      </c>
      <c r="I33" s="2" t="s">
        <v>122</v>
      </c>
      <c r="K33" s="4">
        <v>0</v>
      </c>
      <c r="M33" s="4">
        <v>0</v>
      </c>
      <c r="O33" s="4">
        <v>413261</v>
      </c>
      <c r="Q33" s="4">
        <v>241262254506</v>
      </c>
      <c r="S33" s="4">
        <v>249608236526</v>
      </c>
      <c r="U33" s="4">
        <v>349523</v>
      </c>
      <c r="W33" s="4">
        <v>212914762082</v>
      </c>
      <c r="Y33" s="4">
        <v>0</v>
      </c>
      <c r="AA33" s="4">
        <v>0</v>
      </c>
      <c r="AC33" s="4">
        <v>762784</v>
      </c>
      <c r="AE33" s="4">
        <v>608500</v>
      </c>
      <c r="AG33" s="4">
        <v>454177016588</v>
      </c>
      <c r="AI33" s="4">
        <v>464136078030</v>
      </c>
      <c r="AK33" s="6">
        <v>1.2886743606305628E-3</v>
      </c>
    </row>
    <row r="34" spans="1:37">
      <c r="A34" s="2" t="s">
        <v>124</v>
      </c>
      <c r="C34" s="2" t="s">
        <v>53</v>
      </c>
      <c r="E34" s="2" t="s">
        <v>53</v>
      </c>
      <c r="G34" s="2" t="s">
        <v>102</v>
      </c>
      <c r="I34" s="2" t="s">
        <v>125</v>
      </c>
      <c r="K34" s="4">
        <v>0</v>
      </c>
      <c r="M34" s="4">
        <v>0</v>
      </c>
      <c r="O34" s="4">
        <v>86700</v>
      </c>
      <c r="Q34" s="4">
        <v>62039897901</v>
      </c>
      <c r="S34" s="4">
        <v>69557581539</v>
      </c>
      <c r="U34" s="4">
        <v>0</v>
      </c>
      <c r="W34" s="4">
        <v>0</v>
      </c>
      <c r="Y34" s="4">
        <v>0</v>
      </c>
      <c r="AA34" s="4">
        <v>0</v>
      </c>
      <c r="AC34" s="4">
        <v>86700</v>
      </c>
      <c r="AE34" s="4">
        <v>814030</v>
      </c>
      <c r="AG34" s="4">
        <v>62039897901</v>
      </c>
      <c r="AI34" s="4">
        <v>70573666164</v>
      </c>
      <c r="AK34" s="6">
        <v>1.9594786621041134E-4</v>
      </c>
    </row>
    <row r="35" spans="1:37">
      <c r="A35" s="2" t="s">
        <v>126</v>
      </c>
      <c r="C35" s="2" t="s">
        <v>53</v>
      </c>
      <c r="E35" s="2" t="s">
        <v>53</v>
      </c>
      <c r="G35" s="2" t="s">
        <v>127</v>
      </c>
      <c r="I35" s="2" t="s">
        <v>128</v>
      </c>
      <c r="K35" s="4">
        <v>0</v>
      </c>
      <c r="M35" s="4">
        <v>0</v>
      </c>
      <c r="O35" s="4">
        <v>7588061</v>
      </c>
      <c r="Q35" s="4">
        <v>5842165891169</v>
      </c>
      <c r="S35" s="4">
        <v>5983409516056</v>
      </c>
      <c r="U35" s="4">
        <v>0</v>
      </c>
      <c r="W35" s="4">
        <v>0</v>
      </c>
      <c r="Y35" s="4">
        <v>0</v>
      </c>
      <c r="AA35" s="4">
        <v>0</v>
      </c>
      <c r="AC35" s="4">
        <v>7588061</v>
      </c>
      <c r="AE35" s="4">
        <v>802260</v>
      </c>
      <c r="AG35" s="4">
        <v>5842165891169</v>
      </c>
      <c r="AI35" s="4">
        <v>6087361923444</v>
      </c>
      <c r="AK35" s="6">
        <v>1.6901567462536241E-2</v>
      </c>
    </row>
    <row r="36" spans="1:37">
      <c r="A36" s="2" t="s">
        <v>129</v>
      </c>
      <c r="C36" s="2" t="s">
        <v>53</v>
      </c>
      <c r="E36" s="2" t="s">
        <v>53</v>
      </c>
      <c r="G36" s="2" t="s">
        <v>130</v>
      </c>
      <c r="I36" s="2" t="s">
        <v>131</v>
      </c>
      <c r="K36" s="4">
        <v>0</v>
      </c>
      <c r="M36" s="4">
        <v>0</v>
      </c>
      <c r="O36" s="4">
        <v>1792967</v>
      </c>
      <c r="Q36" s="4">
        <v>1119226727710</v>
      </c>
      <c r="S36" s="4">
        <v>1325417422504</v>
      </c>
      <c r="U36" s="4">
        <v>33800</v>
      </c>
      <c r="W36" s="4">
        <v>26572217593</v>
      </c>
      <c r="Y36" s="4">
        <v>0</v>
      </c>
      <c r="AA36" s="4">
        <v>0</v>
      </c>
      <c r="AC36" s="4">
        <v>1826767</v>
      </c>
      <c r="AE36" s="4">
        <v>788140</v>
      </c>
      <c r="AG36" s="4">
        <v>1145798945303</v>
      </c>
      <c r="AI36" s="4">
        <v>1439692353139</v>
      </c>
      <c r="AK36" s="6">
        <v>3.9973074934420245E-3</v>
      </c>
    </row>
    <row r="37" spans="1:37">
      <c r="A37" s="2" t="s">
        <v>132</v>
      </c>
      <c r="C37" s="2" t="s">
        <v>53</v>
      </c>
      <c r="E37" s="2" t="s">
        <v>53</v>
      </c>
      <c r="G37" s="2" t="s">
        <v>127</v>
      </c>
      <c r="I37" s="2" t="s">
        <v>133</v>
      </c>
      <c r="K37" s="4">
        <v>0</v>
      </c>
      <c r="M37" s="4">
        <v>0</v>
      </c>
      <c r="O37" s="4">
        <v>598141</v>
      </c>
      <c r="Q37" s="4">
        <v>371240088781</v>
      </c>
      <c r="S37" s="4">
        <v>382077664716</v>
      </c>
      <c r="U37" s="4">
        <v>285400</v>
      </c>
      <c r="W37" s="4">
        <v>184175362455</v>
      </c>
      <c r="Y37" s="4">
        <v>0</v>
      </c>
      <c r="AA37" s="4">
        <v>0</v>
      </c>
      <c r="AC37" s="4">
        <v>883541</v>
      </c>
      <c r="AE37" s="4">
        <v>643530</v>
      </c>
      <c r="AG37" s="4">
        <v>555415451236</v>
      </c>
      <c r="AI37" s="4">
        <v>568563107055</v>
      </c>
      <c r="AK37" s="6">
        <v>1.5786161282098606E-3</v>
      </c>
    </row>
    <row r="38" spans="1:37">
      <c r="A38" s="2" t="s">
        <v>134</v>
      </c>
      <c r="C38" s="2" t="s">
        <v>53</v>
      </c>
      <c r="E38" s="2" t="s">
        <v>53</v>
      </c>
      <c r="G38" s="2" t="s">
        <v>135</v>
      </c>
      <c r="I38" s="2" t="s">
        <v>136</v>
      </c>
      <c r="K38" s="4">
        <v>0</v>
      </c>
      <c r="M38" s="4">
        <v>0</v>
      </c>
      <c r="O38" s="4">
        <v>1660772</v>
      </c>
      <c r="Q38" s="4">
        <v>1004644038347</v>
      </c>
      <c r="S38" s="4">
        <v>1278678458409</v>
      </c>
      <c r="U38" s="4">
        <v>9100</v>
      </c>
      <c r="W38" s="4">
        <v>7129658260</v>
      </c>
      <c r="Y38" s="4">
        <v>0</v>
      </c>
      <c r="AA38" s="4">
        <v>0</v>
      </c>
      <c r="AC38" s="4">
        <v>1669872</v>
      </c>
      <c r="AE38" s="4">
        <v>786800</v>
      </c>
      <c r="AG38" s="4">
        <v>1011773696607</v>
      </c>
      <c r="AI38" s="4">
        <v>1313804377707</v>
      </c>
      <c r="AK38" s="6">
        <v>3.6477793831958248E-3</v>
      </c>
    </row>
    <row r="39" spans="1:37">
      <c r="A39" s="2" t="s">
        <v>137</v>
      </c>
      <c r="C39" s="2" t="s">
        <v>53</v>
      </c>
      <c r="E39" s="2" t="s">
        <v>53</v>
      </c>
      <c r="G39" s="2" t="s">
        <v>138</v>
      </c>
      <c r="I39" s="2" t="s">
        <v>139</v>
      </c>
      <c r="K39" s="4">
        <v>0</v>
      </c>
      <c r="M39" s="4">
        <v>0</v>
      </c>
      <c r="O39" s="4">
        <v>58000</v>
      </c>
      <c r="Q39" s="4">
        <v>34844259129</v>
      </c>
      <c r="S39" s="4">
        <v>36720117040</v>
      </c>
      <c r="U39" s="4">
        <v>216900</v>
      </c>
      <c r="W39" s="4">
        <v>138763090819</v>
      </c>
      <c r="Y39" s="4">
        <v>0</v>
      </c>
      <c r="AA39" s="4">
        <v>0</v>
      </c>
      <c r="AC39" s="4">
        <v>274900</v>
      </c>
      <c r="AE39" s="4">
        <v>639400</v>
      </c>
      <c r="AG39" s="4">
        <v>173607349948</v>
      </c>
      <c r="AI39" s="4">
        <v>175764248871</v>
      </c>
      <c r="AK39" s="6">
        <v>4.8800964147610766E-4</v>
      </c>
    </row>
    <row r="40" spans="1:37">
      <c r="A40" s="2" t="s">
        <v>140</v>
      </c>
      <c r="C40" s="2" t="s">
        <v>53</v>
      </c>
      <c r="E40" s="2" t="s">
        <v>53</v>
      </c>
      <c r="G40" s="2" t="s">
        <v>141</v>
      </c>
      <c r="I40" s="2" t="s">
        <v>142</v>
      </c>
      <c r="K40" s="4">
        <v>18</v>
      </c>
      <c r="M40" s="4">
        <v>18</v>
      </c>
      <c r="O40" s="4">
        <v>450000</v>
      </c>
      <c r="Q40" s="4">
        <v>434843125000</v>
      </c>
      <c r="S40" s="4">
        <v>446816935172</v>
      </c>
      <c r="U40" s="4">
        <v>0</v>
      </c>
      <c r="W40" s="4">
        <v>0</v>
      </c>
      <c r="Y40" s="4">
        <v>0</v>
      </c>
      <c r="AA40" s="4">
        <v>0</v>
      </c>
      <c r="AC40" s="4">
        <v>450000</v>
      </c>
      <c r="AE40" s="4">
        <v>995098</v>
      </c>
      <c r="AG40" s="4">
        <v>434843125000</v>
      </c>
      <c r="AI40" s="4">
        <v>447776747978</v>
      </c>
      <c r="AK40" s="6">
        <v>1.2432526617085866E-3</v>
      </c>
    </row>
    <row r="41" spans="1:37">
      <c r="A41" s="2" t="s">
        <v>143</v>
      </c>
      <c r="C41" s="2" t="s">
        <v>53</v>
      </c>
      <c r="E41" s="2" t="s">
        <v>53</v>
      </c>
      <c r="G41" s="2" t="s">
        <v>144</v>
      </c>
      <c r="I41" s="2" t="s">
        <v>145</v>
      </c>
      <c r="K41" s="4">
        <v>20</v>
      </c>
      <c r="M41" s="4">
        <v>20</v>
      </c>
      <c r="O41" s="4">
        <v>1994901</v>
      </c>
      <c r="Q41" s="4">
        <v>1994909125000</v>
      </c>
      <c r="S41" s="4">
        <v>2015833180769</v>
      </c>
      <c r="U41" s="4">
        <v>0</v>
      </c>
      <c r="W41" s="4">
        <v>0</v>
      </c>
      <c r="Y41" s="4">
        <v>0</v>
      </c>
      <c r="AA41" s="4">
        <v>0</v>
      </c>
      <c r="AC41" s="4">
        <v>1994901</v>
      </c>
      <c r="AE41" s="4">
        <v>1011441</v>
      </c>
      <c r="AG41" s="4">
        <v>1994909125000</v>
      </c>
      <c r="AI41" s="4">
        <v>2017646475510</v>
      </c>
      <c r="AK41" s="6">
        <v>5.6019977866023545E-3</v>
      </c>
    </row>
    <row r="42" spans="1:37">
      <c r="A42" s="2" t="s">
        <v>146</v>
      </c>
      <c r="C42" s="2" t="s">
        <v>53</v>
      </c>
      <c r="E42" s="2" t="s">
        <v>53</v>
      </c>
      <c r="G42" s="2" t="s">
        <v>147</v>
      </c>
      <c r="I42" s="2" t="s">
        <v>148</v>
      </c>
      <c r="K42" s="4">
        <v>18</v>
      </c>
      <c r="M42" s="4">
        <v>18</v>
      </c>
      <c r="O42" s="4">
        <v>7301000</v>
      </c>
      <c r="Q42" s="4">
        <v>6784037691622</v>
      </c>
      <c r="S42" s="4">
        <v>6664879286316</v>
      </c>
      <c r="U42" s="4">
        <v>0</v>
      </c>
      <c r="W42" s="4">
        <v>0</v>
      </c>
      <c r="Y42" s="4">
        <v>0</v>
      </c>
      <c r="AA42" s="4">
        <v>0</v>
      </c>
      <c r="AC42" s="4">
        <v>7301000</v>
      </c>
      <c r="AE42" s="4">
        <v>917496</v>
      </c>
      <c r="AG42" s="4">
        <v>6784037691622</v>
      </c>
      <c r="AI42" s="4">
        <v>6698380024023</v>
      </c>
      <c r="AK42" s="6">
        <v>1.8598059929658024E-2</v>
      </c>
    </row>
    <row r="43" spans="1:37">
      <c r="A43" s="2" t="s">
        <v>149</v>
      </c>
      <c r="C43" s="2" t="s">
        <v>53</v>
      </c>
      <c r="E43" s="2" t="s">
        <v>53</v>
      </c>
      <c r="G43" s="2" t="s">
        <v>150</v>
      </c>
      <c r="I43" s="2" t="s">
        <v>151</v>
      </c>
      <c r="K43" s="4">
        <v>18</v>
      </c>
      <c r="M43" s="4">
        <v>18</v>
      </c>
      <c r="O43" s="4">
        <v>3349926</v>
      </c>
      <c r="Q43" s="4">
        <v>2977563728348</v>
      </c>
      <c r="S43" s="4">
        <v>2976756094896</v>
      </c>
      <c r="U43" s="4">
        <v>0</v>
      </c>
      <c r="W43" s="4">
        <v>0</v>
      </c>
      <c r="Y43" s="4">
        <v>0</v>
      </c>
      <c r="AA43" s="4">
        <v>0</v>
      </c>
      <c r="AC43" s="4">
        <v>3349926</v>
      </c>
      <c r="AE43" s="4">
        <v>892706</v>
      </c>
      <c r="AG43" s="4">
        <v>2977563728348</v>
      </c>
      <c r="AI43" s="4">
        <v>2990386268538</v>
      </c>
      <c r="AK43" s="6">
        <v>8.3028109536391979E-3</v>
      </c>
    </row>
    <row r="44" spans="1:37">
      <c r="A44" s="2" t="s">
        <v>152</v>
      </c>
      <c r="C44" s="2" t="s">
        <v>53</v>
      </c>
      <c r="E44" s="2" t="s">
        <v>53</v>
      </c>
      <c r="G44" s="2" t="s">
        <v>153</v>
      </c>
      <c r="I44" s="2" t="s">
        <v>154</v>
      </c>
      <c r="K44" s="4">
        <v>19</v>
      </c>
      <c r="M44" s="4">
        <v>19</v>
      </c>
      <c r="O44" s="4">
        <v>100</v>
      </c>
      <c r="Q44" s="4">
        <v>95003680</v>
      </c>
      <c r="S44" s="4">
        <v>94996318</v>
      </c>
      <c r="U44" s="4">
        <v>2061200</v>
      </c>
      <c r="W44" s="4">
        <v>1766917156057</v>
      </c>
      <c r="Y44" s="4">
        <v>0</v>
      </c>
      <c r="AA44" s="4">
        <v>0</v>
      </c>
      <c r="AC44" s="4">
        <v>2061300</v>
      </c>
      <c r="AE44" s="4">
        <v>860238</v>
      </c>
      <c r="AG44" s="4">
        <v>1767012159737</v>
      </c>
      <c r="AI44" s="4">
        <v>1773140629088</v>
      </c>
      <c r="AK44" s="6">
        <v>4.9231270195512758E-3</v>
      </c>
    </row>
    <row r="45" spans="1:37">
      <c r="A45" s="2" t="s">
        <v>155</v>
      </c>
      <c r="C45" s="2" t="s">
        <v>53</v>
      </c>
      <c r="E45" s="2" t="s">
        <v>53</v>
      </c>
      <c r="G45" s="2" t="s">
        <v>156</v>
      </c>
      <c r="I45" s="2" t="s">
        <v>157</v>
      </c>
      <c r="K45" s="4">
        <v>18</v>
      </c>
      <c r="M45" s="4">
        <v>18</v>
      </c>
      <c r="O45" s="4">
        <v>3406145</v>
      </c>
      <c r="Q45" s="4">
        <v>3176667628197</v>
      </c>
      <c r="S45" s="4">
        <v>3196511065018</v>
      </c>
      <c r="U45" s="4">
        <v>0</v>
      </c>
      <c r="W45" s="4">
        <v>0</v>
      </c>
      <c r="Y45" s="4">
        <v>0</v>
      </c>
      <c r="AA45" s="4">
        <v>0</v>
      </c>
      <c r="AC45" s="4">
        <v>3406145</v>
      </c>
      <c r="AE45" s="4">
        <v>943344</v>
      </c>
      <c r="AG45" s="4">
        <v>3176667628197</v>
      </c>
      <c r="AI45" s="4">
        <v>3213043622612</v>
      </c>
      <c r="AK45" s="6">
        <v>8.921019356267313E-3</v>
      </c>
    </row>
    <row r="46" spans="1:37">
      <c r="A46" s="2" t="s">
        <v>158</v>
      </c>
      <c r="C46" s="2" t="s">
        <v>53</v>
      </c>
      <c r="E46" s="2" t="s">
        <v>53</v>
      </c>
      <c r="G46" s="2" t="s">
        <v>159</v>
      </c>
      <c r="I46" s="2" t="s">
        <v>160</v>
      </c>
      <c r="K46" s="4">
        <v>20</v>
      </c>
      <c r="M46" s="4">
        <v>20</v>
      </c>
      <c r="O46" s="4">
        <v>5179565</v>
      </c>
      <c r="Q46" s="4">
        <v>5018374153132</v>
      </c>
      <c r="S46" s="4">
        <v>4923772431816</v>
      </c>
      <c r="U46" s="4">
        <v>0</v>
      </c>
      <c r="W46" s="4">
        <v>0</v>
      </c>
      <c r="Y46" s="4">
        <v>0</v>
      </c>
      <c r="AA46" s="4">
        <v>0</v>
      </c>
      <c r="AC46" s="4">
        <v>5179565</v>
      </c>
      <c r="AE46" s="4">
        <v>954307</v>
      </c>
      <c r="AG46" s="4">
        <v>5018374153132</v>
      </c>
      <c r="AI46" s="4">
        <v>4942705161882</v>
      </c>
      <c r="AK46" s="6">
        <v>1.3723426632354931E-2</v>
      </c>
    </row>
    <row r="47" spans="1:37">
      <c r="A47" s="2" t="s">
        <v>161</v>
      </c>
      <c r="C47" s="2" t="s">
        <v>53</v>
      </c>
      <c r="E47" s="2" t="s">
        <v>53</v>
      </c>
      <c r="G47" s="2" t="s">
        <v>159</v>
      </c>
      <c r="I47" s="2" t="s">
        <v>160</v>
      </c>
      <c r="K47" s="4">
        <v>20</v>
      </c>
      <c r="M47" s="4">
        <v>20</v>
      </c>
      <c r="O47" s="4">
        <v>2000000</v>
      </c>
      <c r="Q47" s="4">
        <v>2000008125000</v>
      </c>
      <c r="S47" s="4">
        <v>1880054978646</v>
      </c>
      <c r="U47" s="4">
        <v>0</v>
      </c>
      <c r="W47" s="4">
        <v>0</v>
      </c>
      <c r="Y47" s="4">
        <v>0</v>
      </c>
      <c r="AA47" s="4">
        <v>0</v>
      </c>
      <c r="AC47" s="4">
        <v>2000000</v>
      </c>
      <c r="AE47" s="4">
        <v>944503</v>
      </c>
      <c r="AG47" s="4">
        <v>2000008125000</v>
      </c>
      <c r="AI47" s="4">
        <v>1888934054368</v>
      </c>
      <c r="AK47" s="6">
        <v>5.2446275995563533E-3</v>
      </c>
    </row>
    <row r="48" spans="1:37">
      <c r="A48" s="2" t="s">
        <v>162</v>
      </c>
      <c r="C48" s="2" t="s">
        <v>53</v>
      </c>
      <c r="E48" s="2" t="s">
        <v>53</v>
      </c>
      <c r="G48" s="2" t="s">
        <v>163</v>
      </c>
      <c r="I48" s="2" t="s">
        <v>164</v>
      </c>
      <c r="K48" s="4">
        <v>21</v>
      </c>
      <c r="M48" s="4">
        <v>21</v>
      </c>
      <c r="O48" s="4">
        <v>1848714</v>
      </c>
      <c r="Q48" s="4">
        <v>1797774438812</v>
      </c>
      <c r="S48" s="4">
        <v>1824843184210</v>
      </c>
      <c r="U48" s="4">
        <v>0</v>
      </c>
      <c r="W48" s="4">
        <v>0</v>
      </c>
      <c r="Y48" s="4">
        <v>500000</v>
      </c>
      <c r="AA48" s="4">
        <v>492111875000</v>
      </c>
      <c r="AC48" s="4">
        <v>1348714</v>
      </c>
      <c r="AE48" s="4">
        <v>990008</v>
      </c>
      <c r="AG48" s="4">
        <v>1311551464676</v>
      </c>
      <c r="AI48" s="4">
        <v>1335186369281</v>
      </c>
      <c r="AK48" s="6">
        <v>3.7071465076770455E-3</v>
      </c>
    </row>
    <row r="49" spans="1:37">
      <c r="A49" s="2" t="s">
        <v>165</v>
      </c>
      <c r="C49" s="2" t="s">
        <v>53</v>
      </c>
      <c r="E49" s="2" t="s">
        <v>53</v>
      </c>
      <c r="G49" s="2" t="s">
        <v>166</v>
      </c>
      <c r="I49" s="2" t="s">
        <v>167</v>
      </c>
      <c r="K49" s="4">
        <v>18</v>
      </c>
      <c r="M49" s="4">
        <v>18</v>
      </c>
      <c r="O49" s="4">
        <v>4528500</v>
      </c>
      <c r="Q49" s="4">
        <v>4311377911000</v>
      </c>
      <c r="S49" s="4">
        <v>4401487415110</v>
      </c>
      <c r="U49" s="4">
        <v>0</v>
      </c>
      <c r="W49" s="4">
        <v>0</v>
      </c>
      <c r="Y49" s="4">
        <v>0</v>
      </c>
      <c r="AA49" s="4">
        <v>0</v>
      </c>
      <c r="AC49" s="4">
        <v>4528500</v>
      </c>
      <c r="AE49" s="4">
        <v>981783</v>
      </c>
      <c r="AG49" s="4">
        <v>4311377911000</v>
      </c>
      <c r="AI49" s="4">
        <v>4445833037215</v>
      </c>
      <c r="AK49" s="6">
        <v>1.2343860600151314E-2</v>
      </c>
    </row>
    <row r="50" spans="1:37">
      <c r="A50" s="2" t="s">
        <v>168</v>
      </c>
      <c r="C50" s="2" t="s">
        <v>53</v>
      </c>
      <c r="E50" s="2" t="s">
        <v>53</v>
      </c>
      <c r="G50" s="2" t="s">
        <v>169</v>
      </c>
      <c r="I50" s="2" t="s">
        <v>170</v>
      </c>
      <c r="K50" s="4">
        <v>18</v>
      </c>
      <c r="M50" s="4">
        <v>18</v>
      </c>
      <c r="O50" s="4">
        <v>1800000</v>
      </c>
      <c r="Q50" s="4">
        <v>1800008125000</v>
      </c>
      <c r="S50" s="4">
        <v>1755435348204</v>
      </c>
      <c r="U50" s="4">
        <v>0</v>
      </c>
      <c r="W50" s="4">
        <v>0</v>
      </c>
      <c r="Y50" s="4">
        <v>0</v>
      </c>
      <c r="AA50" s="4">
        <v>0</v>
      </c>
      <c r="AC50" s="4">
        <v>1800000</v>
      </c>
      <c r="AE50" s="4">
        <v>980791</v>
      </c>
      <c r="AG50" s="4">
        <v>1800008125000</v>
      </c>
      <c r="AI50" s="4">
        <v>1765356189716</v>
      </c>
      <c r="AK50" s="6">
        <v>4.9015135145784282E-3</v>
      </c>
    </row>
    <row r="51" spans="1:37">
      <c r="A51" s="2" t="s">
        <v>171</v>
      </c>
      <c r="C51" s="2" t="s">
        <v>53</v>
      </c>
      <c r="E51" s="2" t="s">
        <v>53</v>
      </c>
      <c r="G51" s="2" t="s">
        <v>172</v>
      </c>
      <c r="I51" s="2" t="s">
        <v>173</v>
      </c>
      <c r="K51" s="4">
        <v>18</v>
      </c>
      <c r="M51" s="4">
        <v>18</v>
      </c>
      <c r="O51" s="4">
        <v>5600000</v>
      </c>
      <c r="Q51" s="4">
        <v>5272487262500</v>
      </c>
      <c r="S51" s="4">
        <v>5208013838763</v>
      </c>
      <c r="U51" s="4">
        <v>0</v>
      </c>
      <c r="W51" s="4">
        <v>0</v>
      </c>
      <c r="Y51" s="4">
        <v>0</v>
      </c>
      <c r="AA51" s="4">
        <v>0</v>
      </c>
      <c r="AC51" s="4">
        <v>5600000</v>
      </c>
      <c r="AE51" s="4">
        <v>934354</v>
      </c>
      <c r="AG51" s="4">
        <v>5272487262500</v>
      </c>
      <c r="AI51" s="4">
        <v>5232181476871</v>
      </c>
      <c r="AK51" s="6">
        <v>1.4527157957701351E-2</v>
      </c>
    </row>
    <row r="52" spans="1:37">
      <c r="A52" s="2" t="s">
        <v>174</v>
      </c>
      <c r="C52" s="2" t="s">
        <v>53</v>
      </c>
      <c r="E52" s="2" t="s">
        <v>53</v>
      </c>
      <c r="G52" s="2" t="s">
        <v>175</v>
      </c>
      <c r="I52" s="2" t="s">
        <v>103</v>
      </c>
      <c r="K52" s="4">
        <v>18</v>
      </c>
      <c r="M52" s="4">
        <v>18</v>
      </c>
      <c r="O52" s="4">
        <v>3990000</v>
      </c>
      <c r="Q52" s="4">
        <v>3758596250000</v>
      </c>
      <c r="S52" s="4">
        <v>3917321274057</v>
      </c>
      <c r="U52" s="4">
        <v>0</v>
      </c>
      <c r="W52" s="4">
        <v>0</v>
      </c>
      <c r="Y52" s="4">
        <v>0</v>
      </c>
      <c r="AA52" s="4">
        <v>0</v>
      </c>
      <c r="AC52" s="4">
        <v>3990000</v>
      </c>
      <c r="AE52" s="4">
        <v>986788</v>
      </c>
      <c r="AG52" s="4">
        <v>3758596250000</v>
      </c>
      <c r="AI52" s="4">
        <v>3937132478278</v>
      </c>
      <c r="AK52" s="6">
        <v>1.0931452906435732E-2</v>
      </c>
    </row>
    <row r="53" spans="1:37">
      <c r="A53" s="2" t="s">
        <v>176</v>
      </c>
      <c r="C53" s="2" t="s">
        <v>53</v>
      </c>
      <c r="E53" s="2" t="s">
        <v>53</v>
      </c>
      <c r="G53" s="2" t="s">
        <v>175</v>
      </c>
      <c r="I53" s="2" t="s">
        <v>103</v>
      </c>
      <c r="K53" s="4">
        <v>18</v>
      </c>
      <c r="M53" s="4">
        <v>18</v>
      </c>
      <c r="O53" s="4">
        <v>3000000</v>
      </c>
      <c r="Q53" s="4">
        <v>2946428125000</v>
      </c>
      <c r="S53" s="4">
        <v>2921391662686</v>
      </c>
      <c r="U53" s="4">
        <v>0</v>
      </c>
      <c r="W53" s="4">
        <v>0</v>
      </c>
      <c r="Y53" s="4">
        <v>0</v>
      </c>
      <c r="AA53" s="4">
        <v>0</v>
      </c>
      <c r="AC53" s="4">
        <v>3000000</v>
      </c>
      <c r="AE53" s="4">
        <v>975706</v>
      </c>
      <c r="AG53" s="4">
        <v>2946428125000</v>
      </c>
      <c r="AI53" s="4">
        <v>2927005774131</v>
      </c>
      <c r="AK53" s="6">
        <v>8.1268349371807005E-3</v>
      </c>
    </row>
    <row r="54" spans="1:37">
      <c r="A54" s="2" t="s">
        <v>177</v>
      </c>
      <c r="C54" s="2" t="s">
        <v>53</v>
      </c>
      <c r="E54" s="2" t="s">
        <v>53</v>
      </c>
      <c r="G54" s="2" t="s">
        <v>178</v>
      </c>
      <c r="I54" s="2" t="s">
        <v>179</v>
      </c>
      <c r="K54" s="4">
        <v>18</v>
      </c>
      <c r="M54" s="4">
        <v>18</v>
      </c>
      <c r="O54" s="4">
        <v>763000</v>
      </c>
      <c r="Q54" s="4">
        <v>749345256165</v>
      </c>
      <c r="S54" s="4">
        <v>747369201579</v>
      </c>
      <c r="U54" s="4">
        <v>0</v>
      </c>
      <c r="W54" s="4">
        <v>0</v>
      </c>
      <c r="Y54" s="4">
        <v>763000</v>
      </c>
      <c r="AA54" s="4">
        <v>749334175000</v>
      </c>
      <c r="AC54" s="4">
        <v>0</v>
      </c>
      <c r="AE54" s="4">
        <v>0</v>
      </c>
      <c r="AG54" s="4">
        <v>0</v>
      </c>
      <c r="AI54" s="4">
        <v>0</v>
      </c>
      <c r="AK54" s="6">
        <v>0</v>
      </c>
    </row>
    <row r="55" spans="1:37">
      <c r="A55" s="2" t="s">
        <v>180</v>
      </c>
      <c r="C55" s="2" t="s">
        <v>53</v>
      </c>
      <c r="E55" s="2" t="s">
        <v>53</v>
      </c>
      <c r="G55" s="2" t="s">
        <v>178</v>
      </c>
      <c r="I55" s="2" t="s">
        <v>179</v>
      </c>
      <c r="K55" s="4">
        <v>18</v>
      </c>
      <c r="M55" s="4">
        <v>18</v>
      </c>
      <c r="O55" s="4">
        <v>7500000</v>
      </c>
      <c r="Q55" s="4">
        <v>6870977067786</v>
      </c>
      <c r="S55" s="4">
        <v>7323724339434</v>
      </c>
      <c r="U55" s="4">
        <v>0</v>
      </c>
      <c r="W55" s="4">
        <v>0</v>
      </c>
      <c r="Y55" s="4">
        <v>0</v>
      </c>
      <c r="AA55" s="4">
        <v>0</v>
      </c>
      <c r="AC55" s="4">
        <v>7500000</v>
      </c>
      <c r="AE55" s="4">
        <v>949063</v>
      </c>
      <c r="AG55" s="4">
        <v>6870977067786</v>
      </c>
      <c r="AI55" s="4">
        <v>7117700455419</v>
      </c>
      <c r="AK55" s="6">
        <v>1.9762303595270342E-2</v>
      </c>
    </row>
    <row r="56" spans="1:37">
      <c r="A56" s="2" t="s">
        <v>181</v>
      </c>
      <c r="C56" s="2" t="s">
        <v>53</v>
      </c>
      <c r="E56" s="2" t="s">
        <v>53</v>
      </c>
      <c r="G56" s="2" t="s">
        <v>182</v>
      </c>
      <c r="I56" s="2" t="s">
        <v>183</v>
      </c>
      <c r="K56" s="4">
        <v>18</v>
      </c>
      <c r="M56" s="4">
        <v>18</v>
      </c>
      <c r="O56" s="4">
        <v>4001100</v>
      </c>
      <c r="Q56" s="4">
        <v>3790228167625</v>
      </c>
      <c r="S56" s="4">
        <v>3836656792413</v>
      </c>
      <c r="U56" s="4">
        <v>0</v>
      </c>
      <c r="W56" s="4">
        <v>0</v>
      </c>
      <c r="Y56" s="4">
        <v>0</v>
      </c>
      <c r="AA56" s="4">
        <v>0</v>
      </c>
      <c r="AC56" s="4">
        <v>4001100</v>
      </c>
      <c r="AE56" s="4">
        <v>964247</v>
      </c>
      <c r="AG56" s="4">
        <v>3790228167625</v>
      </c>
      <c r="AI56" s="4">
        <v>3857899172313</v>
      </c>
      <c r="AK56" s="6">
        <v>1.0711461540243137E-2</v>
      </c>
    </row>
    <row r="57" spans="1:37">
      <c r="A57" s="2" t="s">
        <v>184</v>
      </c>
      <c r="C57" s="2" t="s">
        <v>53</v>
      </c>
      <c r="E57" s="2" t="s">
        <v>53</v>
      </c>
      <c r="G57" s="2" t="s">
        <v>118</v>
      </c>
      <c r="I57" s="2" t="s">
        <v>185</v>
      </c>
      <c r="K57" s="4">
        <v>18</v>
      </c>
      <c r="M57" s="4">
        <v>18</v>
      </c>
      <c r="O57" s="4">
        <v>100</v>
      </c>
      <c r="Q57" s="4">
        <v>95003680</v>
      </c>
      <c r="S57" s="4">
        <v>94996318</v>
      </c>
      <c r="U57" s="4">
        <v>2548900</v>
      </c>
      <c r="W57" s="4">
        <v>2185375778495</v>
      </c>
      <c r="Y57" s="4">
        <v>0</v>
      </c>
      <c r="AA57" s="4">
        <v>0</v>
      </c>
      <c r="AC57" s="4">
        <v>2549000</v>
      </c>
      <c r="AE57" s="4">
        <v>852523</v>
      </c>
      <c r="AG57" s="4">
        <v>2185470782175</v>
      </c>
      <c r="AI57" s="4">
        <v>2172997769655</v>
      </c>
      <c r="AK57" s="6">
        <v>6.0333308355331001E-3</v>
      </c>
    </row>
    <row r="58" spans="1:37">
      <c r="A58" s="2" t="s">
        <v>186</v>
      </c>
      <c r="C58" s="2" t="s">
        <v>53</v>
      </c>
      <c r="E58" s="2" t="s">
        <v>53</v>
      </c>
      <c r="G58" s="2" t="s">
        <v>187</v>
      </c>
      <c r="I58" s="2" t="s">
        <v>188</v>
      </c>
      <c r="K58" s="4">
        <v>18.5</v>
      </c>
      <c r="M58" s="4">
        <v>18.5</v>
      </c>
      <c r="O58" s="4">
        <v>6694295</v>
      </c>
      <c r="Q58" s="4">
        <v>6335949625000</v>
      </c>
      <c r="S58" s="4">
        <v>6125327418352</v>
      </c>
      <c r="U58" s="4">
        <v>0</v>
      </c>
      <c r="W58" s="4">
        <v>0</v>
      </c>
      <c r="Y58" s="4">
        <v>0</v>
      </c>
      <c r="AA58" s="4">
        <v>0</v>
      </c>
      <c r="AC58" s="4">
        <v>6694295</v>
      </c>
      <c r="AE58" s="4">
        <v>919469</v>
      </c>
      <c r="AG58" s="4">
        <v>6335949625000</v>
      </c>
      <c r="AI58" s="4">
        <v>6154960175495</v>
      </c>
      <c r="AK58" s="6">
        <v>1.7089254088000282E-2</v>
      </c>
    </row>
    <row r="59" spans="1:37">
      <c r="A59" s="2" t="s">
        <v>189</v>
      </c>
      <c r="C59" s="2" t="s">
        <v>53</v>
      </c>
      <c r="E59" s="2" t="s">
        <v>53</v>
      </c>
      <c r="G59" s="2" t="s">
        <v>187</v>
      </c>
      <c r="I59" s="2" t="s">
        <v>188</v>
      </c>
      <c r="K59" s="4">
        <v>18.5</v>
      </c>
      <c r="M59" s="4">
        <v>18.5</v>
      </c>
      <c r="O59" s="4">
        <v>9993800</v>
      </c>
      <c r="Q59" s="4">
        <v>9134925245593</v>
      </c>
      <c r="S59" s="4">
        <v>9144397902024</v>
      </c>
      <c r="U59" s="4">
        <v>0</v>
      </c>
      <c r="W59" s="4">
        <v>0</v>
      </c>
      <c r="Y59" s="4">
        <v>0</v>
      </c>
      <c r="AA59" s="4">
        <v>0</v>
      </c>
      <c r="AC59" s="4">
        <v>9993800</v>
      </c>
      <c r="AE59" s="4">
        <v>919469</v>
      </c>
      <c r="AG59" s="4">
        <v>9134925245593</v>
      </c>
      <c r="AI59" s="4">
        <v>9188636144936</v>
      </c>
      <c r="AK59" s="6">
        <v>2.5512258946560305E-2</v>
      </c>
    </row>
    <row r="60" spans="1:37">
      <c r="A60" s="2" t="s">
        <v>190</v>
      </c>
      <c r="C60" s="2" t="s">
        <v>53</v>
      </c>
      <c r="E60" s="2" t="s">
        <v>53</v>
      </c>
      <c r="G60" s="2" t="s">
        <v>191</v>
      </c>
      <c r="I60" s="2" t="s">
        <v>6</v>
      </c>
      <c r="K60" s="4">
        <v>0</v>
      </c>
      <c r="M60" s="4">
        <v>0</v>
      </c>
      <c r="O60" s="4">
        <v>1958106</v>
      </c>
      <c r="Q60" s="4">
        <v>1772939351731</v>
      </c>
      <c r="S60" s="4">
        <v>1923764596233</v>
      </c>
      <c r="U60" s="4">
        <v>1480538</v>
      </c>
      <c r="W60" s="4">
        <v>1470880554257</v>
      </c>
      <c r="Y60" s="4">
        <v>3438644</v>
      </c>
      <c r="AA60" s="4">
        <v>3438644000000</v>
      </c>
      <c r="AC60" s="4">
        <v>0</v>
      </c>
      <c r="AE60" s="4">
        <v>0</v>
      </c>
      <c r="AG60" s="4">
        <v>0</v>
      </c>
      <c r="AI60" s="4">
        <v>0</v>
      </c>
      <c r="AK60" s="6">
        <v>0</v>
      </c>
    </row>
    <row r="61" spans="1:37">
      <c r="A61" s="2" t="s">
        <v>192</v>
      </c>
      <c r="C61" s="2" t="s">
        <v>53</v>
      </c>
      <c r="E61" s="2" t="s">
        <v>53</v>
      </c>
      <c r="G61" s="2" t="s">
        <v>191</v>
      </c>
      <c r="I61" s="2" t="s">
        <v>193</v>
      </c>
      <c r="K61" s="4">
        <v>0</v>
      </c>
      <c r="M61" s="4">
        <v>0</v>
      </c>
      <c r="O61" s="4">
        <v>11761419</v>
      </c>
      <c r="Q61" s="4">
        <v>9910585416533</v>
      </c>
      <c r="S61" s="4">
        <v>10779373891687</v>
      </c>
      <c r="U61" s="4">
        <v>0</v>
      </c>
      <c r="W61" s="4">
        <v>0</v>
      </c>
      <c r="Y61" s="4">
        <v>200583</v>
      </c>
      <c r="AA61" s="4">
        <v>188794523777</v>
      </c>
      <c r="AC61" s="4">
        <v>11560836</v>
      </c>
      <c r="AE61" s="4">
        <v>936726</v>
      </c>
      <c r="AG61" s="4">
        <v>9741567124216</v>
      </c>
      <c r="AI61" s="4">
        <v>10828926192384</v>
      </c>
      <c r="AK61" s="6">
        <v>3.0066526171628506E-2</v>
      </c>
    </row>
    <row r="62" spans="1:37">
      <c r="A62" s="2" t="s">
        <v>194</v>
      </c>
      <c r="C62" s="2" t="s">
        <v>53</v>
      </c>
      <c r="E62" s="2" t="s">
        <v>53</v>
      </c>
      <c r="G62" s="2" t="s">
        <v>54</v>
      </c>
      <c r="I62" s="2" t="s">
        <v>6</v>
      </c>
      <c r="K62" s="4">
        <v>0</v>
      </c>
      <c r="M62" s="4">
        <v>0</v>
      </c>
      <c r="O62" s="4">
        <v>7094576</v>
      </c>
      <c r="Q62" s="4">
        <v>6252884898925</v>
      </c>
      <c r="S62" s="4">
        <v>6928088111971</v>
      </c>
      <c r="U62" s="4">
        <v>665887</v>
      </c>
      <c r="W62" s="4">
        <v>661913154904</v>
      </c>
      <c r="Y62" s="4">
        <v>7760463</v>
      </c>
      <c r="AA62" s="4">
        <v>7760463000000</v>
      </c>
      <c r="AC62" s="4">
        <v>0</v>
      </c>
      <c r="AE62" s="4">
        <v>0</v>
      </c>
      <c r="AG62" s="4">
        <v>0</v>
      </c>
      <c r="AI62" s="4">
        <v>0</v>
      </c>
      <c r="AK62" s="6">
        <v>0</v>
      </c>
    </row>
    <row r="63" spans="1:37">
      <c r="A63" s="2" t="s">
        <v>195</v>
      </c>
      <c r="C63" s="2" t="s">
        <v>53</v>
      </c>
      <c r="E63" s="2" t="s">
        <v>53</v>
      </c>
      <c r="G63" s="2" t="s">
        <v>54</v>
      </c>
      <c r="I63" s="2" t="s">
        <v>6</v>
      </c>
      <c r="K63" s="4">
        <v>0</v>
      </c>
      <c r="M63" s="4">
        <v>0</v>
      </c>
      <c r="O63" s="4">
        <v>2605260</v>
      </c>
      <c r="Q63" s="4">
        <v>2225248292723</v>
      </c>
      <c r="S63" s="4">
        <v>2548776687794</v>
      </c>
      <c r="U63" s="4">
        <v>5000</v>
      </c>
      <c r="W63" s="4">
        <v>4922990758</v>
      </c>
      <c r="Y63" s="4">
        <v>2610260</v>
      </c>
      <c r="AA63" s="4">
        <v>2610260000000</v>
      </c>
      <c r="AC63" s="4">
        <v>0</v>
      </c>
      <c r="AE63" s="4">
        <v>0</v>
      </c>
      <c r="AG63" s="4">
        <v>0</v>
      </c>
      <c r="AI63" s="4">
        <v>0</v>
      </c>
      <c r="AK63" s="6">
        <v>0</v>
      </c>
    </row>
    <row r="64" spans="1:37">
      <c r="A64" s="2" t="s">
        <v>196</v>
      </c>
      <c r="C64" s="2" t="s">
        <v>53</v>
      </c>
      <c r="E64" s="2" t="s">
        <v>53</v>
      </c>
      <c r="G64" s="2" t="s">
        <v>54</v>
      </c>
      <c r="I64" s="2" t="s">
        <v>6</v>
      </c>
      <c r="K64" s="4">
        <v>0</v>
      </c>
      <c r="M64" s="4">
        <v>0</v>
      </c>
      <c r="O64" s="4">
        <v>19794037</v>
      </c>
      <c r="Q64" s="4">
        <v>16569673745381</v>
      </c>
      <c r="S64" s="4">
        <v>19342329061516</v>
      </c>
      <c r="U64" s="4">
        <v>1358706</v>
      </c>
      <c r="W64" s="4">
        <v>1351485029779</v>
      </c>
      <c r="Y64" s="4">
        <v>21152743</v>
      </c>
      <c r="AA64" s="4">
        <v>21152743000000</v>
      </c>
      <c r="AC64" s="4">
        <v>0</v>
      </c>
      <c r="AE64" s="4">
        <v>0</v>
      </c>
      <c r="AG64" s="4">
        <v>0</v>
      </c>
      <c r="AI64" s="4">
        <v>0</v>
      </c>
      <c r="AK64" s="6">
        <v>0</v>
      </c>
    </row>
    <row r="65" spans="1:37">
      <c r="A65" s="2" t="s">
        <v>197</v>
      </c>
      <c r="C65" s="2" t="s">
        <v>53</v>
      </c>
      <c r="E65" s="2" t="s">
        <v>53</v>
      </c>
      <c r="G65" s="2" t="s">
        <v>198</v>
      </c>
      <c r="I65" s="2" t="s">
        <v>199</v>
      </c>
      <c r="K65" s="4">
        <v>0</v>
      </c>
      <c r="M65" s="4">
        <v>0</v>
      </c>
      <c r="O65" s="4">
        <v>8972933</v>
      </c>
      <c r="Q65" s="4">
        <v>7609676356716</v>
      </c>
      <c r="S65" s="4">
        <v>8557427415451</v>
      </c>
      <c r="U65" s="4">
        <v>0</v>
      </c>
      <c r="W65" s="4">
        <v>0</v>
      </c>
      <c r="Y65" s="4">
        <v>0</v>
      </c>
      <c r="AA65" s="4">
        <v>0</v>
      </c>
      <c r="AC65" s="4">
        <v>8972933</v>
      </c>
      <c r="AE65" s="4">
        <v>976591</v>
      </c>
      <c r="AG65" s="4">
        <v>7609676356716</v>
      </c>
      <c r="AI65" s="4">
        <v>8762547998431</v>
      </c>
      <c r="AK65" s="6">
        <v>2.4329224712074222E-2</v>
      </c>
    </row>
    <row r="66" spans="1:37">
      <c r="A66" s="2" t="s">
        <v>200</v>
      </c>
      <c r="C66" s="2" t="s">
        <v>53</v>
      </c>
      <c r="E66" s="2" t="s">
        <v>53</v>
      </c>
      <c r="G66" s="2" t="s">
        <v>201</v>
      </c>
      <c r="I66" s="2" t="s">
        <v>202</v>
      </c>
      <c r="K66" s="4">
        <v>16</v>
      </c>
      <c r="M66" s="4">
        <v>16</v>
      </c>
      <c r="O66" s="4">
        <v>1906500</v>
      </c>
      <c r="Q66" s="4">
        <v>1794174406265</v>
      </c>
      <c r="S66" s="4">
        <v>1725931417065</v>
      </c>
      <c r="U66" s="4">
        <v>0</v>
      </c>
      <c r="W66" s="4">
        <v>0</v>
      </c>
      <c r="Y66" s="4">
        <v>713100</v>
      </c>
      <c r="AA66" s="4">
        <v>699985619310</v>
      </c>
      <c r="AC66" s="4">
        <v>1193400</v>
      </c>
      <c r="AE66" s="4">
        <v>933353</v>
      </c>
      <c r="AG66" s="4">
        <v>1123088243607</v>
      </c>
      <c r="AI66" s="4">
        <v>1113820307990</v>
      </c>
      <c r="AK66" s="6">
        <v>3.0925233809632312E-3</v>
      </c>
    </row>
    <row r="67" spans="1:37">
      <c r="A67" s="2" t="s">
        <v>203</v>
      </c>
      <c r="C67" s="2" t="s">
        <v>53</v>
      </c>
      <c r="E67" s="2" t="s">
        <v>53</v>
      </c>
      <c r="G67" s="2" t="s">
        <v>204</v>
      </c>
      <c r="I67" s="2" t="s">
        <v>205</v>
      </c>
      <c r="K67" s="4">
        <v>18</v>
      </c>
      <c r="M67" s="4">
        <v>18</v>
      </c>
      <c r="O67" s="4">
        <v>5860800</v>
      </c>
      <c r="Q67" s="4">
        <v>5428309744290</v>
      </c>
      <c r="S67" s="4">
        <v>5096342467476</v>
      </c>
      <c r="U67" s="4">
        <v>0</v>
      </c>
      <c r="W67" s="4">
        <v>0</v>
      </c>
      <c r="Y67" s="4">
        <v>0</v>
      </c>
      <c r="AA67" s="4">
        <v>0</v>
      </c>
      <c r="AC67" s="4">
        <v>5860800</v>
      </c>
      <c r="AE67" s="4">
        <v>900000</v>
      </c>
      <c r="AG67" s="4">
        <v>5428309744290</v>
      </c>
      <c r="AI67" s="4">
        <v>5274515604600</v>
      </c>
      <c r="AK67" s="6">
        <v>1.464469871259284E-2</v>
      </c>
    </row>
    <row r="68" spans="1:37">
      <c r="A68" s="2" t="s">
        <v>206</v>
      </c>
      <c r="C68" s="2" t="s">
        <v>53</v>
      </c>
      <c r="E68" s="2" t="s">
        <v>53</v>
      </c>
      <c r="G68" s="2" t="s">
        <v>207</v>
      </c>
      <c r="I68" s="2" t="s">
        <v>208</v>
      </c>
      <c r="K68" s="4">
        <v>18</v>
      </c>
      <c r="M68" s="4">
        <v>18</v>
      </c>
      <c r="O68" s="4">
        <v>195100</v>
      </c>
      <c r="Q68" s="4">
        <v>180357803750</v>
      </c>
      <c r="S68" s="4">
        <v>172076799465</v>
      </c>
      <c r="U68" s="4">
        <v>0</v>
      </c>
      <c r="W68" s="4">
        <v>0</v>
      </c>
      <c r="Y68" s="4">
        <v>0</v>
      </c>
      <c r="AA68" s="4">
        <v>0</v>
      </c>
      <c r="AC68" s="4">
        <v>195100</v>
      </c>
      <c r="AE68" s="4">
        <v>900000</v>
      </c>
      <c r="AG68" s="4">
        <v>180357803750</v>
      </c>
      <c r="AI68" s="4">
        <v>175583195887</v>
      </c>
      <c r="AK68" s="6">
        <v>4.8750694765539292E-4</v>
      </c>
    </row>
    <row r="69" spans="1:37">
      <c r="A69" s="2" t="s">
        <v>209</v>
      </c>
      <c r="C69" s="2" t="s">
        <v>53</v>
      </c>
      <c r="E69" s="2" t="s">
        <v>53</v>
      </c>
      <c r="G69" s="2" t="s">
        <v>210</v>
      </c>
      <c r="I69" s="2" t="s">
        <v>211</v>
      </c>
      <c r="K69" s="4">
        <v>18</v>
      </c>
      <c r="M69" s="4">
        <v>18</v>
      </c>
      <c r="O69" s="4">
        <v>10000000</v>
      </c>
      <c r="Q69" s="4">
        <v>9728881250000</v>
      </c>
      <c r="S69" s="4">
        <v>9479802643412</v>
      </c>
      <c r="U69" s="4">
        <v>0</v>
      </c>
      <c r="W69" s="4">
        <v>0</v>
      </c>
      <c r="Y69" s="4">
        <v>0</v>
      </c>
      <c r="AA69" s="4">
        <v>0</v>
      </c>
      <c r="AC69" s="4">
        <v>10000000</v>
      </c>
      <c r="AE69" s="4">
        <v>942421</v>
      </c>
      <c r="AG69" s="4">
        <v>9728881250000</v>
      </c>
      <c r="AI69" s="4">
        <v>9423844811862</v>
      </c>
      <c r="AK69" s="6">
        <v>2.6165316083924313E-2</v>
      </c>
    </row>
    <row r="70" spans="1:37">
      <c r="A70" s="2" t="s">
        <v>212</v>
      </c>
      <c r="C70" s="2" t="s">
        <v>53</v>
      </c>
      <c r="E70" s="2" t="s">
        <v>53</v>
      </c>
      <c r="G70" s="2" t="s">
        <v>213</v>
      </c>
      <c r="I70" s="2" t="s">
        <v>214</v>
      </c>
      <c r="K70" s="4">
        <v>18</v>
      </c>
      <c r="M70" s="4">
        <v>18</v>
      </c>
      <c r="O70" s="4">
        <v>2773000</v>
      </c>
      <c r="Q70" s="4">
        <v>2442292020000</v>
      </c>
      <c r="S70" s="4">
        <v>2469624061359</v>
      </c>
      <c r="U70" s="4">
        <v>0</v>
      </c>
      <c r="W70" s="4">
        <v>0</v>
      </c>
      <c r="Y70" s="4">
        <v>0</v>
      </c>
      <c r="AA70" s="4">
        <v>0</v>
      </c>
      <c r="AC70" s="4">
        <v>2773000</v>
      </c>
      <c r="AE70" s="4">
        <v>899847</v>
      </c>
      <c r="AG70" s="4">
        <v>2442292020000</v>
      </c>
      <c r="AI70" s="4">
        <v>2495179039065</v>
      </c>
      <c r="AK70" s="6">
        <v>6.9278675048786769E-3</v>
      </c>
    </row>
    <row r="71" spans="1:37">
      <c r="A71" s="2" t="s">
        <v>215</v>
      </c>
      <c r="C71" s="2" t="s">
        <v>53</v>
      </c>
      <c r="E71" s="2" t="s">
        <v>53</v>
      </c>
      <c r="G71" s="2" t="s">
        <v>216</v>
      </c>
      <c r="I71" s="2" t="s">
        <v>217</v>
      </c>
      <c r="K71" s="4">
        <v>20.5</v>
      </c>
      <c r="M71" s="4">
        <v>20.5</v>
      </c>
      <c r="O71" s="4">
        <v>5490000</v>
      </c>
      <c r="Q71" s="4">
        <v>5291741612905</v>
      </c>
      <c r="S71" s="4">
        <v>5144271031772</v>
      </c>
      <c r="U71" s="4">
        <v>10598044</v>
      </c>
      <c r="W71" s="4">
        <v>10206075031421</v>
      </c>
      <c r="Y71" s="4">
        <v>0</v>
      </c>
      <c r="AA71" s="4">
        <v>0</v>
      </c>
      <c r="AC71" s="4">
        <v>16088044</v>
      </c>
      <c r="AE71" s="4">
        <v>943196</v>
      </c>
      <c r="AG71" s="4">
        <v>15497816644326</v>
      </c>
      <c r="AI71" s="4">
        <v>15173590749197</v>
      </c>
      <c r="AK71" s="6">
        <v>4.2129492368243308E-2</v>
      </c>
    </row>
    <row r="72" spans="1:37">
      <c r="A72" s="2" t="s">
        <v>218</v>
      </c>
      <c r="C72" s="2" t="s">
        <v>53</v>
      </c>
      <c r="E72" s="2" t="s">
        <v>53</v>
      </c>
      <c r="G72" s="2" t="s">
        <v>216</v>
      </c>
      <c r="I72" s="2" t="s">
        <v>219</v>
      </c>
      <c r="K72" s="4">
        <v>20.5</v>
      </c>
      <c r="M72" s="4">
        <v>20.5</v>
      </c>
      <c r="O72" s="4">
        <v>12873000</v>
      </c>
      <c r="Q72" s="4">
        <v>12079826870000</v>
      </c>
      <c r="S72" s="4">
        <v>11595252987535</v>
      </c>
      <c r="U72" s="4">
        <v>1049852</v>
      </c>
      <c r="W72" s="4">
        <v>981886872597</v>
      </c>
      <c r="Y72" s="4">
        <v>0</v>
      </c>
      <c r="AA72" s="4">
        <v>0</v>
      </c>
      <c r="AC72" s="4">
        <v>13922852</v>
      </c>
      <c r="AE72" s="4">
        <v>899489</v>
      </c>
      <c r="AG72" s="4">
        <v>13061713742597</v>
      </c>
      <c r="AI72" s="4">
        <v>12522966938854</v>
      </c>
      <c r="AK72" s="6">
        <v>3.4770032275065359E-2</v>
      </c>
    </row>
    <row r="73" spans="1:37">
      <c r="A73" s="2" t="s">
        <v>220</v>
      </c>
      <c r="C73" s="2" t="s">
        <v>53</v>
      </c>
      <c r="E73" s="2" t="s">
        <v>53</v>
      </c>
      <c r="G73" s="2" t="s">
        <v>221</v>
      </c>
      <c r="I73" s="2" t="s">
        <v>222</v>
      </c>
      <c r="K73" s="4">
        <v>15</v>
      </c>
      <c r="M73" s="4">
        <v>15</v>
      </c>
      <c r="O73" s="4">
        <v>7409087</v>
      </c>
      <c r="Q73" s="4">
        <v>6968266659838</v>
      </c>
      <c r="S73" s="4">
        <v>6947720645034</v>
      </c>
      <c r="U73" s="4">
        <v>0</v>
      </c>
      <c r="W73" s="4">
        <v>0</v>
      </c>
      <c r="Y73" s="4">
        <v>0</v>
      </c>
      <c r="AA73" s="4">
        <v>0</v>
      </c>
      <c r="AC73" s="4">
        <v>7409087</v>
      </c>
      <c r="AE73" s="4">
        <v>970725</v>
      </c>
      <c r="AG73" s="4">
        <v>6968266659838</v>
      </c>
      <c r="AI73" s="4">
        <v>7191907280868</v>
      </c>
      <c r="AK73" s="6">
        <v>1.9968338932462408E-2</v>
      </c>
    </row>
    <row r="74" spans="1:37">
      <c r="A74" s="2" t="s">
        <v>223</v>
      </c>
      <c r="C74" s="2" t="s">
        <v>53</v>
      </c>
      <c r="E74" s="2" t="s">
        <v>53</v>
      </c>
      <c r="G74" s="2" t="s">
        <v>224</v>
      </c>
      <c r="I74" s="2" t="s">
        <v>225</v>
      </c>
      <c r="K74" s="4">
        <v>17</v>
      </c>
      <c r="M74" s="4">
        <v>17</v>
      </c>
      <c r="O74" s="4">
        <v>6739380</v>
      </c>
      <c r="Q74" s="4">
        <v>6249693056680</v>
      </c>
      <c r="S74" s="4">
        <v>6310254803710</v>
      </c>
      <c r="U74" s="4">
        <v>0</v>
      </c>
      <c r="W74" s="4">
        <v>0</v>
      </c>
      <c r="Y74" s="4">
        <v>0</v>
      </c>
      <c r="AA74" s="4">
        <v>0</v>
      </c>
      <c r="AC74" s="4">
        <v>6739380</v>
      </c>
      <c r="AE74" s="4">
        <v>954322</v>
      </c>
      <c r="AG74" s="4">
        <v>6249693056680</v>
      </c>
      <c r="AI74" s="4">
        <v>6431289378239</v>
      </c>
      <c r="AK74" s="6">
        <v>1.7856482440902984E-2</v>
      </c>
    </row>
    <row r="75" spans="1:37">
      <c r="A75" s="2" t="s">
        <v>226</v>
      </c>
      <c r="C75" s="2" t="s">
        <v>53</v>
      </c>
      <c r="E75" s="2" t="s">
        <v>53</v>
      </c>
      <c r="G75" s="2" t="s">
        <v>227</v>
      </c>
      <c r="I75" s="2" t="s">
        <v>228</v>
      </c>
      <c r="K75" s="4">
        <v>18</v>
      </c>
      <c r="M75" s="4">
        <v>18</v>
      </c>
      <c r="O75" s="4">
        <v>15000</v>
      </c>
      <c r="Q75" s="4">
        <v>13689480442</v>
      </c>
      <c r="S75" s="4">
        <v>13327868525</v>
      </c>
      <c r="U75" s="4">
        <v>0</v>
      </c>
      <c r="W75" s="4">
        <v>0</v>
      </c>
      <c r="Y75" s="4">
        <v>0</v>
      </c>
      <c r="AA75" s="4">
        <v>0</v>
      </c>
      <c r="AC75" s="4">
        <v>15000</v>
      </c>
      <c r="AE75" s="4">
        <v>888559</v>
      </c>
      <c r="AG75" s="4">
        <v>13689480442</v>
      </c>
      <c r="AI75" s="4">
        <v>13327868525</v>
      </c>
      <c r="AK75" s="6">
        <v>3.7004842465429788E-5</v>
      </c>
    </row>
    <row r="76" spans="1:37">
      <c r="A76" s="2" t="s">
        <v>229</v>
      </c>
      <c r="C76" s="2" t="s">
        <v>53</v>
      </c>
      <c r="E76" s="2" t="s">
        <v>53</v>
      </c>
      <c r="G76" s="2" t="s">
        <v>230</v>
      </c>
      <c r="I76" s="2" t="s">
        <v>231</v>
      </c>
      <c r="K76" s="4">
        <v>18</v>
      </c>
      <c r="M76" s="4">
        <v>18</v>
      </c>
      <c r="O76" s="4">
        <v>125000</v>
      </c>
      <c r="Q76" s="4">
        <v>112094095949</v>
      </c>
      <c r="S76" s="4">
        <v>108892030270</v>
      </c>
      <c r="U76" s="4">
        <v>0</v>
      </c>
      <c r="W76" s="4">
        <v>0</v>
      </c>
      <c r="Y76" s="4">
        <v>0</v>
      </c>
      <c r="AA76" s="4">
        <v>0</v>
      </c>
      <c r="AC76" s="4">
        <v>125000</v>
      </c>
      <c r="AE76" s="4">
        <v>871170</v>
      </c>
      <c r="AG76" s="4">
        <v>112094095949</v>
      </c>
      <c r="AI76" s="4">
        <v>108892030270</v>
      </c>
      <c r="AK76" s="6">
        <v>3.0233884873066466E-4</v>
      </c>
    </row>
    <row r="77" spans="1:37">
      <c r="A77" s="2" t="s">
        <v>232</v>
      </c>
      <c r="C77" s="2" t="s">
        <v>53</v>
      </c>
      <c r="E77" s="2" t="s">
        <v>53</v>
      </c>
      <c r="G77" s="2" t="s">
        <v>233</v>
      </c>
      <c r="I77" s="2" t="s">
        <v>234</v>
      </c>
      <c r="K77" s="4">
        <v>18</v>
      </c>
      <c r="M77" s="4">
        <v>18</v>
      </c>
      <c r="O77" s="4">
        <v>170000</v>
      </c>
      <c r="Q77" s="4">
        <v>151489970005</v>
      </c>
      <c r="S77" s="4">
        <v>144060407442</v>
      </c>
      <c r="U77" s="4">
        <v>0</v>
      </c>
      <c r="W77" s="4">
        <v>0</v>
      </c>
      <c r="Y77" s="4">
        <v>0</v>
      </c>
      <c r="AA77" s="4">
        <v>0</v>
      </c>
      <c r="AC77" s="4">
        <v>170000</v>
      </c>
      <c r="AE77" s="4">
        <v>847447</v>
      </c>
      <c r="AG77" s="4">
        <v>151489970005</v>
      </c>
      <c r="AI77" s="4">
        <v>144060407442</v>
      </c>
      <c r="AK77" s="6">
        <v>3.999838888639426E-4</v>
      </c>
    </row>
    <row r="78" spans="1:37">
      <c r="A78" s="2" t="s">
        <v>235</v>
      </c>
      <c r="C78" s="2" t="s">
        <v>53</v>
      </c>
      <c r="E78" s="2" t="s">
        <v>53</v>
      </c>
      <c r="G78" s="2" t="s">
        <v>78</v>
      </c>
      <c r="I78" s="2" t="s">
        <v>79</v>
      </c>
      <c r="K78" s="4">
        <v>18</v>
      </c>
      <c r="M78" s="4">
        <v>18</v>
      </c>
      <c r="O78" s="4">
        <v>125000</v>
      </c>
      <c r="Q78" s="4">
        <v>111696632712</v>
      </c>
      <c r="S78" s="4">
        <v>111075945640</v>
      </c>
      <c r="U78" s="4">
        <v>0</v>
      </c>
      <c r="W78" s="4">
        <v>0</v>
      </c>
      <c r="Y78" s="4">
        <v>0</v>
      </c>
      <c r="AA78" s="4">
        <v>0</v>
      </c>
      <c r="AC78" s="4">
        <v>125000</v>
      </c>
      <c r="AE78" s="4">
        <v>888642</v>
      </c>
      <c r="AG78" s="4">
        <v>111696632712</v>
      </c>
      <c r="AI78" s="4">
        <v>111075945640</v>
      </c>
      <c r="AK78" s="6">
        <v>3.084024922962573E-4</v>
      </c>
    </row>
    <row r="79" spans="1:37">
      <c r="A79" s="2" t="s">
        <v>236</v>
      </c>
      <c r="C79" s="2" t="s">
        <v>53</v>
      </c>
      <c r="E79" s="2" t="s">
        <v>53</v>
      </c>
      <c r="G79" s="2" t="s">
        <v>237</v>
      </c>
      <c r="I79" s="2" t="s">
        <v>238</v>
      </c>
      <c r="K79" s="4">
        <v>17</v>
      </c>
      <c r="M79" s="4">
        <v>17</v>
      </c>
      <c r="O79" s="4">
        <v>337500</v>
      </c>
      <c r="Q79" s="4">
        <v>312531750000</v>
      </c>
      <c r="S79" s="4">
        <v>301473692441</v>
      </c>
      <c r="U79" s="4">
        <v>0</v>
      </c>
      <c r="W79" s="4">
        <v>0</v>
      </c>
      <c r="Y79" s="4">
        <v>0</v>
      </c>
      <c r="AA79" s="4">
        <v>0</v>
      </c>
      <c r="AC79" s="4">
        <v>337500</v>
      </c>
      <c r="AE79" s="4">
        <v>897738</v>
      </c>
      <c r="AG79" s="4">
        <v>312531750000</v>
      </c>
      <c r="AI79" s="4">
        <v>302974834270</v>
      </c>
      <c r="AK79" s="6">
        <v>8.4120997983441975E-4</v>
      </c>
    </row>
    <row r="80" spans="1:37">
      <c r="A80" s="2" t="s">
        <v>239</v>
      </c>
      <c r="C80" s="2" t="s">
        <v>53</v>
      </c>
      <c r="E80" s="2" t="s">
        <v>53</v>
      </c>
      <c r="G80" s="2" t="s">
        <v>240</v>
      </c>
      <c r="I80" s="2" t="s">
        <v>241</v>
      </c>
      <c r="K80" s="4">
        <v>17</v>
      </c>
      <c r="M80" s="4">
        <v>17</v>
      </c>
      <c r="O80" s="4">
        <v>5877976</v>
      </c>
      <c r="Q80" s="4">
        <v>5464658632333</v>
      </c>
      <c r="S80" s="4">
        <v>5218552886863</v>
      </c>
      <c r="U80" s="4">
        <v>0</v>
      </c>
      <c r="W80" s="4">
        <v>0</v>
      </c>
      <c r="Y80" s="4">
        <v>0</v>
      </c>
      <c r="AA80" s="4">
        <v>0</v>
      </c>
      <c r="AC80" s="4">
        <v>5877976</v>
      </c>
      <c r="AE80" s="4">
        <v>887849</v>
      </c>
      <c r="AG80" s="4">
        <v>5464658632333</v>
      </c>
      <c r="AI80" s="4">
        <v>5218552886863</v>
      </c>
      <c r="AK80" s="6">
        <v>1.4489318161688509E-2</v>
      </c>
    </row>
    <row r="81" spans="1:37">
      <c r="A81" s="2" t="s">
        <v>242</v>
      </c>
      <c r="C81" s="2" t="s">
        <v>53</v>
      </c>
      <c r="E81" s="2" t="s">
        <v>53</v>
      </c>
      <c r="G81" s="2" t="s">
        <v>243</v>
      </c>
      <c r="I81" s="2" t="s">
        <v>244</v>
      </c>
      <c r="K81" s="4">
        <v>17</v>
      </c>
      <c r="M81" s="4">
        <v>17</v>
      </c>
      <c r="O81" s="4">
        <v>1020277</v>
      </c>
      <c r="Q81" s="4">
        <v>975561203843</v>
      </c>
      <c r="S81" s="4">
        <v>933512178616</v>
      </c>
      <c r="U81" s="4">
        <v>0</v>
      </c>
      <c r="W81" s="4">
        <v>0</v>
      </c>
      <c r="Y81" s="4">
        <v>0</v>
      </c>
      <c r="AA81" s="4">
        <v>0</v>
      </c>
      <c r="AC81" s="4">
        <v>1020277</v>
      </c>
      <c r="AE81" s="4">
        <v>926039</v>
      </c>
      <c r="AG81" s="4">
        <v>975561203843</v>
      </c>
      <c r="AI81" s="4">
        <v>944779681171</v>
      </c>
      <c r="AK81" s="6">
        <v>2.6231818839368265E-3</v>
      </c>
    </row>
    <row r="82" spans="1:37">
      <c r="A82" s="2" t="s">
        <v>245</v>
      </c>
      <c r="C82" s="2" t="s">
        <v>53</v>
      </c>
      <c r="E82" s="2" t="s">
        <v>53</v>
      </c>
      <c r="G82" s="2" t="s">
        <v>246</v>
      </c>
      <c r="I82" s="2" t="s">
        <v>100</v>
      </c>
      <c r="K82" s="4">
        <v>17</v>
      </c>
      <c r="M82" s="4">
        <v>17</v>
      </c>
      <c r="O82" s="4">
        <v>7138846</v>
      </c>
      <c r="Q82" s="4">
        <v>6615284321065</v>
      </c>
      <c r="S82" s="4">
        <v>6654181745135</v>
      </c>
      <c r="U82" s="4">
        <v>0</v>
      </c>
      <c r="W82" s="4">
        <v>0</v>
      </c>
      <c r="Y82" s="4">
        <v>0</v>
      </c>
      <c r="AA82" s="4">
        <v>0</v>
      </c>
      <c r="AC82" s="4">
        <v>7138846</v>
      </c>
      <c r="AE82" s="4">
        <v>960126</v>
      </c>
      <c r="AG82" s="4">
        <v>6615284321065</v>
      </c>
      <c r="AI82" s="4">
        <v>6853926054669</v>
      </c>
      <c r="AK82" s="6">
        <v>1.9029933664710355E-2</v>
      </c>
    </row>
    <row r="83" spans="1:37">
      <c r="A83" s="2" t="s">
        <v>247</v>
      </c>
      <c r="C83" s="2" t="s">
        <v>53</v>
      </c>
      <c r="E83" s="2" t="s">
        <v>53</v>
      </c>
      <c r="G83" s="2" t="s">
        <v>248</v>
      </c>
      <c r="I83" s="2" t="s">
        <v>249</v>
      </c>
      <c r="K83" s="4">
        <v>23</v>
      </c>
      <c r="M83" s="4">
        <v>23</v>
      </c>
      <c r="O83" s="4">
        <v>2450000</v>
      </c>
      <c r="Q83" s="4">
        <v>2305694875000</v>
      </c>
      <c r="S83" s="4">
        <v>2305605654318</v>
      </c>
      <c r="U83" s="4">
        <v>0</v>
      </c>
      <c r="W83" s="4">
        <v>0</v>
      </c>
      <c r="Y83" s="4">
        <v>0</v>
      </c>
      <c r="AA83" s="4">
        <v>0</v>
      </c>
      <c r="AC83" s="4">
        <v>2450000</v>
      </c>
      <c r="AE83" s="4">
        <v>942124</v>
      </c>
      <c r="AG83" s="4">
        <v>2305694875000</v>
      </c>
      <c r="AI83" s="4">
        <v>2308114969579</v>
      </c>
      <c r="AK83" s="6">
        <v>6.4084838983187046E-3</v>
      </c>
    </row>
    <row r="84" spans="1:37">
      <c r="A84" s="2" t="s">
        <v>250</v>
      </c>
      <c r="C84" s="2" t="s">
        <v>53</v>
      </c>
      <c r="E84" s="2" t="s">
        <v>53</v>
      </c>
      <c r="G84" s="2" t="s">
        <v>251</v>
      </c>
      <c r="I84" s="2" t="s">
        <v>252</v>
      </c>
      <c r="K84" s="4">
        <v>23</v>
      </c>
      <c r="M84" s="4">
        <v>23</v>
      </c>
      <c r="O84" s="4">
        <v>0</v>
      </c>
      <c r="Q84" s="4">
        <v>0</v>
      </c>
      <c r="S84" s="4">
        <v>0</v>
      </c>
      <c r="U84" s="4">
        <v>1480000</v>
      </c>
      <c r="W84" s="4">
        <v>1365173684062</v>
      </c>
      <c r="Y84" s="4">
        <v>0</v>
      </c>
      <c r="AA84" s="4">
        <v>0</v>
      </c>
      <c r="AC84" s="4">
        <v>1480000</v>
      </c>
      <c r="AE84" s="4">
        <v>922310</v>
      </c>
      <c r="AG84" s="4">
        <v>1365173684062</v>
      </c>
      <c r="AI84" s="4">
        <v>1364965905521</v>
      </c>
      <c r="AK84" s="6">
        <v>3.7898294246931975E-3</v>
      </c>
    </row>
    <row r="85" spans="1:37">
      <c r="A85" s="2" t="s">
        <v>253</v>
      </c>
      <c r="C85" s="2" t="s">
        <v>53</v>
      </c>
      <c r="E85" s="2" t="s">
        <v>53</v>
      </c>
      <c r="G85" s="2" t="s">
        <v>254</v>
      </c>
      <c r="I85" s="2" t="s">
        <v>255</v>
      </c>
      <c r="K85" s="4">
        <v>0</v>
      </c>
      <c r="M85" s="4">
        <v>0</v>
      </c>
      <c r="O85" s="4">
        <v>0</v>
      </c>
      <c r="Q85" s="4">
        <v>0</v>
      </c>
      <c r="S85" s="4">
        <v>0</v>
      </c>
      <c r="U85" s="4">
        <v>3297500</v>
      </c>
      <c r="W85" s="4">
        <v>3959901800000</v>
      </c>
      <c r="Y85" s="4">
        <v>0</v>
      </c>
      <c r="AA85" s="4">
        <v>0</v>
      </c>
      <c r="AC85" s="4">
        <v>3297500</v>
      </c>
      <c r="AE85" s="4">
        <v>1200880</v>
      </c>
      <c r="AG85" s="4">
        <v>3959901800000</v>
      </c>
      <c r="AI85" s="4">
        <v>3959288015221</v>
      </c>
      <c r="AK85" s="6">
        <v>1.099296778053393E-2</v>
      </c>
    </row>
    <row r="86" spans="1:37">
      <c r="A86" s="2" t="s">
        <v>256</v>
      </c>
      <c r="C86" s="2" t="s">
        <v>53</v>
      </c>
      <c r="E86" s="2" t="s">
        <v>53</v>
      </c>
      <c r="G86" s="2" t="s">
        <v>257</v>
      </c>
      <c r="I86" s="2" t="s">
        <v>258</v>
      </c>
      <c r="K86" s="4">
        <v>20.5</v>
      </c>
      <c r="M86" s="4">
        <v>20.5</v>
      </c>
      <c r="O86" s="4">
        <v>0</v>
      </c>
      <c r="Q86" s="4">
        <v>0</v>
      </c>
      <c r="S86" s="4">
        <v>0</v>
      </c>
      <c r="U86" s="4">
        <v>2000000</v>
      </c>
      <c r="W86" s="4">
        <v>1877440000000</v>
      </c>
      <c r="Y86" s="4">
        <v>0</v>
      </c>
      <c r="AA86" s="4">
        <v>0</v>
      </c>
      <c r="AC86" s="4">
        <v>2000000</v>
      </c>
      <c r="AE86" s="4">
        <v>933179</v>
      </c>
      <c r="AG86" s="4">
        <v>1877440000000</v>
      </c>
      <c r="AI86" s="4">
        <v>1866285678627</v>
      </c>
      <c r="AK86" s="6">
        <v>5.1817443579621342E-3</v>
      </c>
    </row>
    <row r="87" spans="1:37">
      <c r="A87" s="2" t="s">
        <v>259</v>
      </c>
      <c r="C87" s="2" t="s">
        <v>53</v>
      </c>
      <c r="E87" s="2" t="s">
        <v>53</v>
      </c>
      <c r="G87" s="2" t="s">
        <v>260</v>
      </c>
      <c r="I87" s="2" t="s">
        <v>261</v>
      </c>
      <c r="K87" s="4">
        <v>18</v>
      </c>
      <c r="M87" s="4">
        <v>18</v>
      </c>
      <c r="O87" s="4">
        <v>0</v>
      </c>
      <c r="Q87" s="4">
        <v>0</v>
      </c>
      <c r="S87" s="4">
        <v>0</v>
      </c>
      <c r="U87" s="4">
        <v>5999969</v>
      </c>
      <c r="W87" s="4">
        <v>5513581306928</v>
      </c>
      <c r="Y87" s="4">
        <v>0</v>
      </c>
      <c r="AA87" s="4">
        <v>0</v>
      </c>
      <c r="AC87" s="4">
        <v>5999969</v>
      </c>
      <c r="AE87" s="4">
        <v>918900</v>
      </c>
      <c r="AG87" s="4">
        <v>5513581306928</v>
      </c>
      <c r="AI87" s="4">
        <v>5513157870953</v>
      </c>
      <c r="AK87" s="6">
        <v>1.5307289242760596E-2</v>
      </c>
    </row>
    <row r="88" spans="1:37">
      <c r="A88" s="2" t="s">
        <v>262</v>
      </c>
      <c r="C88" s="2" t="s">
        <v>53</v>
      </c>
      <c r="E88" s="2" t="s">
        <v>53</v>
      </c>
      <c r="G88" s="2" t="s">
        <v>263</v>
      </c>
      <c r="I88" s="2" t="s">
        <v>264</v>
      </c>
      <c r="K88" s="4">
        <v>20.5</v>
      </c>
      <c r="M88" s="4">
        <v>20.5</v>
      </c>
      <c r="O88" s="4">
        <v>0</v>
      </c>
      <c r="Q88" s="4">
        <v>0</v>
      </c>
      <c r="S88" s="4">
        <v>0</v>
      </c>
      <c r="U88" s="4">
        <v>9913595</v>
      </c>
      <c r="W88" s="4">
        <v>9300946446664</v>
      </c>
      <c r="Y88" s="4">
        <v>0</v>
      </c>
      <c r="AA88" s="4">
        <v>0</v>
      </c>
      <c r="AC88" s="4">
        <v>9913595</v>
      </c>
      <c r="AE88" s="4">
        <v>921828</v>
      </c>
      <c r="AG88" s="4">
        <v>9300946446664</v>
      </c>
      <c r="AI88" s="4">
        <v>9138275329768</v>
      </c>
      <c r="AK88" s="6">
        <v>2.5372432084656105E-2</v>
      </c>
    </row>
    <row r="89" spans="1:37" ht="22.5" thickBot="1">
      <c r="Q89" s="5">
        <f>SUM(Q9:Q88)</f>
        <v>254234360290482</v>
      </c>
      <c r="S89" s="5">
        <f>SUM(S9:S88)</f>
        <v>267216953611795</v>
      </c>
      <c r="W89" s="5">
        <f>SUM(W9:W88)</f>
        <v>41852902699910</v>
      </c>
      <c r="AA89" s="5">
        <f>SUM(AA9:AA88)</f>
        <v>40369722193087</v>
      </c>
      <c r="AG89" s="5">
        <f>SUM(AG9:AG88)</f>
        <v>261213141722125</v>
      </c>
      <c r="AI89" s="5">
        <f>SUM(AI9:AI88)</f>
        <v>271287098204190</v>
      </c>
      <c r="AK89" s="8">
        <f>SUM(AK9:AK88)</f>
        <v>0.75322894378188887</v>
      </c>
    </row>
    <row r="90" spans="1:37" ht="22.5" thickTop="1"/>
    <row r="91" spans="1:37">
      <c r="AI91" s="4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67"/>
  <sheetViews>
    <sheetView rightToLeft="1" topLeftCell="A49" workbookViewId="0">
      <selection activeCell="K67" sqref="K67"/>
    </sheetView>
  </sheetViews>
  <sheetFormatPr defaultRowHeight="21.75"/>
  <cols>
    <col min="1" max="1" width="35.710937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15" style="2" bestFit="1" customWidth="1"/>
    <col min="6" max="6" width="1" style="2" customWidth="1"/>
    <col min="7" max="7" width="23" style="2" bestFit="1" customWidth="1"/>
    <col min="8" max="8" width="1" style="2" customWidth="1"/>
    <col min="9" max="9" width="15.140625" style="2" bestFit="1" customWidth="1"/>
    <col min="10" max="10" width="1" style="2" customWidth="1"/>
    <col min="11" max="11" width="32.7109375" style="2" bestFit="1" customWidth="1"/>
    <col min="12" max="12" width="1" style="2" customWidth="1"/>
    <col min="13" max="13" width="51.85546875" style="2" customWidth="1"/>
    <col min="14" max="14" width="1" style="2" customWidth="1"/>
    <col min="15" max="15" width="9.140625" style="2" customWidth="1"/>
    <col min="16" max="16384" width="9.140625" style="2"/>
  </cols>
  <sheetData>
    <row r="2" spans="1:13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2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6" spans="1:13" ht="22.5">
      <c r="A6" s="10" t="s">
        <v>3</v>
      </c>
      <c r="C6" s="11" t="s">
        <v>6</v>
      </c>
      <c r="D6" s="11" t="s">
        <v>6</v>
      </c>
      <c r="E6" s="11" t="s">
        <v>6</v>
      </c>
      <c r="F6" s="11" t="s">
        <v>6</v>
      </c>
      <c r="G6" s="11" t="s">
        <v>6</v>
      </c>
      <c r="H6" s="11" t="s">
        <v>6</v>
      </c>
      <c r="I6" s="11" t="s">
        <v>6</v>
      </c>
      <c r="J6" s="11" t="s">
        <v>6</v>
      </c>
      <c r="K6" s="11" t="s">
        <v>6</v>
      </c>
      <c r="L6" s="11" t="s">
        <v>6</v>
      </c>
      <c r="M6" s="11" t="s">
        <v>6</v>
      </c>
    </row>
    <row r="7" spans="1:13" ht="22.5">
      <c r="A7" s="10" t="s">
        <v>3</v>
      </c>
      <c r="C7" s="13" t="s">
        <v>7</v>
      </c>
      <c r="E7" s="13" t="s">
        <v>265</v>
      </c>
      <c r="G7" s="13" t="s">
        <v>266</v>
      </c>
      <c r="I7" s="13" t="s">
        <v>267</v>
      </c>
      <c r="K7" s="13" t="s">
        <v>268</v>
      </c>
      <c r="M7" s="13" t="s">
        <v>269</v>
      </c>
    </row>
    <row r="8" spans="1:13">
      <c r="A8" s="2" t="s">
        <v>65</v>
      </c>
      <c r="C8" s="4">
        <v>3474082</v>
      </c>
      <c r="E8" s="4">
        <v>956580</v>
      </c>
      <c r="G8" s="4">
        <v>984179.19999999995</v>
      </c>
      <c r="I8" s="2" t="s">
        <v>270</v>
      </c>
      <c r="K8" s="4">
        <v>3419119243494.3999</v>
      </c>
      <c r="M8" s="2" t="s">
        <v>396</v>
      </c>
    </row>
    <row r="9" spans="1:13">
      <c r="A9" s="2" t="s">
        <v>162</v>
      </c>
      <c r="C9" s="4">
        <v>1348714</v>
      </c>
      <c r="E9" s="4">
        <v>1000000</v>
      </c>
      <c r="G9" s="4">
        <v>990008.34109999996</v>
      </c>
      <c r="I9" s="2" t="s">
        <v>271</v>
      </c>
      <c r="K9" s="4">
        <v>1335238109758.3501</v>
      </c>
      <c r="M9" s="2" t="s">
        <v>396</v>
      </c>
    </row>
    <row r="10" spans="1:13">
      <c r="A10" s="2" t="s">
        <v>220</v>
      </c>
      <c r="C10" s="4">
        <v>7409087</v>
      </c>
      <c r="E10" s="4">
        <v>985850</v>
      </c>
      <c r="G10" s="4">
        <v>970725</v>
      </c>
      <c r="I10" s="2" t="s">
        <v>272</v>
      </c>
      <c r="K10" s="4">
        <v>7192185978075</v>
      </c>
      <c r="M10" s="2" t="s">
        <v>396</v>
      </c>
    </row>
    <row r="11" spans="1:13">
      <c r="A11" s="2" t="s">
        <v>155</v>
      </c>
      <c r="C11" s="4">
        <v>3406145</v>
      </c>
      <c r="E11" s="4">
        <v>1000000</v>
      </c>
      <c r="G11" s="4">
        <v>943344.49439999997</v>
      </c>
      <c r="I11" s="2" t="s">
        <v>273</v>
      </c>
      <c r="K11" s="4">
        <v>3213168132878.0898</v>
      </c>
      <c r="M11" s="2" t="s">
        <v>396</v>
      </c>
    </row>
    <row r="12" spans="1:13">
      <c r="A12" s="2" t="s">
        <v>174</v>
      </c>
      <c r="C12" s="4">
        <v>3990000</v>
      </c>
      <c r="E12" s="4">
        <v>970000</v>
      </c>
      <c r="G12" s="4">
        <v>986788.23259999999</v>
      </c>
      <c r="I12" s="2" t="s">
        <v>274</v>
      </c>
      <c r="K12" s="4">
        <v>3937285048074</v>
      </c>
      <c r="M12" s="2" t="s">
        <v>396</v>
      </c>
    </row>
    <row r="13" spans="1:13">
      <c r="A13" s="2" t="s">
        <v>176</v>
      </c>
      <c r="C13" s="4">
        <v>3000000</v>
      </c>
      <c r="E13" s="4">
        <v>950000</v>
      </c>
      <c r="G13" s="4">
        <v>975706.4</v>
      </c>
      <c r="I13" s="2" t="s">
        <v>275</v>
      </c>
      <c r="K13" s="4">
        <v>2927119200000</v>
      </c>
      <c r="M13" s="2" t="s">
        <v>396</v>
      </c>
    </row>
    <row r="14" spans="1:13">
      <c r="A14" s="2" t="s">
        <v>223</v>
      </c>
      <c r="C14" s="4">
        <v>6739380</v>
      </c>
      <c r="E14" s="4">
        <v>1000000</v>
      </c>
      <c r="G14" s="4">
        <v>954322</v>
      </c>
      <c r="I14" s="2" t="s">
        <v>276</v>
      </c>
      <c r="K14" s="4">
        <v>6431538600360</v>
      </c>
      <c r="M14" s="2" t="s">
        <v>396</v>
      </c>
    </row>
    <row r="15" spans="1:13">
      <c r="A15" s="2" t="s">
        <v>226</v>
      </c>
      <c r="C15" s="4">
        <v>15000</v>
      </c>
      <c r="E15" s="4">
        <v>940700</v>
      </c>
      <c r="G15" s="4">
        <v>888559</v>
      </c>
      <c r="I15" s="2" t="s">
        <v>277</v>
      </c>
      <c r="K15" s="4">
        <v>13328385000</v>
      </c>
      <c r="M15" s="2" t="s">
        <v>396</v>
      </c>
    </row>
    <row r="16" spans="1:13">
      <c r="A16" s="2" t="s">
        <v>158</v>
      </c>
      <c r="C16" s="4">
        <v>5179565</v>
      </c>
      <c r="E16" s="4">
        <v>997500</v>
      </c>
      <c r="G16" s="4">
        <v>954307.30169999995</v>
      </c>
      <c r="I16" s="2" t="s">
        <v>278</v>
      </c>
      <c r="K16" s="4">
        <v>4942896699129.7598</v>
      </c>
      <c r="M16" s="2" t="s">
        <v>396</v>
      </c>
    </row>
    <row r="17" spans="1:13">
      <c r="A17" s="2" t="s">
        <v>161</v>
      </c>
      <c r="C17" s="4">
        <v>2000000</v>
      </c>
      <c r="E17" s="4">
        <v>1000000</v>
      </c>
      <c r="G17" s="4">
        <v>944503.62670000002</v>
      </c>
      <c r="I17" s="2" t="s">
        <v>279</v>
      </c>
      <c r="K17" s="4">
        <v>1889007253400</v>
      </c>
      <c r="M17" s="2" t="s">
        <v>396</v>
      </c>
    </row>
    <row r="18" spans="1:13">
      <c r="A18" s="2" t="s">
        <v>71</v>
      </c>
      <c r="C18" s="4">
        <v>5000000</v>
      </c>
      <c r="E18" s="4">
        <v>935030</v>
      </c>
      <c r="G18" s="4">
        <v>933577.08869999996</v>
      </c>
      <c r="I18" s="2" t="s">
        <v>280</v>
      </c>
      <c r="K18" s="4">
        <v>4667885443500</v>
      </c>
      <c r="M18" s="2" t="s">
        <v>396</v>
      </c>
    </row>
    <row r="19" spans="1:13">
      <c r="A19" s="2" t="s">
        <v>245</v>
      </c>
      <c r="C19" s="4">
        <v>7138846</v>
      </c>
      <c r="E19" s="4">
        <v>985500</v>
      </c>
      <c r="G19" s="4">
        <v>960126</v>
      </c>
      <c r="I19" s="2" t="s">
        <v>281</v>
      </c>
      <c r="K19" s="4">
        <v>6854191654596</v>
      </c>
      <c r="M19" s="2" t="s">
        <v>396</v>
      </c>
    </row>
    <row r="20" spans="1:13">
      <c r="A20" s="2" t="s">
        <v>242</v>
      </c>
      <c r="C20" s="4">
        <v>1020277</v>
      </c>
      <c r="E20" s="4">
        <v>988300</v>
      </c>
      <c r="G20" s="4">
        <v>926039</v>
      </c>
      <c r="I20" s="2" t="s">
        <v>282</v>
      </c>
      <c r="K20" s="4">
        <v>944816292803</v>
      </c>
      <c r="M20" s="2" t="s">
        <v>396</v>
      </c>
    </row>
    <row r="21" spans="1:13">
      <c r="A21" s="2" t="s">
        <v>229</v>
      </c>
      <c r="C21" s="4">
        <v>125000</v>
      </c>
      <c r="E21" s="4">
        <v>929200</v>
      </c>
      <c r="G21" s="4">
        <v>871170</v>
      </c>
      <c r="I21" s="2" t="s">
        <v>283</v>
      </c>
      <c r="K21" s="4">
        <v>108896250000</v>
      </c>
      <c r="M21" s="2" t="s">
        <v>396</v>
      </c>
    </row>
    <row r="22" spans="1:13">
      <c r="A22" s="2" t="s">
        <v>232</v>
      </c>
      <c r="C22" s="4">
        <v>170000</v>
      </c>
      <c r="E22" s="4">
        <v>940000</v>
      </c>
      <c r="G22" s="4">
        <v>847447</v>
      </c>
      <c r="I22" s="2" t="s">
        <v>284</v>
      </c>
      <c r="K22" s="4">
        <v>144065990000</v>
      </c>
      <c r="M22" s="2" t="s">
        <v>396</v>
      </c>
    </row>
    <row r="23" spans="1:13">
      <c r="A23" s="2" t="s">
        <v>77</v>
      </c>
      <c r="C23" s="4">
        <v>4000000</v>
      </c>
      <c r="E23" s="4">
        <v>1000000</v>
      </c>
      <c r="G23" s="4">
        <v>987830.44440000004</v>
      </c>
      <c r="I23" s="2" t="s">
        <v>285</v>
      </c>
      <c r="K23" s="4">
        <v>3951321777600</v>
      </c>
      <c r="M23" s="2" t="s">
        <v>396</v>
      </c>
    </row>
    <row r="24" spans="1:13">
      <c r="A24" s="2" t="s">
        <v>235</v>
      </c>
      <c r="C24" s="4">
        <v>125000</v>
      </c>
      <c r="E24" s="4">
        <v>987380</v>
      </c>
      <c r="G24" s="4">
        <v>888642</v>
      </c>
      <c r="I24" s="2" t="s">
        <v>286</v>
      </c>
      <c r="K24" s="4">
        <v>111080250000</v>
      </c>
      <c r="M24" s="2" t="s">
        <v>396</v>
      </c>
    </row>
    <row r="25" spans="1:13">
      <c r="A25" s="2" t="s">
        <v>146</v>
      </c>
      <c r="C25" s="4">
        <v>7301000</v>
      </c>
      <c r="E25" s="4">
        <v>999321</v>
      </c>
      <c r="G25" s="4">
        <v>917496.17810000002</v>
      </c>
      <c r="I25" s="2" t="s">
        <v>287</v>
      </c>
      <c r="K25" s="4">
        <v>6698639596308.0996</v>
      </c>
      <c r="M25" s="2" t="s">
        <v>396</v>
      </c>
    </row>
    <row r="26" spans="1:13">
      <c r="A26" s="2" t="s">
        <v>62</v>
      </c>
      <c r="C26" s="4">
        <v>8330000</v>
      </c>
      <c r="E26" s="4">
        <v>1000000</v>
      </c>
      <c r="G26" s="4">
        <v>930719.88950000005</v>
      </c>
      <c r="I26" s="2" t="s">
        <v>288</v>
      </c>
      <c r="K26" s="4">
        <v>7752896679535</v>
      </c>
      <c r="M26" s="2" t="s">
        <v>396</v>
      </c>
    </row>
    <row r="27" spans="1:13">
      <c r="A27" s="2" t="s">
        <v>95</v>
      </c>
      <c r="C27" s="4">
        <v>7539733</v>
      </c>
      <c r="E27" s="4">
        <v>991580</v>
      </c>
      <c r="G27" s="4">
        <v>996132.90480000002</v>
      </c>
      <c r="I27" s="2" t="s">
        <v>289</v>
      </c>
      <c r="K27" s="4">
        <v>7510576134706.4199</v>
      </c>
      <c r="M27" s="2" t="s">
        <v>396</v>
      </c>
    </row>
    <row r="28" spans="1:13">
      <c r="A28" s="2" t="s">
        <v>186</v>
      </c>
      <c r="C28" s="4">
        <v>6694295</v>
      </c>
      <c r="E28" s="4">
        <v>950000</v>
      </c>
      <c r="G28" s="4">
        <v>919469.29280000005</v>
      </c>
      <c r="I28" s="2" t="s">
        <v>290</v>
      </c>
      <c r="K28" s="4">
        <v>6155198689444.5801</v>
      </c>
      <c r="M28" s="2" t="s">
        <v>396</v>
      </c>
    </row>
    <row r="29" spans="1:13">
      <c r="A29" s="2" t="s">
        <v>189</v>
      </c>
      <c r="C29" s="4">
        <v>9993800</v>
      </c>
      <c r="E29" s="4">
        <v>950200</v>
      </c>
      <c r="G29" s="4">
        <v>919469.29280000005</v>
      </c>
      <c r="I29" s="2" t="s">
        <v>291</v>
      </c>
      <c r="K29" s="4">
        <v>9188992218384.6406</v>
      </c>
      <c r="M29" s="2" t="s">
        <v>396</v>
      </c>
    </row>
    <row r="30" spans="1:13">
      <c r="A30" s="2" t="s">
        <v>98</v>
      </c>
      <c r="C30" s="4">
        <v>10121220</v>
      </c>
      <c r="E30" s="4">
        <v>964300</v>
      </c>
      <c r="G30" s="4">
        <v>957262.15529999998</v>
      </c>
      <c r="I30" s="2" t="s">
        <v>292</v>
      </c>
      <c r="K30" s="4">
        <v>9688660871465.4707</v>
      </c>
      <c r="M30" s="2" t="s">
        <v>396</v>
      </c>
    </row>
    <row r="31" spans="1:13">
      <c r="A31" s="2" t="s">
        <v>56</v>
      </c>
      <c r="C31" s="4">
        <v>1505000</v>
      </c>
      <c r="E31" s="4">
        <v>950000</v>
      </c>
      <c r="G31" s="4">
        <v>900000</v>
      </c>
      <c r="I31" s="2" t="s">
        <v>293</v>
      </c>
      <c r="K31" s="4">
        <v>1354500000000</v>
      </c>
      <c r="M31" s="2" t="s">
        <v>396</v>
      </c>
    </row>
    <row r="32" spans="1:13">
      <c r="A32" s="2" t="s">
        <v>236</v>
      </c>
      <c r="C32" s="4">
        <v>337500</v>
      </c>
      <c r="E32" s="4">
        <v>970000</v>
      </c>
      <c r="G32" s="4">
        <v>897738</v>
      </c>
      <c r="I32" s="2" t="s">
        <v>294</v>
      </c>
      <c r="K32" s="4">
        <v>302986575000</v>
      </c>
      <c r="M32" s="2" t="s">
        <v>396</v>
      </c>
    </row>
    <row r="33" spans="1:13">
      <c r="A33" s="2" t="s">
        <v>140</v>
      </c>
      <c r="C33" s="4">
        <v>450000</v>
      </c>
      <c r="E33" s="4">
        <v>1000000</v>
      </c>
      <c r="G33" s="4">
        <v>995098</v>
      </c>
      <c r="I33" s="2" t="s">
        <v>295</v>
      </c>
      <c r="K33" s="4">
        <v>447794100000</v>
      </c>
      <c r="M33" s="2" t="s">
        <v>396</v>
      </c>
    </row>
    <row r="34" spans="1:13">
      <c r="A34" s="2" t="s">
        <v>101</v>
      </c>
      <c r="C34" s="4">
        <v>3846363</v>
      </c>
      <c r="E34" s="4">
        <v>800060</v>
      </c>
      <c r="G34" s="4">
        <v>766519</v>
      </c>
      <c r="I34" s="2" t="s">
        <v>296</v>
      </c>
      <c r="K34" s="4">
        <v>2948310320397</v>
      </c>
      <c r="M34" s="2" t="s">
        <v>396</v>
      </c>
    </row>
    <row r="35" spans="1:13">
      <c r="A35" s="2" t="s">
        <v>109</v>
      </c>
      <c r="C35" s="4">
        <v>7062785</v>
      </c>
      <c r="E35" s="4">
        <v>768970</v>
      </c>
      <c r="G35" s="4">
        <v>726928</v>
      </c>
      <c r="I35" s="2" t="s">
        <v>297</v>
      </c>
      <c r="K35" s="4">
        <v>5134136174480</v>
      </c>
      <c r="M35" s="2" t="s">
        <v>396</v>
      </c>
    </row>
    <row r="36" spans="1:13">
      <c r="A36" s="2" t="s">
        <v>149</v>
      </c>
      <c r="C36" s="4">
        <v>3349926</v>
      </c>
      <c r="E36" s="4">
        <v>878205</v>
      </c>
      <c r="G36" s="4">
        <v>892706.92859999998</v>
      </c>
      <c r="I36" s="2" t="s">
        <v>298</v>
      </c>
      <c r="K36" s="4">
        <v>2990502150497.2798</v>
      </c>
      <c r="M36" s="2" t="s">
        <v>396</v>
      </c>
    </row>
    <row r="37" spans="1:13">
      <c r="A37" s="2" t="s">
        <v>80</v>
      </c>
      <c r="C37" s="4">
        <v>3673181</v>
      </c>
      <c r="E37" s="4">
        <v>759000</v>
      </c>
      <c r="G37" s="4">
        <v>720190</v>
      </c>
      <c r="I37" s="2" t="s">
        <v>299</v>
      </c>
      <c r="K37" s="4">
        <v>2645388224390</v>
      </c>
      <c r="M37" s="2" t="s">
        <v>396</v>
      </c>
    </row>
    <row r="38" spans="1:13">
      <c r="A38" s="2" t="s">
        <v>165</v>
      </c>
      <c r="C38" s="4">
        <v>4528500</v>
      </c>
      <c r="E38" s="4">
        <v>1015630</v>
      </c>
      <c r="G38" s="4">
        <v>981783.22180000006</v>
      </c>
      <c r="I38" s="2" t="s">
        <v>300</v>
      </c>
      <c r="K38" s="4">
        <v>4446005319921.2998</v>
      </c>
      <c r="M38" s="2" t="s">
        <v>396</v>
      </c>
    </row>
    <row r="39" spans="1:13">
      <c r="A39" s="2" t="s">
        <v>239</v>
      </c>
      <c r="C39" s="4">
        <v>5877976</v>
      </c>
      <c r="E39" s="4">
        <v>948700</v>
      </c>
      <c r="G39" s="4">
        <v>887849</v>
      </c>
      <c r="I39" s="2" t="s">
        <v>301</v>
      </c>
      <c r="K39" s="4">
        <v>5218755113624</v>
      </c>
      <c r="M39" s="2" t="s">
        <v>396</v>
      </c>
    </row>
    <row r="40" spans="1:13">
      <c r="A40" s="2" t="s">
        <v>180</v>
      </c>
      <c r="C40" s="4">
        <v>7500000</v>
      </c>
      <c r="E40" s="4">
        <v>889177</v>
      </c>
      <c r="G40" s="4">
        <v>949063.50360000005</v>
      </c>
      <c r="I40" s="2" t="s">
        <v>302</v>
      </c>
      <c r="K40" s="4">
        <v>7117976277000</v>
      </c>
      <c r="M40" s="2" t="s">
        <v>396</v>
      </c>
    </row>
    <row r="41" spans="1:13">
      <c r="A41" s="2" t="s">
        <v>68</v>
      </c>
      <c r="C41" s="4">
        <v>5005000</v>
      </c>
      <c r="E41" s="4">
        <v>1000000</v>
      </c>
      <c r="G41" s="4">
        <v>967724.56140000001</v>
      </c>
      <c r="I41" s="2" t="s">
        <v>291</v>
      </c>
      <c r="K41" s="4">
        <v>4843461429807</v>
      </c>
      <c r="M41" s="2" t="s">
        <v>396</v>
      </c>
    </row>
    <row r="42" spans="1:13">
      <c r="A42" s="2" t="s">
        <v>143</v>
      </c>
      <c r="C42" s="4">
        <v>1994901</v>
      </c>
      <c r="E42" s="4">
        <v>990000</v>
      </c>
      <c r="G42" s="4">
        <v>1011441</v>
      </c>
      <c r="I42" s="2" t="s">
        <v>303</v>
      </c>
      <c r="K42" s="4">
        <v>2017724662341</v>
      </c>
      <c r="M42" s="2" t="s">
        <v>396</v>
      </c>
    </row>
    <row r="43" spans="1:13">
      <c r="A43" s="2" t="s">
        <v>200</v>
      </c>
      <c r="C43" s="4">
        <v>1193400</v>
      </c>
      <c r="E43" s="4">
        <v>981910</v>
      </c>
      <c r="G43" s="4">
        <v>933353</v>
      </c>
      <c r="I43" s="2" t="s">
        <v>304</v>
      </c>
      <c r="K43" s="4">
        <v>1113863470200</v>
      </c>
      <c r="M43" s="2" t="s">
        <v>396</v>
      </c>
    </row>
    <row r="44" spans="1:13">
      <c r="A44" s="2" t="s">
        <v>181</v>
      </c>
      <c r="C44" s="4">
        <v>4001100</v>
      </c>
      <c r="E44" s="4">
        <v>990100</v>
      </c>
      <c r="G44" s="4">
        <v>964247</v>
      </c>
      <c r="I44" s="2" t="s">
        <v>305</v>
      </c>
      <c r="K44" s="4">
        <v>3858048671700</v>
      </c>
      <c r="M44" s="2" t="s">
        <v>396</v>
      </c>
    </row>
    <row r="45" spans="1:13">
      <c r="A45" s="2" t="s">
        <v>203</v>
      </c>
      <c r="C45" s="4">
        <v>5860800</v>
      </c>
      <c r="E45" s="4">
        <v>1000000</v>
      </c>
      <c r="G45" s="4">
        <v>900000</v>
      </c>
      <c r="I45" s="2" t="s">
        <v>286</v>
      </c>
      <c r="K45" s="4">
        <v>5274720000000</v>
      </c>
      <c r="M45" s="2" t="s">
        <v>396</v>
      </c>
    </row>
    <row r="46" spans="1:13">
      <c r="A46" s="2" t="s">
        <v>206</v>
      </c>
      <c r="C46" s="4">
        <v>195100</v>
      </c>
      <c r="E46" s="4">
        <v>1000000</v>
      </c>
      <c r="G46" s="4">
        <v>900000</v>
      </c>
      <c r="I46" s="2" t="s">
        <v>286</v>
      </c>
      <c r="K46" s="4">
        <v>175590000000</v>
      </c>
      <c r="M46" s="2" t="s">
        <v>396</v>
      </c>
    </row>
    <row r="47" spans="1:13">
      <c r="A47" s="2" t="s">
        <v>209</v>
      </c>
      <c r="C47" s="4">
        <v>10000000</v>
      </c>
      <c r="E47" s="4">
        <v>972880</v>
      </c>
      <c r="G47" s="4">
        <v>942421</v>
      </c>
      <c r="I47" s="2" t="s">
        <v>306</v>
      </c>
      <c r="K47" s="4">
        <v>9424210000000</v>
      </c>
      <c r="M47" s="2" t="s">
        <v>396</v>
      </c>
    </row>
    <row r="48" spans="1:13">
      <c r="A48" s="2" t="s">
        <v>74</v>
      </c>
      <c r="C48" s="4">
        <v>4000000</v>
      </c>
      <c r="E48" s="4">
        <v>1000000</v>
      </c>
      <c r="G48" s="4">
        <v>981844.04469999997</v>
      </c>
      <c r="I48" s="2" t="s">
        <v>307</v>
      </c>
      <c r="K48" s="4">
        <v>3927376178800</v>
      </c>
      <c r="M48" s="2" t="s">
        <v>396</v>
      </c>
    </row>
    <row r="49" spans="1:13">
      <c r="A49" s="2" t="s">
        <v>52</v>
      </c>
      <c r="C49" s="4">
        <v>1500000</v>
      </c>
      <c r="E49" s="4">
        <v>2292866.5986000001</v>
      </c>
      <c r="G49" s="4">
        <v>2346745.7248</v>
      </c>
      <c r="I49" s="2" t="s">
        <v>308</v>
      </c>
      <c r="K49" s="4">
        <v>3520118587200</v>
      </c>
      <c r="M49" s="2" t="s">
        <v>396</v>
      </c>
    </row>
    <row r="50" spans="1:13">
      <c r="A50" s="2" t="s">
        <v>59</v>
      </c>
      <c r="C50" s="4">
        <v>3000000</v>
      </c>
      <c r="E50" s="4">
        <v>999990</v>
      </c>
      <c r="G50" s="4">
        <v>1001274.8504999999</v>
      </c>
      <c r="I50" s="2" t="s">
        <v>123</v>
      </c>
      <c r="K50" s="4">
        <v>3003824551500</v>
      </c>
      <c r="M50" s="2" t="s">
        <v>396</v>
      </c>
    </row>
    <row r="51" spans="1:13">
      <c r="A51" s="2" t="s">
        <v>168</v>
      </c>
      <c r="C51" s="4">
        <v>1800000</v>
      </c>
      <c r="E51" s="4">
        <v>1000000</v>
      </c>
      <c r="G51" s="4">
        <v>980791.44440000004</v>
      </c>
      <c r="I51" s="2" t="s">
        <v>309</v>
      </c>
      <c r="K51" s="4">
        <v>1765424599920</v>
      </c>
      <c r="M51" s="2" t="s">
        <v>396</v>
      </c>
    </row>
    <row r="52" spans="1:13">
      <c r="A52" s="2" t="s">
        <v>184</v>
      </c>
      <c r="C52" s="4">
        <v>2549000</v>
      </c>
      <c r="E52" s="4">
        <v>902500</v>
      </c>
      <c r="G52" s="4">
        <v>852523.33330000006</v>
      </c>
      <c r="I52" s="2" t="s">
        <v>277</v>
      </c>
      <c r="K52" s="4">
        <v>2173081976581.7</v>
      </c>
      <c r="M52" s="2" t="s">
        <v>396</v>
      </c>
    </row>
    <row r="53" spans="1:13">
      <c r="A53" s="2" t="s">
        <v>197</v>
      </c>
      <c r="C53" s="4">
        <v>8972933</v>
      </c>
      <c r="E53" s="4">
        <v>932700</v>
      </c>
      <c r="G53" s="4">
        <v>976591.21719999996</v>
      </c>
      <c r="I53" s="2" t="s">
        <v>310</v>
      </c>
      <c r="K53" s="4">
        <v>8762887560324.0498</v>
      </c>
      <c r="M53" s="2" t="s">
        <v>396</v>
      </c>
    </row>
    <row r="54" spans="1:13">
      <c r="A54" s="2" t="s">
        <v>212</v>
      </c>
      <c r="C54" s="4">
        <v>2773000</v>
      </c>
      <c r="E54" s="4">
        <v>999830</v>
      </c>
      <c r="G54" s="4">
        <v>899847</v>
      </c>
      <c r="I54" s="2" t="s">
        <v>286</v>
      </c>
      <c r="K54" s="4">
        <v>2495275731000</v>
      </c>
      <c r="M54" s="2" t="s">
        <v>396</v>
      </c>
    </row>
    <row r="55" spans="1:13">
      <c r="A55" s="2" t="s">
        <v>171</v>
      </c>
      <c r="C55" s="4">
        <v>5600000</v>
      </c>
      <c r="E55" s="4">
        <v>950000</v>
      </c>
      <c r="G55" s="4">
        <v>934354.32709999999</v>
      </c>
      <c r="I55" s="2" t="s">
        <v>311</v>
      </c>
      <c r="K55" s="4">
        <v>5232384231760</v>
      </c>
      <c r="M55" s="2" t="s">
        <v>396</v>
      </c>
    </row>
    <row r="56" spans="1:13">
      <c r="A56" s="2" t="s">
        <v>259</v>
      </c>
      <c r="C56" s="4">
        <v>5999969</v>
      </c>
      <c r="E56" s="4">
        <v>918900</v>
      </c>
      <c r="G56" s="4">
        <v>918900</v>
      </c>
      <c r="I56" s="2" t="s">
        <v>31</v>
      </c>
      <c r="K56" s="4">
        <v>5513371514100</v>
      </c>
      <c r="M56" s="2" t="s">
        <v>396</v>
      </c>
    </row>
    <row r="57" spans="1:13">
      <c r="A57" s="2" t="s">
        <v>192</v>
      </c>
      <c r="C57" s="4">
        <v>11560836</v>
      </c>
      <c r="E57" s="4">
        <v>929390</v>
      </c>
      <c r="G57" s="4">
        <v>936726.87939999998</v>
      </c>
      <c r="I57" s="2" t="s">
        <v>312</v>
      </c>
      <c r="K57" s="4">
        <v>10829345829535.199</v>
      </c>
      <c r="M57" s="2" t="s">
        <v>396</v>
      </c>
    </row>
    <row r="58" spans="1:13">
      <c r="A58" s="2" t="s">
        <v>215</v>
      </c>
      <c r="C58" s="4">
        <v>16088044</v>
      </c>
      <c r="E58" s="4">
        <v>967500</v>
      </c>
      <c r="G58" s="4">
        <v>943196</v>
      </c>
      <c r="I58" s="2" t="s">
        <v>313</v>
      </c>
      <c r="K58" s="4">
        <v>15174178748624</v>
      </c>
      <c r="M58" s="2" t="s">
        <v>396</v>
      </c>
    </row>
    <row r="59" spans="1:13">
      <c r="A59" s="2" t="s">
        <v>218</v>
      </c>
      <c r="C59" s="4">
        <v>13922852</v>
      </c>
      <c r="E59" s="4">
        <v>942700</v>
      </c>
      <c r="G59" s="4">
        <v>899489</v>
      </c>
      <c r="I59" s="2" t="s">
        <v>314</v>
      </c>
      <c r="K59" s="4">
        <v>12523452222628</v>
      </c>
      <c r="M59" s="2" t="s">
        <v>396</v>
      </c>
    </row>
    <row r="60" spans="1:13">
      <c r="A60" s="2" t="s">
        <v>250</v>
      </c>
      <c r="C60" s="4">
        <v>1480000</v>
      </c>
      <c r="E60" s="4">
        <v>922310</v>
      </c>
      <c r="G60" s="4">
        <v>922310</v>
      </c>
      <c r="I60" s="2" t="s">
        <v>31</v>
      </c>
      <c r="K60" s="4">
        <v>1365018800000</v>
      </c>
      <c r="M60" s="2" t="s">
        <v>396</v>
      </c>
    </row>
    <row r="61" spans="1:13">
      <c r="A61" s="2" t="s">
        <v>262</v>
      </c>
      <c r="C61" s="4">
        <v>9913595</v>
      </c>
      <c r="E61" s="4">
        <v>948600</v>
      </c>
      <c r="G61" s="4">
        <v>921828</v>
      </c>
      <c r="I61" s="2" t="s">
        <v>315</v>
      </c>
      <c r="K61" s="4">
        <v>9138629451660</v>
      </c>
      <c r="M61" s="2" t="s">
        <v>396</v>
      </c>
    </row>
    <row r="62" spans="1:13">
      <c r="A62" s="2" t="s">
        <v>247</v>
      </c>
      <c r="C62" s="4">
        <v>2450000</v>
      </c>
      <c r="E62" s="4">
        <v>941090</v>
      </c>
      <c r="G62" s="4">
        <v>942124.25</v>
      </c>
      <c r="I62" s="2" t="s">
        <v>113</v>
      </c>
      <c r="K62" s="4">
        <v>2308204412500</v>
      </c>
      <c r="M62" s="2" t="s">
        <v>396</v>
      </c>
    </row>
    <row r="63" spans="1:13">
      <c r="A63" s="2" t="s">
        <v>152</v>
      </c>
      <c r="C63" s="4">
        <v>2061300</v>
      </c>
      <c r="E63" s="4">
        <v>900244</v>
      </c>
      <c r="G63" s="4">
        <v>860238.36459999997</v>
      </c>
      <c r="I63" s="2" t="s">
        <v>316</v>
      </c>
      <c r="K63" s="4">
        <v>1773209340949.98</v>
      </c>
      <c r="M63" s="2" t="s">
        <v>396</v>
      </c>
    </row>
    <row r="64" spans="1:13">
      <c r="A64" s="2" t="s">
        <v>256</v>
      </c>
      <c r="C64" s="4">
        <v>2000000</v>
      </c>
      <c r="E64" s="4">
        <v>939300</v>
      </c>
      <c r="G64" s="4">
        <v>933179</v>
      </c>
      <c r="I64" s="2" t="s">
        <v>317</v>
      </c>
      <c r="K64" s="4">
        <v>1866358000000</v>
      </c>
      <c r="M64" s="2" t="s">
        <v>396</v>
      </c>
    </row>
    <row r="65" spans="1:13">
      <c r="A65" s="2" t="s">
        <v>253</v>
      </c>
      <c r="C65" s="4">
        <v>3297500</v>
      </c>
      <c r="E65" s="4">
        <v>1201539</v>
      </c>
      <c r="G65" s="4">
        <v>1200880</v>
      </c>
      <c r="I65" s="2" t="s">
        <v>318</v>
      </c>
      <c r="K65" s="4">
        <v>3959901800000</v>
      </c>
      <c r="M65" s="2" t="s">
        <v>396</v>
      </c>
    </row>
    <row r="66" spans="1:13" ht="22.5" thickBot="1">
      <c r="K66" s="5">
        <f>SUM(K8:K65)</f>
        <v>253724124524953.28</v>
      </c>
    </row>
    <row r="67" spans="1:13" ht="22.5" thickTop="1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25"/>
  <sheetViews>
    <sheetView rightToLeft="1" workbookViewId="0">
      <selection activeCell="S24" sqref="S24"/>
    </sheetView>
  </sheetViews>
  <sheetFormatPr defaultRowHeight="21.75"/>
  <cols>
    <col min="1" max="1" width="24.28515625" style="2" bestFit="1" customWidth="1"/>
    <col min="2" max="2" width="1" style="2" customWidth="1"/>
    <col min="3" max="3" width="24.85546875" style="2" bestFit="1" customWidth="1"/>
    <col min="4" max="4" width="1" style="2" customWidth="1"/>
    <col min="5" max="5" width="14.28515625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22" style="2" bestFit="1" customWidth="1"/>
    <col min="12" max="12" width="1" style="2" customWidth="1"/>
    <col min="13" max="13" width="22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22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3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23" ht="22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23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23" ht="22.5">
      <c r="A6" s="10" t="s">
        <v>320</v>
      </c>
      <c r="C6" s="11" t="s">
        <v>321</v>
      </c>
      <c r="D6" s="11" t="s">
        <v>321</v>
      </c>
      <c r="E6" s="11" t="s">
        <v>321</v>
      </c>
      <c r="F6" s="11" t="s">
        <v>321</v>
      </c>
      <c r="G6" s="11" t="s">
        <v>321</v>
      </c>
      <c r="H6" s="11" t="s">
        <v>321</v>
      </c>
      <c r="I6" s="11" t="s">
        <v>321</v>
      </c>
      <c r="K6" s="11" t="s">
        <v>4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</row>
    <row r="7" spans="1:23" ht="22.5">
      <c r="A7" s="11" t="s">
        <v>320</v>
      </c>
      <c r="C7" s="13" t="s">
        <v>322</v>
      </c>
      <c r="E7" s="13" t="s">
        <v>323</v>
      </c>
      <c r="G7" s="13" t="s">
        <v>324</v>
      </c>
      <c r="I7" s="13" t="s">
        <v>50</v>
      </c>
      <c r="K7" s="13" t="s">
        <v>325</v>
      </c>
      <c r="M7" s="13" t="s">
        <v>326</v>
      </c>
      <c r="O7" s="13" t="s">
        <v>327</v>
      </c>
      <c r="Q7" s="13" t="s">
        <v>325</v>
      </c>
      <c r="S7" s="13" t="s">
        <v>319</v>
      </c>
    </row>
    <row r="8" spans="1:23">
      <c r="A8" s="2" t="s">
        <v>328</v>
      </c>
      <c r="C8" s="2" t="s">
        <v>329</v>
      </c>
      <c r="E8" s="2" t="s">
        <v>330</v>
      </c>
      <c r="G8" s="2" t="s">
        <v>331</v>
      </c>
      <c r="I8" s="4">
        <v>0</v>
      </c>
      <c r="K8" s="4">
        <v>505662179402</v>
      </c>
      <c r="M8" s="4">
        <v>18003256947350</v>
      </c>
      <c r="O8" s="4">
        <v>16500000784000</v>
      </c>
      <c r="Q8" s="4">
        <v>2008918342752</v>
      </c>
      <c r="S8" s="6">
        <v>5.9613004526672536E-3</v>
      </c>
    </row>
    <row r="9" spans="1:23">
      <c r="A9" s="2" t="s">
        <v>332</v>
      </c>
      <c r="C9" s="2" t="s">
        <v>333</v>
      </c>
      <c r="E9" s="2" t="s">
        <v>330</v>
      </c>
      <c r="G9" s="2" t="s">
        <v>334</v>
      </c>
      <c r="I9" s="4">
        <v>0</v>
      </c>
      <c r="K9" s="4">
        <v>777109065582</v>
      </c>
      <c r="M9" s="4">
        <v>90310434697032</v>
      </c>
      <c r="O9" s="4">
        <v>88439791244578</v>
      </c>
      <c r="Q9" s="4">
        <v>2647752518036</v>
      </c>
      <c r="S9" s="6">
        <v>7.856988484009975E-3</v>
      </c>
    </row>
    <row r="10" spans="1:23">
      <c r="A10" s="2" t="s">
        <v>335</v>
      </c>
      <c r="C10" s="2" t="s">
        <v>336</v>
      </c>
      <c r="E10" s="2" t="s">
        <v>330</v>
      </c>
      <c r="G10" s="2" t="s">
        <v>337</v>
      </c>
      <c r="I10" s="4">
        <v>0</v>
      </c>
      <c r="K10" s="4">
        <v>20483649391108</v>
      </c>
      <c r="M10" s="4">
        <v>15156659708531</v>
      </c>
      <c r="O10" s="4">
        <v>35636479924000</v>
      </c>
      <c r="Q10" s="4">
        <v>3829175639</v>
      </c>
      <c r="S10" s="6">
        <v>1.1362764719865513E-5</v>
      </c>
    </row>
    <row r="11" spans="1:23">
      <c r="A11" s="2" t="s">
        <v>335</v>
      </c>
      <c r="C11" s="2" t="s">
        <v>338</v>
      </c>
      <c r="E11" s="2" t="s">
        <v>339</v>
      </c>
      <c r="G11" s="2" t="s">
        <v>78</v>
      </c>
      <c r="I11" s="4">
        <v>24</v>
      </c>
      <c r="K11" s="4">
        <v>1029659000000</v>
      </c>
      <c r="M11" s="4">
        <v>0</v>
      </c>
      <c r="O11" s="4">
        <v>0</v>
      </c>
      <c r="Q11" s="4">
        <v>1029659000000</v>
      </c>
      <c r="S11" s="6">
        <v>3.0554286514126658E-3</v>
      </c>
    </row>
    <row r="12" spans="1:23">
      <c r="A12" s="2" t="s">
        <v>335</v>
      </c>
      <c r="C12" s="2" t="s">
        <v>340</v>
      </c>
      <c r="E12" s="2" t="s">
        <v>339</v>
      </c>
      <c r="G12" s="2" t="s">
        <v>341</v>
      </c>
      <c r="I12" s="4">
        <v>24</v>
      </c>
      <c r="K12" s="4">
        <v>3000000000000</v>
      </c>
      <c r="M12" s="4">
        <v>0</v>
      </c>
      <c r="O12" s="4">
        <v>0</v>
      </c>
      <c r="Q12" s="4">
        <v>3000000000000</v>
      </c>
      <c r="S12" s="6">
        <v>8.9022540027698469E-3</v>
      </c>
    </row>
    <row r="13" spans="1:23">
      <c r="A13" s="2" t="s">
        <v>342</v>
      </c>
      <c r="C13" s="2" t="s">
        <v>343</v>
      </c>
      <c r="E13" s="2" t="s">
        <v>339</v>
      </c>
      <c r="G13" s="2" t="s">
        <v>344</v>
      </c>
      <c r="I13" s="4">
        <v>18</v>
      </c>
      <c r="K13" s="4">
        <v>2000000000000</v>
      </c>
      <c r="M13" s="4">
        <v>0</v>
      </c>
      <c r="O13" s="4">
        <v>0</v>
      </c>
      <c r="Q13" s="4">
        <v>2000000000000</v>
      </c>
      <c r="S13" s="6">
        <v>5.9348360018465643E-3</v>
      </c>
    </row>
    <row r="14" spans="1:23">
      <c r="A14" s="2" t="s">
        <v>345</v>
      </c>
      <c r="C14" s="2" t="s">
        <v>346</v>
      </c>
      <c r="E14" s="2" t="s">
        <v>339</v>
      </c>
      <c r="G14" s="2" t="s">
        <v>347</v>
      </c>
      <c r="I14" s="4">
        <v>18</v>
      </c>
      <c r="K14" s="4">
        <v>2000000000000</v>
      </c>
      <c r="M14" s="4">
        <v>0</v>
      </c>
      <c r="O14" s="4">
        <v>0</v>
      </c>
      <c r="Q14" s="4">
        <v>2000000000000</v>
      </c>
      <c r="S14" s="6">
        <v>5.9348360018465643E-3</v>
      </c>
    </row>
    <row r="15" spans="1:23">
      <c r="A15" s="2" t="s">
        <v>345</v>
      </c>
      <c r="C15" s="2" t="s">
        <v>348</v>
      </c>
      <c r="E15" s="2" t="s">
        <v>330</v>
      </c>
      <c r="G15" s="2" t="s">
        <v>347</v>
      </c>
      <c r="I15" s="4">
        <v>0</v>
      </c>
      <c r="K15" s="4">
        <v>59179392329</v>
      </c>
      <c r="M15" s="4">
        <v>225547546400</v>
      </c>
      <c r="O15" s="4">
        <v>284726380000</v>
      </c>
      <c r="Q15" s="4">
        <v>558729</v>
      </c>
      <c r="S15" s="6">
        <v>1.6579824922378646E-9</v>
      </c>
    </row>
    <row r="16" spans="1:23">
      <c r="A16" s="2" t="s">
        <v>342</v>
      </c>
      <c r="C16" s="2" t="s">
        <v>349</v>
      </c>
      <c r="E16" s="2" t="s">
        <v>339</v>
      </c>
      <c r="G16" s="2" t="s">
        <v>350</v>
      </c>
      <c r="I16" s="4">
        <v>18</v>
      </c>
      <c r="K16" s="4">
        <v>3000000000000</v>
      </c>
      <c r="M16" s="4">
        <v>0</v>
      </c>
      <c r="O16" s="4">
        <v>0</v>
      </c>
      <c r="Q16" s="4">
        <v>3000000000000</v>
      </c>
      <c r="S16" s="6">
        <v>8.9022540027698469E-3</v>
      </c>
      <c r="W16" s="4"/>
    </row>
    <row r="17" spans="1:19">
      <c r="A17" s="2" t="s">
        <v>345</v>
      </c>
      <c r="C17" s="2" t="s">
        <v>351</v>
      </c>
      <c r="E17" s="2" t="s">
        <v>339</v>
      </c>
      <c r="G17" s="2" t="s">
        <v>352</v>
      </c>
      <c r="I17" s="4">
        <v>18</v>
      </c>
      <c r="K17" s="4">
        <v>3000000000000</v>
      </c>
      <c r="M17" s="4">
        <v>0</v>
      </c>
      <c r="O17" s="4">
        <v>0</v>
      </c>
      <c r="Q17" s="4">
        <v>3000000000000</v>
      </c>
      <c r="S17" s="6">
        <v>8.9022540027698469E-3</v>
      </c>
    </row>
    <row r="18" spans="1:19">
      <c r="A18" s="2" t="s">
        <v>353</v>
      </c>
      <c r="C18" s="2" t="s">
        <v>354</v>
      </c>
      <c r="E18" s="2" t="s">
        <v>339</v>
      </c>
      <c r="G18" s="2" t="s">
        <v>355</v>
      </c>
      <c r="I18" s="4">
        <v>18</v>
      </c>
      <c r="K18" s="4">
        <v>4000000000000</v>
      </c>
      <c r="M18" s="4">
        <v>0</v>
      </c>
      <c r="O18" s="4">
        <v>0</v>
      </c>
      <c r="Q18" s="4">
        <v>4000000000000</v>
      </c>
      <c r="S18" s="6">
        <v>1.1869672003693129E-2</v>
      </c>
    </row>
    <row r="19" spans="1:19">
      <c r="A19" s="2" t="s">
        <v>356</v>
      </c>
      <c r="C19" s="2" t="s">
        <v>357</v>
      </c>
      <c r="E19" s="2" t="s">
        <v>339</v>
      </c>
      <c r="G19" s="2" t="s">
        <v>358</v>
      </c>
      <c r="I19" s="4">
        <v>18</v>
      </c>
      <c r="K19" s="4">
        <v>4000000000000</v>
      </c>
      <c r="M19" s="4">
        <v>0</v>
      </c>
      <c r="O19" s="4">
        <v>0</v>
      </c>
      <c r="Q19" s="4">
        <v>4000000000000</v>
      </c>
      <c r="S19" s="6">
        <v>1.1869672003693129E-2</v>
      </c>
    </row>
    <row r="20" spans="1:19">
      <c r="A20" s="2" t="s">
        <v>359</v>
      </c>
      <c r="C20" s="2" t="s">
        <v>360</v>
      </c>
      <c r="E20" s="2" t="s">
        <v>339</v>
      </c>
      <c r="G20" s="2" t="s">
        <v>361</v>
      </c>
      <c r="I20" s="4">
        <v>26</v>
      </c>
      <c r="K20" s="4">
        <v>0</v>
      </c>
      <c r="M20" s="4">
        <v>3000000000000</v>
      </c>
      <c r="O20" s="4">
        <v>0</v>
      </c>
      <c r="Q20" s="4">
        <v>3000000000000</v>
      </c>
      <c r="S20" s="6">
        <v>8.9022540027698469E-3</v>
      </c>
    </row>
    <row r="21" spans="1:19">
      <c r="A21" s="2" t="s">
        <v>335</v>
      </c>
      <c r="C21" s="2" t="s">
        <v>362</v>
      </c>
      <c r="E21" s="2" t="s">
        <v>363</v>
      </c>
      <c r="G21" s="2" t="s">
        <v>364</v>
      </c>
      <c r="I21" s="4">
        <v>0</v>
      </c>
      <c r="K21" s="4">
        <v>0</v>
      </c>
      <c r="M21" s="4">
        <v>1000000</v>
      </c>
      <c r="O21" s="4">
        <v>670000</v>
      </c>
      <c r="Q21" s="4">
        <v>330000</v>
      </c>
      <c r="S21" s="6">
        <v>9.7924794030468312E-10</v>
      </c>
    </row>
    <row r="22" spans="1:19">
      <c r="A22" s="2" t="s">
        <v>335</v>
      </c>
      <c r="C22" s="2" t="s">
        <v>365</v>
      </c>
      <c r="E22" s="2" t="s">
        <v>339</v>
      </c>
      <c r="G22" s="2" t="s">
        <v>6</v>
      </c>
      <c r="I22" s="4">
        <v>26.5</v>
      </c>
      <c r="K22" s="4">
        <v>0</v>
      </c>
      <c r="M22" s="4">
        <v>10000000000000</v>
      </c>
      <c r="O22" s="4">
        <v>0</v>
      </c>
      <c r="Q22" s="4">
        <v>10000000000000</v>
      </c>
      <c r="S22" s="6">
        <v>2.9674180009232824E-2</v>
      </c>
    </row>
    <row r="23" spans="1:19">
      <c r="A23" s="2" t="s">
        <v>366</v>
      </c>
      <c r="C23" s="2" t="s">
        <v>367</v>
      </c>
      <c r="E23" s="2" t="s">
        <v>339</v>
      </c>
      <c r="G23" s="2" t="s">
        <v>6</v>
      </c>
      <c r="I23" s="4">
        <v>26</v>
      </c>
      <c r="K23" s="4">
        <v>0</v>
      </c>
      <c r="M23" s="4">
        <v>15000000000000</v>
      </c>
      <c r="O23" s="4">
        <v>0</v>
      </c>
      <c r="Q23" s="4">
        <v>15000000000000</v>
      </c>
      <c r="S23" s="6">
        <v>4.4511270013849233E-2</v>
      </c>
    </row>
    <row r="24" spans="1:19" ht="22.5" thickBot="1">
      <c r="K24" s="5">
        <f>SUM(K8:K23)</f>
        <v>43855259028421</v>
      </c>
      <c r="M24" s="5">
        <f>SUM(M8:M23)</f>
        <v>151695899899313</v>
      </c>
      <c r="O24" s="5">
        <f>SUM(O8:O23)</f>
        <v>140860999002578</v>
      </c>
      <c r="Q24" s="5">
        <f>SUM(Q8:Q23)</f>
        <v>54690159925156</v>
      </c>
      <c r="S24" s="7">
        <f>SUM(S8:S23)</f>
        <v>0.16228856503528105</v>
      </c>
    </row>
    <row r="25" spans="1:19" ht="22.5" thickTop="1"/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paperSize="9" orientation="portrait" r:id="rId1"/>
  <ignoredErrors>
    <ignoredError sqref="C8:C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22" sqref="G22"/>
    </sheetView>
  </sheetViews>
  <sheetFormatPr defaultRowHeight="21.75"/>
  <cols>
    <col min="1" max="1" width="24.285156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.140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2.5">
      <c r="A2" s="10" t="s">
        <v>0</v>
      </c>
      <c r="B2" s="10"/>
      <c r="C2" s="10"/>
      <c r="D2" s="10"/>
      <c r="E2" s="10"/>
      <c r="F2" s="10"/>
      <c r="G2" s="10"/>
    </row>
    <row r="3" spans="1:7" ht="22.5">
      <c r="A3" s="10" t="s">
        <v>368</v>
      </c>
      <c r="B3" s="10"/>
      <c r="C3" s="10"/>
      <c r="D3" s="10"/>
      <c r="E3" s="10"/>
      <c r="F3" s="10"/>
      <c r="G3" s="10"/>
    </row>
    <row r="4" spans="1:7" ht="22.5">
      <c r="A4" s="10" t="s">
        <v>2</v>
      </c>
      <c r="B4" s="10"/>
      <c r="C4" s="10"/>
      <c r="D4" s="10"/>
      <c r="E4" s="10"/>
      <c r="F4" s="10"/>
      <c r="G4" s="10"/>
    </row>
    <row r="6" spans="1:7" ht="22.5">
      <c r="A6" s="11" t="s">
        <v>372</v>
      </c>
      <c r="C6" s="11" t="s">
        <v>325</v>
      </c>
      <c r="E6" s="11" t="s">
        <v>385</v>
      </c>
      <c r="G6" s="11" t="s">
        <v>13</v>
      </c>
    </row>
    <row r="7" spans="1:7">
      <c r="A7" s="2" t="s">
        <v>393</v>
      </c>
      <c r="C7" s="4">
        <f>'سرمایه‌گذاری در سهام'!I24</f>
        <v>252742685050</v>
      </c>
      <c r="E7" s="6">
        <f>C7/$C$11</f>
        <v>3.93035640672868E-2</v>
      </c>
      <c r="G7" s="6">
        <v>7.0174035908453605E-4</v>
      </c>
    </row>
    <row r="8" spans="1:7">
      <c r="A8" s="2" t="s">
        <v>394</v>
      </c>
      <c r="C8" s="4">
        <f>'سرمایه‌گذاری در اوراق بهادار'!I90</f>
        <v>5704083390957</v>
      </c>
      <c r="E8" s="6">
        <f t="shared" ref="E8:E10" si="0">C8/$C$11</f>
        <v>0.88703183222601834</v>
      </c>
      <c r="G8" s="6">
        <v>1.5837394171176244E-2</v>
      </c>
    </row>
    <row r="9" spans="1:7">
      <c r="A9" s="2" t="s">
        <v>395</v>
      </c>
      <c r="C9" s="4">
        <f>'درآمد سپرده بانکی'!E21</f>
        <v>473131073510</v>
      </c>
      <c r="E9" s="6">
        <f t="shared" si="0"/>
        <v>7.3575769190889442E-2</v>
      </c>
      <c r="G9" s="6">
        <v>1.3136489760456449E-3</v>
      </c>
    </row>
    <row r="10" spans="1:7">
      <c r="A10" s="2" t="s">
        <v>392</v>
      </c>
      <c r="C10" s="4">
        <f>'سایر درآمدها'!C10</f>
        <v>571252877</v>
      </c>
      <c r="E10" s="6">
        <f t="shared" si="0"/>
        <v>8.8834515805471005E-5</v>
      </c>
      <c r="G10" s="6">
        <v>1.5860842775914566E-6</v>
      </c>
    </row>
    <row r="11" spans="1:7" ht="22.5" thickBot="1">
      <c r="C11" s="5">
        <f>SUM(C7:C10)</f>
        <v>6430528402394</v>
      </c>
      <c r="E11" s="8">
        <f>SUM(E7:E10)</f>
        <v>1.0000000000000002</v>
      </c>
      <c r="G11" s="8">
        <f>SUM(G7:G10)</f>
        <v>1.7854369590584018E-2</v>
      </c>
    </row>
    <row r="12" spans="1:7" ht="22.5" thickTop="1"/>
    <row r="14" spans="1:7">
      <c r="G14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74"/>
  <sheetViews>
    <sheetView rightToLeft="1" topLeftCell="A63" workbookViewId="0">
      <selection activeCell="P12" sqref="O12:P12"/>
    </sheetView>
  </sheetViews>
  <sheetFormatPr defaultRowHeight="21.75"/>
  <cols>
    <col min="1" max="1" width="35.710937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8.710937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8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>
      <c r="A3" s="10" t="s">
        <v>368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>
      <c r="A6" s="11" t="s">
        <v>369</v>
      </c>
      <c r="B6" s="11" t="s">
        <v>369</v>
      </c>
      <c r="C6" s="11" t="s">
        <v>369</v>
      </c>
      <c r="D6" s="11" t="s">
        <v>369</v>
      </c>
      <c r="E6" s="11" t="s">
        <v>369</v>
      </c>
      <c r="F6" s="11" t="s">
        <v>369</v>
      </c>
      <c r="G6" s="11" t="s">
        <v>369</v>
      </c>
      <c r="I6" s="11" t="s">
        <v>370</v>
      </c>
      <c r="J6" s="11" t="s">
        <v>370</v>
      </c>
      <c r="K6" s="11" t="s">
        <v>370</v>
      </c>
      <c r="L6" s="11" t="s">
        <v>370</v>
      </c>
      <c r="M6" s="11" t="s">
        <v>370</v>
      </c>
      <c r="O6" s="11" t="s">
        <v>371</v>
      </c>
      <c r="P6" s="11" t="s">
        <v>371</v>
      </c>
      <c r="Q6" s="11" t="s">
        <v>371</v>
      </c>
      <c r="R6" s="11" t="s">
        <v>371</v>
      </c>
      <c r="S6" s="11" t="s">
        <v>371</v>
      </c>
    </row>
    <row r="7" spans="1:19" ht="22.5">
      <c r="A7" s="13" t="s">
        <v>372</v>
      </c>
      <c r="C7" s="13" t="s">
        <v>373</v>
      </c>
      <c r="E7" s="13" t="s">
        <v>49</v>
      </c>
      <c r="G7" s="13" t="s">
        <v>50</v>
      </c>
      <c r="I7" s="13" t="s">
        <v>374</v>
      </c>
      <c r="K7" s="13" t="s">
        <v>375</v>
      </c>
      <c r="M7" s="13" t="s">
        <v>376</v>
      </c>
      <c r="O7" s="13" t="s">
        <v>374</v>
      </c>
      <c r="Q7" s="13" t="s">
        <v>375</v>
      </c>
      <c r="S7" s="13" t="s">
        <v>376</v>
      </c>
    </row>
    <row r="8" spans="1:19">
      <c r="A8" s="2" t="s">
        <v>256</v>
      </c>
      <c r="C8" s="2" t="s">
        <v>403</v>
      </c>
      <c r="E8" s="2" t="s">
        <v>258</v>
      </c>
      <c r="G8" s="4">
        <v>20.5</v>
      </c>
      <c r="I8" s="4">
        <v>7210141961</v>
      </c>
      <c r="K8" s="4">
        <v>0</v>
      </c>
      <c r="M8" s="4">
        <v>7210141961</v>
      </c>
      <c r="O8" s="4">
        <v>7210141961</v>
      </c>
      <c r="Q8" s="4">
        <v>0</v>
      </c>
      <c r="S8" s="4">
        <v>7210141961</v>
      </c>
    </row>
    <row r="9" spans="1:19">
      <c r="A9" s="2" t="s">
        <v>152</v>
      </c>
      <c r="C9" s="2" t="s">
        <v>403</v>
      </c>
      <c r="E9" s="2" t="s">
        <v>154</v>
      </c>
      <c r="G9" s="4">
        <v>19</v>
      </c>
      <c r="I9" s="4">
        <v>24814966539</v>
      </c>
      <c r="K9" s="4">
        <v>0</v>
      </c>
      <c r="M9" s="4">
        <v>24814966539</v>
      </c>
      <c r="O9" s="4">
        <v>24814966539</v>
      </c>
      <c r="Q9" s="4">
        <v>0</v>
      </c>
      <c r="S9" s="4">
        <v>24814966539</v>
      </c>
    </row>
    <row r="10" spans="1:19">
      <c r="A10" s="2" t="s">
        <v>247</v>
      </c>
      <c r="C10" s="2" t="s">
        <v>403</v>
      </c>
      <c r="E10" s="2" t="s">
        <v>249</v>
      </c>
      <c r="G10" s="4">
        <v>23</v>
      </c>
      <c r="I10" s="4">
        <v>44998471602</v>
      </c>
      <c r="K10" s="4">
        <v>0</v>
      </c>
      <c r="M10" s="4">
        <v>44998471602</v>
      </c>
      <c r="O10" s="4">
        <v>44998471602</v>
      </c>
      <c r="Q10" s="4">
        <v>0</v>
      </c>
      <c r="S10" s="4">
        <v>44998471602</v>
      </c>
    </row>
    <row r="11" spans="1:19">
      <c r="A11" s="2" t="s">
        <v>262</v>
      </c>
      <c r="C11" s="2" t="s">
        <v>403</v>
      </c>
      <c r="E11" s="2" t="s">
        <v>264</v>
      </c>
      <c r="G11" s="4">
        <v>20.5</v>
      </c>
      <c r="I11" s="4">
        <v>105779332753</v>
      </c>
      <c r="K11" s="4">
        <v>0</v>
      </c>
      <c r="M11" s="4">
        <v>105779332753</v>
      </c>
      <c r="O11" s="4">
        <v>105779332753</v>
      </c>
      <c r="Q11" s="4">
        <v>0</v>
      </c>
      <c r="S11" s="4">
        <v>105779332753</v>
      </c>
    </row>
    <row r="12" spans="1:19">
      <c r="A12" s="2" t="s">
        <v>250</v>
      </c>
      <c r="C12" s="2" t="s">
        <v>403</v>
      </c>
      <c r="E12" s="2" t="s">
        <v>252</v>
      </c>
      <c r="G12" s="4">
        <v>23</v>
      </c>
      <c r="I12" s="4">
        <v>6627466</v>
      </c>
      <c r="K12" s="4">
        <v>0</v>
      </c>
      <c r="M12" s="4">
        <v>6627466</v>
      </c>
      <c r="O12" s="4">
        <v>6627466</v>
      </c>
      <c r="Q12" s="4">
        <v>0</v>
      </c>
      <c r="S12" s="4">
        <v>6627466</v>
      </c>
    </row>
    <row r="13" spans="1:19">
      <c r="A13" s="2" t="s">
        <v>218</v>
      </c>
      <c r="C13" s="2" t="s">
        <v>403</v>
      </c>
      <c r="E13" s="2" t="s">
        <v>219</v>
      </c>
      <c r="G13" s="4">
        <v>20.5</v>
      </c>
      <c r="I13" s="4">
        <v>223928278176</v>
      </c>
      <c r="K13" s="4">
        <v>0</v>
      </c>
      <c r="M13" s="4">
        <v>223928278176</v>
      </c>
      <c r="O13" s="4">
        <v>223928278176</v>
      </c>
      <c r="Q13" s="4">
        <v>0</v>
      </c>
      <c r="S13" s="4">
        <v>223928278176</v>
      </c>
    </row>
    <row r="14" spans="1:19">
      <c r="A14" s="2" t="s">
        <v>215</v>
      </c>
      <c r="C14" s="2" t="s">
        <v>403</v>
      </c>
      <c r="E14" s="2" t="s">
        <v>217</v>
      </c>
      <c r="G14" s="4">
        <v>20.5</v>
      </c>
      <c r="I14" s="4">
        <v>264641317359</v>
      </c>
      <c r="K14" s="4">
        <v>0</v>
      </c>
      <c r="M14" s="4">
        <v>264641317359</v>
      </c>
      <c r="O14" s="4">
        <v>264641317359</v>
      </c>
      <c r="Q14" s="4">
        <v>0</v>
      </c>
      <c r="S14" s="4">
        <v>264641317359</v>
      </c>
    </row>
    <row r="15" spans="1:19">
      <c r="A15" s="2" t="s">
        <v>200</v>
      </c>
      <c r="C15" s="2" t="s">
        <v>403</v>
      </c>
      <c r="E15" s="2" t="s">
        <v>202</v>
      </c>
      <c r="G15" s="4">
        <v>16</v>
      </c>
      <c r="I15" s="4">
        <v>23576850313</v>
      </c>
      <c r="K15" s="4">
        <v>0</v>
      </c>
      <c r="M15" s="4">
        <v>23576850313</v>
      </c>
      <c r="O15" s="4">
        <v>23576850313</v>
      </c>
      <c r="Q15" s="4">
        <v>0</v>
      </c>
      <c r="S15" s="4">
        <v>23576850313</v>
      </c>
    </row>
    <row r="16" spans="1:19">
      <c r="A16" s="2" t="s">
        <v>259</v>
      </c>
      <c r="C16" s="2" t="s">
        <v>403</v>
      </c>
      <c r="E16" s="2" t="s">
        <v>261</v>
      </c>
      <c r="G16" s="4">
        <v>18</v>
      </c>
      <c r="I16" s="4">
        <v>42969548653</v>
      </c>
      <c r="K16" s="4">
        <v>0</v>
      </c>
      <c r="M16" s="4">
        <v>42969548653</v>
      </c>
      <c r="O16" s="4">
        <v>42969548653</v>
      </c>
      <c r="Q16" s="4">
        <v>0</v>
      </c>
      <c r="S16" s="4">
        <v>42969548653</v>
      </c>
    </row>
    <row r="17" spans="1:19">
      <c r="A17" s="2" t="s">
        <v>171</v>
      </c>
      <c r="C17" s="2" t="s">
        <v>403</v>
      </c>
      <c r="E17" s="2" t="s">
        <v>173</v>
      </c>
      <c r="G17" s="4">
        <v>18</v>
      </c>
      <c r="I17" s="4">
        <v>82262853625</v>
      </c>
      <c r="K17" s="4">
        <v>0</v>
      </c>
      <c r="M17" s="4">
        <v>82262853625</v>
      </c>
      <c r="O17" s="4">
        <v>82262853625</v>
      </c>
      <c r="Q17" s="4">
        <v>0</v>
      </c>
      <c r="S17" s="4">
        <v>82262853625</v>
      </c>
    </row>
    <row r="18" spans="1:19">
      <c r="A18" s="2" t="s">
        <v>212</v>
      </c>
      <c r="C18" s="2" t="s">
        <v>403</v>
      </c>
      <c r="E18" s="2" t="s">
        <v>214</v>
      </c>
      <c r="G18" s="4">
        <v>18</v>
      </c>
      <c r="I18" s="4">
        <v>39486760274</v>
      </c>
      <c r="K18" s="4">
        <v>0</v>
      </c>
      <c r="M18" s="4">
        <v>39486760274</v>
      </c>
      <c r="O18" s="4">
        <v>39486760274</v>
      </c>
      <c r="Q18" s="4">
        <v>0</v>
      </c>
      <c r="S18" s="4">
        <v>39486760274</v>
      </c>
    </row>
    <row r="19" spans="1:19">
      <c r="A19" s="2" t="s">
        <v>184</v>
      </c>
      <c r="C19" s="2" t="s">
        <v>403</v>
      </c>
      <c r="E19" s="2" t="s">
        <v>185</v>
      </c>
      <c r="G19" s="4">
        <v>18</v>
      </c>
      <c r="I19" s="4">
        <v>57359562953</v>
      </c>
      <c r="K19" s="4">
        <v>0</v>
      </c>
      <c r="M19" s="4">
        <v>57359562953</v>
      </c>
      <c r="O19" s="4">
        <v>57359562953</v>
      </c>
      <c r="Q19" s="4">
        <v>0</v>
      </c>
      <c r="S19" s="4">
        <v>57359562953</v>
      </c>
    </row>
    <row r="20" spans="1:19">
      <c r="A20" s="2" t="s">
        <v>168</v>
      </c>
      <c r="C20" s="2" t="s">
        <v>403</v>
      </c>
      <c r="E20" s="2" t="s">
        <v>170</v>
      </c>
      <c r="G20" s="4">
        <v>18</v>
      </c>
      <c r="I20" s="4">
        <v>26740537468</v>
      </c>
      <c r="K20" s="4">
        <v>0</v>
      </c>
      <c r="M20" s="4">
        <v>26740537468</v>
      </c>
      <c r="O20" s="4">
        <v>26740537468</v>
      </c>
      <c r="Q20" s="4">
        <v>0</v>
      </c>
      <c r="S20" s="4">
        <v>26740537468</v>
      </c>
    </row>
    <row r="21" spans="1:19">
      <c r="A21" s="2" t="s">
        <v>59</v>
      </c>
      <c r="C21" s="2" t="s">
        <v>403</v>
      </c>
      <c r="E21" s="2" t="s">
        <v>61</v>
      </c>
      <c r="G21" s="4">
        <v>18</v>
      </c>
      <c r="I21" s="4">
        <v>43800092349</v>
      </c>
      <c r="K21" s="4">
        <v>0</v>
      </c>
      <c r="M21" s="4">
        <v>43800092349</v>
      </c>
      <c r="O21" s="4">
        <v>43800092349</v>
      </c>
      <c r="Q21" s="4">
        <v>0</v>
      </c>
      <c r="S21" s="4">
        <v>43800092349</v>
      </c>
    </row>
    <row r="22" spans="1:19">
      <c r="A22" s="2" t="s">
        <v>74</v>
      </c>
      <c r="C22" s="2" t="s">
        <v>403</v>
      </c>
      <c r="E22" s="2" t="s">
        <v>76</v>
      </c>
      <c r="G22" s="4">
        <v>19</v>
      </c>
      <c r="I22" s="4">
        <v>60478782595</v>
      </c>
      <c r="K22" s="4">
        <v>0</v>
      </c>
      <c r="M22" s="4">
        <v>60478782595</v>
      </c>
      <c r="O22" s="4">
        <v>60478782595</v>
      </c>
      <c r="Q22" s="4">
        <v>0</v>
      </c>
      <c r="S22" s="4">
        <v>60478782595</v>
      </c>
    </row>
    <row r="23" spans="1:19">
      <c r="A23" s="2" t="s">
        <v>209</v>
      </c>
      <c r="C23" s="2" t="s">
        <v>403</v>
      </c>
      <c r="E23" s="2" t="s">
        <v>211</v>
      </c>
      <c r="G23" s="4">
        <v>18</v>
      </c>
      <c r="I23" s="4">
        <v>141509589041</v>
      </c>
      <c r="K23" s="4">
        <v>0</v>
      </c>
      <c r="M23" s="4">
        <v>141509589041</v>
      </c>
      <c r="O23" s="4">
        <v>141509589041</v>
      </c>
      <c r="Q23" s="4">
        <v>0</v>
      </c>
      <c r="S23" s="4">
        <v>141509589041</v>
      </c>
    </row>
    <row r="24" spans="1:19">
      <c r="A24" s="2" t="s">
        <v>206</v>
      </c>
      <c r="C24" s="2" t="s">
        <v>403</v>
      </c>
      <c r="E24" s="2" t="s">
        <v>208</v>
      </c>
      <c r="G24" s="4">
        <v>18</v>
      </c>
      <c r="I24" s="4">
        <v>2821466712</v>
      </c>
      <c r="K24" s="4">
        <v>0</v>
      </c>
      <c r="M24" s="4">
        <v>2821466712</v>
      </c>
      <c r="O24" s="4">
        <v>2821466712</v>
      </c>
      <c r="Q24" s="4">
        <v>0</v>
      </c>
      <c r="S24" s="4">
        <v>2821466712</v>
      </c>
    </row>
    <row r="25" spans="1:19">
      <c r="A25" s="2" t="s">
        <v>203</v>
      </c>
      <c r="C25" s="2" t="s">
        <v>403</v>
      </c>
      <c r="E25" s="2" t="s">
        <v>205</v>
      </c>
      <c r="G25" s="4">
        <v>18</v>
      </c>
      <c r="I25" s="4">
        <v>91227899285</v>
      </c>
      <c r="K25" s="4">
        <v>0</v>
      </c>
      <c r="M25" s="4">
        <v>91227899285</v>
      </c>
      <c r="O25" s="4">
        <v>91227899285</v>
      </c>
      <c r="Q25" s="4">
        <v>0</v>
      </c>
      <c r="S25" s="4">
        <v>91227899285</v>
      </c>
    </row>
    <row r="26" spans="1:19">
      <c r="A26" s="2" t="s">
        <v>181</v>
      </c>
      <c r="C26" s="2" t="s">
        <v>403</v>
      </c>
      <c r="E26" s="2" t="s">
        <v>183</v>
      </c>
      <c r="G26" s="4">
        <v>18</v>
      </c>
      <c r="I26" s="4">
        <v>60999784027</v>
      </c>
      <c r="K26" s="4">
        <v>0</v>
      </c>
      <c r="M26" s="4">
        <v>60999784027</v>
      </c>
      <c r="O26" s="4">
        <v>60999784027</v>
      </c>
      <c r="Q26" s="4">
        <v>0</v>
      </c>
      <c r="S26" s="4">
        <v>60999784027</v>
      </c>
    </row>
    <row r="27" spans="1:19">
      <c r="A27" s="2" t="s">
        <v>143</v>
      </c>
      <c r="C27" s="2" t="s">
        <v>403</v>
      </c>
      <c r="E27" s="2" t="s">
        <v>145</v>
      </c>
      <c r="G27" s="4">
        <v>20</v>
      </c>
      <c r="I27" s="4">
        <v>32720422669</v>
      </c>
      <c r="K27" s="4">
        <v>0</v>
      </c>
      <c r="M27" s="4">
        <v>32720422669</v>
      </c>
      <c r="O27" s="4">
        <v>32720422669</v>
      </c>
      <c r="Q27" s="4">
        <v>0</v>
      </c>
      <c r="S27" s="4">
        <v>32720422669</v>
      </c>
    </row>
    <row r="28" spans="1:19">
      <c r="A28" s="2" t="s">
        <v>68</v>
      </c>
      <c r="C28" s="2" t="s">
        <v>403</v>
      </c>
      <c r="E28" s="2" t="s">
        <v>70</v>
      </c>
      <c r="G28" s="4">
        <v>18</v>
      </c>
      <c r="I28" s="4">
        <v>72923396951</v>
      </c>
      <c r="K28" s="4">
        <v>0</v>
      </c>
      <c r="M28" s="4">
        <v>72923396951</v>
      </c>
      <c r="O28" s="4">
        <v>72923396951</v>
      </c>
      <c r="Q28" s="4">
        <v>0</v>
      </c>
      <c r="S28" s="4">
        <v>72923396951</v>
      </c>
    </row>
    <row r="29" spans="1:19">
      <c r="A29" s="2" t="s">
        <v>177</v>
      </c>
      <c r="C29" s="2" t="s">
        <v>403</v>
      </c>
      <c r="E29" s="2" t="s">
        <v>179</v>
      </c>
      <c r="G29" s="4">
        <v>18</v>
      </c>
      <c r="I29" s="4">
        <v>8680264275</v>
      </c>
      <c r="K29" s="4">
        <v>0</v>
      </c>
      <c r="M29" s="4">
        <v>8680264275</v>
      </c>
      <c r="O29" s="4">
        <v>8680264275</v>
      </c>
      <c r="Q29" s="4">
        <v>0</v>
      </c>
      <c r="S29" s="4">
        <v>8680264275</v>
      </c>
    </row>
    <row r="30" spans="1:19">
      <c r="A30" s="2" t="s">
        <v>180</v>
      </c>
      <c r="C30" s="2" t="s">
        <v>403</v>
      </c>
      <c r="E30" s="2" t="s">
        <v>179</v>
      </c>
      <c r="G30" s="4">
        <v>18</v>
      </c>
      <c r="I30" s="4">
        <v>111680136986</v>
      </c>
      <c r="K30" s="4">
        <v>0</v>
      </c>
      <c r="M30" s="4">
        <v>111680136986</v>
      </c>
      <c r="O30" s="4">
        <v>111680136986</v>
      </c>
      <c r="Q30" s="4">
        <v>0</v>
      </c>
      <c r="S30" s="4">
        <v>111680136986</v>
      </c>
    </row>
    <row r="31" spans="1:19">
      <c r="A31" s="2" t="s">
        <v>239</v>
      </c>
      <c r="C31" s="2" t="s">
        <v>403</v>
      </c>
      <c r="E31" s="2" t="s">
        <v>241</v>
      </c>
      <c r="G31" s="4">
        <v>17</v>
      </c>
      <c r="I31" s="4">
        <v>86784692230</v>
      </c>
      <c r="K31" s="4">
        <v>0</v>
      </c>
      <c r="M31" s="4">
        <v>86784692230</v>
      </c>
      <c r="O31" s="4">
        <v>86784692230</v>
      </c>
      <c r="Q31" s="4">
        <v>0</v>
      </c>
      <c r="S31" s="4">
        <v>86784692230</v>
      </c>
    </row>
    <row r="32" spans="1:19">
      <c r="A32" s="2" t="s">
        <v>220</v>
      </c>
      <c r="C32" s="2" t="s">
        <v>403</v>
      </c>
      <c r="E32" s="2" t="s">
        <v>222</v>
      </c>
      <c r="G32" s="4">
        <v>15</v>
      </c>
      <c r="I32" s="4">
        <v>96136772257</v>
      </c>
      <c r="K32" s="4">
        <v>0</v>
      </c>
      <c r="M32" s="4">
        <v>96136772257</v>
      </c>
      <c r="O32" s="4">
        <v>96136772257</v>
      </c>
      <c r="Q32" s="4">
        <v>0</v>
      </c>
      <c r="S32" s="4">
        <v>96136772257</v>
      </c>
    </row>
    <row r="33" spans="1:19">
      <c r="A33" s="2" t="s">
        <v>165</v>
      </c>
      <c r="C33" s="2" t="s">
        <v>403</v>
      </c>
      <c r="E33" s="2" t="s">
        <v>167</v>
      </c>
      <c r="G33" s="4">
        <v>18</v>
      </c>
      <c r="I33" s="4">
        <v>65709740833</v>
      </c>
      <c r="K33" s="4">
        <v>0</v>
      </c>
      <c r="M33" s="4">
        <v>65709740833</v>
      </c>
      <c r="O33" s="4">
        <v>65709740833</v>
      </c>
      <c r="Q33" s="4">
        <v>0</v>
      </c>
      <c r="S33" s="4">
        <v>65709740833</v>
      </c>
    </row>
    <row r="34" spans="1:19">
      <c r="A34" s="2" t="s">
        <v>149</v>
      </c>
      <c r="C34" s="2" t="s">
        <v>403</v>
      </c>
      <c r="E34" s="2" t="s">
        <v>151</v>
      </c>
      <c r="G34" s="4">
        <v>18</v>
      </c>
      <c r="I34" s="4">
        <v>50102703114</v>
      </c>
      <c r="K34" s="4">
        <v>0</v>
      </c>
      <c r="M34" s="4">
        <v>50102703114</v>
      </c>
      <c r="O34" s="4">
        <v>50102703114</v>
      </c>
      <c r="Q34" s="4">
        <v>0</v>
      </c>
      <c r="S34" s="4">
        <v>50102703114</v>
      </c>
    </row>
    <row r="35" spans="1:19">
      <c r="A35" s="2" t="s">
        <v>140</v>
      </c>
      <c r="C35" s="2" t="s">
        <v>403</v>
      </c>
      <c r="E35" s="2" t="s">
        <v>142</v>
      </c>
      <c r="G35" s="4">
        <v>18</v>
      </c>
      <c r="I35" s="4">
        <v>6794013699</v>
      </c>
      <c r="K35" s="4">
        <v>0</v>
      </c>
      <c r="M35" s="4">
        <v>6794013699</v>
      </c>
      <c r="O35" s="4">
        <v>6794013699</v>
      </c>
      <c r="Q35" s="4">
        <v>0</v>
      </c>
      <c r="S35" s="4">
        <v>6794013699</v>
      </c>
    </row>
    <row r="36" spans="1:19">
      <c r="A36" s="2" t="s">
        <v>236</v>
      </c>
      <c r="C36" s="2" t="s">
        <v>403</v>
      </c>
      <c r="E36" s="2" t="s">
        <v>238</v>
      </c>
      <c r="G36" s="4">
        <v>17</v>
      </c>
      <c r="I36" s="4">
        <v>5035548506</v>
      </c>
      <c r="K36" s="4">
        <v>0</v>
      </c>
      <c r="M36" s="4">
        <v>5035548506</v>
      </c>
      <c r="O36" s="4">
        <v>5035548506</v>
      </c>
      <c r="Q36" s="4">
        <v>0</v>
      </c>
      <c r="S36" s="4">
        <v>5035548506</v>
      </c>
    </row>
    <row r="37" spans="1:19">
      <c r="A37" s="2" t="s">
        <v>56</v>
      </c>
      <c r="C37" s="2" t="s">
        <v>403</v>
      </c>
      <c r="E37" s="2" t="s">
        <v>58</v>
      </c>
      <c r="G37" s="4">
        <v>18</v>
      </c>
      <c r="I37" s="4">
        <v>21924426765</v>
      </c>
      <c r="K37" s="4">
        <v>0</v>
      </c>
      <c r="M37" s="4">
        <v>21924426765</v>
      </c>
      <c r="O37" s="4">
        <v>21924426765</v>
      </c>
      <c r="Q37" s="4">
        <v>0</v>
      </c>
      <c r="S37" s="4">
        <v>21924426765</v>
      </c>
    </row>
    <row r="38" spans="1:19">
      <c r="A38" s="2" t="s">
        <v>189</v>
      </c>
      <c r="C38" s="2" t="s">
        <v>403</v>
      </c>
      <c r="E38" s="2" t="s">
        <v>188</v>
      </c>
      <c r="G38" s="4">
        <v>18.5</v>
      </c>
      <c r="I38" s="4">
        <v>147040798695</v>
      </c>
      <c r="K38" s="4">
        <v>0</v>
      </c>
      <c r="M38" s="4">
        <v>147040798695</v>
      </c>
      <c r="O38" s="4">
        <v>147040798695</v>
      </c>
      <c r="Q38" s="4">
        <v>0</v>
      </c>
      <c r="S38" s="4">
        <v>147040798695</v>
      </c>
    </row>
    <row r="39" spans="1:19">
      <c r="A39" s="2" t="s">
        <v>186</v>
      </c>
      <c r="C39" s="2" t="s">
        <v>403</v>
      </c>
      <c r="E39" s="2" t="s">
        <v>188</v>
      </c>
      <c r="G39" s="4">
        <v>18.5</v>
      </c>
      <c r="I39" s="4">
        <v>98494514950</v>
      </c>
      <c r="K39" s="4">
        <v>0</v>
      </c>
      <c r="M39" s="4">
        <v>98494514950</v>
      </c>
      <c r="O39" s="4">
        <v>98494514950</v>
      </c>
      <c r="Q39" s="4">
        <v>0</v>
      </c>
      <c r="S39" s="4">
        <v>98494514950</v>
      </c>
    </row>
    <row r="40" spans="1:19">
      <c r="A40" s="2" t="s">
        <v>62</v>
      </c>
      <c r="C40" s="2" t="s">
        <v>403</v>
      </c>
      <c r="E40" s="2" t="s">
        <v>64</v>
      </c>
      <c r="G40" s="4">
        <v>18</v>
      </c>
      <c r="I40" s="4">
        <v>126627410958</v>
      </c>
      <c r="K40" s="4">
        <v>0</v>
      </c>
      <c r="M40" s="4">
        <v>126627410958</v>
      </c>
      <c r="O40" s="4">
        <v>126627410958</v>
      </c>
      <c r="Q40" s="4">
        <v>0</v>
      </c>
      <c r="S40" s="4">
        <v>126627410958</v>
      </c>
    </row>
    <row r="41" spans="1:19">
      <c r="A41" s="2" t="s">
        <v>146</v>
      </c>
      <c r="C41" s="2" t="s">
        <v>403</v>
      </c>
      <c r="E41" s="2" t="s">
        <v>148</v>
      </c>
      <c r="G41" s="4">
        <v>18</v>
      </c>
      <c r="I41" s="4">
        <v>107048032272</v>
      </c>
      <c r="K41" s="4">
        <v>0</v>
      </c>
      <c r="M41" s="4">
        <v>107048032272</v>
      </c>
      <c r="O41" s="4">
        <v>107048032272</v>
      </c>
      <c r="Q41" s="4">
        <v>0</v>
      </c>
      <c r="S41" s="4">
        <v>107048032272</v>
      </c>
    </row>
    <row r="42" spans="1:19">
      <c r="A42" s="2" t="s">
        <v>77</v>
      </c>
      <c r="C42" s="2" t="s">
        <v>403</v>
      </c>
      <c r="E42" s="2" t="s">
        <v>79</v>
      </c>
      <c r="G42" s="4">
        <v>20</v>
      </c>
      <c r="I42" s="4">
        <v>65165359497</v>
      </c>
      <c r="K42" s="4">
        <v>0</v>
      </c>
      <c r="M42" s="4">
        <v>65165359497</v>
      </c>
      <c r="O42" s="4">
        <v>65165359497</v>
      </c>
      <c r="Q42" s="4">
        <v>0</v>
      </c>
      <c r="S42" s="4">
        <v>65165359497</v>
      </c>
    </row>
    <row r="43" spans="1:19">
      <c r="A43" s="2" t="s">
        <v>235</v>
      </c>
      <c r="C43" s="2" t="s">
        <v>403</v>
      </c>
      <c r="E43" s="2" t="s">
        <v>79</v>
      </c>
      <c r="G43" s="4">
        <v>18</v>
      </c>
      <c r="I43" s="4">
        <v>1854832362</v>
      </c>
      <c r="K43" s="4">
        <v>0</v>
      </c>
      <c r="M43" s="4">
        <v>1854832362</v>
      </c>
      <c r="O43" s="4">
        <v>1854832362</v>
      </c>
      <c r="Q43" s="4">
        <v>0</v>
      </c>
      <c r="S43" s="4">
        <v>1854832362</v>
      </c>
    </row>
    <row r="44" spans="1:19">
      <c r="A44" s="2" t="s">
        <v>232</v>
      </c>
      <c r="C44" s="2" t="s">
        <v>403</v>
      </c>
      <c r="E44" s="2" t="s">
        <v>234</v>
      </c>
      <c r="G44" s="4">
        <v>18</v>
      </c>
      <c r="I44" s="4">
        <v>2535077878</v>
      </c>
      <c r="K44" s="4">
        <v>0</v>
      </c>
      <c r="M44" s="4">
        <v>2535077878</v>
      </c>
      <c r="O44" s="4">
        <v>2535077878</v>
      </c>
      <c r="Q44" s="4">
        <v>0</v>
      </c>
      <c r="S44" s="4">
        <v>2535077878</v>
      </c>
    </row>
    <row r="45" spans="1:19">
      <c r="A45" s="2" t="s">
        <v>229</v>
      </c>
      <c r="C45" s="2" t="s">
        <v>403</v>
      </c>
      <c r="E45" s="2" t="s">
        <v>231</v>
      </c>
      <c r="G45" s="4">
        <v>18</v>
      </c>
      <c r="I45" s="4">
        <v>1895954389</v>
      </c>
      <c r="K45" s="4">
        <v>0</v>
      </c>
      <c r="M45" s="4">
        <v>1895954389</v>
      </c>
      <c r="O45" s="4">
        <v>1895954389</v>
      </c>
      <c r="Q45" s="4">
        <v>0</v>
      </c>
      <c r="S45" s="4">
        <v>1895954389</v>
      </c>
    </row>
    <row r="46" spans="1:19">
      <c r="A46" s="2" t="s">
        <v>242</v>
      </c>
      <c r="C46" s="2" t="s">
        <v>403</v>
      </c>
      <c r="E46" s="2" t="s">
        <v>244</v>
      </c>
      <c r="G46" s="4">
        <v>17</v>
      </c>
      <c r="I46" s="4">
        <v>14662062417</v>
      </c>
      <c r="K46" s="4">
        <v>0</v>
      </c>
      <c r="M46" s="4">
        <v>14662062417</v>
      </c>
      <c r="O46" s="4">
        <v>14662062417</v>
      </c>
      <c r="Q46" s="4">
        <v>0</v>
      </c>
      <c r="S46" s="4">
        <v>14662062417</v>
      </c>
    </row>
    <row r="47" spans="1:19">
      <c r="A47" s="2" t="s">
        <v>245</v>
      </c>
      <c r="C47" s="2" t="s">
        <v>403</v>
      </c>
      <c r="E47" s="2" t="s">
        <v>100</v>
      </c>
      <c r="G47" s="4">
        <v>17</v>
      </c>
      <c r="I47" s="4">
        <v>104566699677</v>
      </c>
      <c r="K47" s="4">
        <v>0</v>
      </c>
      <c r="M47" s="4">
        <v>104566699677</v>
      </c>
      <c r="O47" s="4">
        <v>104566699677</v>
      </c>
      <c r="Q47" s="4">
        <v>0</v>
      </c>
      <c r="S47" s="4">
        <v>104566699677</v>
      </c>
    </row>
    <row r="48" spans="1:19">
      <c r="A48" s="2" t="s">
        <v>71</v>
      </c>
      <c r="C48" s="2" t="s">
        <v>403</v>
      </c>
      <c r="E48" s="2" t="s">
        <v>73</v>
      </c>
      <c r="G48" s="4">
        <v>18</v>
      </c>
      <c r="I48" s="4">
        <v>75119178082</v>
      </c>
      <c r="K48" s="4">
        <v>0</v>
      </c>
      <c r="M48" s="4">
        <v>75119178082</v>
      </c>
      <c r="O48" s="4">
        <v>75119178082</v>
      </c>
      <c r="Q48" s="4">
        <v>0</v>
      </c>
      <c r="S48" s="4">
        <v>75119178082</v>
      </c>
    </row>
    <row r="49" spans="1:19">
      <c r="A49" s="2" t="s">
        <v>161</v>
      </c>
      <c r="C49" s="2" t="s">
        <v>403</v>
      </c>
      <c r="E49" s="2" t="s">
        <v>160</v>
      </c>
      <c r="G49" s="4">
        <v>20</v>
      </c>
      <c r="I49" s="4">
        <v>33625570770</v>
      </c>
      <c r="K49" s="4">
        <v>0</v>
      </c>
      <c r="M49" s="4">
        <v>33625570770</v>
      </c>
      <c r="O49" s="4">
        <v>33625570770</v>
      </c>
      <c r="Q49" s="4">
        <v>0</v>
      </c>
      <c r="S49" s="4">
        <v>33625570770</v>
      </c>
    </row>
    <row r="50" spans="1:19">
      <c r="A50" s="2" t="s">
        <v>158</v>
      </c>
      <c r="C50" s="2" t="s">
        <v>403</v>
      </c>
      <c r="E50" s="2" t="s">
        <v>160</v>
      </c>
      <c r="G50" s="4">
        <v>20</v>
      </c>
      <c r="I50" s="4">
        <v>87082914749</v>
      </c>
      <c r="K50" s="4">
        <v>0</v>
      </c>
      <c r="M50" s="4">
        <v>87082914749</v>
      </c>
      <c r="O50" s="4">
        <v>87082914749</v>
      </c>
      <c r="Q50" s="4">
        <v>0</v>
      </c>
      <c r="S50" s="4">
        <v>87082914749</v>
      </c>
    </row>
    <row r="51" spans="1:19">
      <c r="A51" s="2" t="s">
        <v>226</v>
      </c>
      <c r="C51" s="2" t="s">
        <v>403</v>
      </c>
      <c r="E51" s="2" t="s">
        <v>228</v>
      </c>
      <c r="G51" s="4">
        <v>18</v>
      </c>
      <c r="I51" s="4">
        <v>237633960</v>
      </c>
      <c r="K51" s="4">
        <v>0</v>
      </c>
      <c r="M51" s="4">
        <v>237633960</v>
      </c>
      <c r="O51" s="4">
        <v>237633960</v>
      </c>
      <c r="Q51" s="4">
        <v>0</v>
      </c>
      <c r="S51" s="4">
        <v>237633960</v>
      </c>
    </row>
    <row r="52" spans="1:19">
      <c r="A52" s="2" t="s">
        <v>223</v>
      </c>
      <c r="C52" s="2" t="s">
        <v>403</v>
      </c>
      <c r="E52" s="2" t="s">
        <v>225</v>
      </c>
      <c r="G52" s="4">
        <v>17</v>
      </c>
      <c r="I52" s="4">
        <v>100228306492</v>
      </c>
      <c r="K52" s="4">
        <v>0</v>
      </c>
      <c r="M52" s="4">
        <v>100228306492</v>
      </c>
      <c r="O52" s="4">
        <v>100228306492</v>
      </c>
      <c r="Q52" s="4">
        <v>0</v>
      </c>
      <c r="S52" s="4">
        <v>100228306492</v>
      </c>
    </row>
    <row r="53" spans="1:19">
      <c r="A53" s="2" t="s">
        <v>176</v>
      </c>
      <c r="C53" s="2" t="s">
        <v>403</v>
      </c>
      <c r="E53" s="2" t="s">
        <v>103</v>
      </c>
      <c r="G53" s="4">
        <v>18</v>
      </c>
      <c r="I53" s="4">
        <v>44929053647</v>
      </c>
      <c r="K53" s="4">
        <v>0</v>
      </c>
      <c r="M53" s="4">
        <v>44929053647</v>
      </c>
      <c r="O53" s="4">
        <v>44929053647</v>
      </c>
      <c r="Q53" s="4">
        <v>0</v>
      </c>
      <c r="S53" s="4">
        <v>44929053647</v>
      </c>
    </row>
    <row r="54" spans="1:19">
      <c r="A54" s="2" t="s">
        <v>174</v>
      </c>
      <c r="C54" s="2" t="s">
        <v>403</v>
      </c>
      <c r="E54" s="2" t="s">
        <v>103</v>
      </c>
      <c r="G54" s="4">
        <v>18</v>
      </c>
      <c r="I54" s="4">
        <v>59755641349</v>
      </c>
      <c r="K54" s="4">
        <v>0</v>
      </c>
      <c r="M54" s="4">
        <v>59755641349</v>
      </c>
      <c r="O54" s="4">
        <v>59755641349</v>
      </c>
      <c r="Q54" s="4">
        <v>0</v>
      </c>
      <c r="S54" s="4">
        <v>59755641349</v>
      </c>
    </row>
    <row r="55" spans="1:19">
      <c r="A55" s="2" t="s">
        <v>155</v>
      </c>
      <c r="C55" s="2" t="s">
        <v>403</v>
      </c>
      <c r="E55" s="2" t="s">
        <v>157</v>
      </c>
      <c r="G55" s="4">
        <v>18</v>
      </c>
      <c r="I55" s="4">
        <v>49729821855</v>
      </c>
      <c r="K55" s="4">
        <v>0</v>
      </c>
      <c r="M55" s="4">
        <v>49729821855</v>
      </c>
      <c r="O55" s="4">
        <v>49729821855</v>
      </c>
      <c r="Q55" s="4">
        <v>0</v>
      </c>
      <c r="S55" s="4">
        <v>49729821855</v>
      </c>
    </row>
    <row r="56" spans="1:19">
      <c r="A56" s="2" t="s">
        <v>162</v>
      </c>
      <c r="C56" s="2" t="s">
        <v>403</v>
      </c>
      <c r="E56" s="2" t="s">
        <v>164</v>
      </c>
      <c r="G56" s="4">
        <v>21</v>
      </c>
      <c r="I56" s="4">
        <v>26638976261</v>
      </c>
      <c r="K56" s="4">
        <v>0</v>
      </c>
      <c r="M56" s="4">
        <v>26638976261</v>
      </c>
      <c r="O56" s="4">
        <v>26638976261</v>
      </c>
      <c r="Q56" s="4">
        <v>0</v>
      </c>
      <c r="S56" s="4">
        <v>26638976261</v>
      </c>
    </row>
    <row r="57" spans="1:19">
      <c r="A57" s="2" t="s">
        <v>65</v>
      </c>
      <c r="C57" s="2" t="s">
        <v>403</v>
      </c>
      <c r="E57" s="2" t="s">
        <v>67</v>
      </c>
      <c r="G57" s="4">
        <v>18</v>
      </c>
      <c r="I57" s="4">
        <v>52656613285</v>
      </c>
      <c r="K57" s="4">
        <v>0</v>
      </c>
      <c r="M57" s="4">
        <v>52656613285</v>
      </c>
      <c r="O57" s="4">
        <v>52656613285</v>
      </c>
      <c r="Q57" s="4">
        <v>0</v>
      </c>
      <c r="S57" s="4">
        <v>52656613285</v>
      </c>
    </row>
    <row r="58" spans="1:19">
      <c r="A58" s="2" t="s">
        <v>397</v>
      </c>
      <c r="C58" s="2" t="s">
        <v>403</v>
      </c>
      <c r="E58" s="2" t="s">
        <v>403</v>
      </c>
      <c r="G58" s="4">
        <v>0</v>
      </c>
      <c r="I58" s="4">
        <v>12850980395</v>
      </c>
      <c r="K58" s="4">
        <v>0</v>
      </c>
      <c r="M58" s="4">
        <v>12850980395</v>
      </c>
      <c r="O58" s="4">
        <v>12850980395</v>
      </c>
      <c r="Q58" s="4">
        <v>0</v>
      </c>
      <c r="S58" s="4">
        <v>12850980395</v>
      </c>
    </row>
    <row r="59" spans="1:19">
      <c r="A59" s="2" t="s">
        <v>398</v>
      </c>
      <c r="C59" s="2" t="s">
        <v>403</v>
      </c>
      <c r="E59" s="2" t="s">
        <v>403</v>
      </c>
      <c r="G59" s="4">
        <v>0</v>
      </c>
      <c r="I59" s="4">
        <v>1268890000</v>
      </c>
      <c r="K59" s="4">
        <v>0</v>
      </c>
      <c r="M59" s="4">
        <v>1268890000</v>
      </c>
      <c r="O59" s="4">
        <v>1268890000</v>
      </c>
      <c r="Q59" s="4">
        <v>0</v>
      </c>
      <c r="S59" s="4">
        <v>1268890000</v>
      </c>
    </row>
    <row r="60" spans="1:19">
      <c r="A60" s="2" t="s">
        <v>328</v>
      </c>
      <c r="C60" s="4">
        <v>1</v>
      </c>
      <c r="E60" s="2" t="s">
        <v>403</v>
      </c>
      <c r="G60" s="4">
        <v>0</v>
      </c>
      <c r="I60" s="4">
        <v>5794764402</v>
      </c>
      <c r="K60" s="4">
        <v>0</v>
      </c>
      <c r="M60" s="4">
        <v>5794764402</v>
      </c>
      <c r="O60" s="4">
        <v>5794764402</v>
      </c>
      <c r="Q60" s="4">
        <v>0</v>
      </c>
      <c r="S60" s="4">
        <v>5794764402</v>
      </c>
    </row>
    <row r="61" spans="1:19">
      <c r="A61" s="2" t="s">
        <v>332</v>
      </c>
      <c r="C61" s="4">
        <v>1</v>
      </c>
      <c r="E61" s="2" t="s">
        <v>403</v>
      </c>
      <c r="G61" s="4">
        <v>0</v>
      </c>
      <c r="I61" s="4">
        <v>32121145819</v>
      </c>
      <c r="K61" s="4">
        <v>0</v>
      </c>
      <c r="M61" s="4">
        <v>32121145819</v>
      </c>
      <c r="O61" s="4">
        <v>32121145819</v>
      </c>
      <c r="Q61" s="4">
        <v>0</v>
      </c>
      <c r="S61" s="4">
        <v>32121145819</v>
      </c>
    </row>
    <row r="62" spans="1:19">
      <c r="A62" s="2" t="s">
        <v>335</v>
      </c>
      <c r="C62" s="4">
        <v>17</v>
      </c>
      <c r="E62" s="2" t="s">
        <v>403</v>
      </c>
      <c r="G62" s="4">
        <v>0</v>
      </c>
      <c r="I62" s="4">
        <v>53904480452</v>
      </c>
      <c r="K62" s="4">
        <v>0</v>
      </c>
      <c r="M62" s="4">
        <v>53904480452</v>
      </c>
      <c r="O62" s="4">
        <v>53904480452</v>
      </c>
      <c r="Q62" s="4">
        <v>0</v>
      </c>
      <c r="S62" s="4">
        <v>53904480452</v>
      </c>
    </row>
    <row r="63" spans="1:19">
      <c r="A63" s="2" t="s">
        <v>335</v>
      </c>
      <c r="C63" s="4">
        <v>13</v>
      </c>
      <c r="E63" s="2" t="s">
        <v>403</v>
      </c>
      <c r="G63" s="4">
        <v>24</v>
      </c>
      <c r="I63" s="4">
        <v>20311081643</v>
      </c>
      <c r="K63" s="4">
        <v>103287908</v>
      </c>
      <c r="M63" s="4">
        <v>20207793735</v>
      </c>
      <c r="O63" s="4">
        <v>20311081643</v>
      </c>
      <c r="Q63" s="4">
        <v>103287908</v>
      </c>
      <c r="S63" s="4">
        <v>20207793735</v>
      </c>
    </row>
    <row r="64" spans="1:19">
      <c r="A64" s="2" t="s">
        <v>335</v>
      </c>
      <c r="C64" s="4">
        <v>13</v>
      </c>
      <c r="E64" s="2" t="s">
        <v>403</v>
      </c>
      <c r="G64" s="4">
        <v>24</v>
      </c>
      <c r="I64" s="4">
        <v>59178082191</v>
      </c>
      <c r="K64" s="4">
        <v>300938199</v>
      </c>
      <c r="M64" s="4">
        <v>58877143992</v>
      </c>
      <c r="O64" s="4">
        <v>59178082191</v>
      </c>
      <c r="Q64" s="4">
        <v>300938199</v>
      </c>
      <c r="S64" s="4">
        <v>58877143992</v>
      </c>
    </row>
    <row r="65" spans="1:19">
      <c r="A65" s="2" t="s">
        <v>342</v>
      </c>
      <c r="C65" s="4">
        <v>1</v>
      </c>
      <c r="E65" s="2" t="s">
        <v>403</v>
      </c>
      <c r="G65" s="4">
        <v>18</v>
      </c>
      <c r="I65" s="4">
        <v>32763048600</v>
      </c>
      <c r="K65" s="4">
        <v>14584663</v>
      </c>
      <c r="M65" s="4">
        <v>32748463937</v>
      </c>
      <c r="O65" s="4">
        <v>32763048600</v>
      </c>
      <c r="Q65" s="4">
        <v>14584663</v>
      </c>
      <c r="S65" s="4">
        <v>32748463937</v>
      </c>
    </row>
    <row r="66" spans="1:19">
      <c r="A66" s="2" t="s">
        <v>345</v>
      </c>
      <c r="C66" s="4">
        <v>1</v>
      </c>
      <c r="E66" s="2" t="s">
        <v>403</v>
      </c>
      <c r="G66" s="4">
        <v>18</v>
      </c>
      <c r="I66" s="4">
        <v>32487243504</v>
      </c>
      <c r="K66" s="4">
        <v>14584663</v>
      </c>
      <c r="M66" s="4">
        <v>32472658841</v>
      </c>
      <c r="O66" s="4">
        <v>32487243504</v>
      </c>
      <c r="Q66" s="4">
        <v>14584663</v>
      </c>
      <c r="S66" s="4">
        <v>32472658841</v>
      </c>
    </row>
    <row r="67" spans="1:19">
      <c r="A67" s="2" t="s">
        <v>345</v>
      </c>
      <c r="C67" s="4">
        <v>1</v>
      </c>
      <c r="E67" s="2" t="s">
        <v>403</v>
      </c>
      <c r="G67" s="4">
        <v>0</v>
      </c>
      <c r="I67" s="4">
        <v>10544</v>
      </c>
      <c r="K67" s="4">
        <v>0</v>
      </c>
      <c r="M67" s="4">
        <v>10544</v>
      </c>
      <c r="O67" s="4">
        <v>10544</v>
      </c>
      <c r="Q67" s="4">
        <v>0</v>
      </c>
      <c r="S67" s="4">
        <v>10544</v>
      </c>
    </row>
    <row r="68" spans="1:19">
      <c r="A68" s="2" t="s">
        <v>342</v>
      </c>
      <c r="C68" s="4">
        <v>1</v>
      </c>
      <c r="E68" s="2" t="s">
        <v>403</v>
      </c>
      <c r="G68" s="4">
        <v>18</v>
      </c>
      <c r="I68" s="4">
        <v>48420427100</v>
      </c>
      <c r="K68" s="4">
        <v>21876995</v>
      </c>
      <c r="M68" s="4">
        <v>48398550105</v>
      </c>
      <c r="O68" s="4">
        <v>48420427100</v>
      </c>
      <c r="Q68" s="4">
        <v>21876995</v>
      </c>
      <c r="S68" s="4">
        <v>48398550105</v>
      </c>
    </row>
    <row r="69" spans="1:19">
      <c r="A69" s="2" t="s">
        <v>345</v>
      </c>
      <c r="C69" s="4">
        <v>1</v>
      </c>
      <c r="E69" s="2" t="s">
        <v>403</v>
      </c>
      <c r="G69" s="4">
        <v>18</v>
      </c>
      <c r="I69" s="4">
        <v>48006269676</v>
      </c>
      <c r="K69" s="4">
        <v>21876995</v>
      </c>
      <c r="M69" s="4">
        <v>47984392681</v>
      </c>
      <c r="O69" s="4">
        <v>48006269676</v>
      </c>
      <c r="Q69" s="4">
        <v>21876995</v>
      </c>
      <c r="S69" s="4">
        <v>47984392681</v>
      </c>
    </row>
    <row r="70" spans="1:19">
      <c r="A70" s="2" t="s">
        <v>353</v>
      </c>
      <c r="C70" s="4">
        <v>1</v>
      </c>
      <c r="E70" s="2" t="s">
        <v>403</v>
      </c>
      <c r="G70" s="4">
        <v>18</v>
      </c>
      <c r="I70" s="4">
        <v>63870546976</v>
      </c>
      <c r="K70" s="4">
        <v>29169327</v>
      </c>
      <c r="M70" s="4">
        <v>63841377649</v>
      </c>
      <c r="O70" s="4">
        <v>63870546976</v>
      </c>
      <c r="Q70" s="4">
        <v>29169327</v>
      </c>
      <c r="S70" s="4">
        <v>63841377649</v>
      </c>
    </row>
    <row r="71" spans="1:19">
      <c r="A71" s="2" t="s">
        <v>356</v>
      </c>
      <c r="C71" s="4">
        <v>1</v>
      </c>
      <c r="E71" s="2" t="s">
        <v>403</v>
      </c>
      <c r="G71" s="4">
        <v>18</v>
      </c>
      <c r="I71" s="4">
        <v>59178082192</v>
      </c>
      <c r="K71" s="4">
        <v>29169327</v>
      </c>
      <c r="M71" s="4">
        <v>59148912865</v>
      </c>
      <c r="O71" s="4">
        <v>59178082192</v>
      </c>
      <c r="Q71" s="4">
        <v>29169327</v>
      </c>
      <c r="S71" s="4">
        <v>59148912865</v>
      </c>
    </row>
    <row r="72" spans="1:19">
      <c r="A72" s="2" t="s">
        <v>359</v>
      </c>
      <c r="C72" s="4">
        <v>30</v>
      </c>
      <c r="E72" s="2" t="s">
        <v>403</v>
      </c>
      <c r="G72" s="4">
        <v>26</v>
      </c>
      <c r="I72" s="4">
        <v>17095890411</v>
      </c>
      <c r="K72" s="4">
        <v>0</v>
      </c>
      <c r="M72" s="4">
        <v>17095890411</v>
      </c>
      <c r="O72" s="4">
        <v>17095890411</v>
      </c>
      <c r="Q72" s="4">
        <v>0</v>
      </c>
      <c r="S72" s="4">
        <v>17095890411</v>
      </c>
    </row>
    <row r="73" spans="1:19" ht="22.5" thickBot="1">
      <c r="I73" s="5">
        <f>SUM(I8:I72)</f>
        <v>3590250378886</v>
      </c>
      <c r="K73" s="5">
        <f>SUM(K8:K72)</f>
        <v>535488077</v>
      </c>
      <c r="M73" s="5">
        <f>SUM(M8:M72)</f>
        <v>3589714890809</v>
      </c>
      <c r="O73" s="5">
        <f>SUM(O8:O72)</f>
        <v>3590250378886</v>
      </c>
      <c r="Q73" s="5">
        <f>SUM(Q8:Q72)</f>
        <v>535488077</v>
      </c>
      <c r="S73" s="5">
        <f>SUM(S8:S72)</f>
        <v>3589714890809</v>
      </c>
    </row>
    <row r="74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8"/>
  <sheetViews>
    <sheetView rightToLeft="1" workbookViewId="0">
      <selection activeCell="C8" sqref="C8:Q96"/>
    </sheetView>
  </sheetViews>
  <sheetFormatPr defaultRowHeight="21.75"/>
  <cols>
    <col min="1" max="1" width="35.710937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2" style="2" bestFit="1" customWidth="1"/>
    <col min="6" max="6" width="1" style="2" customWidth="1"/>
    <col min="7" max="7" width="22" style="2" bestFit="1" customWidth="1"/>
    <col min="8" max="8" width="1" style="2" customWidth="1"/>
    <col min="9" max="9" width="39.5703125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2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3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>
      <c r="A3" s="10" t="s">
        <v>368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>
      <c r="A6" s="10" t="s">
        <v>3</v>
      </c>
      <c r="C6" s="11" t="s">
        <v>370</v>
      </c>
      <c r="D6" s="11" t="s">
        <v>370</v>
      </c>
      <c r="E6" s="11" t="s">
        <v>370</v>
      </c>
      <c r="F6" s="11" t="s">
        <v>370</v>
      </c>
      <c r="G6" s="11" t="s">
        <v>370</v>
      </c>
      <c r="H6" s="11" t="s">
        <v>370</v>
      </c>
      <c r="I6" s="11" t="s">
        <v>370</v>
      </c>
      <c r="K6" s="11" t="s">
        <v>371</v>
      </c>
      <c r="L6" s="11" t="s">
        <v>371</v>
      </c>
      <c r="M6" s="11" t="s">
        <v>371</v>
      </c>
      <c r="N6" s="11" t="s">
        <v>371</v>
      </c>
      <c r="O6" s="11" t="s">
        <v>371</v>
      </c>
      <c r="P6" s="11" t="s">
        <v>371</v>
      </c>
      <c r="Q6" s="11" t="s">
        <v>371</v>
      </c>
    </row>
    <row r="7" spans="1:17" ht="22.5">
      <c r="A7" s="11" t="s">
        <v>3</v>
      </c>
      <c r="C7" s="13" t="s">
        <v>7</v>
      </c>
      <c r="E7" s="13" t="s">
        <v>378</v>
      </c>
      <c r="G7" s="13" t="s">
        <v>379</v>
      </c>
      <c r="I7" s="13" t="s">
        <v>380</v>
      </c>
      <c r="K7" s="13" t="s">
        <v>7</v>
      </c>
      <c r="M7" s="13" t="s">
        <v>378</v>
      </c>
      <c r="O7" s="13" t="s">
        <v>379</v>
      </c>
      <c r="Q7" s="13" t="s">
        <v>380</v>
      </c>
    </row>
    <row r="8" spans="1:17">
      <c r="A8" s="2" t="s">
        <v>28</v>
      </c>
      <c r="C8" s="14">
        <v>86200000</v>
      </c>
      <c r="D8" s="14"/>
      <c r="E8" s="14">
        <v>2629846704741</v>
      </c>
      <c r="F8" s="14"/>
      <c r="G8" s="14">
        <v>2583370558992</v>
      </c>
      <c r="H8" s="14"/>
      <c r="I8" s="14">
        <f>E8-G8</f>
        <v>46476145749</v>
      </c>
      <c r="J8" s="14"/>
      <c r="K8" s="14">
        <v>86200000</v>
      </c>
      <c r="L8" s="14"/>
      <c r="M8" s="14">
        <v>2629846704741</v>
      </c>
      <c r="N8" s="14"/>
      <c r="O8" s="14">
        <v>2583370558992</v>
      </c>
      <c r="P8" s="14"/>
      <c r="Q8" s="14">
        <f>M8-O8</f>
        <v>46476145749</v>
      </c>
    </row>
    <row r="9" spans="1:17">
      <c r="A9" s="2" t="s">
        <v>30</v>
      </c>
      <c r="C9" s="14">
        <v>11855</v>
      </c>
      <c r="D9" s="14"/>
      <c r="E9" s="14">
        <v>12074740384</v>
      </c>
      <c r="F9" s="14"/>
      <c r="G9" s="14">
        <v>11855</v>
      </c>
      <c r="H9" s="14"/>
      <c r="I9" s="14">
        <f t="shared" ref="I9:I72" si="0">E9-G9</f>
        <v>12074728529</v>
      </c>
      <c r="J9" s="14"/>
      <c r="K9" s="14">
        <v>11855</v>
      </c>
      <c r="L9" s="14"/>
      <c r="M9" s="14">
        <v>12074740384</v>
      </c>
      <c r="N9" s="14"/>
      <c r="O9" s="14">
        <v>11855</v>
      </c>
      <c r="P9" s="14"/>
      <c r="Q9" s="14">
        <f t="shared" ref="Q9:Q72" si="1">M9-O9</f>
        <v>12074728529</v>
      </c>
    </row>
    <row r="10" spans="1:17">
      <c r="A10" s="2" t="s">
        <v>15</v>
      </c>
      <c r="C10" s="14">
        <v>24102426</v>
      </c>
      <c r="D10" s="14"/>
      <c r="E10" s="14">
        <v>242641355390</v>
      </c>
      <c r="F10" s="14"/>
      <c r="G10" s="14">
        <v>240802741654</v>
      </c>
      <c r="H10" s="14"/>
      <c r="I10" s="14">
        <f t="shared" si="0"/>
        <v>1838613736</v>
      </c>
      <c r="J10" s="14"/>
      <c r="K10" s="14">
        <v>24102426</v>
      </c>
      <c r="L10" s="14"/>
      <c r="M10" s="14">
        <v>242641355390</v>
      </c>
      <c r="N10" s="14"/>
      <c r="O10" s="14">
        <v>240802741654</v>
      </c>
      <c r="P10" s="14"/>
      <c r="Q10" s="14">
        <f t="shared" si="1"/>
        <v>1838613736</v>
      </c>
    </row>
    <row r="11" spans="1:17">
      <c r="A11" s="2" t="s">
        <v>24</v>
      </c>
      <c r="C11" s="14">
        <v>27165000</v>
      </c>
      <c r="D11" s="14"/>
      <c r="E11" s="14">
        <v>845700780000</v>
      </c>
      <c r="F11" s="14"/>
      <c r="G11" s="14">
        <v>837825801135</v>
      </c>
      <c r="H11" s="14"/>
      <c r="I11" s="14">
        <f t="shared" si="0"/>
        <v>7874978865</v>
      </c>
      <c r="J11" s="14"/>
      <c r="K11" s="14">
        <v>27165000</v>
      </c>
      <c r="L11" s="14"/>
      <c r="M11" s="14">
        <v>845700780000</v>
      </c>
      <c r="N11" s="14"/>
      <c r="O11" s="14">
        <v>837825801135</v>
      </c>
      <c r="P11" s="14"/>
      <c r="Q11" s="14">
        <f t="shared" si="1"/>
        <v>7874978865</v>
      </c>
    </row>
    <row r="12" spans="1:17">
      <c r="A12" s="2" t="s">
        <v>19</v>
      </c>
      <c r="C12" s="14">
        <v>581000000</v>
      </c>
      <c r="D12" s="14"/>
      <c r="E12" s="14">
        <v>2543613103332</v>
      </c>
      <c r="F12" s="14"/>
      <c r="G12" s="14">
        <v>2497376100772</v>
      </c>
      <c r="H12" s="14"/>
      <c r="I12" s="14">
        <f t="shared" si="0"/>
        <v>46237002560</v>
      </c>
      <c r="J12" s="14"/>
      <c r="K12" s="14">
        <v>581000000</v>
      </c>
      <c r="L12" s="14"/>
      <c r="M12" s="14">
        <v>2543613103332</v>
      </c>
      <c r="N12" s="14"/>
      <c r="O12" s="14">
        <v>2497376100772</v>
      </c>
      <c r="P12" s="14"/>
      <c r="Q12" s="14">
        <f t="shared" si="1"/>
        <v>46237002560</v>
      </c>
    </row>
    <row r="13" spans="1:17">
      <c r="A13" s="2" t="s">
        <v>26</v>
      </c>
      <c r="C13" s="14">
        <v>25551100</v>
      </c>
      <c r="D13" s="14"/>
      <c r="E13" s="14">
        <v>1396009899600</v>
      </c>
      <c r="F13" s="14"/>
      <c r="G13" s="14">
        <v>1390809953744</v>
      </c>
      <c r="H13" s="14"/>
      <c r="I13" s="14">
        <f t="shared" si="0"/>
        <v>5199945856</v>
      </c>
      <c r="J13" s="14"/>
      <c r="K13" s="14">
        <v>25551100</v>
      </c>
      <c r="L13" s="14"/>
      <c r="M13" s="14">
        <v>1396009899600</v>
      </c>
      <c r="N13" s="14"/>
      <c r="O13" s="14">
        <v>1390809953744</v>
      </c>
      <c r="P13" s="14"/>
      <c r="Q13" s="14">
        <f t="shared" si="1"/>
        <v>5199945856</v>
      </c>
    </row>
    <row r="14" spans="1:17">
      <c r="A14" s="2" t="s">
        <v>17</v>
      </c>
      <c r="C14" s="14">
        <v>171600000</v>
      </c>
      <c r="D14" s="14"/>
      <c r="E14" s="14">
        <v>818690989459</v>
      </c>
      <c r="F14" s="14"/>
      <c r="G14" s="14">
        <v>802303513440</v>
      </c>
      <c r="H14" s="14"/>
      <c r="I14" s="14">
        <f t="shared" si="0"/>
        <v>16387476019</v>
      </c>
      <c r="J14" s="14"/>
      <c r="K14" s="14">
        <v>171600000</v>
      </c>
      <c r="L14" s="14"/>
      <c r="M14" s="14">
        <v>818690989459</v>
      </c>
      <c r="N14" s="14"/>
      <c r="O14" s="14">
        <v>802303513440</v>
      </c>
      <c r="P14" s="14"/>
      <c r="Q14" s="14">
        <f t="shared" si="1"/>
        <v>16387476019</v>
      </c>
    </row>
    <row r="15" spans="1:17">
      <c r="A15" s="2" t="s">
        <v>20</v>
      </c>
      <c r="C15" s="14">
        <v>2000000</v>
      </c>
      <c r="D15" s="14"/>
      <c r="E15" s="14">
        <v>20834060600</v>
      </c>
      <c r="F15" s="14"/>
      <c r="G15" s="14">
        <v>20728195237</v>
      </c>
      <c r="H15" s="14"/>
      <c r="I15" s="14">
        <f t="shared" si="0"/>
        <v>105865363</v>
      </c>
      <c r="J15" s="14"/>
      <c r="K15" s="14">
        <v>2000000</v>
      </c>
      <c r="L15" s="14"/>
      <c r="M15" s="14">
        <v>20834060600</v>
      </c>
      <c r="N15" s="14"/>
      <c r="O15" s="14">
        <v>20728195237</v>
      </c>
      <c r="P15" s="14"/>
      <c r="Q15" s="14">
        <f t="shared" si="1"/>
        <v>105865363</v>
      </c>
    </row>
    <row r="16" spans="1:17">
      <c r="A16" s="2" t="s">
        <v>27</v>
      </c>
      <c r="C16" s="14">
        <v>46261705</v>
      </c>
      <c r="D16" s="14"/>
      <c r="E16" s="14">
        <v>3252970611815</v>
      </c>
      <c r="F16" s="14"/>
      <c r="G16" s="14">
        <v>3273391244962</v>
      </c>
      <c r="H16" s="14"/>
      <c r="I16" s="14">
        <f t="shared" si="0"/>
        <v>-20420633147</v>
      </c>
      <c r="J16" s="14"/>
      <c r="K16" s="14">
        <v>46261705</v>
      </c>
      <c r="L16" s="14"/>
      <c r="M16" s="14">
        <v>3252970611815</v>
      </c>
      <c r="N16" s="14"/>
      <c r="O16" s="14">
        <v>3273391244962</v>
      </c>
      <c r="P16" s="14"/>
      <c r="Q16" s="14">
        <f t="shared" si="1"/>
        <v>-20420633147</v>
      </c>
    </row>
    <row r="17" spans="1:17">
      <c r="A17" s="2" t="s">
        <v>16</v>
      </c>
      <c r="C17" s="14">
        <v>915000000</v>
      </c>
      <c r="D17" s="14"/>
      <c r="E17" s="14">
        <v>2136277843860</v>
      </c>
      <c r="F17" s="14"/>
      <c r="G17" s="14">
        <v>2094407890380</v>
      </c>
      <c r="H17" s="14"/>
      <c r="I17" s="14">
        <f t="shared" si="0"/>
        <v>41869953480</v>
      </c>
      <c r="J17" s="14"/>
      <c r="K17" s="14">
        <v>915000000</v>
      </c>
      <c r="L17" s="14"/>
      <c r="M17" s="14">
        <v>2136277843860</v>
      </c>
      <c r="N17" s="14"/>
      <c r="O17" s="14">
        <v>2094407890380</v>
      </c>
      <c r="P17" s="14"/>
      <c r="Q17" s="14">
        <f t="shared" si="1"/>
        <v>41869953480</v>
      </c>
    </row>
    <row r="18" spans="1:17">
      <c r="A18" s="2" t="s">
        <v>21</v>
      </c>
      <c r="C18" s="14">
        <v>138773870</v>
      </c>
      <c r="D18" s="14"/>
      <c r="E18" s="14">
        <v>1976964052120</v>
      </c>
      <c r="F18" s="14"/>
      <c r="G18" s="14">
        <v>1979636826745</v>
      </c>
      <c r="H18" s="14"/>
      <c r="I18" s="14">
        <f t="shared" si="0"/>
        <v>-2672774625</v>
      </c>
      <c r="J18" s="14"/>
      <c r="K18" s="14">
        <v>138773870</v>
      </c>
      <c r="L18" s="14"/>
      <c r="M18" s="14">
        <v>1976964052120</v>
      </c>
      <c r="N18" s="14"/>
      <c r="O18" s="14">
        <v>1979636826745</v>
      </c>
      <c r="P18" s="14"/>
      <c r="Q18" s="14">
        <f t="shared" si="1"/>
        <v>-2672774625</v>
      </c>
    </row>
    <row r="19" spans="1:17">
      <c r="A19" s="2" t="s">
        <v>18</v>
      </c>
      <c r="C19" s="14">
        <v>15399728</v>
      </c>
      <c r="D19" s="14"/>
      <c r="E19" s="14">
        <v>118111172491</v>
      </c>
      <c r="F19" s="14"/>
      <c r="G19" s="14">
        <v>118548702309</v>
      </c>
      <c r="H19" s="14"/>
      <c r="I19" s="14">
        <f t="shared" si="0"/>
        <v>-437529818</v>
      </c>
      <c r="J19" s="14"/>
      <c r="K19" s="14">
        <v>15399728</v>
      </c>
      <c r="L19" s="14"/>
      <c r="M19" s="14">
        <v>118111172491</v>
      </c>
      <c r="N19" s="14"/>
      <c r="O19" s="14">
        <v>118548702309</v>
      </c>
      <c r="P19" s="14"/>
      <c r="Q19" s="14">
        <f t="shared" si="1"/>
        <v>-437529818</v>
      </c>
    </row>
    <row r="20" spans="1:17">
      <c r="A20" s="2" t="s">
        <v>25</v>
      </c>
      <c r="C20" s="14">
        <v>6344450</v>
      </c>
      <c r="D20" s="14"/>
      <c r="E20" s="14">
        <v>204202467700</v>
      </c>
      <c r="F20" s="14"/>
      <c r="G20" s="14">
        <v>201525767766</v>
      </c>
      <c r="H20" s="14"/>
      <c r="I20" s="14">
        <f t="shared" si="0"/>
        <v>2676699934</v>
      </c>
      <c r="J20" s="14"/>
      <c r="K20" s="14">
        <v>6344450</v>
      </c>
      <c r="L20" s="14"/>
      <c r="M20" s="14">
        <v>204202467700</v>
      </c>
      <c r="N20" s="14"/>
      <c r="O20" s="14">
        <v>201525767766</v>
      </c>
      <c r="P20" s="14"/>
      <c r="Q20" s="14">
        <f t="shared" si="1"/>
        <v>2676699934</v>
      </c>
    </row>
    <row r="21" spans="1:17">
      <c r="A21" s="2" t="s">
        <v>22</v>
      </c>
      <c r="C21" s="14">
        <v>87709155</v>
      </c>
      <c r="D21" s="14"/>
      <c r="E21" s="14">
        <v>875087895750</v>
      </c>
      <c r="F21" s="14"/>
      <c r="G21" s="14">
        <v>879405521537</v>
      </c>
      <c r="H21" s="14"/>
      <c r="I21" s="14">
        <f t="shared" si="0"/>
        <v>-4317625787</v>
      </c>
      <c r="J21" s="14"/>
      <c r="K21" s="14">
        <v>87709155</v>
      </c>
      <c r="L21" s="14"/>
      <c r="M21" s="14">
        <v>875087895750</v>
      </c>
      <c r="N21" s="14"/>
      <c r="O21" s="14">
        <v>879405521537</v>
      </c>
      <c r="P21" s="14"/>
      <c r="Q21" s="14">
        <f t="shared" si="1"/>
        <v>-4317625787</v>
      </c>
    </row>
    <row r="22" spans="1:17">
      <c r="A22" s="2" t="s">
        <v>29</v>
      </c>
      <c r="C22" s="14">
        <v>10612031</v>
      </c>
      <c r="D22" s="14"/>
      <c r="E22" s="14">
        <v>247656693543</v>
      </c>
      <c r="F22" s="14"/>
      <c r="G22" s="14">
        <v>250395922362</v>
      </c>
      <c r="H22" s="14"/>
      <c r="I22" s="14">
        <f t="shared" si="0"/>
        <v>-2739228819</v>
      </c>
      <c r="J22" s="14"/>
      <c r="K22" s="14">
        <v>10612031</v>
      </c>
      <c r="L22" s="14"/>
      <c r="M22" s="14">
        <v>247656693543</v>
      </c>
      <c r="N22" s="14"/>
      <c r="O22" s="14">
        <v>250395922362</v>
      </c>
      <c r="P22" s="14"/>
      <c r="Q22" s="14">
        <f t="shared" si="1"/>
        <v>-2739228819</v>
      </c>
    </row>
    <row r="23" spans="1:17">
      <c r="A23" s="2" t="s">
        <v>23</v>
      </c>
      <c r="C23" s="14">
        <v>82279470</v>
      </c>
      <c r="D23" s="14"/>
      <c r="E23" s="14">
        <v>3315411156269</v>
      </c>
      <c r="F23" s="14"/>
      <c r="G23" s="14">
        <v>3320113232813</v>
      </c>
      <c r="H23" s="14"/>
      <c r="I23" s="14">
        <f t="shared" si="0"/>
        <v>-4702076544</v>
      </c>
      <c r="J23" s="14"/>
      <c r="K23" s="14">
        <v>82279470</v>
      </c>
      <c r="L23" s="14"/>
      <c r="M23" s="14">
        <v>3315411156269</v>
      </c>
      <c r="N23" s="14"/>
      <c r="O23" s="14">
        <v>3320113232813</v>
      </c>
      <c r="P23" s="14"/>
      <c r="Q23" s="14">
        <f t="shared" si="1"/>
        <v>-4702076544</v>
      </c>
    </row>
    <row r="24" spans="1:17">
      <c r="A24" s="2" t="s">
        <v>56</v>
      </c>
      <c r="C24" s="14">
        <v>1505000</v>
      </c>
      <c r="D24" s="14"/>
      <c r="E24" s="14">
        <v>1354447513125</v>
      </c>
      <c r="F24" s="14"/>
      <c r="G24" s="14">
        <v>1354447513125</v>
      </c>
      <c r="H24" s="14"/>
      <c r="I24" s="14">
        <f t="shared" si="0"/>
        <v>0</v>
      </c>
      <c r="J24" s="14"/>
      <c r="K24" s="14">
        <v>1505000</v>
      </c>
      <c r="L24" s="14"/>
      <c r="M24" s="14">
        <v>1354447513125</v>
      </c>
      <c r="N24" s="14"/>
      <c r="O24" s="14">
        <v>1354447513125</v>
      </c>
      <c r="P24" s="14"/>
      <c r="Q24" s="14">
        <f t="shared" si="1"/>
        <v>0</v>
      </c>
    </row>
    <row r="25" spans="1:17">
      <c r="A25" s="2" t="s">
        <v>235</v>
      </c>
      <c r="C25" s="14">
        <v>125000</v>
      </c>
      <c r="D25" s="14"/>
      <c r="E25" s="14">
        <v>111075945640</v>
      </c>
      <c r="F25" s="14"/>
      <c r="G25" s="14">
        <v>111075945640</v>
      </c>
      <c r="H25" s="14"/>
      <c r="I25" s="14">
        <f t="shared" si="0"/>
        <v>0</v>
      </c>
      <c r="J25" s="14"/>
      <c r="K25" s="14">
        <v>125000</v>
      </c>
      <c r="L25" s="14"/>
      <c r="M25" s="14">
        <v>111075945640</v>
      </c>
      <c r="N25" s="14"/>
      <c r="O25" s="14">
        <v>111075945640</v>
      </c>
      <c r="P25" s="14"/>
      <c r="Q25" s="14">
        <f t="shared" si="1"/>
        <v>0</v>
      </c>
    </row>
    <row r="26" spans="1:17">
      <c r="A26" s="2" t="s">
        <v>226</v>
      </c>
      <c r="C26" s="14">
        <v>15000</v>
      </c>
      <c r="D26" s="14"/>
      <c r="E26" s="14">
        <v>13327868525</v>
      </c>
      <c r="F26" s="14"/>
      <c r="G26" s="14">
        <v>13327868525</v>
      </c>
      <c r="H26" s="14"/>
      <c r="I26" s="14">
        <f t="shared" si="0"/>
        <v>0</v>
      </c>
      <c r="J26" s="14"/>
      <c r="K26" s="14">
        <v>15000</v>
      </c>
      <c r="L26" s="14"/>
      <c r="M26" s="14">
        <v>13327868525</v>
      </c>
      <c r="N26" s="14"/>
      <c r="O26" s="14">
        <v>13327868525</v>
      </c>
      <c r="P26" s="14"/>
      <c r="Q26" s="14">
        <f t="shared" si="1"/>
        <v>0</v>
      </c>
    </row>
    <row r="27" spans="1:17">
      <c r="A27" s="2" t="s">
        <v>229</v>
      </c>
      <c r="C27" s="14">
        <v>125000</v>
      </c>
      <c r="D27" s="14"/>
      <c r="E27" s="14">
        <v>108892030270</v>
      </c>
      <c r="F27" s="14"/>
      <c r="G27" s="14">
        <v>108892030270</v>
      </c>
      <c r="H27" s="14"/>
      <c r="I27" s="14">
        <f t="shared" si="0"/>
        <v>0</v>
      </c>
      <c r="J27" s="14"/>
      <c r="K27" s="14">
        <v>125000</v>
      </c>
      <c r="L27" s="14"/>
      <c r="M27" s="14">
        <v>108892030270</v>
      </c>
      <c r="N27" s="14"/>
      <c r="O27" s="14">
        <v>108892030270</v>
      </c>
      <c r="P27" s="14"/>
      <c r="Q27" s="14">
        <f t="shared" si="1"/>
        <v>0</v>
      </c>
    </row>
    <row r="28" spans="1:17">
      <c r="A28" s="2" t="s">
        <v>232</v>
      </c>
      <c r="C28" s="14">
        <v>170000</v>
      </c>
      <c r="D28" s="14"/>
      <c r="E28" s="14">
        <v>144060407442</v>
      </c>
      <c r="F28" s="14"/>
      <c r="G28" s="14">
        <v>144060407442</v>
      </c>
      <c r="H28" s="14"/>
      <c r="I28" s="14">
        <f t="shared" si="0"/>
        <v>0</v>
      </c>
      <c r="J28" s="14"/>
      <c r="K28" s="14">
        <v>170000</v>
      </c>
      <c r="L28" s="14"/>
      <c r="M28" s="14">
        <v>144060407442</v>
      </c>
      <c r="N28" s="14"/>
      <c r="O28" s="14">
        <v>144060407442</v>
      </c>
      <c r="P28" s="14"/>
      <c r="Q28" s="14">
        <f t="shared" si="1"/>
        <v>0</v>
      </c>
    </row>
    <row r="29" spans="1:17">
      <c r="A29" s="2" t="s">
        <v>239</v>
      </c>
      <c r="C29" s="14">
        <v>5877976</v>
      </c>
      <c r="D29" s="14"/>
      <c r="E29" s="14">
        <v>5218552886863</v>
      </c>
      <c r="F29" s="14"/>
      <c r="G29" s="14">
        <v>5218552886863</v>
      </c>
      <c r="H29" s="14"/>
      <c r="I29" s="14">
        <f t="shared" si="0"/>
        <v>0</v>
      </c>
      <c r="J29" s="14"/>
      <c r="K29" s="14">
        <v>5877976</v>
      </c>
      <c r="L29" s="14"/>
      <c r="M29" s="14">
        <v>5218552886863</v>
      </c>
      <c r="N29" s="14"/>
      <c r="O29" s="14">
        <v>5218552886863</v>
      </c>
      <c r="P29" s="14"/>
      <c r="Q29" s="14">
        <f t="shared" si="1"/>
        <v>0</v>
      </c>
    </row>
    <row r="30" spans="1:17">
      <c r="A30" s="2" t="s">
        <v>236</v>
      </c>
      <c r="C30" s="14">
        <v>337500</v>
      </c>
      <c r="D30" s="14"/>
      <c r="E30" s="14">
        <v>302974834270</v>
      </c>
      <c r="F30" s="14"/>
      <c r="G30" s="14">
        <v>301473692441</v>
      </c>
      <c r="H30" s="14"/>
      <c r="I30" s="14">
        <f t="shared" si="0"/>
        <v>1501141829</v>
      </c>
      <c r="J30" s="14"/>
      <c r="K30" s="14">
        <v>337500</v>
      </c>
      <c r="L30" s="14"/>
      <c r="M30" s="14">
        <v>302974834270</v>
      </c>
      <c r="N30" s="14"/>
      <c r="O30" s="14">
        <v>301473692441</v>
      </c>
      <c r="P30" s="14"/>
      <c r="Q30" s="14">
        <f t="shared" si="1"/>
        <v>1501141829</v>
      </c>
    </row>
    <row r="31" spans="1:17">
      <c r="A31" s="2" t="s">
        <v>212</v>
      </c>
      <c r="C31" s="14">
        <v>2773000</v>
      </c>
      <c r="D31" s="14"/>
      <c r="E31" s="14">
        <v>2495179039065</v>
      </c>
      <c r="F31" s="14"/>
      <c r="G31" s="14">
        <v>2469624061359</v>
      </c>
      <c r="H31" s="14"/>
      <c r="I31" s="14">
        <f t="shared" si="0"/>
        <v>25554977706</v>
      </c>
      <c r="J31" s="14"/>
      <c r="K31" s="14">
        <v>2773000</v>
      </c>
      <c r="L31" s="14"/>
      <c r="M31" s="14">
        <v>2495179039065</v>
      </c>
      <c r="N31" s="14"/>
      <c r="O31" s="14">
        <v>2469624061359</v>
      </c>
      <c r="P31" s="14"/>
      <c r="Q31" s="14">
        <f t="shared" si="1"/>
        <v>25554977706</v>
      </c>
    </row>
    <row r="32" spans="1:17">
      <c r="A32" s="2" t="s">
        <v>206</v>
      </c>
      <c r="C32" s="14">
        <v>195100</v>
      </c>
      <c r="D32" s="14"/>
      <c r="E32" s="14">
        <v>175583195887</v>
      </c>
      <c r="F32" s="14"/>
      <c r="G32" s="14">
        <v>172076799465</v>
      </c>
      <c r="H32" s="14"/>
      <c r="I32" s="14">
        <f t="shared" si="0"/>
        <v>3506396422</v>
      </c>
      <c r="J32" s="14"/>
      <c r="K32" s="14">
        <v>195100</v>
      </c>
      <c r="L32" s="14"/>
      <c r="M32" s="14">
        <v>175583195887</v>
      </c>
      <c r="N32" s="14"/>
      <c r="O32" s="14">
        <v>172076799465</v>
      </c>
      <c r="P32" s="14"/>
      <c r="Q32" s="14">
        <f t="shared" si="1"/>
        <v>3506396422</v>
      </c>
    </row>
    <row r="33" spans="1:17">
      <c r="A33" s="2" t="s">
        <v>259</v>
      </c>
      <c r="C33" s="14">
        <v>5999969</v>
      </c>
      <c r="D33" s="14"/>
      <c r="E33" s="14">
        <v>5513157870953</v>
      </c>
      <c r="F33" s="14"/>
      <c r="G33" s="14">
        <v>5513581306928</v>
      </c>
      <c r="H33" s="14"/>
      <c r="I33" s="14">
        <f t="shared" si="0"/>
        <v>-423435975</v>
      </c>
      <c r="J33" s="14"/>
      <c r="K33" s="14">
        <v>5999969</v>
      </c>
      <c r="L33" s="14"/>
      <c r="M33" s="14">
        <v>5513157870953</v>
      </c>
      <c r="N33" s="14"/>
      <c r="O33" s="14">
        <v>5513581306928</v>
      </c>
      <c r="P33" s="14"/>
      <c r="Q33" s="14">
        <f t="shared" si="1"/>
        <v>-423435975</v>
      </c>
    </row>
    <row r="34" spans="1:17">
      <c r="A34" s="2" t="s">
        <v>218</v>
      </c>
      <c r="C34" s="14">
        <v>13922852</v>
      </c>
      <c r="D34" s="14"/>
      <c r="E34" s="14">
        <v>12522966938854</v>
      </c>
      <c r="F34" s="14"/>
      <c r="G34" s="14">
        <v>12577139860132</v>
      </c>
      <c r="H34" s="14"/>
      <c r="I34" s="14">
        <f t="shared" si="0"/>
        <v>-54172921278</v>
      </c>
      <c r="J34" s="14"/>
      <c r="K34" s="14">
        <v>13922852</v>
      </c>
      <c r="L34" s="14"/>
      <c r="M34" s="14">
        <v>12522966938854</v>
      </c>
      <c r="N34" s="14"/>
      <c r="O34" s="14">
        <v>12577139860132</v>
      </c>
      <c r="P34" s="14"/>
      <c r="Q34" s="14">
        <f t="shared" si="1"/>
        <v>-54172921278</v>
      </c>
    </row>
    <row r="35" spans="1:17">
      <c r="A35" s="2" t="s">
        <v>262</v>
      </c>
      <c r="C35" s="14">
        <v>9913595</v>
      </c>
      <c r="D35" s="14"/>
      <c r="E35" s="14">
        <v>9138275329768</v>
      </c>
      <c r="F35" s="14"/>
      <c r="G35" s="14">
        <v>9300946446664</v>
      </c>
      <c r="H35" s="14"/>
      <c r="I35" s="14">
        <f t="shared" si="0"/>
        <v>-162671116896</v>
      </c>
      <c r="J35" s="14"/>
      <c r="K35" s="14">
        <v>9913595</v>
      </c>
      <c r="L35" s="14"/>
      <c r="M35" s="14">
        <v>9138275329768</v>
      </c>
      <c r="N35" s="14"/>
      <c r="O35" s="14">
        <v>9300946446664</v>
      </c>
      <c r="P35" s="14"/>
      <c r="Q35" s="14">
        <f t="shared" si="1"/>
        <v>-162671116896</v>
      </c>
    </row>
    <row r="36" spans="1:17">
      <c r="A36" s="2" t="s">
        <v>203</v>
      </c>
      <c r="C36" s="14">
        <v>5860800</v>
      </c>
      <c r="D36" s="14"/>
      <c r="E36" s="14">
        <v>5274515604600</v>
      </c>
      <c r="F36" s="14"/>
      <c r="G36" s="14">
        <v>5096342467476</v>
      </c>
      <c r="H36" s="14"/>
      <c r="I36" s="14">
        <f t="shared" si="0"/>
        <v>178173137124</v>
      </c>
      <c r="J36" s="14"/>
      <c r="K36" s="14">
        <v>5860800</v>
      </c>
      <c r="L36" s="14"/>
      <c r="M36" s="14">
        <v>5274515604600</v>
      </c>
      <c r="N36" s="14"/>
      <c r="O36" s="14">
        <v>5096342467476</v>
      </c>
      <c r="P36" s="14"/>
      <c r="Q36" s="14">
        <f t="shared" si="1"/>
        <v>178173137124</v>
      </c>
    </row>
    <row r="37" spans="1:17">
      <c r="A37" s="2" t="s">
        <v>200</v>
      </c>
      <c r="C37" s="14">
        <v>1193400</v>
      </c>
      <c r="D37" s="14"/>
      <c r="E37" s="14">
        <v>1113820307990</v>
      </c>
      <c r="F37" s="14"/>
      <c r="G37" s="14">
        <v>1080370602214</v>
      </c>
      <c r="H37" s="14"/>
      <c r="I37" s="14">
        <f t="shared" si="0"/>
        <v>33449705776</v>
      </c>
      <c r="J37" s="14"/>
      <c r="K37" s="14">
        <v>1193400</v>
      </c>
      <c r="L37" s="14"/>
      <c r="M37" s="14">
        <v>1113820307990</v>
      </c>
      <c r="N37" s="14"/>
      <c r="O37" s="14">
        <v>1080370602214</v>
      </c>
      <c r="P37" s="14"/>
      <c r="Q37" s="14">
        <f t="shared" si="1"/>
        <v>33449705776</v>
      </c>
    </row>
    <row r="38" spans="1:17">
      <c r="A38" s="2" t="s">
        <v>220</v>
      </c>
      <c r="C38" s="14">
        <v>7409087</v>
      </c>
      <c r="D38" s="14"/>
      <c r="E38" s="14">
        <v>7191907280868</v>
      </c>
      <c r="F38" s="14"/>
      <c r="G38" s="14">
        <v>6947720645034</v>
      </c>
      <c r="H38" s="14"/>
      <c r="I38" s="14">
        <f t="shared" si="0"/>
        <v>244186635834</v>
      </c>
      <c r="J38" s="14"/>
      <c r="K38" s="14">
        <v>7409087</v>
      </c>
      <c r="L38" s="14"/>
      <c r="M38" s="14">
        <v>7191907280868</v>
      </c>
      <c r="N38" s="14"/>
      <c r="O38" s="14">
        <v>6947720645034</v>
      </c>
      <c r="P38" s="14"/>
      <c r="Q38" s="14">
        <f t="shared" si="1"/>
        <v>244186635834</v>
      </c>
    </row>
    <row r="39" spans="1:17">
      <c r="A39" s="2" t="s">
        <v>223</v>
      </c>
      <c r="C39" s="14">
        <v>6739380</v>
      </c>
      <c r="D39" s="14"/>
      <c r="E39" s="14">
        <v>6431289378239</v>
      </c>
      <c r="F39" s="14"/>
      <c r="G39" s="14">
        <v>6310254803710</v>
      </c>
      <c r="H39" s="14"/>
      <c r="I39" s="14">
        <f t="shared" si="0"/>
        <v>121034574529</v>
      </c>
      <c r="J39" s="14"/>
      <c r="K39" s="14">
        <v>6739380</v>
      </c>
      <c r="L39" s="14"/>
      <c r="M39" s="14">
        <v>6431289378239</v>
      </c>
      <c r="N39" s="14"/>
      <c r="O39" s="14">
        <v>6310254803710</v>
      </c>
      <c r="P39" s="14"/>
      <c r="Q39" s="14">
        <f t="shared" si="1"/>
        <v>121034574529</v>
      </c>
    </row>
    <row r="40" spans="1:17">
      <c r="A40" s="2" t="s">
        <v>245</v>
      </c>
      <c r="C40" s="14">
        <v>7138846</v>
      </c>
      <c r="D40" s="14"/>
      <c r="E40" s="14">
        <v>6853926054669</v>
      </c>
      <c r="F40" s="14"/>
      <c r="G40" s="14">
        <v>6654181745135</v>
      </c>
      <c r="H40" s="14"/>
      <c r="I40" s="14">
        <f t="shared" si="0"/>
        <v>199744309534</v>
      </c>
      <c r="J40" s="14"/>
      <c r="K40" s="14">
        <v>7138846</v>
      </c>
      <c r="L40" s="14"/>
      <c r="M40" s="14">
        <v>6853926054669</v>
      </c>
      <c r="N40" s="14"/>
      <c r="O40" s="14">
        <v>6654181745135</v>
      </c>
      <c r="P40" s="14"/>
      <c r="Q40" s="14">
        <f t="shared" si="1"/>
        <v>199744309534</v>
      </c>
    </row>
    <row r="41" spans="1:17">
      <c r="A41" s="2" t="s">
        <v>242</v>
      </c>
      <c r="C41" s="14">
        <v>1020277</v>
      </c>
      <c r="D41" s="14"/>
      <c r="E41" s="14">
        <v>944779681171</v>
      </c>
      <c r="F41" s="14"/>
      <c r="G41" s="14">
        <v>933512178616</v>
      </c>
      <c r="H41" s="14"/>
      <c r="I41" s="14">
        <f t="shared" si="0"/>
        <v>11267502555</v>
      </c>
      <c r="J41" s="14"/>
      <c r="K41" s="14">
        <v>1020277</v>
      </c>
      <c r="L41" s="14"/>
      <c r="M41" s="14">
        <v>944779681171</v>
      </c>
      <c r="N41" s="14"/>
      <c r="O41" s="14">
        <v>933512178616</v>
      </c>
      <c r="P41" s="14"/>
      <c r="Q41" s="14">
        <f t="shared" si="1"/>
        <v>11267502555</v>
      </c>
    </row>
    <row r="42" spans="1:17">
      <c r="A42" s="2" t="s">
        <v>109</v>
      </c>
      <c r="C42" s="14">
        <v>7062785</v>
      </c>
      <c r="D42" s="14"/>
      <c r="E42" s="14">
        <v>5133937226703</v>
      </c>
      <c r="F42" s="14"/>
      <c r="G42" s="14">
        <v>5098220666505</v>
      </c>
      <c r="H42" s="14"/>
      <c r="I42" s="14">
        <f t="shared" si="0"/>
        <v>35716560198</v>
      </c>
      <c r="J42" s="14"/>
      <c r="K42" s="14">
        <v>7062785</v>
      </c>
      <c r="L42" s="14"/>
      <c r="M42" s="14">
        <v>5133937226703</v>
      </c>
      <c r="N42" s="14"/>
      <c r="O42" s="14">
        <v>5098220666505</v>
      </c>
      <c r="P42" s="14"/>
      <c r="Q42" s="14">
        <f t="shared" si="1"/>
        <v>35716560198</v>
      </c>
    </row>
    <row r="43" spans="1:17">
      <c r="A43" s="2" t="s">
        <v>80</v>
      </c>
      <c r="C43" s="14">
        <v>3673181</v>
      </c>
      <c r="D43" s="14"/>
      <c r="E43" s="14">
        <v>2645285715596</v>
      </c>
      <c r="F43" s="14"/>
      <c r="G43" s="14">
        <v>2629094553785</v>
      </c>
      <c r="H43" s="14"/>
      <c r="I43" s="14">
        <f t="shared" si="0"/>
        <v>16191161811</v>
      </c>
      <c r="J43" s="14"/>
      <c r="K43" s="14">
        <v>3673181</v>
      </c>
      <c r="L43" s="14"/>
      <c r="M43" s="14">
        <v>2645285715596</v>
      </c>
      <c r="N43" s="14"/>
      <c r="O43" s="14">
        <v>2629094553785</v>
      </c>
      <c r="P43" s="14"/>
      <c r="Q43" s="14">
        <f t="shared" si="1"/>
        <v>16191161811</v>
      </c>
    </row>
    <row r="44" spans="1:17">
      <c r="A44" s="2" t="s">
        <v>253</v>
      </c>
      <c r="C44" s="14">
        <v>3297500</v>
      </c>
      <c r="D44" s="14"/>
      <c r="E44" s="14">
        <v>3959288015221</v>
      </c>
      <c r="F44" s="14"/>
      <c r="G44" s="14">
        <v>3959901800000</v>
      </c>
      <c r="H44" s="14"/>
      <c r="I44" s="14">
        <f t="shared" si="0"/>
        <v>-613784779</v>
      </c>
      <c r="J44" s="14"/>
      <c r="K44" s="14">
        <v>3297500</v>
      </c>
      <c r="L44" s="14"/>
      <c r="M44" s="14">
        <v>3959288015221</v>
      </c>
      <c r="N44" s="14"/>
      <c r="O44" s="14">
        <v>3959901800000</v>
      </c>
      <c r="P44" s="14"/>
      <c r="Q44" s="14">
        <f t="shared" si="1"/>
        <v>-613784779</v>
      </c>
    </row>
    <row r="45" spans="1:17">
      <c r="A45" s="2" t="s">
        <v>101</v>
      </c>
      <c r="C45" s="14">
        <v>3846363</v>
      </c>
      <c r="D45" s="14"/>
      <c r="E45" s="14">
        <v>2948196073372</v>
      </c>
      <c r="F45" s="14"/>
      <c r="G45" s="14">
        <v>2878544984889</v>
      </c>
      <c r="H45" s="14"/>
      <c r="I45" s="14">
        <f t="shared" si="0"/>
        <v>69651088483</v>
      </c>
      <c r="J45" s="14"/>
      <c r="K45" s="14">
        <v>3846363</v>
      </c>
      <c r="L45" s="14"/>
      <c r="M45" s="14">
        <v>2948196073372</v>
      </c>
      <c r="N45" s="14"/>
      <c r="O45" s="14">
        <v>2878544984889</v>
      </c>
      <c r="P45" s="14"/>
      <c r="Q45" s="14">
        <f t="shared" si="1"/>
        <v>69651088483</v>
      </c>
    </row>
    <row r="46" spans="1:17">
      <c r="A46" s="2" t="s">
        <v>152</v>
      </c>
      <c r="C46" s="14">
        <v>2061300</v>
      </c>
      <c r="D46" s="14"/>
      <c r="E46" s="14">
        <v>1773140629088</v>
      </c>
      <c r="F46" s="14"/>
      <c r="G46" s="14">
        <v>1767012152375</v>
      </c>
      <c r="H46" s="14"/>
      <c r="I46" s="14">
        <f t="shared" si="0"/>
        <v>6128476713</v>
      </c>
      <c r="J46" s="14"/>
      <c r="K46" s="14">
        <v>2061300</v>
      </c>
      <c r="L46" s="14"/>
      <c r="M46" s="14">
        <v>1773140629088</v>
      </c>
      <c r="N46" s="14"/>
      <c r="O46" s="14">
        <v>1767012152375</v>
      </c>
      <c r="P46" s="14"/>
      <c r="Q46" s="14">
        <f t="shared" si="1"/>
        <v>6128476713</v>
      </c>
    </row>
    <row r="47" spans="1:17">
      <c r="A47" s="2" t="s">
        <v>65</v>
      </c>
      <c r="C47" s="14">
        <v>3474082</v>
      </c>
      <c r="D47" s="14"/>
      <c r="E47" s="14">
        <v>3418986752623</v>
      </c>
      <c r="F47" s="14"/>
      <c r="G47" s="14">
        <v>3401811556780</v>
      </c>
      <c r="H47" s="14"/>
      <c r="I47" s="14">
        <f t="shared" si="0"/>
        <v>17175195843</v>
      </c>
      <c r="J47" s="14"/>
      <c r="K47" s="14">
        <v>3474082</v>
      </c>
      <c r="L47" s="14"/>
      <c r="M47" s="14">
        <v>3418986752623</v>
      </c>
      <c r="N47" s="14"/>
      <c r="O47" s="14">
        <v>3401811556780</v>
      </c>
      <c r="P47" s="14"/>
      <c r="Q47" s="14">
        <f t="shared" si="1"/>
        <v>17175195843</v>
      </c>
    </row>
    <row r="48" spans="1:17">
      <c r="A48" s="2" t="s">
        <v>162</v>
      </c>
      <c r="C48" s="14">
        <v>1348714</v>
      </c>
      <c r="D48" s="14"/>
      <c r="E48" s="14">
        <v>1335186369281</v>
      </c>
      <c r="F48" s="14"/>
      <c r="G48" s="14">
        <v>1331299243879</v>
      </c>
      <c r="H48" s="14"/>
      <c r="I48" s="14">
        <f t="shared" si="0"/>
        <v>3887125402</v>
      </c>
      <c r="J48" s="14"/>
      <c r="K48" s="14">
        <v>1348714</v>
      </c>
      <c r="L48" s="14"/>
      <c r="M48" s="14">
        <v>1335186369281</v>
      </c>
      <c r="N48" s="14"/>
      <c r="O48" s="14">
        <v>1331299243879</v>
      </c>
      <c r="P48" s="14"/>
      <c r="Q48" s="14">
        <f t="shared" si="1"/>
        <v>3887125402</v>
      </c>
    </row>
    <row r="49" spans="1:17">
      <c r="A49" s="2" t="s">
        <v>155</v>
      </c>
      <c r="C49" s="14">
        <v>3406145</v>
      </c>
      <c r="D49" s="14"/>
      <c r="E49" s="14">
        <v>3213043622612</v>
      </c>
      <c r="F49" s="14"/>
      <c r="G49" s="14">
        <v>3196511065018</v>
      </c>
      <c r="H49" s="14"/>
      <c r="I49" s="14">
        <f t="shared" si="0"/>
        <v>16532557594</v>
      </c>
      <c r="J49" s="14"/>
      <c r="K49" s="14">
        <v>3406145</v>
      </c>
      <c r="L49" s="14"/>
      <c r="M49" s="14">
        <v>3213043622612</v>
      </c>
      <c r="N49" s="14"/>
      <c r="O49" s="14">
        <v>3196511065018</v>
      </c>
      <c r="P49" s="14"/>
      <c r="Q49" s="14">
        <f t="shared" si="1"/>
        <v>16532557594</v>
      </c>
    </row>
    <row r="50" spans="1:17">
      <c r="A50" s="2" t="s">
        <v>176</v>
      </c>
      <c r="C50" s="14">
        <v>3000000</v>
      </c>
      <c r="D50" s="14"/>
      <c r="E50" s="14">
        <v>2927005774131</v>
      </c>
      <c r="F50" s="14"/>
      <c r="G50" s="14">
        <v>2921391662686</v>
      </c>
      <c r="H50" s="14"/>
      <c r="I50" s="14">
        <f t="shared" si="0"/>
        <v>5614111445</v>
      </c>
      <c r="J50" s="14"/>
      <c r="K50" s="14">
        <v>3000000</v>
      </c>
      <c r="L50" s="14"/>
      <c r="M50" s="14">
        <v>2927005774131</v>
      </c>
      <c r="N50" s="14"/>
      <c r="O50" s="14">
        <v>2921391662686</v>
      </c>
      <c r="P50" s="14"/>
      <c r="Q50" s="14">
        <f t="shared" si="1"/>
        <v>5614111445</v>
      </c>
    </row>
    <row r="51" spans="1:17">
      <c r="A51" s="2" t="s">
        <v>186</v>
      </c>
      <c r="C51" s="14">
        <v>6694295</v>
      </c>
      <c r="D51" s="14"/>
      <c r="E51" s="14">
        <v>6154960175495</v>
      </c>
      <c r="F51" s="14"/>
      <c r="G51" s="14">
        <v>6125327418352</v>
      </c>
      <c r="H51" s="14"/>
      <c r="I51" s="14">
        <f t="shared" si="0"/>
        <v>29632757143</v>
      </c>
      <c r="J51" s="14"/>
      <c r="K51" s="14">
        <v>6694295</v>
      </c>
      <c r="L51" s="14"/>
      <c r="M51" s="14">
        <v>6154960175495</v>
      </c>
      <c r="N51" s="14"/>
      <c r="O51" s="14">
        <v>6125327418352</v>
      </c>
      <c r="P51" s="14"/>
      <c r="Q51" s="14">
        <f t="shared" si="1"/>
        <v>29632757143</v>
      </c>
    </row>
    <row r="52" spans="1:17">
      <c r="A52" s="2" t="s">
        <v>140</v>
      </c>
      <c r="C52" s="14">
        <v>450000</v>
      </c>
      <c r="D52" s="14"/>
      <c r="E52" s="14">
        <v>447776747978</v>
      </c>
      <c r="F52" s="14"/>
      <c r="G52" s="14">
        <v>446816935172</v>
      </c>
      <c r="H52" s="14"/>
      <c r="I52" s="14">
        <f t="shared" si="0"/>
        <v>959812806</v>
      </c>
      <c r="J52" s="14"/>
      <c r="K52" s="14">
        <v>450000</v>
      </c>
      <c r="L52" s="14"/>
      <c r="M52" s="14">
        <v>447776747978</v>
      </c>
      <c r="N52" s="14"/>
      <c r="O52" s="14">
        <v>446816935172</v>
      </c>
      <c r="P52" s="14"/>
      <c r="Q52" s="14">
        <f t="shared" si="1"/>
        <v>959812806</v>
      </c>
    </row>
    <row r="53" spans="1:17">
      <c r="A53" s="2" t="s">
        <v>143</v>
      </c>
      <c r="C53" s="14">
        <v>1994901</v>
      </c>
      <c r="D53" s="14"/>
      <c r="E53" s="14">
        <v>2017646475510</v>
      </c>
      <c r="F53" s="14"/>
      <c r="G53" s="14">
        <v>2015833180769</v>
      </c>
      <c r="H53" s="14"/>
      <c r="I53" s="14">
        <f t="shared" si="0"/>
        <v>1813294741</v>
      </c>
      <c r="J53" s="14"/>
      <c r="K53" s="14">
        <v>1994901</v>
      </c>
      <c r="L53" s="14"/>
      <c r="M53" s="14">
        <v>2017646475510</v>
      </c>
      <c r="N53" s="14"/>
      <c r="O53" s="14">
        <v>2015833180769</v>
      </c>
      <c r="P53" s="14"/>
      <c r="Q53" s="14">
        <f t="shared" si="1"/>
        <v>1813294741</v>
      </c>
    </row>
    <row r="54" spans="1:17">
      <c r="A54" s="2" t="s">
        <v>174</v>
      </c>
      <c r="C54" s="14">
        <v>3990000</v>
      </c>
      <c r="D54" s="14"/>
      <c r="E54" s="14">
        <v>3937132478278</v>
      </c>
      <c r="F54" s="14"/>
      <c r="G54" s="14">
        <v>3917321274057</v>
      </c>
      <c r="H54" s="14"/>
      <c r="I54" s="14">
        <f t="shared" si="0"/>
        <v>19811204221</v>
      </c>
      <c r="J54" s="14"/>
      <c r="K54" s="14">
        <v>3990000</v>
      </c>
      <c r="L54" s="14"/>
      <c r="M54" s="14">
        <v>3937132478278</v>
      </c>
      <c r="N54" s="14"/>
      <c r="O54" s="14">
        <v>3917321274057</v>
      </c>
      <c r="P54" s="14"/>
      <c r="Q54" s="14">
        <f t="shared" si="1"/>
        <v>19811204221</v>
      </c>
    </row>
    <row r="55" spans="1:17">
      <c r="A55" s="2" t="s">
        <v>98</v>
      </c>
      <c r="C55" s="14">
        <v>10121220</v>
      </c>
      <c r="D55" s="14"/>
      <c r="E55" s="14">
        <v>9688285435856</v>
      </c>
      <c r="F55" s="14"/>
      <c r="G55" s="14">
        <v>9577869298528</v>
      </c>
      <c r="H55" s="14"/>
      <c r="I55" s="14">
        <f t="shared" si="0"/>
        <v>110416137328</v>
      </c>
      <c r="J55" s="14"/>
      <c r="K55" s="14">
        <v>10121220</v>
      </c>
      <c r="L55" s="14"/>
      <c r="M55" s="14">
        <v>9688285435856</v>
      </c>
      <c r="N55" s="14"/>
      <c r="O55" s="14">
        <v>9577869298528</v>
      </c>
      <c r="P55" s="14"/>
      <c r="Q55" s="14">
        <f t="shared" si="1"/>
        <v>110416137328</v>
      </c>
    </row>
    <row r="56" spans="1:17">
      <c r="A56" s="2" t="s">
        <v>168</v>
      </c>
      <c r="C56" s="14">
        <v>1800000</v>
      </c>
      <c r="D56" s="14"/>
      <c r="E56" s="14">
        <v>1765356189716</v>
      </c>
      <c r="F56" s="14"/>
      <c r="G56" s="14">
        <v>1755435348204</v>
      </c>
      <c r="H56" s="14"/>
      <c r="I56" s="14">
        <f t="shared" si="0"/>
        <v>9920841512</v>
      </c>
      <c r="J56" s="14"/>
      <c r="K56" s="14">
        <v>1800000</v>
      </c>
      <c r="L56" s="14"/>
      <c r="M56" s="14">
        <v>1765356189716</v>
      </c>
      <c r="N56" s="14"/>
      <c r="O56" s="14">
        <v>1755435348204</v>
      </c>
      <c r="P56" s="14"/>
      <c r="Q56" s="14">
        <f t="shared" si="1"/>
        <v>9920841512</v>
      </c>
    </row>
    <row r="57" spans="1:17">
      <c r="A57" s="2" t="s">
        <v>180</v>
      </c>
      <c r="C57" s="14">
        <v>7500000</v>
      </c>
      <c r="D57" s="14"/>
      <c r="E57" s="14">
        <v>7117700455419</v>
      </c>
      <c r="F57" s="14"/>
      <c r="G57" s="14">
        <v>7323724339434</v>
      </c>
      <c r="H57" s="14"/>
      <c r="I57" s="14">
        <f t="shared" si="0"/>
        <v>-206023884015</v>
      </c>
      <c r="J57" s="14"/>
      <c r="K57" s="14">
        <v>7500000</v>
      </c>
      <c r="L57" s="14"/>
      <c r="M57" s="14">
        <v>7117700455419</v>
      </c>
      <c r="N57" s="14"/>
      <c r="O57" s="14">
        <v>7323724339434</v>
      </c>
      <c r="P57" s="14"/>
      <c r="Q57" s="14">
        <f t="shared" si="1"/>
        <v>-206023884015</v>
      </c>
    </row>
    <row r="58" spans="1:17">
      <c r="A58" s="2" t="s">
        <v>197</v>
      </c>
      <c r="C58" s="14">
        <v>8972933</v>
      </c>
      <c r="D58" s="14"/>
      <c r="E58" s="14">
        <v>8762547998431</v>
      </c>
      <c r="F58" s="14"/>
      <c r="G58" s="14">
        <v>8557427415451</v>
      </c>
      <c r="H58" s="14"/>
      <c r="I58" s="14">
        <f t="shared" si="0"/>
        <v>205120582980</v>
      </c>
      <c r="J58" s="14"/>
      <c r="K58" s="14">
        <v>8972933</v>
      </c>
      <c r="L58" s="14"/>
      <c r="M58" s="14">
        <v>8762547998431</v>
      </c>
      <c r="N58" s="14"/>
      <c r="O58" s="14">
        <v>8557427415451</v>
      </c>
      <c r="P58" s="14"/>
      <c r="Q58" s="14">
        <f t="shared" si="1"/>
        <v>205120582980</v>
      </c>
    </row>
    <row r="59" spans="1:17">
      <c r="A59" s="2" t="s">
        <v>74</v>
      </c>
      <c r="C59" s="14">
        <v>4000000</v>
      </c>
      <c r="D59" s="14"/>
      <c r="E59" s="14">
        <v>3927223992973</v>
      </c>
      <c r="F59" s="14"/>
      <c r="G59" s="14">
        <v>3908495307537</v>
      </c>
      <c r="H59" s="14"/>
      <c r="I59" s="14">
        <f t="shared" si="0"/>
        <v>18728685436</v>
      </c>
      <c r="J59" s="14"/>
      <c r="K59" s="14">
        <v>4000000</v>
      </c>
      <c r="L59" s="14"/>
      <c r="M59" s="14">
        <v>3927223992973</v>
      </c>
      <c r="N59" s="14"/>
      <c r="O59" s="14">
        <v>3908495307537</v>
      </c>
      <c r="P59" s="14"/>
      <c r="Q59" s="14">
        <f t="shared" si="1"/>
        <v>18728685436</v>
      </c>
    </row>
    <row r="60" spans="1:17">
      <c r="A60" s="2" t="s">
        <v>171</v>
      </c>
      <c r="C60" s="14">
        <v>5600000</v>
      </c>
      <c r="D60" s="14"/>
      <c r="E60" s="14">
        <v>5232181476871</v>
      </c>
      <c r="F60" s="14"/>
      <c r="G60" s="14">
        <v>5208013838763</v>
      </c>
      <c r="H60" s="14"/>
      <c r="I60" s="14">
        <f t="shared" si="0"/>
        <v>24167638108</v>
      </c>
      <c r="J60" s="14"/>
      <c r="K60" s="14">
        <v>5600000</v>
      </c>
      <c r="L60" s="14"/>
      <c r="M60" s="14">
        <v>5232181476871</v>
      </c>
      <c r="N60" s="14"/>
      <c r="O60" s="14">
        <v>5208013838763</v>
      </c>
      <c r="P60" s="14"/>
      <c r="Q60" s="14">
        <f t="shared" si="1"/>
        <v>24167638108</v>
      </c>
    </row>
    <row r="61" spans="1:17">
      <c r="A61" s="2" t="s">
        <v>52</v>
      </c>
      <c r="C61" s="14">
        <v>1500000</v>
      </c>
      <c r="D61" s="14"/>
      <c r="E61" s="14">
        <v>3519572968818</v>
      </c>
      <c r="F61" s="14"/>
      <c r="G61" s="14">
        <v>3459473067897</v>
      </c>
      <c r="H61" s="14"/>
      <c r="I61" s="14">
        <f t="shared" si="0"/>
        <v>60099900921</v>
      </c>
      <c r="J61" s="14"/>
      <c r="K61" s="14">
        <v>1500000</v>
      </c>
      <c r="L61" s="14"/>
      <c r="M61" s="14">
        <v>3519572968818</v>
      </c>
      <c r="N61" s="14"/>
      <c r="O61" s="14">
        <v>3459473067897</v>
      </c>
      <c r="P61" s="14"/>
      <c r="Q61" s="14">
        <f t="shared" si="1"/>
        <v>60099900921</v>
      </c>
    </row>
    <row r="62" spans="1:17">
      <c r="A62" s="2" t="s">
        <v>59</v>
      </c>
      <c r="C62" s="14">
        <v>3000000</v>
      </c>
      <c r="D62" s="14"/>
      <c r="E62" s="14">
        <v>3003708153298</v>
      </c>
      <c r="F62" s="14"/>
      <c r="G62" s="14">
        <v>2995911630925</v>
      </c>
      <c r="H62" s="14"/>
      <c r="I62" s="14">
        <f t="shared" si="0"/>
        <v>7796522373</v>
      </c>
      <c r="J62" s="14"/>
      <c r="K62" s="14">
        <v>3000000</v>
      </c>
      <c r="L62" s="14"/>
      <c r="M62" s="14">
        <v>3003708153298</v>
      </c>
      <c r="N62" s="14"/>
      <c r="O62" s="14">
        <v>2995911630925</v>
      </c>
      <c r="P62" s="14"/>
      <c r="Q62" s="14">
        <f t="shared" si="1"/>
        <v>7796522373</v>
      </c>
    </row>
    <row r="63" spans="1:17">
      <c r="A63" s="2" t="s">
        <v>146</v>
      </c>
      <c r="C63" s="14">
        <v>7301000</v>
      </c>
      <c r="D63" s="14"/>
      <c r="E63" s="14">
        <v>6698380024023</v>
      </c>
      <c r="F63" s="14"/>
      <c r="G63" s="14">
        <v>6664879286316</v>
      </c>
      <c r="H63" s="14"/>
      <c r="I63" s="14">
        <f t="shared" si="0"/>
        <v>33500737707</v>
      </c>
      <c r="J63" s="14"/>
      <c r="K63" s="14">
        <v>7301000</v>
      </c>
      <c r="L63" s="14"/>
      <c r="M63" s="14">
        <v>6698380024023</v>
      </c>
      <c r="N63" s="14"/>
      <c r="O63" s="14">
        <v>6664879286316</v>
      </c>
      <c r="P63" s="14"/>
      <c r="Q63" s="14">
        <f t="shared" si="1"/>
        <v>33500737707</v>
      </c>
    </row>
    <row r="64" spans="1:17">
      <c r="A64" s="2" t="s">
        <v>161</v>
      </c>
      <c r="C64" s="14">
        <v>2000000</v>
      </c>
      <c r="D64" s="14"/>
      <c r="E64" s="14">
        <v>1888934054368</v>
      </c>
      <c r="F64" s="14"/>
      <c r="G64" s="14">
        <v>1880054978646</v>
      </c>
      <c r="H64" s="14"/>
      <c r="I64" s="14">
        <f t="shared" si="0"/>
        <v>8879075722</v>
      </c>
      <c r="J64" s="14"/>
      <c r="K64" s="14">
        <v>2000000</v>
      </c>
      <c r="L64" s="14"/>
      <c r="M64" s="14">
        <v>1888934054368</v>
      </c>
      <c r="N64" s="14"/>
      <c r="O64" s="14">
        <v>1880054978646</v>
      </c>
      <c r="P64" s="14"/>
      <c r="Q64" s="14">
        <f t="shared" si="1"/>
        <v>8879075722</v>
      </c>
    </row>
    <row r="65" spans="1:17">
      <c r="A65" s="2" t="s">
        <v>192</v>
      </c>
      <c r="C65" s="14">
        <v>11560836</v>
      </c>
      <c r="D65" s="14"/>
      <c r="E65" s="14">
        <v>10828926192384</v>
      </c>
      <c r="F65" s="14"/>
      <c r="G65" s="14">
        <v>10595539002945</v>
      </c>
      <c r="H65" s="14"/>
      <c r="I65" s="14">
        <f t="shared" si="0"/>
        <v>233387189439</v>
      </c>
      <c r="J65" s="14"/>
      <c r="K65" s="14">
        <v>11560836</v>
      </c>
      <c r="L65" s="14"/>
      <c r="M65" s="14">
        <v>10828926192384</v>
      </c>
      <c r="N65" s="14"/>
      <c r="O65" s="14">
        <v>10595539002945</v>
      </c>
      <c r="P65" s="14"/>
      <c r="Q65" s="14">
        <f t="shared" si="1"/>
        <v>233387189439</v>
      </c>
    </row>
    <row r="66" spans="1:17">
      <c r="A66" s="2" t="s">
        <v>77</v>
      </c>
      <c r="C66" s="14">
        <v>4000000</v>
      </c>
      <c r="D66" s="14"/>
      <c r="E66" s="14">
        <v>3951168663881</v>
      </c>
      <c r="F66" s="14"/>
      <c r="G66" s="14">
        <v>3938733889747</v>
      </c>
      <c r="H66" s="14"/>
      <c r="I66" s="14">
        <f t="shared" si="0"/>
        <v>12434774134</v>
      </c>
      <c r="J66" s="14"/>
      <c r="K66" s="14">
        <v>4000000</v>
      </c>
      <c r="L66" s="14"/>
      <c r="M66" s="14">
        <v>3951168663881</v>
      </c>
      <c r="N66" s="14"/>
      <c r="O66" s="14">
        <v>3938733889747</v>
      </c>
      <c r="P66" s="14"/>
      <c r="Q66" s="14">
        <f t="shared" si="1"/>
        <v>12434774134</v>
      </c>
    </row>
    <row r="67" spans="1:17">
      <c r="A67" s="2" t="s">
        <v>62</v>
      </c>
      <c r="C67" s="14">
        <v>8330000</v>
      </c>
      <c r="D67" s="14"/>
      <c r="E67" s="14">
        <v>7752596254788</v>
      </c>
      <c r="F67" s="14"/>
      <c r="G67" s="14">
        <v>7719599687875</v>
      </c>
      <c r="H67" s="14"/>
      <c r="I67" s="14">
        <f t="shared" si="0"/>
        <v>32996566913</v>
      </c>
      <c r="J67" s="14"/>
      <c r="K67" s="14">
        <v>8330000</v>
      </c>
      <c r="L67" s="14"/>
      <c r="M67" s="14">
        <v>7752596254788</v>
      </c>
      <c r="N67" s="14"/>
      <c r="O67" s="14">
        <v>7719599687875</v>
      </c>
      <c r="P67" s="14"/>
      <c r="Q67" s="14">
        <f t="shared" si="1"/>
        <v>32996566913</v>
      </c>
    </row>
    <row r="68" spans="1:17">
      <c r="A68" s="2" t="s">
        <v>189</v>
      </c>
      <c r="C68" s="14">
        <v>9993800</v>
      </c>
      <c r="D68" s="14"/>
      <c r="E68" s="14">
        <v>9188636144936</v>
      </c>
      <c r="F68" s="14"/>
      <c r="G68" s="14">
        <v>9144397902024</v>
      </c>
      <c r="H68" s="14"/>
      <c r="I68" s="14">
        <f t="shared" si="0"/>
        <v>44238242912</v>
      </c>
      <c r="J68" s="14"/>
      <c r="K68" s="14">
        <v>9993800</v>
      </c>
      <c r="L68" s="14"/>
      <c r="M68" s="14">
        <v>9188636144936</v>
      </c>
      <c r="N68" s="14"/>
      <c r="O68" s="14">
        <v>9144397902024</v>
      </c>
      <c r="P68" s="14"/>
      <c r="Q68" s="14">
        <f t="shared" si="1"/>
        <v>44238242912</v>
      </c>
    </row>
    <row r="69" spans="1:17">
      <c r="A69" s="2" t="s">
        <v>71</v>
      </c>
      <c r="C69" s="14">
        <v>5000000</v>
      </c>
      <c r="D69" s="14"/>
      <c r="E69" s="14">
        <v>4667704562939</v>
      </c>
      <c r="F69" s="14"/>
      <c r="G69" s="14">
        <v>4645321975297</v>
      </c>
      <c r="H69" s="14"/>
      <c r="I69" s="14">
        <f t="shared" si="0"/>
        <v>22382587642</v>
      </c>
      <c r="J69" s="14"/>
      <c r="K69" s="14">
        <v>5000000</v>
      </c>
      <c r="L69" s="14"/>
      <c r="M69" s="14">
        <v>4667704562939</v>
      </c>
      <c r="N69" s="14"/>
      <c r="O69" s="14">
        <v>4645321975297</v>
      </c>
      <c r="P69" s="14"/>
      <c r="Q69" s="14">
        <f t="shared" si="1"/>
        <v>22382587642</v>
      </c>
    </row>
    <row r="70" spans="1:17">
      <c r="A70" s="2" t="s">
        <v>165</v>
      </c>
      <c r="C70" s="14">
        <v>4528500</v>
      </c>
      <c r="D70" s="14"/>
      <c r="E70" s="14">
        <v>4445833037215</v>
      </c>
      <c r="F70" s="14"/>
      <c r="G70" s="14">
        <v>4401487415110</v>
      </c>
      <c r="H70" s="14"/>
      <c r="I70" s="14">
        <f t="shared" si="0"/>
        <v>44345622105</v>
      </c>
      <c r="J70" s="14"/>
      <c r="K70" s="14">
        <v>4528500</v>
      </c>
      <c r="L70" s="14"/>
      <c r="M70" s="14">
        <v>4445833037215</v>
      </c>
      <c r="N70" s="14"/>
      <c r="O70" s="14">
        <v>4401487415110</v>
      </c>
      <c r="P70" s="14"/>
      <c r="Q70" s="14">
        <f t="shared" si="1"/>
        <v>44345622105</v>
      </c>
    </row>
    <row r="71" spans="1:17">
      <c r="A71" s="2" t="s">
        <v>181</v>
      </c>
      <c r="C71" s="14">
        <v>4001100</v>
      </c>
      <c r="D71" s="14"/>
      <c r="E71" s="14">
        <v>3857899172313</v>
      </c>
      <c r="F71" s="14"/>
      <c r="G71" s="14">
        <v>3836656792413</v>
      </c>
      <c r="H71" s="14"/>
      <c r="I71" s="14">
        <f t="shared" si="0"/>
        <v>21242379900</v>
      </c>
      <c r="J71" s="14"/>
      <c r="K71" s="14">
        <v>4001100</v>
      </c>
      <c r="L71" s="14"/>
      <c r="M71" s="14">
        <v>3857899172313</v>
      </c>
      <c r="N71" s="14"/>
      <c r="O71" s="14">
        <v>3836656792413</v>
      </c>
      <c r="P71" s="14"/>
      <c r="Q71" s="14">
        <f t="shared" si="1"/>
        <v>21242379900</v>
      </c>
    </row>
    <row r="72" spans="1:17">
      <c r="A72" s="2" t="s">
        <v>158</v>
      </c>
      <c r="C72" s="14">
        <v>5179565</v>
      </c>
      <c r="D72" s="14"/>
      <c r="E72" s="14">
        <v>4942705161882</v>
      </c>
      <c r="F72" s="14"/>
      <c r="G72" s="14">
        <v>4923772431816</v>
      </c>
      <c r="H72" s="14"/>
      <c r="I72" s="14">
        <f t="shared" si="0"/>
        <v>18932730066</v>
      </c>
      <c r="J72" s="14"/>
      <c r="K72" s="14">
        <v>5179565</v>
      </c>
      <c r="L72" s="14"/>
      <c r="M72" s="14">
        <v>4942705161882</v>
      </c>
      <c r="N72" s="14"/>
      <c r="O72" s="14">
        <v>4923772431816</v>
      </c>
      <c r="P72" s="14"/>
      <c r="Q72" s="14">
        <f t="shared" si="1"/>
        <v>18932730066</v>
      </c>
    </row>
    <row r="73" spans="1:17">
      <c r="A73" s="2" t="s">
        <v>149</v>
      </c>
      <c r="C73" s="14">
        <v>3349926</v>
      </c>
      <c r="D73" s="14"/>
      <c r="E73" s="14">
        <v>2990386268538</v>
      </c>
      <c r="F73" s="14"/>
      <c r="G73" s="14">
        <v>2976756094896</v>
      </c>
      <c r="H73" s="14"/>
      <c r="I73" s="14">
        <f t="shared" ref="I73:I96" si="2">E73-G73</f>
        <v>13630173642</v>
      </c>
      <c r="J73" s="14"/>
      <c r="K73" s="14">
        <v>3349926</v>
      </c>
      <c r="L73" s="14"/>
      <c r="M73" s="14">
        <v>2990386268538</v>
      </c>
      <c r="N73" s="14"/>
      <c r="O73" s="14">
        <v>2976756094896</v>
      </c>
      <c r="P73" s="14"/>
      <c r="Q73" s="14">
        <f t="shared" ref="Q73:Q96" si="3">M73-O73</f>
        <v>13630173642</v>
      </c>
    </row>
    <row r="74" spans="1:17">
      <c r="A74" s="2" t="s">
        <v>68</v>
      </c>
      <c r="C74" s="14">
        <v>5005000</v>
      </c>
      <c r="D74" s="14"/>
      <c r="E74" s="14">
        <v>4843273745676</v>
      </c>
      <c r="F74" s="14"/>
      <c r="G74" s="14">
        <v>4809162041108</v>
      </c>
      <c r="H74" s="14"/>
      <c r="I74" s="14">
        <f t="shared" si="2"/>
        <v>34111704568</v>
      </c>
      <c r="J74" s="14"/>
      <c r="K74" s="14">
        <v>5005000</v>
      </c>
      <c r="L74" s="14"/>
      <c r="M74" s="14">
        <v>4843273745676</v>
      </c>
      <c r="N74" s="14"/>
      <c r="O74" s="14">
        <v>4809162041108</v>
      </c>
      <c r="P74" s="14"/>
      <c r="Q74" s="14">
        <f t="shared" si="3"/>
        <v>34111704568</v>
      </c>
    </row>
    <row r="75" spans="1:17">
      <c r="A75" s="2" t="s">
        <v>95</v>
      </c>
      <c r="C75" s="14">
        <v>7539733</v>
      </c>
      <c r="D75" s="14"/>
      <c r="E75" s="14">
        <v>7510285099881</v>
      </c>
      <c r="F75" s="14"/>
      <c r="G75" s="14">
        <v>7366188946037</v>
      </c>
      <c r="H75" s="14"/>
      <c r="I75" s="14">
        <f t="shared" si="2"/>
        <v>144096153844</v>
      </c>
      <c r="J75" s="14"/>
      <c r="K75" s="14">
        <v>7539733</v>
      </c>
      <c r="L75" s="14"/>
      <c r="M75" s="14">
        <v>7510285099881</v>
      </c>
      <c r="N75" s="14"/>
      <c r="O75" s="14">
        <v>7366188946037</v>
      </c>
      <c r="P75" s="14"/>
      <c r="Q75" s="14">
        <f t="shared" si="3"/>
        <v>144096153844</v>
      </c>
    </row>
    <row r="76" spans="1:17">
      <c r="A76" s="2" t="s">
        <v>184</v>
      </c>
      <c r="C76" s="14">
        <v>2549000</v>
      </c>
      <c r="D76" s="14"/>
      <c r="E76" s="14">
        <v>2172997769655</v>
      </c>
      <c r="F76" s="14"/>
      <c r="G76" s="14">
        <v>2185470774813</v>
      </c>
      <c r="H76" s="14"/>
      <c r="I76" s="14">
        <f t="shared" si="2"/>
        <v>-12473005158</v>
      </c>
      <c r="J76" s="14"/>
      <c r="K76" s="14">
        <v>2549000</v>
      </c>
      <c r="L76" s="14"/>
      <c r="M76" s="14">
        <v>2172997769655</v>
      </c>
      <c r="N76" s="14"/>
      <c r="O76" s="14">
        <v>2185470774813</v>
      </c>
      <c r="P76" s="14"/>
      <c r="Q76" s="14">
        <f t="shared" si="3"/>
        <v>-12473005158</v>
      </c>
    </row>
    <row r="77" spans="1:17">
      <c r="A77" s="2" t="s">
        <v>247</v>
      </c>
      <c r="C77" s="14">
        <v>2450000</v>
      </c>
      <c r="D77" s="14"/>
      <c r="E77" s="14">
        <v>2308114969579</v>
      </c>
      <c r="F77" s="14"/>
      <c r="G77" s="14">
        <v>2305605654318</v>
      </c>
      <c r="H77" s="14"/>
      <c r="I77" s="14">
        <f t="shared" si="2"/>
        <v>2509315261</v>
      </c>
      <c r="J77" s="14"/>
      <c r="K77" s="14">
        <v>2450000</v>
      </c>
      <c r="L77" s="14"/>
      <c r="M77" s="14">
        <v>2308114969579</v>
      </c>
      <c r="N77" s="14"/>
      <c r="O77" s="14">
        <v>2305605654318</v>
      </c>
      <c r="P77" s="14"/>
      <c r="Q77" s="14">
        <f t="shared" si="3"/>
        <v>2509315261</v>
      </c>
    </row>
    <row r="78" spans="1:17">
      <c r="A78" s="2" t="s">
        <v>250</v>
      </c>
      <c r="C78" s="14">
        <v>1480000</v>
      </c>
      <c r="D78" s="14"/>
      <c r="E78" s="14">
        <v>1364965905521</v>
      </c>
      <c r="F78" s="14"/>
      <c r="G78" s="14">
        <v>1365173684062</v>
      </c>
      <c r="H78" s="14"/>
      <c r="I78" s="14">
        <f t="shared" si="2"/>
        <v>-207778541</v>
      </c>
      <c r="J78" s="14"/>
      <c r="K78" s="14">
        <v>1480000</v>
      </c>
      <c r="L78" s="14"/>
      <c r="M78" s="14">
        <v>1364965905521</v>
      </c>
      <c r="N78" s="14"/>
      <c r="O78" s="14">
        <v>1365173684062</v>
      </c>
      <c r="P78" s="14"/>
      <c r="Q78" s="14">
        <f t="shared" si="3"/>
        <v>-207778541</v>
      </c>
    </row>
    <row r="79" spans="1:17">
      <c r="A79" s="2" t="s">
        <v>209</v>
      </c>
      <c r="C79" s="14">
        <v>10000000</v>
      </c>
      <c r="D79" s="14"/>
      <c r="E79" s="14">
        <v>9423844811862</v>
      </c>
      <c r="F79" s="14"/>
      <c r="G79" s="14">
        <v>9479802643412</v>
      </c>
      <c r="H79" s="14"/>
      <c r="I79" s="14">
        <f t="shared" si="2"/>
        <v>-55957831550</v>
      </c>
      <c r="J79" s="14"/>
      <c r="K79" s="14">
        <v>10000000</v>
      </c>
      <c r="L79" s="14"/>
      <c r="M79" s="14">
        <v>9423844811862</v>
      </c>
      <c r="N79" s="14"/>
      <c r="O79" s="14">
        <v>9479802643412</v>
      </c>
      <c r="P79" s="14"/>
      <c r="Q79" s="14">
        <f t="shared" si="3"/>
        <v>-55957831550</v>
      </c>
    </row>
    <row r="80" spans="1:17">
      <c r="A80" s="2" t="s">
        <v>215</v>
      </c>
      <c r="C80" s="14">
        <v>16088044</v>
      </c>
      <c r="D80" s="14"/>
      <c r="E80" s="14">
        <v>15173590749197</v>
      </c>
      <c r="F80" s="14"/>
      <c r="G80" s="14">
        <v>15350346063193</v>
      </c>
      <c r="H80" s="14"/>
      <c r="I80" s="14">
        <f t="shared" si="2"/>
        <v>-176755313996</v>
      </c>
      <c r="J80" s="14"/>
      <c r="K80" s="14">
        <v>16088044</v>
      </c>
      <c r="L80" s="14"/>
      <c r="M80" s="14">
        <v>15173590749197</v>
      </c>
      <c r="N80" s="14"/>
      <c r="O80" s="14">
        <v>15350346063193</v>
      </c>
      <c r="P80" s="14"/>
      <c r="Q80" s="14">
        <f t="shared" si="3"/>
        <v>-176755313996</v>
      </c>
    </row>
    <row r="81" spans="1:17">
      <c r="A81" s="2" t="s">
        <v>256</v>
      </c>
      <c r="C81" s="14">
        <v>2000000</v>
      </c>
      <c r="D81" s="14"/>
      <c r="E81" s="14">
        <v>1866285678627</v>
      </c>
      <c r="F81" s="14"/>
      <c r="G81" s="14">
        <v>1877440000000</v>
      </c>
      <c r="H81" s="14"/>
      <c r="I81" s="14">
        <f t="shared" si="2"/>
        <v>-11154321373</v>
      </c>
      <c r="J81" s="14"/>
      <c r="K81" s="14">
        <v>2000000</v>
      </c>
      <c r="L81" s="14"/>
      <c r="M81" s="14">
        <v>1866285678627</v>
      </c>
      <c r="N81" s="14"/>
      <c r="O81" s="14">
        <v>1877440000000</v>
      </c>
      <c r="P81" s="14"/>
      <c r="Q81" s="14">
        <f t="shared" si="3"/>
        <v>-11154321373</v>
      </c>
    </row>
    <row r="82" spans="1:17">
      <c r="A82" s="2" t="s">
        <v>89</v>
      </c>
      <c r="C82" s="14">
        <v>2801061</v>
      </c>
      <c r="D82" s="14"/>
      <c r="E82" s="14">
        <v>2140039716687</v>
      </c>
      <c r="F82" s="14"/>
      <c r="G82" s="14">
        <v>2113600240912</v>
      </c>
      <c r="H82" s="14"/>
      <c r="I82" s="14">
        <f t="shared" si="2"/>
        <v>26439475775</v>
      </c>
      <c r="J82" s="14"/>
      <c r="K82" s="14">
        <v>2801061</v>
      </c>
      <c r="L82" s="14"/>
      <c r="M82" s="14">
        <v>2140039716687</v>
      </c>
      <c r="N82" s="14"/>
      <c r="O82" s="14">
        <v>2113600240912</v>
      </c>
      <c r="P82" s="14"/>
      <c r="Q82" s="14">
        <f t="shared" si="3"/>
        <v>26439475775</v>
      </c>
    </row>
    <row r="83" spans="1:17">
      <c r="A83" s="2" t="s">
        <v>114</v>
      </c>
      <c r="C83" s="14">
        <v>2021506</v>
      </c>
      <c r="D83" s="14"/>
      <c r="E83" s="14">
        <v>1705256165302</v>
      </c>
      <c r="F83" s="14"/>
      <c r="G83" s="14">
        <v>1682131032796</v>
      </c>
      <c r="H83" s="14"/>
      <c r="I83" s="14">
        <f t="shared" si="2"/>
        <v>23125132506</v>
      </c>
      <c r="J83" s="14"/>
      <c r="K83" s="14">
        <v>2021506</v>
      </c>
      <c r="L83" s="14"/>
      <c r="M83" s="14">
        <v>1705256165302</v>
      </c>
      <c r="N83" s="14"/>
      <c r="O83" s="14">
        <v>1682131032796</v>
      </c>
      <c r="P83" s="14"/>
      <c r="Q83" s="14">
        <f t="shared" si="3"/>
        <v>23125132506</v>
      </c>
    </row>
    <row r="84" spans="1:17">
      <c r="A84" s="2" t="s">
        <v>121</v>
      </c>
      <c r="C84" s="14">
        <v>762784</v>
      </c>
      <c r="D84" s="14"/>
      <c r="E84" s="14">
        <v>464136078030</v>
      </c>
      <c r="F84" s="14"/>
      <c r="G84" s="14">
        <v>462522998608</v>
      </c>
      <c r="H84" s="14"/>
      <c r="I84" s="14">
        <f t="shared" si="2"/>
        <v>1613079422</v>
      </c>
      <c r="J84" s="14"/>
      <c r="K84" s="14">
        <v>762784</v>
      </c>
      <c r="L84" s="14"/>
      <c r="M84" s="14">
        <v>464136078030</v>
      </c>
      <c r="N84" s="14"/>
      <c r="O84" s="14">
        <v>462522998608</v>
      </c>
      <c r="P84" s="14"/>
      <c r="Q84" s="14">
        <f t="shared" si="3"/>
        <v>1613079422</v>
      </c>
    </row>
    <row r="85" spans="1:17">
      <c r="A85" s="2" t="s">
        <v>107</v>
      </c>
      <c r="C85" s="14">
        <v>809275</v>
      </c>
      <c r="D85" s="14"/>
      <c r="E85" s="14">
        <v>802017094883</v>
      </c>
      <c r="F85" s="14"/>
      <c r="G85" s="14">
        <v>791011381371</v>
      </c>
      <c r="H85" s="14"/>
      <c r="I85" s="14">
        <f t="shared" si="2"/>
        <v>11005713512</v>
      </c>
      <c r="J85" s="14"/>
      <c r="K85" s="14">
        <v>809275</v>
      </c>
      <c r="L85" s="14"/>
      <c r="M85" s="14">
        <v>802017094883</v>
      </c>
      <c r="N85" s="14"/>
      <c r="O85" s="14">
        <v>791011381371</v>
      </c>
      <c r="P85" s="14"/>
      <c r="Q85" s="14">
        <f t="shared" si="3"/>
        <v>11005713512</v>
      </c>
    </row>
    <row r="86" spans="1:17">
      <c r="A86" s="2" t="s">
        <v>137</v>
      </c>
      <c r="C86" s="14">
        <v>274900</v>
      </c>
      <c r="D86" s="14"/>
      <c r="E86" s="14">
        <v>175764248871</v>
      </c>
      <c r="F86" s="14"/>
      <c r="G86" s="14">
        <v>175483207859</v>
      </c>
      <c r="H86" s="14"/>
      <c r="I86" s="14">
        <f t="shared" si="2"/>
        <v>281041012</v>
      </c>
      <c r="J86" s="14"/>
      <c r="K86" s="14">
        <v>274900</v>
      </c>
      <c r="L86" s="14"/>
      <c r="M86" s="14">
        <v>175764248871</v>
      </c>
      <c r="N86" s="14"/>
      <c r="O86" s="14">
        <v>175483207859</v>
      </c>
      <c r="P86" s="14"/>
      <c r="Q86" s="14">
        <f t="shared" si="3"/>
        <v>281041012</v>
      </c>
    </row>
    <row r="87" spans="1:17">
      <c r="A87" s="2" t="s">
        <v>117</v>
      </c>
      <c r="C87" s="14">
        <v>982449</v>
      </c>
      <c r="D87" s="14"/>
      <c r="E87" s="14">
        <v>608682164072</v>
      </c>
      <c r="F87" s="14"/>
      <c r="G87" s="14">
        <v>605236314518</v>
      </c>
      <c r="H87" s="14"/>
      <c r="I87" s="14">
        <f t="shared" si="2"/>
        <v>3445849554</v>
      </c>
      <c r="J87" s="14"/>
      <c r="K87" s="14">
        <v>982449</v>
      </c>
      <c r="L87" s="14"/>
      <c r="M87" s="14">
        <v>608682164072</v>
      </c>
      <c r="N87" s="14"/>
      <c r="O87" s="14">
        <v>605236314518</v>
      </c>
      <c r="P87" s="14"/>
      <c r="Q87" s="14">
        <f t="shared" si="3"/>
        <v>3445849554</v>
      </c>
    </row>
    <row r="88" spans="1:17">
      <c r="A88" s="2" t="s">
        <v>111</v>
      </c>
      <c r="C88" s="14">
        <v>459700</v>
      </c>
      <c r="D88" s="14"/>
      <c r="E88" s="14">
        <v>396967745903</v>
      </c>
      <c r="F88" s="14"/>
      <c r="G88" s="14">
        <v>390748245918</v>
      </c>
      <c r="H88" s="14"/>
      <c r="I88" s="14">
        <f t="shared" si="2"/>
        <v>6219499985</v>
      </c>
      <c r="J88" s="14"/>
      <c r="K88" s="14">
        <v>459700</v>
      </c>
      <c r="L88" s="14"/>
      <c r="M88" s="14">
        <v>396967745903</v>
      </c>
      <c r="N88" s="14"/>
      <c r="O88" s="14">
        <v>390748245918</v>
      </c>
      <c r="P88" s="14"/>
      <c r="Q88" s="14">
        <f t="shared" si="3"/>
        <v>6219499985</v>
      </c>
    </row>
    <row r="89" spans="1:17">
      <c r="A89" s="2" t="s">
        <v>120</v>
      </c>
      <c r="C89" s="14">
        <v>1395648</v>
      </c>
      <c r="D89" s="14"/>
      <c r="E89" s="14">
        <v>1156082090323</v>
      </c>
      <c r="F89" s="14"/>
      <c r="G89" s="14">
        <v>1136880082409</v>
      </c>
      <c r="H89" s="14"/>
      <c r="I89" s="14">
        <f t="shared" si="2"/>
        <v>19202007914</v>
      </c>
      <c r="J89" s="14"/>
      <c r="K89" s="14">
        <v>1395648</v>
      </c>
      <c r="L89" s="14"/>
      <c r="M89" s="14">
        <v>1156082090323</v>
      </c>
      <c r="N89" s="14"/>
      <c r="O89" s="14">
        <v>1136880082409</v>
      </c>
      <c r="P89" s="14"/>
      <c r="Q89" s="14">
        <f t="shared" si="3"/>
        <v>19202007914</v>
      </c>
    </row>
    <row r="90" spans="1:17">
      <c r="A90" s="2" t="s">
        <v>132</v>
      </c>
      <c r="C90" s="14">
        <v>883541</v>
      </c>
      <c r="D90" s="14"/>
      <c r="E90" s="14">
        <v>568563107055</v>
      </c>
      <c r="F90" s="14"/>
      <c r="G90" s="14">
        <v>566253027171</v>
      </c>
      <c r="H90" s="14"/>
      <c r="I90" s="14">
        <f t="shared" si="2"/>
        <v>2310079884</v>
      </c>
      <c r="J90" s="14"/>
      <c r="K90" s="14">
        <v>883541</v>
      </c>
      <c r="L90" s="14"/>
      <c r="M90" s="14">
        <v>568563107055</v>
      </c>
      <c r="N90" s="14"/>
      <c r="O90" s="14">
        <v>566253027171</v>
      </c>
      <c r="P90" s="14"/>
      <c r="Q90" s="14">
        <f t="shared" si="3"/>
        <v>2310079884</v>
      </c>
    </row>
    <row r="91" spans="1:17">
      <c r="A91" s="2" t="s">
        <v>86</v>
      </c>
      <c r="C91" s="14">
        <v>338500</v>
      </c>
      <c r="D91" s="14"/>
      <c r="E91" s="14">
        <v>226180320172</v>
      </c>
      <c r="F91" s="14"/>
      <c r="G91" s="14">
        <v>224833958253</v>
      </c>
      <c r="H91" s="14"/>
      <c r="I91" s="14">
        <f t="shared" si="2"/>
        <v>1346361919</v>
      </c>
      <c r="J91" s="14"/>
      <c r="K91" s="14">
        <v>338500</v>
      </c>
      <c r="L91" s="14"/>
      <c r="M91" s="14">
        <v>226180320172</v>
      </c>
      <c r="N91" s="14"/>
      <c r="O91" s="14">
        <v>224833958253</v>
      </c>
      <c r="P91" s="14"/>
      <c r="Q91" s="14">
        <f t="shared" si="3"/>
        <v>1346361919</v>
      </c>
    </row>
    <row r="92" spans="1:17">
      <c r="A92" s="2" t="s">
        <v>129</v>
      </c>
      <c r="C92" s="14">
        <v>1826767</v>
      </c>
      <c r="D92" s="14"/>
      <c r="E92" s="14">
        <v>1439692353139</v>
      </c>
      <c r="F92" s="14"/>
      <c r="G92" s="14">
        <v>1351989640097</v>
      </c>
      <c r="H92" s="14"/>
      <c r="I92" s="14">
        <f t="shared" si="2"/>
        <v>87702713042</v>
      </c>
      <c r="J92" s="14"/>
      <c r="K92" s="14">
        <v>1826767</v>
      </c>
      <c r="L92" s="14"/>
      <c r="M92" s="14">
        <v>1439692353139</v>
      </c>
      <c r="N92" s="14"/>
      <c r="O92" s="14">
        <v>1351989640097</v>
      </c>
      <c r="P92" s="14"/>
      <c r="Q92" s="14">
        <f t="shared" si="3"/>
        <v>87702713042</v>
      </c>
    </row>
    <row r="93" spans="1:17">
      <c r="A93" s="2" t="s">
        <v>126</v>
      </c>
      <c r="C93" s="14">
        <v>7588061</v>
      </c>
      <c r="D93" s="14"/>
      <c r="E93" s="14">
        <v>6087361923444</v>
      </c>
      <c r="F93" s="14"/>
      <c r="G93" s="14">
        <v>5983409516056</v>
      </c>
      <c r="H93" s="14"/>
      <c r="I93" s="14">
        <f t="shared" si="2"/>
        <v>103952407388</v>
      </c>
      <c r="J93" s="14"/>
      <c r="K93" s="14">
        <v>7588061</v>
      </c>
      <c r="L93" s="14"/>
      <c r="M93" s="14">
        <v>6087361923444</v>
      </c>
      <c r="N93" s="14"/>
      <c r="O93" s="14">
        <v>5983409516056</v>
      </c>
      <c r="P93" s="14"/>
      <c r="Q93" s="14">
        <f t="shared" si="3"/>
        <v>103952407388</v>
      </c>
    </row>
    <row r="94" spans="1:17">
      <c r="A94" s="2" t="s">
        <v>134</v>
      </c>
      <c r="C94" s="14">
        <v>1669872</v>
      </c>
      <c r="D94" s="14"/>
      <c r="E94" s="14">
        <v>1313804377707</v>
      </c>
      <c r="F94" s="14"/>
      <c r="G94" s="14">
        <v>1285808116669</v>
      </c>
      <c r="H94" s="14"/>
      <c r="I94" s="14">
        <f t="shared" si="2"/>
        <v>27996261038</v>
      </c>
      <c r="J94" s="14"/>
      <c r="K94" s="14">
        <v>1669872</v>
      </c>
      <c r="L94" s="14"/>
      <c r="M94" s="14">
        <v>1313804377707</v>
      </c>
      <c r="N94" s="14"/>
      <c r="O94" s="14">
        <v>1285808116669</v>
      </c>
      <c r="P94" s="14"/>
      <c r="Q94" s="14">
        <f t="shared" si="3"/>
        <v>27996261038</v>
      </c>
    </row>
    <row r="95" spans="1:17">
      <c r="A95" s="2" t="s">
        <v>83</v>
      </c>
      <c r="C95" s="14">
        <v>604259</v>
      </c>
      <c r="D95" s="14"/>
      <c r="E95" s="14">
        <v>418553989704</v>
      </c>
      <c r="F95" s="14"/>
      <c r="G95" s="14">
        <v>418000361178</v>
      </c>
      <c r="H95" s="14"/>
      <c r="I95" s="14">
        <f t="shared" si="2"/>
        <v>553628526</v>
      </c>
      <c r="J95" s="14"/>
      <c r="K95" s="14">
        <v>604259</v>
      </c>
      <c r="L95" s="14"/>
      <c r="M95" s="14">
        <v>418553989704</v>
      </c>
      <c r="N95" s="14"/>
      <c r="O95" s="14">
        <v>418000361178</v>
      </c>
      <c r="P95" s="14"/>
      <c r="Q95" s="14">
        <f t="shared" si="3"/>
        <v>553628526</v>
      </c>
    </row>
    <row r="96" spans="1:17">
      <c r="A96" s="2" t="s">
        <v>124</v>
      </c>
      <c r="C96" s="14">
        <v>86700</v>
      </c>
      <c r="D96" s="14"/>
      <c r="E96" s="14">
        <v>70573666164</v>
      </c>
      <c r="F96" s="14"/>
      <c r="G96" s="14">
        <v>69557581539</v>
      </c>
      <c r="H96" s="14"/>
      <c r="I96" s="14">
        <f t="shared" si="2"/>
        <v>1016084625</v>
      </c>
      <c r="J96" s="14"/>
      <c r="K96" s="14">
        <v>86700</v>
      </c>
      <c r="L96" s="14"/>
      <c r="M96" s="14">
        <v>70573666164</v>
      </c>
      <c r="N96" s="14"/>
      <c r="O96" s="14">
        <v>69557581539</v>
      </c>
      <c r="P96" s="14"/>
      <c r="Q96" s="14">
        <f t="shared" si="3"/>
        <v>1016084625</v>
      </c>
    </row>
    <row r="97" spans="5:17" ht="22.5" thickBot="1">
      <c r="E97" s="5">
        <f>SUM(E8:E96)</f>
        <v>291923191731244</v>
      </c>
      <c r="G97" s="5">
        <f>SUM(G8:G96)</f>
        <v>289997514957130</v>
      </c>
      <c r="I97" s="5">
        <f>SUM(I8:I96)</f>
        <v>1925676774114</v>
      </c>
      <c r="M97" s="5">
        <f>SUM(M8:M96)</f>
        <v>291923191731244</v>
      </c>
      <c r="O97" s="5">
        <f>SUM(O8:O96)</f>
        <v>289997514957130</v>
      </c>
      <c r="Q97" s="5">
        <f>SUM(Q8:Q96)</f>
        <v>1925676774114</v>
      </c>
    </row>
    <row r="98" spans="5:17" ht="22.5" thickTop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0"/>
  <sheetViews>
    <sheetView rightToLeft="1" workbookViewId="0">
      <selection activeCell="E8" sqref="E8:Q18"/>
    </sheetView>
  </sheetViews>
  <sheetFormatPr defaultRowHeight="21.75"/>
  <cols>
    <col min="1" max="1" width="33.14062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22" style="2" bestFit="1" customWidth="1"/>
    <col min="6" max="6" width="1" style="2" customWidth="1"/>
    <col min="7" max="7" width="22" style="2" bestFit="1" customWidth="1"/>
    <col min="8" max="8" width="1" style="2" customWidth="1"/>
    <col min="9" max="9" width="34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2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34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>
      <c r="A3" s="10" t="s">
        <v>368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>
      <c r="A6" s="10" t="s">
        <v>3</v>
      </c>
      <c r="C6" s="11" t="s">
        <v>370</v>
      </c>
      <c r="D6" s="11" t="s">
        <v>370</v>
      </c>
      <c r="E6" s="11" t="s">
        <v>370</v>
      </c>
      <c r="F6" s="11" t="s">
        <v>370</v>
      </c>
      <c r="G6" s="11" t="s">
        <v>370</v>
      </c>
      <c r="H6" s="11" t="s">
        <v>370</v>
      </c>
      <c r="I6" s="11" t="s">
        <v>370</v>
      </c>
      <c r="K6" s="11" t="s">
        <v>371</v>
      </c>
      <c r="L6" s="11" t="s">
        <v>371</v>
      </c>
      <c r="M6" s="11" t="s">
        <v>371</v>
      </c>
      <c r="N6" s="11" t="s">
        <v>371</v>
      </c>
      <c r="O6" s="11" t="s">
        <v>371</v>
      </c>
      <c r="P6" s="11" t="s">
        <v>371</v>
      </c>
      <c r="Q6" s="11" t="s">
        <v>371</v>
      </c>
    </row>
    <row r="7" spans="1:17" ht="22.5">
      <c r="A7" s="11" t="s">
        <v>3</v>
      </c>
      <c r="C7" s="13" t="s">
        <v>7</v>
      </c>
      <c r="E7" s="13" t="s">
        <v>378</v>
      </c>
      <c r="G7" s="13" t="s">
        <v>379</v>
      </c>
      <c r="I7" s="13" t="s">
        <v>381</v>
      </c>
      <c r="K7" s="13" t="s">
        <v>7</v>
      </c>
      <c r="M7" s="13" t="s">
        <v>378</v>
      </c>
      <c r="O7" s="13" t="s">
        <v>379</v>
      </c>
      <c r="Q7" s="13" t="s">
        <v>381</v>
      </c>
    </row>
    <row r="8" spans="1:17">
      <c r="A8" s="2" t="s">
        <v>30</v>
      </c>
      <c r="C8" s="4">
        <v>105515</v>
      </c>
      <c r="E8" s="14">
        <v>107291249214</v>
      </c>
      <c r="F8" s="14"/>
      <c r="G8" s="14">
        <v>105515</v>
      </c>
      <c r="H8" s="14"/>
      <c r="I8" s="14">
        <f>E8-G8</f>
        <v>107291143699</v>
      </c>
      <c r="J8" s="14"/>
      <c r="K8" s="14">
        <v>105515</v>
      </c>
      <c r="L8" s="14"/>
      <c r="M8" s="14">
        <v>107291249214</v>
      </c>
      <c r="N8" s="14"/>
      <c r="O8" s="14">
        <v>105515</v>
      </c>
      <c r="P8" s="14"/>
      <c r="Q8" s="14">
        <v>107291143699</v>
      </c>
    </row>
    <row r="9" spans="1:17">
      <c r="A9" s="2" t="s">
        <v>104</v>
      </c>
      <c r="C9" s="4">
        <v>1106461</v>
      </c>
      <c r="E9" s="14">
        <v>1106461000000</v>
      </c>
      <c r="F9" s="14"/>
      <c r="G9" s="14">
        <v>1100874969831</v>
      </c>
      <c r="H9" s="14"/>
      <c r="I9" s="14">
        <f t="shared" ref="I9:I18" si="0">E9-G9</f>
        <v>5586030169</v>
      </c>
      <c r="J9" s="14"/>
      <c r="K9" s="14">
        <v>1106461</v>
      </c>
      <c r="L9" s="14"/>
      <c r="M9" s="14">
        <v>1106461000000</v>
      </c>
      <c r="N9" s="14"/>
      <c r="O9" s="14">
        <v>1100874969831</v>
      </c>
      <c r="P9" s="14"/>
      <c r="Q9" s="14">
        <v>5586030169</v>
      </c>
    </row>
    <row r="10" spans="1:17">
      <c r="A10" s="2" t="s">
        <v>195</v>
      </c>
      <c r="C10" s="4">
        <v>2610260</v>
      </c>
      <c r="E10" s="14">
        <v>2610260000000</v>
      </c>
      <c r="F10" s="14"/>
      <c r="G10" s="14">
        <v>2553699678552</v>
      </c>
      <c r="H10" s="14"/>
      <c r="I10" s="14">
        <f t="shared" si="0"/>
        <v>56560321448</v>
      </c>
      <c r="J10" s="14"/>
      <c r="K10" s="14">
        <v>2610260</v>
      </c>
      <c r="L10" s="14"/>
      <c r="M10" s="14">
        <v>2610260000000</v>
      </c>
      <c r="N10" s="14"/>
      <c r="O10" s="14">
        <v>2553699678552</v>
      </c>
      <c r="P10" s="14"/>
      <c r="Q10" s="14">
        <v>56560321448</v>
      </c>
    </row>
    <row r="11" spans="1:17">
      <c r="A11" s="2" t="s">
        <v>194</v>
      </c>
      <c r="C11" s="4">
        <v>7760463</v>
      </c>
      <c r="E11" s="14">
        <v>7760463000000</v>
      </c>
      <c r="F11" s="14"/>
      <c r="G11" s="14">
        <v>7590001266875</v>
      </c>
      <c r="H11" s="14"/>
      <c r="I11" s="14">
        <f t="shared" si="0"/>
        <v>170461733125</v>
      </c>
      <c r="J11" s="14"/>
      <c r="K11" s="14">
        <v>7760463</v>
      </c>
      <c r="L11" s="14"/>
      <c r="M11" s="14">
        <v>7760463000000</v>
      </c>
      <c r="N11" s="14"/>
      <c r="O11" s="14">
        <v>7590001266875</v>
      </c>
      <c r="P11" s="14"/>
      <c r="Q11" s="14">
        <v>170461733125</v>
      </c>
    </row>
    <row r="12" spans="1:17">
      <c r="A12" s="2" t="s">
        <v>196</v>
      </c>
      <c r="C12" s="4">
        <v>21152743</v>
      </c>
      <c r="E12" s="14">
        <v>21152743000000</v>
      </c>
      <c r="F12" s="14"/>
      <c r="G12" s="14">
        <v>20693814091295</v>
      </c>
      <c r="H12" s="14"/>
      <c r="I12" s="14">
        <f t="shared" si="0"/>
        <v>458928908705</v>
      </c>
      <c r="J12" s="14"/>
      <c r="K12" s="14">
        <v>21152743</v>
      </c>
      <c r="L12" s="14"/>
      <c r="M12" s="14">
        <v>21152743000000</v>
      </c>
      <c r="N12" s="14"/>
      <c r="O12" s="14">
        <v>20693814091295</v>
      </c>
      <c r="P12" s="14"/>
      <c r="Q12" s="14">
        <v>458928908705</v>
      </c>
    </row>
    <row r="13" spans="1:17">
      <c r="A13" s="2" t="s">
        <v>162</v>
      </c>
      <c r="C13" s="4">
        <v>500000</v>
      </c>
      <c r="E13" s="14">
        <v>492111875000</v>
      </c>
      <c r="F13" s="14"/>
      <c r="G13" s="14">
        <v>493543940331</v>
      </c>
      <c r="H13" s="14"/>
      <c r="I13" s="14">
        <f t="shared" si="0"/>
        <v>-1432065331</v>
      </c>
      <c r="J13" s="14"/>
      <c r="K13" s="14">
        <v>500000</v>
      </c>
      <c r="L13" s="14"/>
      <c r="M13" s="14">
        <v>492111875000</v>
      </c>
      <c r="N13" s="14"/>
      <c r="O13" s="14">
        <v>493543940331</v>
      </c>
      <c r="P13" s="14"/>
      <c r="Q13" s="14">
        <v>-1432065331</v>
      </c>
    </row>
    <row r="14" spans="1:17">
      <c r="A14" s="2" t="s">
        <v>92</v>
      </c>
      <c r="C14" s="4">
        <v>2170925</v>
      </c>
      <c r="E14" s="14">
        <v>2170925000000</v>
      </c>
      <c r="F14" s="14"/>
      <c r="G14" s="14">
        <v>2159639337732</v>
      </c>
      <c r="H14" s="14"/>
      <c r="I14" s="14">
        <f t="shared" si="0"/>
        <v>11285662268</v>
      </c>
      <c r="J14" s="14"/>
      <c r="K14" s="14">
        <v>2170925</v>
      </c>
      <c r="L14" s="14"/>
      <c r="M14" s="14">
        <v>2170925000000</v>
      </c>
      <c r="N14" s="14"/>
      <c r="O14" s="14">
        <v>2159639337732</v>
      </c>
      <c r="P14" s="14"/>
      <c r="Q14" s="14">
        <v>11285662268</v>
      </c>
    </row>
    <row r="15" spans="1:17">
      <c r="A15" s="2" t="s">
        <v>177</v>
      </c>
      <c r="C15" s="4">
        <v>763000</v>
      </c>
      <c r="E15" s="14">
        <v>749334175000</v>
      </c>
      <c r="F15" s="14"/>
      <c r="G15" s="14">
        <v>747369201579</v>
      </c>
      <c r="H15" s="14"/>
      <c r="I15" s="14">
        <f t="shared" si="0"/>
        <v>1964973421</v>
      </c>
      <c r="J15" s="14"/>
      <c r="K15" s="14">
        <v>763000</v>
      </c>
      <c r="L15" s="14"/>
      <c r="M15" s="14">
        <v>749334175000</v>
      </c>
      <c r="N15" s="14"/>
      <c r="O15" s="14">
        <v>747369201579</v>
      </c>
      <c r="P15" s="14"/>
      <c r="Q15" s="14">
        <v>1964973421</v>
      </c>
    </row>
    <row r="16" spans="1:17">
      <c r="A16" s="2" t="s">
        <v>192</v>
      </c>
      <c r="C16" s="4">
        <v>200583</v>
      </c>
      <c r="E16" s="14">
        <v>188794523777</v>
      </c>
      <c r="F16" s="14"/>
      <c r="G16" s="14">
        <v>183834888742</v>
      </c>
      <c r="H16" s="14"/>
      <c r="I16" s="14">
        <f t="shared" si="0"/>
        <v>4959635035</v>
      </c>
      <c r="J16" s="14"/>
      <c r="K16" s="14">
        <v>200583</v>
      </c>
      <c r="L16" s="14"/>
      <c r="M16" s="14">
        <v>188794523777</v>
      </c>
      <c r="N16" s="14"/>
      <c r="O16" s="14">
        <v>183834888742</v>
      </c>
      <c r="P16" s="14"/>
      <c r="Q16" s="14">
        <v>4959635035</v>
      </c>
    </row>
    <row r="17" spans="1:17">
      <c r="A17" s="2" t="s">
        <v>200</v>
      </c>
      <c r="C17" s="4">
        <v>713100</v>
      </c>
      <c r="E17" s="14">
        <v>699985619310</v>
      </c>
      <c r="F17" s="14"/>
      <c r="G17" s="14">
        <v>645560814851</v>
      </c>
      <c r="H17" s="14"/>
      <c r="I17" s="14">
        <f t="shared" si="0"/>
        <v>54424804459</v>
      </c>
      <c r="J17" s="14"/>
      <c r="K17" s="14">
        <v>713100</v>
      </c>
      <c r="L17" s="14"/>
      <c r="M17" s="14">
        <v>699985619310</v>
      </c>
      <c r="N17" s="14"/>
      <c r="O17" s="14">
        <v>645560814851</v>
      </c>
      <c r="P17" s="14"/>
      <c r="Q17" s="14">
        <v>54424804459</v>
      </c>
    </row>
    <row r="18" spans="1:17">
      <c r="A18" s="2" t="s">
        <v>190</v>
      </c>
      <c r="C18" s="4">
        <v>3438644</v>
      </c>
      <c r="E18" s="14">
        <v>3438644000000</v>
      </c>
      <c r="F18" s="14"/>
      <c r="G18" s="14">
        <v>3394645150490</v>
      </c>
      <c r="H18" s="14"/>
      <c r="I18" s="14">
        <f t="shared" si="0"/>
        <v>43998849510</v>
      </c>
      <c r="J18" s="14"/>
      <c r="K18" s="14">
        <v>3438644</v>
      </c>
      <c r="L18" s="14"/>
      <c r="M18" s="14">
        <v>3438644000000</v>
      </c>
      <c r="N18" s="14"/>
      <c r="O18" s="14">
        <v>3394645150490</v>
      </c>
      <c r="P18" s="14"/>
      <c r="Q18" s="14">
        <v>43998849510</v>
      </c>
    </row>
    <row r="19" spans="1:17" ht="22.5" thickBot="1">
      <c r="E19" s="5">
        <f>SUM(E8:E18)</f>
        <v>40477013442301</v>
      </c>
      <c r="G19" s="5">
        <f>SUM(G8:G18)</f>
        <v>39562983445793</v>
      </c>
      <c r="I19" s="5">
        <f>SUM(I8:I18)</f>
        <v>914029996508</v>
      </c>
      <c r="M19" s="5">
        <f>SUM(M8:M18)</f>
        <v>40477013442301</v>
      </c>
      <c r="O19" s="5">
        <f>SUM(O8:O18)</f>
        <v>39562983445793</v>
      </c>
      <c r="Q19" s="5">
        <f>SUM(Q8:Q18)</f>
        <v>914029996508</v>
      </c>
    </row>
    <row r="20" spans="1:17" ht="22.5" thickTop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2023-11-26T11:58:14Z</dcterms:created>
  <dcterms:modified xsi:type="dcterms:W3CDTF">2023-11-30T07:20:51Z</dcterms:modified>
</cp:coreProperties>
</file>