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y.gadari\Desktop\پرتفوی ماهانه\1403\12\"/>
    </mc:Choice>
  </mc:AlternateContent>
  <xr:revisionPtr revIDLastSave="0" documentId="13_ncr:1_{321E1C34-C4DE-4AF7-BC43-F65457BE65ED}" xr6:coauthVersionLast="47" xr6:coauthVersionMax="47" xr10:uidLastSave="{00000000-0000-0000-0000-000000000000}"/>
  <bookViews>
    <workbookView xWindow="-120" yWindow="-120" windowWidth="29040" windowHeight="15720" tabRatio="986" firstSheet="5" activeTab="6" xr2:uid="{00000000-000D-0000-FFFF-FFFF00000000}"/>
  </bookViews>
  <sheets>
    <sheet name="سهام" sheetId="1" r:id="rId1"/>
    <sheet name="واحد صندوق" sheetId="16" r:id="rId2"/>
    <sheet name="تبعی" sheetId="2" r:id="rId3"/>
    <sheet name="اوراق مشارکت" sheetId="3" r:id="rId4"/>
    <sheet name="تعدیل قیمت" sheetId="4" r:id="rId5"/>
    <sheet name="سپرده" sheetId="6" r:id="rId6"/>
    <sheet name=" درآمدها" sheetId="15" r:id="rId7"/>
    <sheet name="سرمایه‌گذاری در سهام" sheetId="11" r:id="rId8"/>
    <sheet name="سرمایه‌گذاری در صندوق" sheetId="19" r:id="rId9"/>
    <sheet name="سرمایه‌گذاری در اوراق بهادار" sheetId="12" r:id="rId10"/>
    <sheet name="مبالغ تخصیصی اوراق  حامی1" sheetId="20" r:id="rId11"/>
    <sheet name="درآمد سپرده بانکی" sheetId="13" r:id="rId12"/>
    <sheet name="سایر درآمدها" sheetId="14" r:id="rId13"/>
    <sheet name="درآمد سود سهام" sheetId="8" r:id="rId14"/>
    <sheet name="سود اوراق بهادار " sheetId="7" r:id="rId15"/>
    <sheet name="سود سپرده بانکی" sheetId="17" r:id="rId16"/>
    <sheet name="درآمد ناشی از فروش" sheetId="10" r:id="rId17"/>
    <sheet name="درآمد ناشی از تغییر قیمت اوراق" sheetId="9" r:id="rId18"/>
  </sheets>
  <definedNames>
    <definedName name="_xlnm._FilterDatabase" localSheetId="17" hidden="1">'درآمد ناشی از تغییر قیمت اوراق'!$A$7:$Q$37</definedName>
    <definedName name="_xlnm._FilterDatabase" localSheetId="16" hidden="1">'درآمد ناشی از فروش'!$A$7:$Q$54</definedName>
    <definedName name="_xlnm.Print_Area" localSheetId="10">'مبالغ تخصیصی اوراق  حامی1'!$A$1:$I$23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73" i="3" l="1"/>
  <c r="E12" i="20"/>
  <c r="E11" i="20"/>
  <c r="I12" i="15"/>
  <c r="G12" i="15"/>
  <c r="E12" i="15"/>
  <c r="G8" i="15" s="1"/>
  <c r="E12" i="14"/>
  <c r="C12" i="14"/>
  <c r="G150" i="13"/>
  <c r="C150" i="13"/>
  <c r="I150" i="13"/>
  <c r="Q102" i="12"/>
  <c r="I102" i="12"/>
  <c r="O102" i="12"/>
  <c r="M102" i="12"/>
  <c r="K102" i="12"/>
  <c r="G102" i="12"/>
  <c r="E102" i="12"/>
  <c r="C102" i="12"/>
  <c r="Q98" i="9"/>
  <c r="I98" i="9"/>
  <c r="U32" i="19"/>
  <c r="S9" i="19"/>
  <c r="S10" i="19"/>
  <c r="S11" i="19"/>
  <c r="S12" i="19"/>
  <c r="S13" i="19"/>
  <c r="S14" i="19"/>
  <c r="S15" i="19"/>
  <c r="S16" i="19"/>
  <c r="S17" i="19"/>
  <c r="S18" i="19"/>
  <c r="S19" i="19"/>
  <c r="S20" i="19"/>
  <c r="S21" i="19"/>
  <c r="S22" i="19"/>
  <c r="S23" i="19"/>
  <c r="S24" i="19"/>
  <c r="S25" i="19"/>
  <c r="S26" i="19"/>
  <c r="S27" i="19"/>
  <c r="S28" i="19"/>
  <c r="S29" i="19"/>
  <c r="S30" i="19"/>
  <c r="S31" i="19"/>
  <c r="S8" i="19"/>
  <c r="O32" i="19"/>
  <c r="K32" i="19"/>
  <c r="I32" i="19"/>
  <c r="C32" i="19"/>
  <c r="I9" i="19"/>
  <c r="I10" i="19"/>
  <c r="I11" i="19"/>
  <c r="I12" i="19"/>
  <c r="I13" i="19"/>
  <c r="I14" i="19"/>
  <c r="I15" i="19"/>
  <c r="I16" i="19"/>
  <c r="I17" i="19"/>
  <c r="I18" i="19"/>
  <c r="I19" i="19"/>
  <c r="I20" i="19"/>
  <c r="I21" i="19"/>
  <c r="I22" i="19"/>
  <c r="I23" i="19"/>
  <c r="I24" i="19"/>
  <c r="I25" i="19"/>
  <c r="I26" i="19"/>
  <c r="I27" i="19"/>
  <c r="I28" i="19"/>
  <c r="I29" i="19"/>
  <c r="I30" i="19"/>
  <c r="I31" i="19"/>
  <c r="I8" i="19"/>
  <c r="I8" i="9"/>
  <c r="E32" i="19"/>
  <c r="K20" i="11"/>
  <c r="U20" i="11"/>
  <c r="S20" i="11"/>
  <c r="Q20" i="11"/>
  <c r="O20" i="11"/>
  <c r="M20" i="11"/>
  <c r="I20" i="11"/>
  <c r="G20" i="11"/>
  <c r="E20" i="11"/>
  <c r="C20" i="11"/>
  <c r="S32" i="19"/>
  <c r="Q32" i="19"/>
  <c r="M32" i="19"/>
  <c r="G32" i="19"/>
  <c r="I54" i="10"/>
  <c r="G54" i="10"/>
  <c r="Q54" i="10"/>
  <c r="O54" i="10"/>
  <c r="M54" i="10"/>
  <c r="E54" i="10"/>
  <c r="I52" i="10"/>
  <c r="I23" i="10"/>
  <c r="K99" i="6"/>
  <c r="O70" i="7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8" i="10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C150" i="17"/>
  <c r="S70" i="7"/>
  <c r="Q70" i="7"/>
  <c r="S66" i="7"/>
  <c r="S67" i="7"/>
  <c r="S68" i="7"/>
  <c r="S69" i="7"/>
  <c r="S9" i="7"/>
  <c r="S10" i="7"/>
  <c r="S11" i="7"/>
  <c r="S12" i="7"/>
  <c r="S13" i="7"/>
  <c r="S14" i="7"/>
  <c r="S15" i="7"/>
  <c r="S16" i="7"/>
  <c r="S17" i="7"/>
  <c r="S18" i="7"/>
  <c r="S19" i="7"/>
  <c r="S20" i="7"/>
  <c r="S21" i="7"/>
  <c r="S22" i="7"/>
  <c r="S23" i="7"/>
  <c r="S24" i="7"/>
  <c r="S25" i="7"/>
  <c r="S26" i="7"/>
  <c r="S27" i="7"/>
  <c r="S28" i="7"/>
  <c r="S29" i="7"/>
  <c r="S30" i="7"/>
  <c r="S31" i="7"/>
  <c r="S32" i="7"/>
  <c r="S33" i="7"/>
  <c r="S34" i="7"/>
  <c r="S35" i="7"/>
  <c r="S36" i="7"/>
  <c r="S37" i="7"/>
  <c r="S38" i="7"/>
  <c r="S39" i="7"/>
  <c r="S40" i="7"/>
  <c r="S41" i="7"/>
  <c r="S42" i="7"/>
  <c r="S43" i="7"/>
  <c r="S44" i="7"/>
  <c r="S45" i="7"/>
  <c r="S46" i="7"/>
  <c r="S47" i="7"/>
  <c r="S48" i="7"/>
  <c r="S49" i="7"/>
  <c r="S50" i="7"/>
  <c r="S51" i="7"/>
  <c r="S52" i="7"/>
  <c r="S53" i="7"/>
  <c r="S54" i="7"/>
  <c r="S55" i="7"/>
  <c r="S56" i="7"/>
  <c r="S57" i="7"/>
  <c r="S58" i="7"/>
  <c r="S59" i="7"/>
  <c r="S60" i="7"/>
  <c r="S61" i="7"/>
  <c r="S62" i="7"/>
  <c r="S63" i="7"/>
  <c r="S64" i="7"/>
  <c r="S65" i="7"/>
  <c r="S8" i="7"/>
  <c r="M70" i="7"/>
  <c r="K70" i="7"/>
  <c r="I70" i="7"/>
  <c r="M66" i="7"/>
  <c r="M67" i="7"/>
  <c r="M68" i="7"/>
  <c r="M69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59" i="7"/>
  <c r="M60" i="7"/>
  <c r="M61" i="7"/>
  <c r="M62" i="7"/>
  <c r="M63" i="7"/>
  <c r="M64" i="7"/>
  <c r="M65" i="7"/>
  <c r="M8" i="7"/>
  <c r="M150" i="17"/>
  <c r="K150" i="17"/>
  <c r="I150" i="17"/>
  <c r="G150" i="17"/>
  <c r="E150" i="17"/>
  <c r="Y31" i="16"/>
  <c r="Y21" i="1"/>
  <c r="W31" i="16"/>
  <c r="U31" i="16"/>
  <c r="O31" i="16"/>
  <c r="K31" i="16"/>
  <c r="G31" i="16"/>
  <c r="E31" i="16"/>
  <c r="O98" i="9"/>
  <c r="M98" i="9"/>
  <c r="G98" i="9"/>
  <c r="E98" i="9"/>
  <c r="S9" i="8"/>
  <c r="Q9" i="8"/>
  <c r="O9" i="8"/>
  <c r="M9" i="8"/>
  <c r="K9" i="8"/>
  <c r="I9" i="8"/>
  <c r="I99" i="6"/>
  <c r="G99" i="6"/>
  <c r="E99" i="6"/>
  <c r="C99" i="6"/>
  <c r="AI73" i="3"/>
  <c r="AG73" i="3"/>
  <c r="AA73" i="3"/>
  <c r="W73" i="3"/>
  <c r="S73" i="3"/>
  <c r="Q73" i="3"/>
  <c r="W21" i="1"/>
  <c r="U21" i="1"/>
  <c r="O21" i="1"/>
  <c r="K21" i="1"/>
  <c r="G21" i="1"/>
  <c r="E21" i="1"/>
  <c r="G7" i="15" l="1"/>
  <c r="G11" i="15"/>
  <c r="G10" i="15"/>
  <c r="G9" i="15"/>
  <c r="E150" i="13"/>
</calcChain>
</file>

<file path=xl/sharedStrings.xml><?xml version="1.0" encoding="utf-8"?>
<sst xmlns="http://schemas.openxmlformats.org/spreadsheetml/2006/main" count="2782" uniqueCount="477">
  <si>
    <t>صندوق سرمایه‌گذاری ثابت حامی یکم مفید</t>
  </si>
  <si>
    <t>صورت وضعیت پورتفوی</t>
  </si>
  <si>
    <t>برای ماه منتهی به 1403/12/30</t>
  </si>
  <si>
    <t>نام شرکت</t>
  </si>
  <si>
    <t>1403/11/30</t>
  </si>
  <si>
    <t>تغییرات طی دوره</t>
  </si>
  <si>
    <t>1403/12/30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</si>
  <si>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</si>
  <si>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</si>
  <si>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</si>
  <si>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</si>
  <si>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</si>
  <si>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</si>
  <si>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</si>
  <si>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</si>
  <si>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آریان کیمیا تک</t>
  </si>
  <si>
    <t>سایپا</t>
  </si>
  <si>
    <t>سرمایه گذاری تامین اجتماعی</t>
  </si>
  <si>
    <t>سرمایه گذاری صدرتامین</t>
  </si>
  <si>
    <t>صبا فولاد خلیج فارس</t>
  </si>
  <si>
    <t>صندوق اهرمی شتاب آگاه</t>
  </si>
  <si>
    <t>0.00%</t>
  </si>
  <si>
    <t>صندوق س آوای سهام کیان-سهام</t>
  </si>
  <si>
    <t>صندوق س شاخصی آرام مفید</t>
  </si>
  <si>
    <t>صندوق س صنایع مفید1- بخشی</t>
  </si>
  <si>
    <t>صندوق س صنایع مفید2-بخشی</t>
  </si>
  <si>
    <t>صندوق س صنایع مفید3- بخشی</t>
  </si>
  <si>
    <t>صندوق س صنایع مفید4-بخشی</t>
  </si>
  <si>
    <t>صندوق س صنایع مفید5-بخشی</t>
  </si>
  <si>
    <t>صندوق س مانا ثروت پویا-سهام</t>
  </si>
  <si>
    <t>صندوق س. اهرمی مفید-س -واحد عادی</t>
  </si>
  <si>
    <t>صندوق س. اهرمی موج فیروزه-س -واحد عادی</t>
  </si>
  <si>
    <t>صندوق س. سهامی ثروت هومان-س</t>
  </si>
  <si>
    <t>صندوق س.بخشی بازده صنعت بیمه-ب</t>
  </si>
  <si>
    <t>صندوق س.بخشی شایسته فردا-ب</t>
  </si>
  <si>
    <t>صندوق س.توسعه اندوخته آینده-س</t>
  </si>
  <si>
    <t>صندوق سرمایه‌گذاری بازنشستگی تکمیلی آتیه مفید</t>
  </si>
  <si>
    <t>صندوق سرمایه‌گذاری تضمین اصل سرمایه مفید</t>
  </si>
  <si>
    <t>صندوق سرمایه‌گذاری توسعه ممتاز</t>
  </si>
  <si>
    <t>صندوق سرمایه‌گذاری مشترک امید توسعه</t>
  </si>
  <si>
    <t>صندوق سرمایه‌گذاری مشترک پیشتاز</t>
  </si>
  <si>
    <t>صندوق سرمایه‌گذاری مشترک پیشرو</t>
  </si>
  <si>
    <t>صندوق طلای عیار مفید</t>
  </si>
  <si>
    <t>گروه توسعه مالی مهرآیندگان</t>
  </si>
  <si>
    <t>گروه صنعتی پاکشو</t>
  </si>
  <si>
    <t>گسترش سوخت سبززاگرس(سهامی عام)</t>
  </si>
  <si>
    <t>گسترش نفت و گاز پارسیان</t>
  </si>
  <si>
    <t>مبین انرژی خلیج فارس</t>
  </si>
  <si>
    <t>کشتیرانی جمهوری اسلامی ایران</t>
  </si>
  <si>
    <t/>
  </si>
  <si>
    <t>تعداد اوراق تبعی</t>
  </si>
  <si>
    <t>قیمت اعمال</t>
  </si>
  <si>
    <t>تاریخ اعمال</t>
  </si>
  <si>
    <t>نرخ موثر</t>
  </si>
  <si>
    <t>اختیارف ت حکشتی-10678-04/06/09</t>
  </si>
  <si>
    <t>1404/06/09</t>
  </si>
  <si>
    <t>اختیارف ت پاکشو-4810-04/07/09</t>
  </si>
  <si>
    <t>1404/07/09</t>
  </si>
  <si>
    <t>اختیارف ت پارسان42119-04/05/28</t>
  </si>
  <si>
    <t>1404/05/28</t>
  </si>
  <si>
    <t>اختیارف ت خساپا-3898-04/11/01</t>
  </si>
  <si>
    <t>1404/11/01</t>
  </si>
  <si>
    <t>اختیارف ت خساپا-4349-05/04/31</t>
  </si>
  <si>
    <t>1405/04/31</t>
  </si>
  <si>
    <t>اختیارف ت شستا-1350-04/05/22</t>
  </si>
  <si>
    <t>1404/05/22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</si>
  <si>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</si>
  <si>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</si>
  <si>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</si>
  <si>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</si>
  <si>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</si>
  <si>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</si>
  <si>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</si>
  <si>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</si>
  <si>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سلف شیر فرادما کاله</t>
  </si>
  <si>
    <t>بله</t>
  </si>
  <si>
    <t>1402/11/08</t>
  </si>
  <si>
    <t>1404/05/08</t>
  </si>
  <si>
    <t>سلف شیرفرادما سولیکو کاله</t>
  </si>
  <si>
    <t>سلف موازی استاندارد سنگ آهن</t>
  </si>
  <si>
    <t>1402/10/19</t>
  </si>
  <si>
    <t>1404/10/19</t>
  </si>
  <si>
    <t>سلف موازی پلی اتیلن سبک فیلم</t>
  </si>
  <si>
    <t>1402/12/15</t>
  </si>
  <si>
    <t>1404/12/15</t>
  </si>
  <si>
    <t>اجاره انرژی پاسارگاد14040302</t>
  </si>
  <si>
    <t>1400/03/02</t>
  </si>
  <si>
    <t>1404/03/01</t>
  </si>
  <si>
    <t>اجاره اهداف مفید 14070531</t>
  </si>
  <si>
    <t>1403/05/31</t>
  </si>
  <si>
    <t>1407/05/31</t>
  </si>
  <si>
    <t>اجاره تابان سپهر14031126</t>
  </si>
  <si>
    <t>1399/12/03</t>
  </si>
  <si>
    <t>1403/12/03</t>
  </si>
  <si>
    <t>اجاره تابان نوین14041015</t>
  </si>
  <si>
    <t>1400/10/15</t>
  </si>
  <si>
    <t>1404/10/15</t>
  </si>
  <si>
    <t>اسناد خزانه-م11بودجه02-050720</t>
  </si>
  <si>
    <t>1402/12/29</t>
  </si>
  <si>
    <t>1405/07/20</t>
  </si>
  <si>
    <t>اسناد خزانه-م12بودجه02-050916</t>
  </si>
  <si>
    <t>1405/09/16</t>
  </si>
  <si>
    <t>اسناد خزانه-م13بودجه02-051021</t>
  </si>
  <si>
    <t>1405/10/21</t>
  </si>
  <si>
    <t>اسناد خزانه-م1بودجه01-040326</t>
  </si>
  <si>
    <t>1401/02/26</t>
  </si>
  <si>
    <t>1404/03/25</t>
  </si>
  <si>
    <t>اسناد خزانه-م3بودجه01-040520</t>
  </si>
  <si>
    <t>1401/05/18</t>
  </si>
  <si>
    <t>1404/05/19</t>
  </si>
  <si>
    <t>0.31%</t>
  </si>
  <si>
    <t>اسناد خزانه-م7بودجه02-040910</t>
  </si>
  <si>
    <t>1402/12/20</t>
  </si>
  <si>
    <t>1404/09/10</t>
  </si>
  <si>
    <t>اسناد خزانه-م8بودجه02-041211</t>
  </si>
  <si>
    <t>1404/12/11</t>
  </si>
  <si>
    <t>اسنادخزانه-م10بودجه02-051112</t>
  </si>
  <si>
    <t>1402/12/21</t>
  </si>
  <si>
    <t>1405/11/12</t>
  </si>
  <si>
    <t>اسنادخزانه-م1بودجه02-050325</t>
  </si>
  <si>
    <t>1402/06/19</t>
  </si>
  <si>
    <t>1405/03/25</t>
  </si>
  <si>
    <t>اسنادخزانه-م2بودجه02-050923</t>
  </si>
  <si>
    <t>1405/09/23</t>
  </si>
  <si>
    <t>اسنادخزانه-م3بودجه02-050818</t>
  </si>
  <si>
    <t>1402/08/15</t>
  </si>
  <si>
    <t>1405/08/18</t>
  </si>
  <si>
    <t>اسنادخزانه-م4بودجه01-040917</t>
  </si>
  <si>
    <t>1401/12/08</t>
  </si>
  <si>
    <t>1404/09/16</t>
  </si>
  <si>
    <t>اسنادخزانه-م4بودجه02-051021</t>
  </si>
  <si>
    <t>اسنادخزانه-م5بودجه01-041015</t>
  </si>
  <si>
    <t>1404/10/14</t>
  </si>
  <si>
    <t>اسنادخزانه-م7بودجه01-040714</t>
  </si>
  <si>
    <t>1401/12/10</t>
  </si>
  <si>
    <t>1404/07/13</t>
  </si>
  <si>
    <t>اسنادخزانه-م8بودجه01-040728</t>
  </si>
  <si>
    <t>1401/12/28</t>
  </si>
  <si>
    <t>1404/07/27</t>
  </si>
  <si>
    <t>اسنادخزانه-م9بودجه01-040826</t>
  </si>
  <si>
    <t>1404/08/25</t>
  </si>
  <si>
    <t>صکوک اجاره صملی404-6ماهه18%</t>
  </si>
  <si>
    <t>1400/05/05</t>
  </si>
  <si>
    <t>1404/05/04</t>
  </si>
  <si>
    <t>صکوک اجاره صند412-بدون ضامن</t>
  </si>
  <si>
    <t>1400/12/23</t>
  </si>
  <si>
    <t>1404/12/22</t>
  </si>
  <si>
    <t>صکوک اجاره گل گهر504-3ماهه23%</t>
  </si>
  <si>
    <t>1403/04/18</t>
  </si>
  <si>
    <t>1405/04/18</t>
  </si>
  <si>
    <t>صکوک اجاره معادن407-3ماهه18%</t>
  </si>
  <si>
    <t>1400/07/19</t>
  </si>
  <si>
    <t>1404/07/18</t>
  </si>
  <si>
    <t>صکوک اجاره وکغدیر707-بدون ضامن</t>
  </si>
  <si>
    <t>1403/07/14</t>
  </si>
  <si>
    <t>1407/07/14</t>
  </si>
  <si>
    <t>صکوک مرابحه دعبید12-3ماهه18%</t>
  </si>
  <si>
    <t>1400/12/25</t>
  </si>
  <si>
    <t>1404/12/24</t>
  </si>
  <si>
    <t>صکوک مرابحه دعبید69-3ماهه23%</t>
  </si>
  <si>
    <t>1402/09/07</t>
  </si>
  <si>
    <t>1406/09/07</t>
  </si>
  <si>
    <t>صکوک مرابحه سفار606-3ماهه23%</t>
  </si>
  <si>
    <t>1402/06/12</t>
  </si>
  <si>
    <t>1406/06/12</t>
  </si>
  <si>
    <t>صکوک مرابحه صایپا409-3ماهه 18%</t>
  </si>
  <si>
    <t>1400/09/24</t>
  </si>
  <si>
    <t>1404/09/23</t>
  </si>
  <si>
    <t>صکوک مرابحه غکورش505-بدون ضامن</t>
  </si>
  <si>
    <t>1403/05/28</t>
  </si>
  <si>
    <t>1405/05/28</t>
  </si>
  <si>
    <t>صکوک مرابحه فخوز412-بدون ضامن</t>
  </si>
  <si>
    <t>1404/12/07</t>
  </si>
  <si>
    <t>صکوک منفعت نفت0312-6ماهه 18/5%</t>
  </si>
  <si>
    <t>1399/12/17</t>
  </si>
  <si>
    <t>1403/12/17</t>
  </si>
  <si>
    <t>صکوک منفعت نفت1312-6ماهه 18/5%</t>
  </si>
  <si>
    <t>مرابحه اورند پیشرو-مفید051118</t>
  </si>
  <si>
    <t>1402/11/18</t>
  </si>
  <si>
    <t>1405/11/18</t>
  </si>
  <si>
    <t>مرابحه شهر فرش-مفید060921</t>
  </si>
  <si>
    <t>1402/09/21</t>
  </si>
  <si>
    <t>1406/09/21</t>
  </si>
  <si>
    <t>مرابحه عام دولت112-ش.خ 040408</t>
  </si>
  <si>
    <t>1401/06/08</t>
  </si>
  <si>
    <t>1404/04/07</t>
  </si>
  <si>
    <t>مرابحه عام دولت126-ش.خ031223</t>
  </si>
  <si>
    <t>1401/12/23</t>
  </si>
  <si>
    <t>1403/12/23</t>
  </si>
  <si>
    <t>مرابحه عام دولت127-ش.خ040623</t>
  </si>
  <si>
    <t>1404/06/22</t>
  </si>
  <si>
    <t>مرابحه عام دولت132-ش.خ041110</t>
  </si>
  <si>
    <t>1402/05/10</t>
  </si>
  <si>
    <t>1404/11/09</t>
  </si>
  <si>
    <t>مرابحه عام دولت139-ش.خ040804</t>
  </si>
  <si>
    <t>1402/07/04</t>
  </si>
  <si>
    <t>1404/08/03</t>
  </si>
  <si>
    <t>مرابحه عام دولت143-ش.خ041009</t>
  </si>
  <si>
    <t>1402/08/09</t>
  </si>
  <si>
    <t>1404/10/08</t>
  </si>
  <si>
    <t>مرابحه عام دولت145-ش.خ050707</t>
  </si>
  <si>
    <t>1405/07/07</t>
  </si>
  <si>
    <t>مرابحه عام دولت148-ش.خ040519</t>
  </si>
  <si>
    <t>1404/05/18</t>
  </si>
  <si>
    <t>مرابحه عام دولت152-ش.خ040522</t>
  </si>
  <si>
    <t>1402/12/22</t>
  </si>
  <si>
    <t>مرابحه عام دولت172-ش.خ050623</t>
  </si>
  <si>
    <t>1403/05/23</t>
  </si>
  <si>
    <t>1405/06/23</t>
  </si>
  <si>
    <t>مرابحه عام دولت174-ش.خ041027</t>
  </si>
  <si>
    <t>1403/06/27</t>
  </si>
  <si>
    <t>1404/10/27</t>
  </si>
  <si>
    <t>مرابحه عام دولت175-ش.خ060327</t>
  </si>
  <si>
    <t>1406/03/27</t>
  </si>
  <si>
    <t>مرابحه عام دولت179-ش.خ060417</t>
  </si>
  <si>
    <t>1403/07/17</t>
  </si>
  <si>
    <t>1406/04/17</t>
  </si>
  <si>
    <t>مرابحه عام دولت193-ش.خ051004</t>
  </si>
  <si>
    <t>1403/10/04</t>
  </si>
  <si>
    <t>1405/10/04</t>
  </si>
  <si>
    <t>مرابحه عام دولت194-ش.خ060504</t>
  </si>
  <si>
    <t>1406/05/04</t>
  </si>
  <si>
    <t>مرابحه کارون-آرمان070520</t>
  </si>
  <si>
    <t>1403/05/21</t>
  </si>
  <si>
    <t>1407/05/21</t>
  </si>
  <si>
    <t>مرابحه کاسپین تامین 070625</t>
  </si>
  <si>
    <t>1403/06/25</t>
  </si>
  <si>
    <t>1407/06/25</t>
  </si>
  <si>
    <t>مشارکت ش قم612-3 ماهه 20.5%</t>
  </si>
  <si>
    <t>1402/12/28</t>
  </si>
  <si>
    <t>1406/12/28</t>
  </si>
  <si>
    <t>سلف استاندارد غدیر ایرانیان</t>
  </si>
  <si>
    <t>1403/12/26</t>
  </si>
  <si>
    <t>1404/12/26</t>
  </si>
  <si>
    <t>مرابحه عام دولت162-ش.خ050329</t>
  </si>
  <si>
    <t>1403/03/29</t>
  </si>
  <si>
    <t>1405/03/29</t>
  </si>
  <si>
    <t>مرابحه عام دولت201-ش.خ060430</t>
  </si>
  <si>
    <t>1406/04/30</t>
  </si>
  <si>
    <t>صکوک اجاره مپنا62-3ماهه23%</t>
  </si>
  <si>
    <t>1403/12/11</t>
  </si>
  <si>
    <t>1406/12/11</t>
  </si>
  <si>
    <t>سلف موازی هیدروکربن آفتاب054</t>
  </si>
  <si>
    <t>1403/12/21</t>
  </si>
  <si>
    <t>1405/12/20</t>
  </si>
  <si>
    <t>مرابحه عام دولت210-ش.خ051121</t>
  </si>
  <si>
    <t>1405/11/21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</si>
  <si>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</si>
  <si>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</si>
  <si>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</si>
  <si>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</si>
  <si>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</si>
  <si>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6.13%</t>
  </si>
  <si>
    <t>-3.45%</t>
  </si>
  <si>
    <t>-6.03%</t>
  </si>
  <si>
    <t>-7.77%</t>
  </si>
  <si>
    <t>-7.37%</t>
  </si>
  <si>
    <t>-3.07%</t>
  </si>
  <si>
    <t>-9.51%</t>
  </si>
  <si>
    <t>-3.63%</t>
  </si>
  <si>
    <t>-6.55%</t>
  </si>
  <si>
    <t>-8.36%</t>
  </si>
  <si>
    <t>-7.14%</t>
  </si>
  <si>
    <t>-5.86%</t>
  </si>
  <si>
    <t>-5.46%</t>
  </si>
  <si>
    <t>-3.50%</t>
  </si>
  <si>
    <t>-7.35%</t>
  </si>
  <si>
    <t>-10.00%</t>
  </si>
  <si>
    <t>-9.00%</t>
  </si>
  <si>
    <t>1.02%</t>
  </si>
  <si>
    <t>-6.91%</t>
  </si>
  <si>
    <t>-6.42%</t>
  </si>
  <si>
    <t>-7.44%</t>
  </si>
  <si>
    <t>-8.07%</t>
  </si>
  <si>
    <t>-4.14%</t>
  </si>
  <si>
    <t>-6.83%</t>
  </si>
  <si>
    <t>-2.97%</t>
  </si>
  <si>
    <t>-6.80%</t>
  </si>
  <si>
    <t>-2.59%</t>
  </si>
  <si>
    <t>-1.60%</t>
  </si>
  <si>
    <t>-6.45%</t>
  </si>
  <si>
    <t>-9.87%</t>
  </si>
  <si>
    <t>-4.42%</t>
  </si>
  <si>
    <t>-9.78%</t>
  </si>
  <si>
    <t>-4.89%</t>
  </si>
  <si>
    <t>-5.00%</t>
  </si>
  <si>
    <t>-9.74%</t>
  </si>
  <si>
    <t>0.28%</t>
  </si>
  <si>
    <t>-5.28%</t>
  </si>
  <si>
    <t>-0.26%</t>
  </si>
  <si>
    <t>درصد به کل دارایی‌ها</t>
  </si>
  <si>
    <t>سپرده</t>
  </si>
  <si>
    <t>مبلغ</t>
  </si>
  <si>
    <t>افزایش</t>
  </si>
  <si>
    <t>کاهش</t>
  </si>
  <si>
    <t>بانک ملت باجه کارگزاری مفید</t>
  </si>
  <si>
    <t>بانک خاورمیانه ظفر</t>
  </si>
  <si>
    <t>بانک پاسارگاد هفت تیر</t>
  </si>
  <si>
    <t>بانک مسکن شهرک راه آهن</t>
  </si>
  <si>
    <t>بانک تجارت کار</t>
  </si>
  <si>
    <t>بانک ملت مستقل مرکزی</t>
  </si>
  <si>
    <t>بانک اقتصاد نوین اقدسیه</t>
  </si>
  <si>
    <t>بانک ملت چهار راه جهان کودک</t>
  </si>
  <si>
    <t>بانک صادرات بورس کالا</t>
  </si>
  <si>
    <t>بانک خاورمیانه آفریقا</t>
  </si>
  <si>
    <t>بانک ملی بورس کالا</t>
  </si>
  <si>
    <t>بانک اقتصاد نوین حافظ</t>
  </si>
  <si>
    <t>بانک ملت باقرشهر</t>
  </si>
  <si>
    <t>بانک مسکن کریم خان زند</t>
  </si>
  <si>
    <t>بانک مسکن دولت</t>
  </si>
  <si>
    <t xml:space="preserve">بانک مسکن شهرک راه آهن </t>
  </si>
  <si>
    <t>بانک مسکن سعادت آباد</t>
  </si>
  <si>
    <t xml:space="preserve">بانک ملی بورس کالا	</t>
  </si>
  <si>
    <t>1403/09/10</t>
  </si>
  <si>
    <t>بانک صادرات دکتر شریعتی</t>
  </si>
  <si>
    <t>بانک ملت فردوسی</t>
  </si>
  <si>
    <t>بانک ملت چهارراه جهان کودک</t>
  </si>
  <si>
    <t>بانک ملت جهان کودک</t>
  </si>
  <si>
    <t>بانک مسکن شهید قندی</t>
  </si>
  <si>
    <t>بانک مسکن دانشگاه امیر کبیر</t>
  </si>
  <si>
    <t>1403/10/19</t>
  </si>
  <si>
    <t>بانک صادرات طالقانی</t>
  </si>
  <si>
    <t xml:space="preserve">بانک صادرات بورس کالا </t>
  </si>
  <si>
    <t>بانک صادرات سپهبد قرنی</t>
  </si>
  <si>
    <t>بانک سپه جهان کودک</t>
  </si>
  <si>
    <t>1403/11/10</t>
  </si>
  <si>
    <t>بانک صادرات سپهبدقرنی</t>
  </si>
  <si>
    <t>بانک ملی بورس اوراق بهادار</t>
  </si>
  <si>
    <t xml:space="preserve">بانک مسکن شهید خدامی	</t>
  </si>
  <si>
    <t>بانک مسکن دانشگاه امیرکبیر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</si>
  <si>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</si>
  <si>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</si>
  <si>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</si>
  <si>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</si>
  <si>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</si>
  <si>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</si>
  <si>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</si>
  <si>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</si>
  <si>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</si>
  <si>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شهرداری قم</t>
  </si>
  <si>
    <t>مرابحه عام دولت142-ش.خ031009</t>
  </si>
  <si>
    <t>1403/10/09</t>
  </si>
  <si>
    <t>مرابحه ماموت خودرو050722</t>
  </si>
  <si>
    <t>1405/07/22</t>
  </si>
  <si>
    <t>مرابحه تجارت کوشش سپاهان060604</t>
  </si>
  <si>
    <t>1406/06/04</t>
  </si>
  <si>
    <t>مرابحه عام دولت130-ش.خ031110</t>
  </si>
  <si>
    <t>صکوک مرابحه دعبید602-3ماهه18%</t>
  </si>
  <si>
    <t>1406/02/09</t>
  </si>
  <si>
    <t>صکوک مرابحه خزامیا601-3ماهه18%</t>
  </si>
  <si>
    <t>1406/01/07</t>
  </si>
  <si>
    <t>مرابحه عام دولت94-ش.خ030816</t>
  </si>
  <si>
    <t>1403/08/16</t>
  </si>
  <si>
    <t>مرابحه کرمان موتور14030915</t>
  </si>
  <si>
    <t>1403/09/15</t>
  </si>
  <si>
    <t>صکوک اجاره شستا311-بدون ضامن</t>
  </si>
  <si>
    <t>1403/11/25</t>
  </si>
  <si>
    <t>مرابحه عام دولت71-ش.خ0311</t>
  </si>
  <si>
    <t>1403/11/08</t>
  </si>
  <si>
    <t>مرابحه عام دولت69-ش.خ0310</t>
  </si>
  <si>
    <t>1403/10/21</t>
  </si>
  <si>
    <t>اجاره تجاری شستان14030915</t>
  </si>
  <si>
    <t>صکوک اجاره گل گهر309-3ماهه20%</t>
  </si>
  <si>
    <t>صکوک اجاره گل گهر039-3ماهه20%</t>
  </si>
  <si>
    <t>مرابحه عام دولت5-ش.خ 0309</t>
  </si>
  <si>
    <t>1403/09/05</t>
  </si>
  <si>
    <t>صکوک مرابحه سایپا308-3ماهه 18%</t>
  </si>
  <si>
    <t>1403/08/21</t>
  </si>
  <si>
    <t>بانک صادرات  بورس کالا</t>
  </si>
  <si>
    <t xml:space="preserve">بانک مسکن امیر کبیر </t>
  </si>
  <si>
    <t>بانک مسکن نیاوران</t>
  </si>
  <si>
    <t>بانک صادرات طاللقانی</t>
  </si>
  <si>
    <t>بانک مسکن ونک</t>
  </si>
  <si>
    <t>بانک مسکن شهید خدامی</t>
  </si>
  <si>
    <t>بانک مسکن امیر کبیر</t>
  </si>
  <si>
    <t>بانک صادرات شریعتی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</si>
  <si>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</si>
  <si>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</si>
  <si>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</si>
  <si>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</si>
  <si>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</si>
  <si>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</si>
  <si>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</si>
  <si>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</si>
  <si>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</si>
  <si>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</si>
  <si>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صندوق س جاویدان سهام مانی-سهام</t>
  </si>
  <si>
    <t>ح. گسترش سوخت سبززاگرس(س. عام)</t>
  </si>
  <si>
    <t>صندوق س.بخشی گستره فیروزه-ب</t>
  </si>
  <si>
    <t>امتیاز تسهیلات مسکن سال1403</t>
  </si>
  <si>
    <t>سلف آهن اسفنجی فولاد شادگان</t>
  </si>
  <si>
    <t>اسنادخزانه-م6بودجه01-030814</t>
  </si>
  <si>
    <t>اسنادخزانه-م2بودجه00-031024</t>
  </si>
  <si>
    <t>اسنادخزانه-م1بودجه00-030821</t>
  </si>
  <si>
    <t>اسنادخزانه-م8بودجه00-030919</t>
  </si>
  <si>
    <t>اسناد خزانه-م10بودجه00-031115</t>
  </si>
  <si>
    <t>اسناد خزانه-م9بودجه00-031101</t>
  </si>
  <si>
    <t>اسنادخزانه-م7بودجه00-030912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</si>
  <si>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</si>
  <si>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</si>
  <si>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</si>
  <si>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</si>
  <si>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</si>
  <si>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</si>
  <si>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</si>
  <si>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</si>
  <si>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</si>
  <si>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</si>
  <si>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</si>
  <si>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</si>
  <si>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تعدیل کارمزد کارگزار</t>
  </si>
  <si>
    <t>1403/12/0۱</t>
  </si>
  <si>
    <t>1403/12/01</t>
  </si>
  <si>
    <t>1- سرمایه گذاری ها</t>
  </si>
  <si>
    <t>1-1-سرمایه‌گذاری در سهام و حق تقدم سهام</t>
  </si>
  <si>
    <t>2-1-سرمایه‌گذاری در واحدهای صندوق های سرمایه گذاری</t>
  </si>
  <si>
    <t>3-1-سرمایه‌گذاری در اوراق بهادار با درآمد ثابت یا علی‌الحساب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</si>
  <si>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</si>
  <si>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</si>
  <si>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4-1- سرمایه‌گذاری در  سپرده‌ بانکی</t>
  </si>
  <si>
    <t>2- درآمد حاصل از سرمایه گذاری ها</t>
  </si>
  <si>
    <t>درآمد حاصل از سرمایه گذاری در سهام و حق تقدم سهام</t>
  </si>
  <si>
    <t>درآمد حاصل از سرمایه گذاری در واحدهای صندوق های سرمایه گذاری</t>
  </si>
  <si>
    <t>درآمد حاصل از سرمایه گذاری در اوراق بهادار با درآمد ثابت</t>
  </si>
  <si>
    <t>درآمد حاصل از سرمایه گذاری در سپرده بانکی و گواهی سپرده</t>
  </si>
  <si>
    <t>یادداشت</t>
  </si>
  <si>
    <t>1-2</t>
  </si>
  <si>
    <t>2-2</t>
  </si>
  <si>
    <t>نرخ ترجیحی گروه صنعتی پاکشو</t>
  </si>
  <si>
    <t>نرخ ترجیحی صکوک اجاره گل گهر504-3ماهه23%</t>
  </si>
  <si>
    <t>نرخ ترجیحی اختیارف ت ومهان-7025-(همهان311)</t>
  </si>
  <si>
    <t>سود اوراق مشارکت فرابورسی سلف موازی پلی اتیلن سبک فیلم</t>
  </si>
  <si>
    <t>اختیارخ ت ومهان-6456-03/12/25</t>
  </si>
  <si>
    <t>اوراق مشارکت شهرداری قم</t>
  </si>
  <si>
    <t xml:space="preserve"> شرکت گروه انتخاب الکترونیک آرمان</t>
  </si>
  <si>
    <t xml:space="preserve">صورت وضعیت درآمدها </t>
  </si>
  <si>
    <t>1-3-2-مبالغ تخصیص یافته بابت خرید و نگهداری اوراق بهادار با درآمد ثابت (نرخ سود ترجیحی)</t>
  </si>
  <si>
    <t>طرف معامله</t>
  </si>
  <si>
    <t>نوع وابستگی</t>
  </si>
  <si>
    <t>نام ورقه بهادار</t>
  </si>
  <si>
    <t>تعداد اوراق</t>
  </si>
  <si>
    <t>بهای تمام شده اوراق</t>
  </si>
  <si>
    <t>مبلغ شناسایی شده بابت قرارداد خرید و نگهداری اوراق بهادار</t>
  </si>
  <si>
    <t>نرخ اسمی</t>
  </si>
  <si>
    <t>میانگین نرخ بازده تا سررسید قراردادهای منعقده</t>
  </si>
  <si>
    <t>شرکت افق توسعه معادن خاورمیانه</t>
  </si>
  <si>
    <t>فروشنده</t>
  </si>
  <si>
    <t>صندوق سرمایه‌گذاری اختصاصی بازارگردانی مفید</t>
  </si>
  <si>
    <t>صندوق­ سرمایه­گذاری اختصاصی بازارگردانی تحت مدیریت مدیر صندوق</t>
  </si>
  <si>
    <t>علاله1</t>
  </si>
  <si>
    <t>-</t>
  </si>
  <si>
    <t>صندوق سرمایه گذاری ثابت حامی یکم مفید</t>
  </si>
  <si>
    <t>درآمد سود صندوق</t>
  </si>
  <si>
    <t>سایر درآمدها برای تنزیل سود بانک</t>
  </si>
  <si>
    <t>از ابتدای سال مالی تا</t>
  </si>
  <si>
    <t>پایان ماه</t>
  </si>
  <si>
    <t>3-2</t>
  </si>
  <si>
    <t>4-2</t>
  </si>
  <si>
    <t>5-2</t>
  </si>
  <si>
    <t>1-2-درآمد حاصل از سرمایه­گذاری در سهام و حق تقدم سهام:</t>
  </si>
  <si>
    <t>2-2-درآمد حاصل از سرمایه­گذاری در واحدهای صندوق:</t>
  </si>
  <si>
    <t>3-2-درآمد حاصل از سرمایه­گذاری در اوراق بهادار با درآمد ثابت:</t>
  </si>
  <si>
    <t>4-2-درآمد حاصل از سرمایه­گذاری در سپرده بانکی و گواهی سپرده:</t>
  </si>
  <si>
    <t>5-2-سایر درآمدها:</t>
  </si>
  <si>
    <t>سود اوراق بهادار با درآمد ثابت</t>
  </si>
  <si>
    <t>سود سپرده بانکی</t>
  </si>
  <si>
    <t>سود(زیان) حاصل از فروش اوراق بهادار</t>
  </si>
  <si>
    <t>درآمد ناشی از تغییر قیمت اوراق بهادار</t>
  </si>
  <si>
    <t>هکشو 407</t>
  </si>
  <si>
    <t>صندوق سرمایه‌گذاری اختصاصی آرمان اندیش</t>
  </si>
  <si>
    <t>کارون 074</t>
  </si>
  <si>
    <t>اهداف073</t>
  </si>
  <si>
    <t>شرکت سرمایه گذاری اهداف</t>
  </si>
  <si>
    <t>همهان311</t>
  </si>
  <si>
    <t>شرکت کرمان موتور</t>
  </si>
  <si>
    <t>هساپا411</t>
  </si>
  <si>
    <t>هساپا504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</si>
</sst>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6">
    <font>
      <sz val="11"/>
      <name val="Calibri"/>
    </font>
    <font>
      <b/>
      <sz val="14"/>
      <color rgb="FF000000"/>
      <name val="B Nazanin"/>
      <charset val="178"/>
    </font>
    <font>
      <sz val="14"/>
      <name val="B Nazanin"/>
      <charset val="178"/>
    </font>
    <font>
      <b/>
      <sz val="14"/>
      <name val="B Nazanin"/>
      <charset val="178"/>
    </font>
    <font>
      <sz val="11"/>
      <name val="Calibri"/>
      <family val="2"/>
    </font>
    <font>
      <b/>
      <sz val="12"/>
      <color rgb="FF0062AC"/>
      <name val="B Titr"/>
      <charset val="178"/>
    </font>
    <font>
      <b/>
      <sz val="10"/>
      <color rgb="FF0062AC"/>
      <name val="B Titr"/>
      <charset val="178"/>
    </font>
    <font>
      <b/>
      <sz val="11"/>
      <color theme="1"/>
      <name val="B Nazanin"/>
      <charset val="178"/>
    </font>
    <font>
      <sz val="11"/>
      <color theme="1"/>
      <name val="B Nazanin"/>
      <charset val="178"/>
    </font>
    <font>
      <sz val="8"/>
      <name val="Calibri"/>
      <family val="2"/>
    </font>
    <font>
      <sz val="11"/>
      <color theme="1"/>
      <name val="Arial"/>
      <family val="2"/>
      <charset val="178"/>
      <scheme val="minor"/>
    </font>
    <font>
      <b/>
      <sz val="12"/>
      <color theme="1"/>
      <name val="B Nazanin"/>
      <charset val="178"/>
    </font>
    <font>
      <sz val="10"/>
      <color theme="1"/>
      <name val="B Mitra"/>
      <charset val="178"/>
    </font>
    <font>
      <sz val="8"/>
      <color theme="1"/>
      <name val="B Mitra"/>
      <charset val="178"/>
    </font>
    <font>
      <sz val="11"/>
      <color theme="1"/>
      <name val="B Mitra"/>
      <charset val="178"/>
    </font>
    <font>
      <sz val="9"/>
      <color theme="1"/>
      <name val="B Mitra"/>
      <charset val="17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0" fontId="10" fillId="0" borderId="0"/>
    <xf numFmtId="43" fontId="4" fillId="0" borderId="0" applyFont="0" applyFill="0" applyBorder="0" applyAlignment="0" applyProtection="0"/>
  </cellStyleXfs>
  <cellXfs count="4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0" fontId="2" fillId="0" borderId="2" xfId="0" applyNumberFormat="1" applyFont="1" applyBorder="1" applyAlignment="1">
      <alignment horizontal="center" vertical="center"/>
    </xf>
    <xf numFmtId="10" fontId="2" fillId="0" borderId="0" xfId="1" applyNumberFormat="1" applyFont="1" applyAlignment="1">
      <alignment horizontal="center" vertical="center"/>
    </xf>
    <xf numFmtId="0" fontId="7" fillId="0" borderId="0" xfId="0" applyFont="1" applyAlignment="1">
      <alignment horizontal="right" vertical="center" readingOrder="2"/>
    </xf>
    <xf numFmtId="0" fontId="1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49" fontId="8" fillId="0" borderId="0" xfId="0" applyNumberFormat="1" applyFont="1" applyAlignment="1">
      <alignment horizontal="center" vertical="center" readingOrder="2"/>
    </xf>
    <xf numFmtId="3" fontId="2" fillId="0" borderId="0" xfId="0" applyNumberFormat="1" applyFont="1" applyBorder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0" fontId="11" fillId="0" borderId="0" xfId="2" applyFont="1"/>
    <xf numFmtId="0" fontId="10" fillId="0" borderId="0" xfId="2"/>
    <xf numFmtId="0" fontId="12" fillId="0" borderId="4" xfId="2" applyFont="1" applyBorder="1" applyAlignment="1">
      <alignment horizontal="center" vertical="center" wrapText="1" readingOrder="2"/>
    </xf>
    <xf numFmtId="0" fontId="13" fillId="0" borderId="4" xfId="2" applyFont="1" applyBorder="1" applyAlignment="1">
      <alignment horizontal="center" vertical="center" wrapText="1" readingOrder="2"/>
    </xf>
    <xf numFmtId="0" fontId="14" fillId="0" borderId="4" xfId="2" applyFont="1" applyBorder="1" applyAlignment="1">
      <alignment horizontal="center" vertical="center" wrapText="1" readingOrder="2"/>
    </xf>
    <xf numFmtId="0" fontId="15" fillId="0" borderId="4" xfId="2" applyFont="1" applyBorder="1" applyAlignment="1">
      <alignment horizontal="center" vertical="center" wrapText="1" readingOrder="2"/>
    </xf>
    <xf numFmtId="0" fontId="14" fillId="0" borderId="4" xfId="2" applyFont="1" applyBorder="1" applyAlignment="1">
      <alignment vertical="center" wrapText="1" readingOrder="2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9" fontId="2" fillId="0" borderId="2" xfId="0" applyNumberFormat="1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9" fontId="2" fillId="0" borderId="2" xfId="1" applyFont="1" applyBorder="1" applyAlignment="1">
      <alignment horizontal="center" vertical="center"/>
    </xf>
    <xf numFmtId="164" fontId="14" fillId="0" borderId="4" xfId="3" applyNumberFormat="1" applyFont="1" applyBorder="1" applyAlignment="1">
      <alignment horizontal="center" vertical="center" wrapText="1" readingOrder="2"/>
    </xf>
    <xf numFmtId="164" fontId="14" fillId="0" borderId="4" xfId="3" applyNumberFormat="1" applyFont="1" applyFill="1" applyBorder="1" applyAlignment="1">
      <alignment horizontal="center" vertical="center" wrapText="1" readingOrder="2"/>
    </xf>
    <xf numFmtId="0" fontId="5" fillId="0" borderId="0" xfId="0" applyFont="1" applyAlignment="1">
      <alignment horizontal="right" vertical="center" readingOrder="2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 readingOrder="2"/>
    </xf>
    <xf numFmtId="0" fontId="11" fillId="0" borderId="0" xfId="2" applyFont="1" applyAlignment="1">
      <alignment horizontal="center" vertical="center"/>
    </xf>
    <xf numFmtId="0" fontId="5" fillId="0" borderId="0" xfId="2" applyFont="1" applyAlignment="1">
      <alignment horizontal="right" vertical="center" readingOrder="2"/>
    </xf>
    <xf numFmtId="0" fontId="14" fillId="0" borderId="5" xfId="2" applyFont="1" applyBorder="1" applyAlignment="1">
      <alignment horizontal="center" vertical="center" wrapText="1" readingOrder="2"/>
    </xf>
    <xf numFmtId="0" fontId="14" fillId="0" borderId="6" xfId="2" applyFont="1" applyBorder="1" applyAlignment="1">
      <alignment horizontal="center" vertical="center" wrapText="1" readingOrder="2"/>
    </xf>
    <xf numFmtId="0" fontId="14" fillId="0" borderId="7" xfId="2" applyFont="1" applyBorder="1" applyAlignment="1">
      <alignment horizontal="center" vertical="center" wrapText="1" readingOrder="2"/>
    </xf>
    <xf numFmtId="0" fontId="15" fillId="0" borderId="5" xfId="2" applyFont="1" applyBorder="1" applyAlignment="1">
      <alignment horizontal="center" vertical="center" wrapText="1" readingOrder="2"/>
    </xf>
    <xf numFmtId="0" fontId="15" fillId="0" borderId="6" xfId="2" applyFont="1" applyBorder="1" applyAlignment="1">
      <alignment horizontal="center" vertical="center" wrapText="1" readingOrder="2"/>
    </xf>
    <xf numFmtId="0" fontId="15" fillId="0" borderId="7" xfId="2" applyFont="1" applyBorder="1" applyAlignment="1">
      <alignment horizontal="center" vertical="center" wrapText="1" readingOrder="2"/>
    </xf>
    <xf numFmtId="0" fontId="1" fillId="0" borderId="1" xfId="0" applyFont="1" applyFill="1" applyBorder="1" applyAlignment="1">
      <alignment horizontal="center" vertical="center"/>
    </xf>
  </cellXfs>
  <cellStyles count="4">
    <cellStyle name="Comma 2" xfId="3" xr:uid="{2F179D62-D1FD-4212-A1FD-93C216DA3BE9}"/>
    <cellStyle name="Normal" xfId="0" builtinId="0"/>
    <cellStyle name="Normal 2" xfId="2" xr:uid="{2EB4A95F-13BC-464C-9E46-F176D8CD341D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21"/>
  <sheetViews>
    <sheetView rightToLeft="1" workbookViewId="0">
      <selection activeCell="C15" sqref="C15"/>
    </sheetView>
  </sheetViews>
  <sheetFormatPr defaultRowHeight="22.5"/>
  <cols>
    <col min="1" max="1" width="51.42578125" style="2" bestFit="1" customWidth="1"/>
    <col min="2" max="2" width="1" style="2" customWidth="1"/>
    <col min="3" max="3" width="15.140625" style="2" bestFit="1" customWidth="1"/>
    <col min="4" max="4" width="1" style="2" customWidth="1"/>
    <col min="5" max="5" width="21.85546875" style="2" bestFit="1" customWidth="1"/>
    <col min="6" max="6" width="1" style="2" customWidth="1"/>
    <col min="7" max="7" width="21.85546875" style="2" bestFit="1" customWidth="1"/>
    <col min="8" max="8" width="1" style="2" customWidth="1"/>
    <col min="9" max="9" width="14.140625" style="2" bestFit="1" customWidth="1"/>
    <col min="10" max="10" width="1" style="2" customWidth="1"/>
    <col min="11" max="11" width="20.5703125" style="2" bestFit="1" customWidth="1"/>
    <col min="12" max="12" width="1" style="2" customWidth="1"/>
    <col min="13" max="13" width="15.140625" style="2" bestFit="1" customWidth="1"/>
    <col min="14" max="14" width="1" style="2" customWidth="1"/>
    <col min="15" max="15" width="20.5703125" style="2" bestFit="1" customWidth="1"/>
    <col min="16" max="16" width="1" style="2" customWidth="1"/>
    <col min="17" max="17" width="17.28515625" style="2" bestFit="1" customWidth="1"/>
    <col min="18" max="18" width="1" style="2" customWidth="1"/>
    <col min="19" max="19" width="10.85546875" style="2" bestFit="1" customWidth="1"/>
    <col min="20" max="20" width="1" style="2" customWidth="1"/>
    <col min="21" max="21" width="21.85546875" style="2" bestFit="1" customWidth="1"/>
    <col min="22" max="22" width="1" style="2" customWidth="1"/>
    <col min="23" max="23" width="22" style="2" bestFit="1" customWidth="1"/>
    <col min="24" max="24" width="1" style="2" customWidth="1"/>
    <col min="25" max="25" width="30.7109375" style="2" bestFit="1" customWidth="1"/>
    <col min="26" max="26" width="1" style="2" customWidth="1"/>
    <col min="27" max="27" width="9.140625" style="2" customWidth="1"/>
    <col min="28" max="16384" width="9.140625" style="2"/>
  </cols>
  <sheetData>
    <row r="2" spans="1:25" ht="24">
      <c r="A2" s="33" t="s">
        <v>0</v>
      </c>
      <c r="B2" s="33" t="s">
        <v>0</v>
      </c>
      <c r="C2" s="33" t="s">
        <v>0</v>
      </c>
      <c r="D2" s="33" t="s">
        <v>0</v>
      </c>
      <c r="E2" s="33" t="s">
        <v>0</v>
      </c>
      <c r="F2" s="33" t="s">
        <v>0</v>
      </c>
      <c r="G2" s="33" t="s">
        <v>0</v>
      </c>
      <c r="H2" s="33" t="s">
        <v>0</v>
      </c>
      <c r="I2" s="33" t="s">
        <v>0</v>
      </c>
      <c r="J2" s="33" t="s">
        <v>0</v>
      </c>
      <c r="K2" s="33" t="s">
        <v>0</v>
      </c>
      <c r="L2" s="33" t="s">
        <v>0</v>
      </c>
      <c r="M2" s="33" t="s">
        <v>0</v>
      </c>
      <c r="N2" s="33" t="s">
        <v>0</v>
      </c>
      <c r="O2" s="33" t="s">
        <v>0</v>
      </c>
      <c r="P2" s="33" t="s">
        <v>0</v>
      </c>
      <c r="Q2" s="33" t="s">
        <v>0</v>
      </c>
      <c r="R2" s="33" t="s">
        <v>0</v>
      </c>
      <c r="S2" s="33" t="s">
        <v>0</v>
      </c>
      <c r="T2" s="33" t="s">
        <v>0</v>
      </c>
      <c r="U2" s="33" t="s">
        <v>0</v>
      </c>
      <c r="V2" s="33" t="s">
        <v>0</v>
      </c>
      <c r="W2" s="33" t="s">
        <v>0</v>
      </c>
      <c r="X2" s="33" t="s">
        <v>0</v>
      </c>
      <c r="Y2" s="33" t="s">
        <v>0</v>
      </c>
    </row>
    <row r="3" spans="1:25" ht="24">
      <c r="A3" s="33" t="s">
        <v>1</v>
      </c>
      <c r="B3" s="33" t="s">
        <v>1</v>
      </c>
      <c r="C3" s="33" t="s">
        <v>1</v>
      </c>
      <c r="D3" s="33" t="s">
        <v>1</v>
      </c>
      <c r="E3" s="33" t="s">
        <v>1</v>
      </c>
      <c r="F3" s="33" t="s">
        <v>1</v>
      </c>
      <c r="G3" s="33" t="s">
        <v>1</v>
      </c>
      <c r="H3" s="33" t="s">
        <v>1</v>
      </c>
      <c r="I3" s="33" t="s">
        <v>1</v>
      </c>
      <c r="J3" s="33" t="s">
        <v>1</v>
      </c>
      <c r="K3" s="33" t="s">
        <v>1</v>
      </c>
      <c r="L3" s="33" t="s">
        <v>1</v>
      </c>
      <c r="M3" s="33" t="s">
        <v>1</v>
      </c>
      <c r="N3" s="33" t="s">
        <v>1</v>
      </c>
      <c r="O3" s="33" t="s">
        <v>1</v>
      </c>
      <c r="P3" s="33" t="s">
        <v>1</v>
      </c>
      <c r="Q3" s="33" t="s">
        <v>1</v>
      </c>
      <c r="R3" s="33" t="s">
        <v>1</v>
      </c>
      <c r="S3" s="33" t="s">
        <v>1</v>
      </c>
      <c r="T3" s="33" t="s">
        <v>1</v>
      </c>
      <c r="U3" s="33" t="s">
        <v>1</v>
      </c>
      <c r="V3" s="33" t="s">
        <v>1</v>
      </c>
      <c r="W3" s="33" t="s">
        <v>1</v>
      </c>
      <c r="X3" s="33" t="s">
        <v>1</v>
      </c>
      <c r="Y3" s="33" t="s">
        <v>1</v>
      </c>
    </row>
    <row r="4" spans="1:25" ht="24">
      <c r="A4" s="33" t="s">
        <v>2</v>
      </c>
      <c r="B4" s="33" t="s">
        <v>2</v>
      </c>
      <c r="C4" s="33" t="s">
        <v>2</v>
      </c>
      <c r="D4" s="33" t="s">
        <v>2</v>
      </c>
      <c r="E4" s="33" t="s">
        <v>2</v>
      </c>
      <c r="F4" s="33" t="s">
        <v>2</v>
      </c>
      <c r="G4" s="33" t="s">
        <v>2</v>
      </c>
      <c r="H4" s="33" t="s">
        <v>2</v>
      </c>
      <c r="I4" s="33" t="s">
        <v>2</v>
      </c>
      <c r="J4" s="33" t="s">
        <v>2</v>
      </c>
      <c r="K4" s="33" t="s">
        <v>2</v>
      </c>
      <c r="L4" s="33" t="s">
        <v>2</v>
      </c>
      <c r="M4" s="33" t="s">
        <v>2</v>
      </c>
      <c r="N4" s="33" t="s">
        <v>2</v>
      </c>
      <c r="O4" s="33" t="s">
        <v>2</v>
      </c>
      <c r="P4" s="33" t="s">
        <v>2</v>
      </c>
      <c r="Q4" s="33" t="s">
        <v>2</v>
      </c>
      <c r="R4" s="33" t="s">
        <v>2</v>
      </c>
      <c r="S4" s="33" t="s">
        <v>2</v>
      </c>
      <c r="T4" s="33" t="s">
        <v>2</v>
      </c>
      <c r="U4" s="33" t="s">
        <v>2</v>
      </c>
      <c r="V4" s="33" t="s">
        <v>2</v>
      </c>
      <c r="W4" s="33" t="s">
        <v>2</v>
      </c>
      <c r="X4" s="33" t="s">
        <v>2</v>
      </c>
      <c r="Y4" s="33" t="s">
        <v>2</v>
      </c>
    </row>
    <row r="5" spans="1:25" ht="25.5">
      <c r="A5" s="31" t="s">
        <v>413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7"/>
      <c r="Y5" s="7"/>
    </row>
    <row r="6" spans="1:25" ht="25.5">
      <c r="A6" s="31" t="s">
        <v>414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Y6" s="4"/>
    </row>
    <row r="7" spans="1:25" ht="24.75" thickBot="1">
      <c r="A7" s="32" t="s">
        <v>3</v>
      </c>
      <c r="C7" s="32" t="s">
        <v>411</v>
      </c>
      <c r="D7" s="32" t="s">
        <v>4</v>
      </c>
      <c r="E7" s="32" t="s">
        <v>4</v>
      </c>
      <c r="F7" s="32" t="s">
        <v>4</v>
      </c>
      <c r="G7" s="32" t="s">
        <v>4</v>
      </c>
      <c r="I7" s="32" t="s">
        <v>5</v>
      </c>
      <c r="J7" s="32" t="s">
        <v>5</v>
      </c>
      <c r="K7" s="32" t="s">
        <v>5</v>
      </c>
      <c r="L7" s="32" t="s">
        <v>5</v>
      </c>
      <c r="M7" s="32" t="s">
        <v>5</v>
      </c>
      <c r="N7" s="32" t="s">
        <v>5</v>
      </c>
      <c r="O7" s="32" t="s">
        <v>5</v>
      </c>
      <c r="Q7" s="32" t="s">
        <v>6</v>
      </c>
      <c r="R7" s="32" t="s">
        <v>6</v>
      </c>
      <c r="S7" s="32" t="s">
        <v>6</v>
      </c>
      <c r="T7" s="32" t="s">
        <v>6</v>
      </c>
      <c r="U7" s="32" t="s">
        <v>6</v>
      </c>
      <c r="V7" s="32" t="s">
        <v>6</v>
      </c>
      <c r="W7" s="32" t="s">
        <v>6</v>
      </c>
      <c r="X7" s="32" t="s">
        <v>6</v>
      </c>
      <c r="Y7" s="32" t="s">
        <v>6</v>
      </c>
    </row>
    <row r="8" spans="1:25" ht="24">
      <c r="A8" s="32" t="s">
        <v>3</v>
      </c>
      <c r="C8" s="32" t="s">
        <v>7</v>
      </c>
      <c r="E8" s="32" t="s">
        <v>8</v>
      </c>
      <c r="G8" s="32" t="s">
        <v>9</v>
      </c>
      <c r="I8" s="32" t="s">
        <v>10</v>
      </c>
      <c r="J8" s="32" t="s">
        <v>10</v>
      </c>
      <c r="K8" s="32" t="s">
        <v>10</v>
      </c>
      <c r="M8" s="32" t="s">
        <v>11</v>
      </c>
      <c r="N8" s="32" t="s">
        <v>11</v>
      </c>
      <c r="O8" s="32" t="s">
        <v>11</v>
      </c>
      <c r="Q8" s="32" t="s">
        <v>7</v>
      </c>
      <c r="S8" s="32" t="s">
        <v>12</v>
      </c>
      <c r="U8" s="32" t="s">
        <v>8</v>
      </c>
      <c r="W8" s="32" t="s">
        <v>9</v>
      </c>
      <c r="Y8" s="32" t="s">
        <v>13</v>
      </c>
    </row>
    <row r="9" spans="1:25" ht="24">
      <c r="A9" s="32" t="s">
        <v>3</v>
      </c>
      <c r="C9" s="32" t="s">
        <v>7</v>
      </c>
      <c r="E9" s="32" t="s">
        <v>8</v>
      </c>
      <c r="G9" s="32" t="s">
        <v>9</v>
      </c>
      <c r="I9" s="32" t="s">
        <v>7</v>
      </c>
      <c r="K9" s="32" t="s">
        <v>8</v>
      </c>
      <c r="M9" s="32" t="s">
        <v>7</v>
      </c>
      <c r="O9" s="32" t="s">
        <v>14</v>
      </c>
      <c r="Q9" s="32" t="s">
        <v>7</v>
      </c>
      <c r="S9" s="32" t="s">
        <v>12</v>
      </c>
      <c r="U9" s="32" t="s">
        <v>8</v>
      </c>
      <c r="W9" s="32" t="s">
        <v>9</v>
      </c>
      <c r="Y9" s="32" t="s">
        <v>13</v>
      </c>
    </row>
    <row r="10" spans="1:25" ht="24">
      <c r="A10" s="3" t="s">
        <v>15</v>
      </c>
      <c r="C10" s="4">
        <v>40170709</v>
      </c>
      <c r="E10" s="4">
        <v>164422975283</v>
      </c>
      <c r="G10" s="4">
        <v>441565696693.495</v>
      </c>
      <c r="I10" s="4">
        <v>0</v>
      </c>
      <c r="K10" s="4">
        <v>0</v>
      </c>
      <c r="M10" s="4">
        <v>0</v>
      </c>
      <c r="O10" s="4">
        <v>0</v>
      </c>
      <c r="Q10" s="4">
        <v>40170709</v>
      </c>
      <c r="S10" s="4">
        <v>10180</v>
      </c>
      <c r="U10" s="4">
        <v>164422975283</v>
      </c>
      <c r="W10" s="4">
        <v>406799890709.48297</v>
      </c>
      <c r="Y10" s="9">
        <v>6.1582220696358931E-4</v>
      </c>
    </row>
    <row r="11" spans="1:25" ht="24">
      <c r="A11" s="3" t="s">
        <v>16</v>
      </c>
      <c r="C11" s="4">
        <v>3621666667</v>
      </c>
      <c r="E11" s="4">
        <v>10869513581502</v>
      </c>
      <c r="G11" s="4">
        <v>10837019641744.1</v>
      </c>
      <c r="I11" s="4">
        <v>0</v>
      </c>
      <c r="K11" s="4">
        <v>0</v>
      </c>
      <c r="M11" s="4">
        <v>0</v>
      </c>
      <c r="O11" s="4">
        <v>0</v>
      </c>
      <c r="Q11" s="4">
        <v>30030329201</v>
      </c>
      <c r="S11" s="4">
        <v>371</v>
      </c>
      <c r="U11" s="4">
        <v>10869513581502</v>
      </c>
      <c r="W11" s="4">
        <v>11083005667416.699</v>
      </c>
      <c r="Y11" s="9">
        <v>1.6777686439381871E-2</v>
      </c>
    </row>
    <row r="12" spans="1:25" ht="24">
      <c r="A12" s="3" t="s">
        <v>17</v>
      </c>
      <c r="C12" s="4">
        <v>710000000</v>
      </c>
      <c r="E12" s="4">
        <v>830107037435</v>
      </c>
      <c r="G12" s="4">
        <v>843308015280</v>
      </c>
      <c r="I12" s="4">
        <v>0</v>
      </c>
      <c r="K12" s="4">
        <v>0</v>
      </c>
      <c r="M12" s="4">
        <v>0</v>
      </c>
      <c r="O12" s="4">
        <v>0</v>
      </c>
      <c r="Q12" s="4">
        <v>710000000</v>
      </c>
      <c r="S12" s="4">
        <v>1219</v>
      </c>
      <c r="U12" s="4">
        <v>830107037435</v>
      </c>
      <c r="W12" s="4">
        <v>860965218280</v>
      </c>
      <c r="Y12" s="9">
        <v>1.3033472057118189E-3</v>
      </c>
    </row>
    <row r="13" spans="1:25" ht="24">
      <c r="A13" s="3" t="s">
        <v>18</v>
      </c>
      <c r="C13" s="4">
        <v>15399728</v>
      </c>
      <c r="E13" s="4">
        <v>86565941070</v>
      </c>
      <c r="G13" s="4">
        <v>191643419957.42001</v>
      </c>
      <c r="I13" s="4">
        <v>0</v>
      </c>
      <c r="K13" s="4">
        <v>0</v>
      </c>
      <c r="M13" s="4">
        <v>0</v>
      </c>
      <c r="O13" s="4">
        <v>0</v>
      </c>
      <c r="Q13" s="4">
        <v>15399728</v>
      </c>
      <c r="S13" s="4">
        <v>12620</v>
      </c>
      <c r="U13" s="4">
        <v>86565941070</v>
      </c>
      <c r="W13" s="4">
        <v>193328533961.84201</v>
      </c>
      <c r="Y13" s="9">
        <v>2.9266478967281942E-4</v>
      </c>
    </row>
    <row r="14" spans="1:25" ht="24">
      <c r="A14" s="3" t="s">
        <v>19</v>
      </c>
      <c r="C14" s="4">
        <v>144200000</v>
      </c>
      <c r="E14" s="4">
        <v>697783800000</v>
      </c>
      <c r="G14" s="4">
        <v>605342636528</v>
      </c>
      <c r="I14" s="4">
        <v>0</v>
      </c>
      <c r="K14" s="4">
        <v>0</v>
      </c>
      <c r="M14" s="4">
        <v>0</v>
      </c>
      <c r="O14" s="4">
        <v>0</v>
      </c>
      <c r="Q14" s="4">
        <v>144200000</v>
      </c>
      <c r="S14" s="4">
        <v>3774</v>
      </c>
      <c r="U14" s="4">
        <v>697783800000</v>
      </c>
      <c r="W14" s="4">
        <v>541365665937.59998</v>
      </c>
      <c r="Y14" s="9">
        <v>8.1953069994822997E-4</v>
      </c>
    </row>
    <row r="15" spans="1:25" ht="24">
      <c r="A15" s="3" t="s">
        <v>43</v>
      </c>
      <c r="C15" s="4">
        <v>971000000</v>
      </c>
      <c r="E15" s="4">
        <v>5720981463369</v>
      </c>
      <c r="G15" s="4">
        <v>6138444554260</v>
      </c>
      <c r="I15" s="4">
        <v>0</v>
      </c>
      <c r="K15" s="4">
        <v>0</v>
      </c>
      <c r="M15" s="4">
        <v>0</v>
      </c>
      <c r="O15" s="4">
        <v>0</v>
      </c>
      <c r="Q15" s="4">
        <v>0</v>
      </c>
      <c r="S15" s="4">
        <v>0</v>
      </c>
      <c r="U15" s="4">
        <v>0</v>
      </c>
      <c r="W15" s="4">
        <v>0</v>
      </c>
      <c r="Y15" s="9">
        <v>0</v>
      </c>
    </row>
    <row r="16" spans="1:25" ht="24">
      <c r="A16" s="3" t="s">
        <v>44</v>
      </c>
      <c r="C16" s="4">
        <v>347222222</v>
      </c>
      <c r="E16" s="4">
        <v>1500458547725</v>
      </c>
      <c r="G16" s="4">
        <v>1650699786443.55</v>
      </c>
      <c r="I16" s="4">
        <v>57870370</v>
      </c>
      <c r="K16" s="4">
        <v>0</v>
      </c>
      <c r="M16" s="4">
        <v>0</v>
      </c>
      <c r="O16" s="4">
        <v>0</v>
      </c>
      <c r="Q16" s="4">
        <v>405092592</v>
      </c>
      <c r="S16" s="4">
        <v>4186</v>
      </c>
      <c r="U16" s="4">
        <v>1500458547725</v>
      </c>
      <c r="W16" s="4">
        <v>1686852378550.8899</v>
      </c>
      <c r="Y16" s="9">
        <v>2.5535925114661623E-3</v>
      </c>
    </row>
    <row r="17" spans="1:25" ht="24">
      <c r="A17" s="3" t="s">
        <v>45</v>
      </c>
      <c r="C17" s="4">
        <v>259509671</v>
      </c>
      <c r="E17" s="4">
        <v>386997673518</v>
      </c>
      <c r="G17" s="4">
        <v>340245593951.93597</v>
      </c>
      <c r="I17" s="4">
        <v>0</v>
      </c>
      <c r="K17" s="4">
        <v>0</v>
      </c>
      <c r="M17" s="4">
        <v>0</v>
      </c>
      <c r="O17" s="4">
        <v>0</v>
      </c>
      <c r="Q17" s="4">
        <v>259509671</v>
      </c>
      <c r="S17" s="4">
        <v>1262</v>
      </c>
      <c r="U17" s="4">
        <v>386997673518</v>
      </c>
      <c r="W17" s="4">
        <v>325789028503.29498</v>
      </c>
      <c r="Y17" s="9">
        <v>4.9318626459686498E-4</v>
      </c>
    </row>
    <row r="18" spans="1:25" ht="24">
      <c r="A18" s="3" t="s">
        <v>46</v>
      </c>
      <c r="C18" s="4">
        <v>77600000</v>
      </c>
      <c r="E18" s="4">
        <v>2971529273600</v>
      </c>
      <c r="G18" s="4">
        <v>2864680740192</v>
      </c>
      <c r="I18" s="4">
        <v>0</v>
      </c>
      <c r="K18" s="4">
        <v>0</v>
      </c>
      <c r="M18" s="4">
        <v>0</v>
      </c>
      <c r="O18" s="4">
        <v>0</v>
      </c>
      <c r="Q18" s="4">
        <v>77600000</v>
      </c>
      <c r="S18" s="4">
        <v>37893</v>
      </c>
      <c r="U18" s="4">
        <v>2971529273600</v>
      </c>
      <c r="W18" s="4">
        <v>2925123882729.6001</v>
      </c>
      <c r="Y18" s="9">
        <v>4.4281138865666213E-3</v>
      </c>
    </row>
    <row r="19" spans="1:25" ht="24">
      <c r="A19" s="3" t="s">
        <v>47</v>
      </c>
      <c r="C19" s="4">
        <v>31836093</v>
      </c>
      <c r="E19" s="4">
        <v>290771311057</v>
      </c>
      <c r="G19" s="4">
        <v>301495105183.17798</v>
      </c>
      <c r="I19" s="4">
        <v>0</v>
      </c>
      <c r="K19" s="4">
        <v>0</v>
      </c>
      <c r="M19" s="4">
        <v>0</v>
      </c>
      <c r="O19" s="4">
        <v>0</v>
      </c>
      <c r="Q19" s="4">
        <v>31836093</v>
      </c>
      <c r="S19" s="4">
        <v>9520</v>
      </c>
      <c r="U19" s="4">
        <v>290771311057</v>
      </c>
      <c r="W19" s="4">
        <v>301495105183.17798</v>
      </c>
      <c r="Y19" s="9">
        <v>4.5640961392297649E-4</v>
      </c>
    </row>
    <row r="20" spans="1:25" ht="24">
      <c r="A20" s="3" t="s">
        <v>48</v>
      </c>
      <c r="C20" s="4">
        <v>22000000</v>
      </c>
      <c r="E20" s="4">
        <v>199378065415</v>
      </c>
      <c r="G20" s="4">
        <v>204208785704</v>
      </c>
      <c r="I20" s="4">
        <v>0</v>
      </c>
      <c r="K20" s="4">
        <v>0</v>
      </c>
      <c r="M20" s="4">
        <v>0</v>
      </c>
      <c r="O20" s="4">
        <v>0</v>
      </c>
      <c r="Q20" s="4">
        <v>22000000</v>
      </c>
      <c r="S20" s="4">
        <v>9528</v>
      </c>
      <c r="U20" s="4">
        <v>199378065415</v>
      </c>
      <c r="W20" s="4">
        <v>208520127552</v>
      </c>
      <c r="Y20" s="9">
        <v>3.1566214268505542E-4</v>
      </c>
    </row>
    <row r="21" spans="1:25" ht="24">
      <c r="A21" s="3" t="s">
        <v>49</v>
      </c>
      <c r="C21" s="2" t="s">
        <v>49</v>
      </c>
      <c r="E21" s="5">
        <f>SUM(E10:E20)</f>
        <v>23718509669974</v>
      </c>
      <c r="G21" s="5">
        <f>SUM(G10:G20)</f>
        <v>24418653975937.684</v>
      </c>
      <c r="I21" s="2" t="s">
        <v>49</v>
      </c>
      <c r="K21" s="5">
        <f>SUM(K10:K20)</f>
        <v>0</v>
      </c>
      <c r="M21" s="2" t="s">
        <v>49</v>
      </c>
      <c r="O21" s="5">
        <f>SUM(O10:O20)</f>
        <v>0</v>
      </c>
      <c r="Q21" s="2" t="s">
        <v>49</v>
      </c>
      <c r="S21" s="2" t="s">
        <v>49</v>
      </c>
      <c r="U21" s="5">
        <f>SUM(U10:U20)</f>
        <v>17997528206605</v>
      </c>
      <c r="W21" s="5">
        <f>SUM(W10:W20)</f>
        <v>18533245498824.59</v>
      </c>
      <c r="Y21" s="8">
        <f>SUM(Y10:Y20)</f>
        <v>2.8056015760916007E-2</v>
      </c>
    </row>
  </sheetData>
  <mergeCells count="23">
    <mergeCell ref="Y8:Y9"/>
    <mergeCell ref="Q7:Y7"/>
    <mergeCell ref="A2:Y2"/>
    <mergeCell ref="A3:Y3"/>
    <mergeCell ref="A4:Y4"/>
    <mergeCell ref="I7:O7"/>
    <mergeCell ref="Q8:Q9"/>
    <mergeCell ref="S8:S9"/>
    <mergeCell ref="U8:U9"/>
    <mergeCell ref="W8:W9"/>
    <mergeCell ref="I9"/>
    <mergeCell ref="K9"/>
    <mergeCell ref="I8:K8"/>
    <mergeCell ref="M9"/>
    <mergeCell ref="O9"/>
    <mergeCell ref="M8:O8"/>
    <mergeCell ref="A5:W5"/>
    <mergeCell ref="A6:W6"/>
    <mergeCell ref="A7:A9"/>
    <mergeCell ref="C8:C9"/>
    <mergeCell ref="E8:E9"/>
    <mergeCell ref="G8:G9"/>
    <mergeCell ref="C7:G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02"/>
  <sheetViews>
    <sheetView rightToLeft="1" workbookViewId="0">
      <selection activeCell="A5" sqref="A5:Q5"/>
    </sheetView>
  </sheetViews>
  <sheetFormatPr defaultRowHeight="22.5"/>
  <cols>
    <col min="1" max="1" width="62.28515625" style="2" bestFit="1" customWidth="1"/>
    <col min="2" max="2" width="1" style="2" customWidth="1"/>
    <col min="3" max="3" width="20.42578125" style="2" bestFit="1" customWidth="1"/>
    <col min="4" max="4" width="1" style="2" customWidth="1"/>
    <col min="5" max="5" width="21.28515625" style="2" bestFit="1" customWidth="1"/>
    <col min="6" max="6" width="1" style="2" customWidth="1"/>
    <col min="7" max="7" width="20.42578125" style="2" bestFit="1" customWidth="1"/>
    <col min="8" max="8" width="1" style="2" customWidth="1"/>
    <col min="9" max="9" width="21.42578125" style="2" bestFit="1" customWidth="1"/>
    <col min="10" max="10" width="1" style="2" customWidth="1"/>
    <col min="11" max="11" width="21.7109375" style="2" bestFit="1" customWidth="1"/>
    <col min="12" max="12" width="1" style="2" customWidth="1"/>
    <col min="13" max="13" width="21.7109375" style="2" bestFit="1" customWidth="1"/>
    <col min="14" max="14" width="1" style="2" customWidth="1"/>
    <col min="15" max="15" width="20.5703125" style="2" bestFit="1" customWidth="1"/>
    <col min="16" max="16" width="1" style="2" customWidth="1"/>
    <col min="17" max="17" width="22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24">
      <c r="A2" s="33" t="s">
        <v>0</v>
      </c>
      <c r="B2" s="33" t="s">
        <v>0</v>
      </c>
      <c r="C2" s="33" t="s">
        <v>0</v>
      </c>
      <c r="D2" s="33" t="s">
        <v>0</v>
      </c>
      <c r="E2" s="33" t="s">
        <v>0</v>
      </c>
      <c r="F2" s="33" t="s">
        <v>0</v>
      </c>
      <c r="G2" s="33" t="s">
        <v>0</v>
      </c>
      <c r="H2" s="33" t="s">
        <v>0</v>
      </c>
      <c r="I2" s="33" t="s">
        <v>0</v>
      </c>
      <c r="J2" s="33" t="s">
        <v>0</v>
      </c>
      <c r="K2" s="33" t="s">
        <v>0</v>
      </c>
      <c r="L2" s="33" t="s">
        <v>0</v>
      </c>
      <c r="M2" s="33" t="s">
        <v>0</v>
      </c>
      <c r="N2" s="33" t="s">
        <v>0</v>
      </c>
      <c r="O2" s="33" t="s">
        <v>0</v>
      </c>
      <c r="P2" s="33" t="s">
        <v>0</v>
      </c>
      <c r="Q2" s="33" t="s">
        <v>0</v>
      </c>
    </row>
    <row r="3" spans="1:17" ht="24">
      <c r="A3" s="33" t="s">
        <v>330</v>
      </c>
      <c r="B3" s="33" t="s">
        <v>330</v>
      </c>
      <c r="C3" s="33" t="s">
        <v>330</v>
      </c>
      <c r="D3" s="33" t="s">
        <v>330</v>
      </c>
      <c r="E3" s="33" t="s">
        <v>330</v>
      </c>
      <c r="F3" s="33" t="s">
        <v>330</v>
      </c>
      <c r="G3" s="33" t="s">
        <v>330</v>
      </c>
      <c r="H3" s="33" t="s">
        <v>330</v>
      </c>
      <c r="I3" s="33" t="s">
        <v>330</v>
      </c>
      <c r="J3" s="33" t="s">
        <v>330</v>
      </c>
      <c r="K3" s="33" t="s">
        <v>330</v>
      </c>
      <c r="L3" s="33" t="s">
        <v>330</v>
      </c>
      <c r="M3" s="33" t="s">
        <v>330</v>
      </c>
      <c r="N3" s="33" t="s">
        <v>330</v>
      </c>
      <c r="O3" s="33" t="s">
        <v>330</v>
      </c>
      <c r="P3" s="33" t="s">
        <v>330</v>
      </c>
      <c r="Q3" s="33" t="s">
        <v>330</v>
      </c>
    </row>
    <row r="4" spans="1:17" ht="24">
      <c r="A4" s="33" t="s">
        <v>2</v>
      </c>
      <c r="B4" s="33" t="s">
        <v>2</v>
      </c>
      <c r="C4" s="33" t="s">
        <v>2</v>
      </c>
      <c r="D4" s="33" t="s">
        <v>2</v>
      </c>
      <c r="E4" s="33" t="s">
        <v>2</v>
      </c>
      <c r="F4" s="33" t="s">
        <v>2</v>
      </c>
      <c r="G4" s="33" t="s">
        <v>2</v>
      </c>
      <c r="H4" s="33" t="s">
        <v>2</v>
      </c>
      <c r="I4" s="33" t="s">
        <v>2</v>
      </c>
      <c r="J4" s="33" t="s">
        <v>2</v>
      </c>
      <c r="K4" s="33" t="s">
        <v>2</v>
      </c>
      <c r="L4" s="33" t="s">
        <v>2</v>
      </c>
      <c r="M4" s="33" t="s">
        <v>2</v>
      </c>
      <c r="N4" s="33" t="s">
        <v>2</v>
      </c>
      <c r="O4" s="33" t="s">
        <v>2</v>
      </c>
      <c r="P4" s="33" t="s">
        <v>2</v>
      </c>
      <c r="Q4" s="33" t="s">
        <v>2</v>
      </c>
    </row>
    <row r="5" spans="1:17" ht="25.5">
      <c r="A5" s="31" t="s">
        <v>461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</row>
    <row r="6" spans="1:17" ht="24">
      <c r="A6" s="32" t="s">
        <v>334</v>
      </c>
      <c r="C6" s="32" t="s">
        <v>332</v>
      </c>
      <c r="D6" s="32" t="s">
        <v>332</v>
      </c>
      <c r="E6" s="32" t="s">
        <v>332</v>
      </c>
      <c r="F6" s="32" t="s">
        <v>332</v>
      </c>
      <c r="G6" s="32" t="s">
        <v>332</v>
      </c>
      <c r="H6" s="32" t="s">
        <v>332</v>
      </c>
      <c r="I6" s="32" t="s">
        <v>332</v>
      </c>
      <c r="K6" s="32" t="s">
        <v>333</v>
      </c>
      <c r="L6" s="32" t="s">
        <v>333</v>
      </c>
      <c r="M6" s="32" t="s">
        <v>333</v>
      </c>
      <c r="N6" s="32" t="s">
        <v>333</v>
      </c>
      <c r="O6" s="32" t="s">
        <v>333</v>
      </c>
      <c r="P6" s="32" t="s">
        <v>333</v>
      </c>
      <c r="Q6" s="32" t="s">
        <v>333</v>
      </c>
    </row>
    <row r="7" spans="1:17" ht="24">
      <c r="A7" s="32" t="s">
        <v>334</v>
      </c>
      <c r="C7" s="32" t="s">
        <v>402</v>
      </c>
      <c r="E7" s="32" t="s">
        <v>399</v>
      </c>
      <c r="G7" s="32" t="s">
        <v>400</v>
      </c>
      <c r="I7" s="32" t="s">
        <v>403</v>
      </c>
      <c r="K7" s="32" t="s">
        <v>402</v>
      </c>
      <c r="M7" s="32" t="s">
        <v>399</v>
      </c>
      <c r="O7" s="32" t="s">
        <v>400</v>
      </c>
      <c r="Q7" s="32" t="s">
        <v>403</v>
      </c>
    </row>
    <row r="8" spans="1:17" ht="24">
      <c r="A8" s="3" t="s">
        <v>186</v>
      </c>
      <c r="C8" s="4">
        <v>101685375696</v>
      </c>
      <c r="E8" s="4">
        <v>0</v>
      </c>
      <c r="G8" s="4">
        <v>896664096130</v>
      </c>
      <c r="I8" s="4">
        <v>998349471826</v>
      </c>
      <c r="K8" s="4">
        <v>597062009518</v>
      </c>
      <c r="M8" s="4">
        <v>0</v>
      </c>
      <c r="O8" s="4">
        <v>896664096130</v>
      </c>
      <c r="Q8" s="4">
        <v>1493726105648</v>
      </c>
    </row>
    <row r="9" spans="1:17" ht="24">
      <c r="A9" s="3" t="s">
        <v>91</v>
      </c>
      <c r="C9" s="4">
        <v>6687820626</v>
      </c>
      <c r="E9" s="4">
        <v>0</v>
      </c>
      <c r="G9" s="4">
        <v>121508772428</v>
      </c>
      <c r="I9" s="4">
        <v>128196593054</v>
      </c>
      <c r="K9" s="4">
        <v>264690646028</v>
      </c>
      <c r="M9" s="4">
        <v>0</v>
      </c>
      <c r="O9" s="4">
        <v>121508772428</v>
      </c>
      <c r="Q9" s="4">
        <v>386199418456</v>
      </c>
    </row>
    <row r="10" spans="1:17" ht="24">
      <c r="A10" s="3" t="s">
        <v>176</v>
      </c>
      <c r="C10" s="4">
        <v>93368202134</v>
      </c>
      <c r="E10" s="4">
        <v>0</v>
      </c>
      <c r="G10" s="4">
        <v>320270104717</v>
      </c>
      <c r="I10" s="4">
        <v>413638306851</v>
      </c>
      <c r="K10" s="4">
        <v>709644093216</v>
      </c>
      <c r="M10" s="4">
        <v>0</v>
      </c>
      <c r="O10" s="4">
        <v>320270104717</v>
      </c>
      <c r="Q10" s="4">
        <v>1029914197933</v>
      </c>
    </row>
    <row r="11" spans="1:17" ht="24">
      <c r="A11" s="3" t="s">
        <v>173</v>
      </c>
      <c r="C11" s="4">
        <v>25694940814</v>
      </c>
      <c r="E11" s="4">
        <v>0</v>
      </c>
      <c r="G11" s="4">
        <v>88138372556</v>
      </c>
      <c r="I11" s="4">
        <v>113833313370</v>
      </c>
      <c r="K11" s="4">
        <v>195294142503</v>
      </c>
      <c r="M11" s="4">
        <v>0</v>
      </c>
      <c r="O11" s="4">
        <v>88138372556</v>
      </c>
      <c r="Q11" s="4">
        <v>283432515059</v>
      </c>
    </row>
    <row r="12" spans="1:17" ht="24">
      <c r="A12" s="3" t="s">
        <v>342</v>
      </c>
      <c r="C12" s="4">
        <v>0</v>
      </c>
      <c r="E12" s="4">
        <v>0</v>
      </c>
      <c r="G12" s="4">
        <v>0</v>
      </c>
      <c r="I12" s="4">
        <v>0</v>
      </c>
      <c r="K12" s="4">
        <v>109100971136</v>
      </c>
      <c r="M12" s="4">
        <v>0</v>
      </c>
      <c r="O12" s="4">
        <v>8735260835</v>
      </c>
      <c r="Q12" s="4">
        <v>117836231971</v>
      </c>
    </row>
    <row r="13" spans="1:17" ht="24">
      <c r="A13" s="3" t="s">
        <v>340</v>
      </c>
      <c r="C13" s="4">
        <v>0</v>
      </c>
      <c r="E13" s="4">
        <v>0</v>
      </c>
      <c r="G13" s="4">
        <v>0</v>
      </c>
      <c r="I13" s="4">
        <v>0</v>
      </c>
      <c r="K13" s="4">
        <v>5887352142</v>
      </c>
      <c r="M13" s="4">
        <v>0</v>
      </c>
      <c r="O13" s="4">
        <v>6427213662</v>
      </c>
      <c r="Q13" s="4">
        <v>12314565804</v>
      </c>
    </row>
    <row r="14" spans="1:17" ht="24">
      <c r="A14" s="3" t="s">
        <v>390</v>
      </c>
      <c r="C14" s="4">
        <v>0</v>
      </c>
      <c r="E14" s="4">
        <v>0</v>
      </c>
      <c r="G14" s="4">
        <v>0</v>
      </c>
      <c r="I14" s="4">
        <v>0</v>
      </c>
      <c r="K14" s="4">
        <v>0</v>
      </c>
      <c r="M14" s="4">
        <v>0</v>
      </c>
      <c r="O14" s="4">
        <v>141825002414</v>
      </c>
      <c r="Q14" s="4">
        <v>141825002414</v>
      </c>
    </row>
    <row r="15" spans="1:17" ht="24">
      <c r="A15" s="3" t="s">
        <v>349</v>
      </c>
      <c r="C15" s="4">
        <v>0</v>
      </c>
      <c r="E15" s="4">
        <v>0</v>
      </c>
      <c r="G15" s="4">
        <v>0</v>
      </c>
      <c r="I15" s="4">
        <v>0</v>
      </c>
      <c r="K15" s="4">
        <v>92787098914</v>
      </c>
      <c r="M15" s="4">
        <v>0</v>
      </c>
      <c r="O15" s="4">
        <v>25388768806</v>
      </c>
      <c r="Q15" s="4">
        <v>118175867720</v>
      </c>
    </row>
    <row r="16" spans="1:17" ht="24">
      <c r="A16" s="3" t="s">
        <v>391</v>
      </c>
      <c r="C16" s="4">
        <v>0</v>
      </c>
      <c r="E16" s="4">
        <v>0</v>
      </c>
      <c r="G16" s="4">
        <v>0</v>
      </c>
      <c r="I16" s="4">
        <v>0</v>
      </c>
      <c r="K16" s="4">
        <v>0</v>
      </c>
      <c r="M16" s="4">
        <v>0</v>
      </c>
      <c r="O16" s="4">
        <v>102805684704</v>
      </c>
      <c r="Q16" s="4">
        <v>102805684704</v>
      </c>
    </row>
    <row r="17" spans="1:17" ht="24">
      <c r="A17" s="3" t="s">
        <v>347</v>
      </c>
      <c r="C17" s="4">
        <v>0</v>
      </c>
      <c r="E17" s="4">
        <v>0</v>
      </c>
      <c r="G17" s="4">
        <v>0</v>
      </c>
      <c r="I17" s="4">
        <v>0</v>
      </c>
      <c r="K17" s="4">
        <v>187069436431</v>
      </c>
      <c r="M17" s="4">
        <v>0</v>
      </c>
      <c r="O17" s="4">
        <v>75046118623</v>
      </c>
      <c r="Q17" s="4">
        <v>262115555054</v>
      </c>
    </row>
    <row r="18" spans="1:17" ht="24">
      <c r="A18" s="3" t="s">
        <v>346</v>
      </c>
      <c r="C18" s="4">
        <v>0</v>
      </c>
      <c r="E18" s="4">
        <v>0</v>
      </c>
      <c r="G18" s="4">
        <v>0</v>
      </c>
      <c r="I18" s="4">
        <v>0</v>
      </c>
      <c r="K18" s="4">
        <v>1479213355463</v>
      </c>
      <c r="M18" s="4">
        <v>0</v>
      </c>
      <c r="O18" s="4">
        <v>3006135017820</v>
      </c>
      <c r="Q18" s="4">
        <v>4485348373283</v>
      </c>
    </row>
    <row r="19" spans="1:17" ht="24">
      <c r="A19" s="3" t="s">
        <v>344</v>
      </c>
      <c r="C19" s="4">
        <v>0</v>
      </c>
      <c r="E19" s="4">
        <v>0</v>
      </c>
      <c r="G19" s="4">
        <v>0</v>
      </c>
      <c r="I19" s="4">
        <v>0</v>
      </c>
      <c r="K19" s="4">
        <v>53235673688</v>
      </c>
      <c r="M19" s="4">
        <v>0</v>
      </c>
      <c r="O19" s="4">
        <v>57982210877</v>
      </c>
      <c r="Q19" s="4">
        <v>111217884565</v>
      </c>
    </row>
    <row r="20" spans="1:17" ht="24">
      <c r="A20" s="3" t="s">
        <v>366</v>
      </c>
      <c r="C20" s="4">
        <v>0</v>
      </c>
      <c r="E20" s="4">
        <v>0</v>
      </c>
      <c r="G20" s="4">
        <v>0</v>
      </c>
      <c r="I20" s="4">
        <v>0</v>
      </c>
      <c r="K20" s="4">
        <v>35782328902</v>
      </c>
      <c r="M20" s="4">
        <v>0</v>
      </c>
      <c r="O20" s="4">
        <v>25439657292</v>
      </c>
      <c r="Q20" s="4">
        <v>61221986194</v>
      </c>
    </row>
    <row r="21" spans="1:17" ht="24">
      <c r="A21" s="3" t="s">
        <v>364</v>
      </c>
      <c r="C21" s="4">
        <v>0</v>
      </c>
      <c r="E21" s="4">
        <v>0</v>
      </c>
      <c r="G21" s="4">
        <v>0</v>
      </c>
      <c r="I21" s="4">
        <v>0</v>
      </c>
      <c r="K21" s="4">
        <v>19228685439</v>
      </c>
      <c r="M21" s="4">
        <v>0</v>
      </c>
      <c r="O21" s="4">
        <v>103578966156</v>
      </c>
      <c r="Q21" s="4">
        <v>122807651595</v>
      </c>
    </row>
    <row r="22" spans="1:17" ht="24">
      <c r="A22" s="3" t="s">
        <v>362</v>
      </c>
      <c r="C22" s="4">
        <v>0</v>
      </c>
      <c r="E22" s="4">
        <v>0</v>
      </c>
      <c r="G22" s="4">
        <v>0</v>
      </c>
      <c r="I22" s="4">
        <v>0</v>
      </c>
      <c r="K22" s="4">
        <v>45077625564</v>
      </c>
      <c r="M22" s="4">
        <v>0</v>
      </c>
      <c r="O22" s="4">
        <v>11916267630</v>
      </c>
      <c r="Q22" s="4">
        <v>56993893194</v>
      </c>
    </row>
    <row r="23" spans="1:17" ht="24">
      <c r="A23" s="3" t="s">
        <v>363</v>
      </c>
      <c r="C23" s="4">
        <v>0</v>
      </c>
      <c r="E23" s="4">
        <v>0</v>
      </c>
      <c r="G23" s="4">
        <v>0</v>
      </c>
      <c r="I23" s="4">
        <v>0</v>
      </c>
      <c r="K23" s="4">
        <v>32681278539</v>
      </c>
      <c r="M23" s="4">
        <v>0</v>
      </c>
      <c r="O23" s="4">
        <v>7123050959</v>
      </c>
      <c r="Q23" s="4">
        <v>39804329498</v>
      </c>
    </row>
    <row r="24" spans="1:17" ht="24">
      <c r="A24" s="3" t="s">
        <v>361</v>
      </c>
      <c r="C24" s="4">
        <v>0</v>
      </c>
      <c r="E24" s="4">
        <v>0</v>
      </c>
      <c r="G24" s="4">
        <v>0</v>
      </c>
      <c r="I24" s="4">
        <v>0</v>
      </c>
      <c r="K24" s="4">
        <v>113510958905</v>
      </c>
      <c r="M24" s="4">
        <v>0</v>
      </c>
      <c r="O24" s="4">
        <v>51516995148</v>
      </c>
      <c r="Q24" s="4">
        <v>165027954053</v>
      </c>
    </row>
    <row r="25" spans="1:17" ht="24">
      <c r="A25" s="3" t="s">
        <v>359</v>
      </c>
      <c r="C25" s="4">
        <v>0</v>
      </c>
      <c r="E25" s="4">
        <v>0</v>
      </c>
      <c r="G25" s="4">
        <v>0</v>
      </c>
      <c r="I25" s="4">
        <v>0</v>
      </c>
      <c r="K25" s="4">
        <v>5245003011</v>
      </c>
      <c r="M25" s="4">
        <v>0</v>
      </c>
      <c r="O25" s="4">
        <v>13543819095</v>
      </c>
      <c r="Q25" s="4">
        <v>18788822106</v>
      </c>
    </row>
    <row r="26" spans="1:17" ht="24">
      <c r="A26" s="3" t="s">
        <v>357</v>
      </c>
      <c r="C26" s="4">
        <v>0</v>
      </c>
      <c r="E26" s="4">
        <v>0</v>
      </c>
      <c r="G26" s="4">
        <v>0</v>
      </c>
      <c r="I26" s="4">
        <v>0</v>
      </c>
      <c r="K26" s="4">
        <v>8559051359</v>
      </c>
      <c r="M26" s="4">
        <v>0</v>
      </c>
      <c r="O26" s="4">
        <v>26185573025</v>
      </c>
      <c r="Q26" s="4">
        <v>34744624384</v>
      </c>
    </row>
    <row r="27" spans="1:17" ht="24">
      <c r="A27" s="3" t="s">
        <v>355</v>
      </c>
      <c r="C27" s="4">
        <v>0</v>
      </c>
      <c r="E27" s="4">
        <v>0</v>
      </c>
      <c r="G27" s="4">
        <v>0</v>
      </c>
      <c r="I27" s="4">
        <v>0</v>
      </c>
      <c r="K27" s="4">
        <v>427850977384</v>
      </c>
      <c r="M27" s="4">
        <v>0</v>
      </c>
      <c r="O27" s="4">
        <v>290949584182</v>
      </c>
      <c r="Q27" s="4">
        <v>718800561566</v>
      </c>
    </row>
    <row r="28" spans="1:17" ht="24">
      <c r="A28" s="3" t="s">
        <v>392</v>
      </c>
      <c r="C28" s="4">
        <v>0</v>
      </c>
      <c r="E28" s="4">
        <v>0</v>
      </c>
      <c r="G28" s="4">
        <v>0</v>
      </c>
      <c r="I28" s="4">
        <v>0</v>
      </c>
      <c r="K28" s="4">
        <v>0</v>
      </c>
      <c r="M28" s="4">
        <v>0</v>
      </c>
      <c r="O28" s="4">
        <v>793525800973</v>
      </c>
      <c r="Q28" s="4">
        <v>793525800973</v>
      </c>
    </row>
    <row r="29" spans="1:17" ht="24">
      <c r="A29" s="3" t="s">
        <v>393</v>
      </c>
      <c r="C29" s="4">
        <v>0</v>
      </c>
      <c r="E29" s="4">
        <v>0</v>
      </c>
      <c r="G29" s="4">
        <v>0</v>
      </c>
      <c r="I29" s="4">
        <v>0</v>
      </c>
      <c r="K29" s="4">
        <v>0</v>
      </c>
      <c r="M29" s="4">
        <v>0</v>
      </c>
      <c r="O29" s="4">
        <v>305980226967</v>
      </c>
      <c r="Q29" s="4">
        <v>305980226967</v>
      </c>
    </row>
    <row r="30" spans="1:17" ht="24">
      <c r="A30" s="3" t="s">
        <v>394</v>
      </c>
      <c r="C30" s="4">
        <v>0</v>
      </c>
      <c r="E30" s="4">
        <v>0</v>
      </c>
      <c r="G30" s="4">
        <v>0</v>
      </c>
      <c r="I30" s="4">
        <v>0</v>
      </c>
      <c r="K30" s="4">
        <v>0</v>
      </c>
      <c r="M30" s="4">
        <v>0</v>
      </c>
      <c r="O30" s="4">
        <v>78018318022</v>
      </c>
      <c r="Q30" s="4">
        <v>78018318022</v>
      </c>
    </row>
    <row r="31" spans="1:17" ht="24">
      <c r="A31" s="3" t="s">
        <v>395</v>
      </c>
      <c r="C31" s="4">
        <v>0</v>
      </c>
      <c r="E31" s="4">
        <v>0</v>
      </c>
      <c r="G31" s="4">
        <v>0</v>
      </c>
      <c r="I31" s="4">
        <v>0</v>
      </c>
      <c r="K31" s="4">
        <v>0</v>
      </c>
      <c r="M31" s="4">
        <v>0</v>
      </c>
      <c r="O31" s="4">
        <v>553943098679</v>
      </c>
      <c r="Q31" s="4">
        <v>553943098679</v>
      </c>
    </row>
    <row r="32" spans="1:17" ht="24">
      <c r="A32" s="3" t="s">
        <v>396</v>
      </c>
      <c r="C32" s="4">
        <v>0</v>
      </c>
      <c r="E32" s="4">
        <v>0</v>
      </c>
      <c r="G32" s="4">
        <v>0</v>
      </c>
      <c r="I32" s="4">
        <v>0</v>
      </c>
      <c r="K32" s="4">
        <v>0</v>
      </c>
      <c r="M32" s="4">
        <v>0</v>
      </c>
      <c r="O32" s="4">
        <v>195327263488</v>
      </c>
      <c r="Q32" s="4">
        <v>195327263488</v>
      </c>
    </row>
    <row r="33" spans="1:17" ht="24">
      <c r="A33" s="3" t="s">
        <v>397</v>
      </c>
      <c r="C33" s="4">
        <v>0</v>
      </c>
      <c r="E33" s="4">
        <v>0</v>
      </c>
      <c r="G33" s="4">
        <v>0</v>
      </c>
      <c r="I33" s="4">
        <v>0</v>
      </c>
      <c r="K33" s="4">
        <v>0</v>
      </c>
      <c r="M33" s="4">
        <v>0</v>
      </c>
      <c r="O33" s="4">
        <v>73085777862</v>
      </c>
      <c r="Q33" s="4">
        <v>73085777862</v>
      </c>
    </row>
    <row r="34" spans="1:17" ht="24">
      <c r="A34" s="3" t="s">
        <v>351</v>
      </c>
      <c r="C34" s="4">
        <v>0</v>
      </c>
      <c r="E34" s="4">
        <v>0</v>
      </c>
      <c r="G34" s="4">
        <v>0</v>
      </c>
      <c r="I34" s="4">
        <v>0</v>
      </c>
      <c r="K34" s="4">
        <v>47293255995</v>
      </c>
      <c r="M34" s="4">
        <v>0</v>
      </c>
      <c r="O34" s="4">
        <v>649335926817</v>
      </c>
      <c r="Q34" s="4">
        <v>696629182812</v>
      </c>
    </row>
    <row r="35" spans="1:17" ht="24">
      <c r="A35" s="3" t="s">
        <v>353</v>
      </c>
      <c r="C35" s="4">
        <v>0</v>
      </c>
      <c r="E35" s="4">
        <v>0</v>
      </c>
      <c r="G35" s="4">
        <v>0</v>
      </c>
      <c r="I35" s="4">
        <v>0</v>
      </c>
      <c r="K35" s="4">
        <v>196529922940</v>
      </c>
      <c r="M35" s="4">
        <v>0</v>
      </c>
      <c r="O35" s="4">
        <v>111522832124</v>
      </c>
      <c r="Q35" s="4">
        <v>308052755064</v>
      </c>
    </row>
    <row r="36" spans="1:17" ht="24">
      <c r="A36" s="3" t="s">
        <v>245</v>
      </c>
      <c r="C36" s="4">
        <v>348199013801</v>
      </c>
      <c r="E36" s="4">
        <v>-3518671953764</v>
      </c>
      <c r="G36" s="4">
        <v>0</v>
      </c>
      <c r="I36" s="4">
        <v>-3170472939963</v>
      </c>
      <c r="K36" s="4">
        <v>348199013801</v>
      </c>
      <c r="M36" s="4">
        <v>-3518671953764</v>
      </c>
      <c r="O36" s="4">
        <v>0</v>
      </c>
      <c r="Q36" s="4">
        <v>-3170472939963</v>
      </c>
    </row>
    <row r="37" spans="1:17" ht="24">
      <c r="A37" s="3" t="s">
        <v>239</v>
      </c>
      <c r="C37" s="4">
        <v>14491119527</v>
      </c>
      <c r="E37" s="4">
        <v>-93892141</v>
      </c>
      <c r="G37" s="4">
        <v>0</v>
      </c>
      <c r="I37" s="4">
        <v>14397227386</v>
      </c>
      <c r="K37" s="4">
        <v>14491119527</v>
      </c>
      <c r="M37" s="4">
        <v>-93892141</v>
      </c>
      <c r="O37" s="4">
        <v>0</v>
      </c>
      <c r="Q37" s="4">
        <v>14397227386</v>
      </c>
    </row>
    <row r="38" spans="1:17" ht="24">
      <c r="A38" s="3" t="s">
        <v>237</v>
      </c>
      <c r="C38" s="4">
        <v>6870560223</v>
      </c>
      <c r="E38" s="4">
        <v>-70944007315</v>
      </c>
      <c r="G38" s="4">
        <v>0</v>
      </c>
      <c r="I38" s="4">
        <v>-64073447092</v>
      </c>
      <c r="K38" s="4">
        <v>6870560223</v>
      </c>
      <c r="M38" s="4">
        <v>-70944007315</v>
      </c>
      <c r="O38" s="4">
        <v>0</v>
      </c>
      <c r="Q38" s="4">
        <v>-64073447092</v>
      </c>
    </row>
    <row r="39" spans="1:17" ht="24">
      <c r="A39" s="3" t="s">
        <v>217</v>
      </c>
      <c r="C39" s="4">
        <v>55092170407</v>
      </c>
      <c r="E39" s="4">
        <v>0</v>
      </c>
      <c r="G39" s="4">
        <v>0</v>
      </c>
      <c r="I39" s="4">
        <v>55092170407</v>
      </c>
      <c r="K39" s="4">
        <v>140464805552</v>
      </c>
      <c r="M39" s="4">
        <v>-282164304783</v>
      </c>
      <c r="O39" s="4">
        <v>0</v>
      </c>
      <c r="Q39" s="4">
        <v>-141699499231</v>
      </c>
    </row>
    <row r="40" spans="1:17" ht="24">
      <c r="A40" s="3" t="s">
        <v>220</v>
      </c>
      <c r="C40" s="4">
        <v>40299203133</v>
      </c>
      <c r="E40" s="4">
        <v>142579578302</v>
      </c>
      <c r="G40" s="4">
        <v>0</v>
      </c>
      <c r="I40" s="4">
        <v>182878781435</v>
      </c>
      <c r="K40" s="4">
        <v>102748172016</v>
      </c>
      <c r="M40" s="4">
        <v>-186659739091</v>
      </c>
      <c r="O40" s="4">
        <v>0</v>
      </c>
      <c r="Q40" s="4">
        <v>-83911567075</v>
      </c>
    </row>
    <row r="41" spans="1:17" ht="24">
      <c r="A41" s="3" t="s">
        <v>228</v>
      </c>
      <c r="C41" s="4">
        <v>69403677338</v>
      </c>
      <c r="E41" s="4">
        <v>0</v>
      </c>
      <c r="G41" s="4">
        <v>0</v>
      </c>
      <c r="I41" s="4">
        <v>69403677338</v>
      </c>
      <c r="K41" s="4">
        <v>410883890234</v>
      </c>
      <c r="M41" s="4">
        <v>-200147250000</v>
      </c>
      <c r="O41" s="4">
        <v>0</v>
      </c>
      <c r="Q41" s="4">
        <v>210736640234</v>
      </c>
    </row>
    <row r="42" spans="1:17" ht="24">
      <c r="A42" s="3" t="s">
        <v>214</v>
      </c>
      <c r="C42" s="4">
        <v>121544646950</v>
      </c>
      <c r="E42" s="4">
        <v>-167165522085</v>
      </c>
      <c r="G42" s="4">
        <v>0</v>
      </c>
      <c r="I42" s="4">
        <v>-45620875135</v>
      </c>
      <c r="K42" s="4">
        <v>564120343732</v>
      </c>
      <c r="M42" s="4">
        <v>-292308672600</v>
      </c>
      <c r="O42" s="4">
        <v>0</v>
      </c>
      <c r="Q42" s="4">
        <v>271811671132</v>
      </c>
    </row>
    <row r="43" spans="1:17" ht="24">
      <c r="A43" s="3" t="s">
        <v>153</v>
      </c>
      <c r="C43" s="4">
        <v>38484435441</v>
      </c>
      <c r="E43" s="4">
        <v>12929498962</v>
      </c>
      <c r="G43" s="4">
        <v>0</v>
      </c>
      <c r="I43" s="4">
        <v>51413934403</v>
      </c>
      <c r="K43" s="4">
        <v>354402029995</v>
      </c>
      <c r="M43" s="4">
        <v>-97894206452</v>
      </c>
      <c r="O43" s="4">
        <v>0</v>
      </c>
      <c r="Q43" s="4">
        <v>256507823543</v>
      </c>
    </row>
    <row r="44" spans="1:17" ht="24">
      <c r="A44" s="3" t="s">
        <v>339</v>
      </c>
      <c r="C44" s="4">
        <v>0</v>
      </c>
      <c r="E44" s="4">
        <v>0</v>
      </c>
      <c r="G44" s="4">
        <v>0</v>
      </c>
      <c r="I44" s="4">
        <v>0</v>
      </c>
      <c r="K44" s="4">
        <v>128054794494</v>
      </c>
      <c r="M44" s="4">
        <v>0</v>
      </c>
      <c r="O44" s="4">
        <v>-202191780781</v>
      </c>
      <c r="Q44" s="4">
        <v>-74136986287</v>
      </c>
    </row>
    <row r="45" spans="1:17" ht="24">
      <c r="A45" s="3" t="s">
        <v>209</v>
      </c>
      <c r="C45" s="4">
        <v>42645536551</v>
      </c>
      <c r="E45" s="4">
        <v>10503792963</v>
      </c>
      <c r="G45" s="4">
        <v>0</v>
      </c>
      <c r="I45" s="4">
        <v>53149329514</v>
      </c>
      <c r="K45" s="4">
        <v>201714417226</v>
      </c>
      <c r="M45" s="4">
        <v>-21746757280</v>
      </c>
      <c r="O45" s="4">
        <v>0</v>
      </c>
      <c r="Q45" s="4">
        <v>179967659946</v>
      </c>
    </row>
    <row r="46" spans="1:17" ht="24">
      <c r="A46" s="3" t="s">
        <v>212</v>
      </c>
      <c r="C46" s="4">
        <v>20307396900</v>
      </c>
      <c r="E46" s="4">
        <v>0</v>
      </c>
      <c r="G46" s="4">
        <v>0</v>
      </c>
      <c r="I46" s="4">
        <v>20307396900</v>
      </c>
      <c r="K46" s="4">
        <v>96054482977</v>
      </c>
      <c r="M46" s="4">
        <v>353986283</v>
      </c>
      <c r="O46" s="4">
        <v>0</v>
      </c>
      <c r="Q46" s="4">
        <v>96408469260</v>
      </c>
    </row>
    <row r="47" spans="1:17" ht="24">
      <c r="A47" s="3" t="s">
        <v>225</v>
      </c>
      <c r="C47" s="4">
        <v>8702765519</v>
      </c>
      <c r="E47" s="4">
        <v>3059881425</v>
      </c>
      <c r="G47" s="4">
        <v>0</v>
      </c>
      <c r="I47" s="4">
        <v>11762646944</v>
      </c>
      <c r="K47" s="4">
        <v>42698030646</v>
      </c>
      <c r="M47" s="4">
        <v>16174092095</v>
      </c>
      <c r="O47" s="4">
        <v>0</v>
      </c>
      <c r="Q47" s="4">
        <v>58872122741</v>
      </c>
    </row>
    <row r="48" spans="1:17" ht="24">
      <c r="A48" s="3" t="s">
        <v>88</v>
      </c>
      <c r="C48" s="4">
        <v>60862698612</v>
      </c>
      <c r="E48" s="4">
        <v>0</v>
      </c>
      <c r="G48" s="4">
        <v>0</v>
      </c>
      <c r="I48" s="4">
        <v>60862698612</v>
      </c>
      <c r="K48" s="4">
        <v>314609841839</v>
      </c>
      <c r="M48" s="4">
        <v>0</v>
      </c>
      <c r="O48" s="4">
        <v>0</v>
      </c>
      <c r="Q48" s="4">
        <v>314609841839</v>
      </c>
    </row>
    <row r="49" spans="1:17" ht="24">
      <c r="A49" s="3" t="s">
        <v>206</v>
      </c>
      <c r="C49" s="4">
        <v>44618052942</v>
      </c>
      <c r="E49" s="4">
        <v>0</v>
      </c>
      <c r="G49" s="4">
        <v>0</v>
      </c>
      <c r="I49" s="4">
        <v>44618052942</v>
      </c>
      <c r="K49" s="4">
        <v>247115377869</v>
      </c>
      <c r="M49" s="4">
        <v>67651623398</v>
      </c>
      <c r="O49" s="4">
        <v>0</v>
      </c>
      <c r="Q49" s="4">
        <v>314767001267</v>
      </c>
    </row>
    <row r="50" spans="1:17" ht="24">
      <c r="A50" s="3" t="s">
        <v>222</v>
      </c>
      <c r="C50" s="4">
        <v>25564088633</v>
      </c>
      <c r="E50" s="4">
        <v>0</v>
      </c>
      <c r="G50" s="4">
        <v>0</v>
      </c>
      <c r="I50" s="4">
        <v>25564088633</v>
      </c>
      <c r="K50" s="4">
        <v>130187860846</v>
      </c>
      <c r="M50" s="4">
        <v>0</v>
      </c>
      <c r="O50" s="4">
        <v>0</v>
      </c>
      <c r="Q50" s="4">
        <v>130187860846</v>
      </c>
    </row>
    <row r="51" spans="1:17" ht="24">
      <c r="A51" s="3" t="s">
        <v>168</v>
      </c>
      <c r="C51" s="4">
        <v>71519535519</v>
      </c>
      <c r="E51" s="4">
        <v>18279791631</v>
      </c>
      <c r="G51" s="4">
        <v>0</v>
      </c>
      <c r="I51" s="4">
        <v>89799327150</v>
      </c>
      <c r="K51" s="4">
        <v>568475312689</v>
      </c>
      <c r="M51" s="4">
        <v>-193105016890</v>
      </c>
      <c r="O51" s="4">
        <v>0</v>
      </c>
      <c r="Q51" s="4">
        <v>375370295799</v>
      </c>
    </row>
    <row r="52" spans="1:17" ht="24">
      <c r="A52" s="3" t="s">
        <v>147</v>
      </c>
      <c r="C52" s="4">
        <v>153158224351</v>
      </c>
      <c r="E52" s="4">
        <v>75213085380</v>
      </c>
      <c r="G52" s="4">
        <v>0</v>
      </c>
      <c r="I52" s="4">
        <v>228371309731</v>
      </c>
      <c r="K52" s="4">
        <v>752929084546</v>
      </c>
      <c r="M52" s="4">
        <v>-261133880670</v>
      </c>
      <c r="O52" s="4">
        <v>0</v>
      </c>
      <c r="Q52" s="4">
        <v>491795203876</v>
      </c>
    </row>
    <row r="53" spans="1:17" ht="24">
      <c r="A53" s="3" t="s">
        <v>234</v>
      </c>
      <c r="C53" s="4">
        <v>125283791</v>
      </c>
      <c r="E53" s="4">
        <v>-1394858</v>
      </c>
      <c r="G53" s="4">
        <v>0</v>
      </c>
      <c r="I53" s="4">
        <v>123888933</v>
      </c>
      <c r="K53" s="4">
        <v>125283791</v>
      </c>
      <c r="M53" s="4">
        <v>-1394858</v>
      </c>
      <c r="O53" s="4">
        <v>0</v>
      </c>
      <c r="Q53" s="4">
        <v>123888933</v>
      </c>
    </row>
    <row r="54" spans="1:17" ht="24">
      <c r="A54" s="3" t="s">
        <v>204</v>
      </c>
      <c r="C54" s="4">
        <v>325425288062</v>
      </c>
      <c r="E54" s="4">
        <v>510746707798</v>
      </c>
      <c r="G54" s="4">
        <v>0</v>
      </c>
      <c r="I54" s="4">
        <v>836171995860</v>
      </c>
      <c r="K54" s="4">
        <v>785430427902</v>
      </c>
      <c r="M54" s="4">
        <v>-1065484041236</v>
      </c>
      <c r="O54" s="4">
        <v>0</v>
      </c>
      <c r="Q54" s="4">
        <v>-280053613334</v>
      </c>
    </row>
    <row r="55" spans="1:17" ht="24">
      <c r="A55" s="3" t="s">
        <v>177</v>
      </c>
      <c r="C55" s="4">
        <v>36721581627</v>
      </c>
      <c r="E55" s="4">
        <v>8683898486</v>
      </c>
      <c r="G55" s="4">
        <v>0</v>
      </c>
      <c r="I55" s="4">
        <v>45405480113</v>
      </c>
      <c r="K55" s="4">
        <v>187833897380</v>
      </c>
      <c r="M55" s="4">
        <v>-61875800017</v>
      </c>
      <c r="O55" s="4">
        <v>0</v>
      </c>
      <c r="Q55" s="4">
        <v>125958097363</v>
      </c>
    </row>
    <row r="56" spans="1:17" ht="24">
      <c r="A56" s="3" t="s">
        <v>202</v>
      </c>
      <c r="C56" s="4">
        <v>408123872397</v>
      </c>
      <c r="E56" s="4">
        <v>516858970939</v>
      </c>
      <c r="G56" s="4">
        <v>0</v>
      </c>
      <c r="I56" s="4">
        <v>924982843336</v>
      </c>
      <c r="K56" s="4">
        <v>1005229346642</v>
      </c>
      <c r="M56" s="4">
        <v>-1782025744887</v>
      </c>
      <c r="O56" s="4">
        <v>0</v>
      </c>
      <c r="Q56" s="4">
        <v>-776796398245</v>
      </c>
    </row>
    <row r="57" spans="1:17" ht="24">
      <c r="A57" s="3" t="s">
        <v>180</v>
      </c>
      <c r="C57" s="4">
        <v>37905388456</v>
      </c>
      <c r="E57" s="4">
        <v>5488347318</v>
      </c>
      <c r="G57" s="4">
        <v>0</v>
      </c>
      <c r="I57" s="4">
        <v>43393735774</v>
      </c>
      <c r="K57" s="4">
        <v>187852032956</v>
      </c>
      <c r="M57" s="4">
        <v>24585242677</v>
      </c>
      <c r="O57" s="4">
        <v>0</v>
      </c>
      <c r="Q57" s="4">
        <v>212437275633</v>
      </c>
    </row>
    <row r="58" spans="1:17" ht="24">
      <c r="A58" s="3" t="s">
        <v>200</v>
      </c>
      <c r="C58" s="4">
        <v>238550575072</v>
      </c>
      <c r="E58" s="4">
        <v>322688930320</v>
      </c>
      <c r="G58" s="4">
        <v>0</v>
      </c>
      <c r="I58" s="4">
        <v>561239505392</v>
      </c>
      <c r="K58" s="4">
        <v>608754752796</v>
      </c>
      <c r="M58" s="4">
        <v>-1105659464051</v>
      </c>
      <c r="O58" s="4">
        <v>0</v>
      </c>
      <c r="Q58" s="4">
        <v>-496904711255</v>
      </c>
    </row>
    <row r="59" spans="1:17" ht="24">
      <c r="A59" s="3" t="s">
        <v>159</v>
      </c>
      <c r="C59" s="4">
        <v>27514970717</v>
      </c>
      <c r="E59" s="4">
        <v>0</v>
      </c>
      <c r="G59" s="4">
        <v>0</v>
      </c>
      <c r="I59" s="4">
        <v>27514970717</v>
      </c>
      <c r="K59" s="4">
        <v>140868153064</v>
      </c>
      <c r="M59" s="4">
        <v>9664064481</v>
      </c>
      <c r="O59" s="4">
        <v>0</v>
      </c>
      <c r="Q59" s="4">
        <v>150532217545</v>
      </c>
    </row>
    <row r="60" spans="1:17" ht="24">
      <c r="A60" s="3" t="s">
        <v>197</v>
      </c>
      <c r="C60" s="4">
        <v>45629702356</v>
      </c>
      <c r="E60" s="4">
        <v>-9395635904</v>
      </c>
      <c r="G60" s="4">
        <v>0</v>
      </c>
      <c r="I60" s="4">
        <v>36234066452</v>
      </c>
      <c r="K60" s="4">
        <v>215917234208</v>
      </c>
      <c r="M60" s="4">
        <v>30086914087</v>
      </c>
      <c r="O60" s="4">
        <v>0</v>
      </c>
      <c r="Q60" s="4">
        <v>246004148295</v>
      </c>
    </row>
    <row r="61" spans="1:17" ht="24">
      <c r="A61" s="3" t="s">
        <v>156</v>
      </c>
      <c r="C61" s="4">
        <v>15832470320</v>
      </c>
      <c r="E61" s="4">
        <v>5900541922</v>
      </c>
      <c r="G61" s="4">
        <v>0</v>
      </c>
      <c r="I61" s="4">
        <v>21733012242</v>
      </c>
      <c r="K61" s="4">
        <v>78021024467</v>
      </c>
      <c r="M61" s="4">
        <v>27587630648</v>
      </c>
      <c r="O61" s="4">
        <v>0</v>
      </c>
      <c r="Q61" s="4">
        <v>105608655115</v>
      </c>
    </row>
    <row r="62" spans="1:17" ht="24">
      <c r="A62" s="3" t="s">
        <v>144</v>
      </c>
      <c r="C62" s="4">
        <v>62745483660</v>
      </c>
      <c r="E62" s="4">
        <v>0</v>
      </c>
      <c r="G62" s="4">
        <v>0</v>
      </c>
      <c r="I62" s="4">
        <v>62745483660</v>
      </c>
      <c r="K62" s="4">
        <v>305539188180</v>
      </c>
      <c r="M62" s="4">
        <v>18094914818</v>
      </c>
      <c r="O62" s="4">
        <v>0</v>
      </c>
      <c r="Q62" s="4">
        <v>323634102998</v>
      </c>
    </row>
    <row r="63" spans="1:17" ht="24">
      <c r="A63" s="3" t="s">
        <v>194</v>
      </c>
      <c r="C63" s="4">
        <v>168770066431</v>
      </c>
      <c r="E63" s="4">
        <v>146159667014</v>
      </c>
      <c r="G63" s="4">
        <v>0</v>
      </c>
      <c r="I63" s="4">
        <v>314929733445</v>
      </c>
      <c r="K63" s="4">
        <v>790225475727</v>
      </c>
      <c r="M63" s="4">
        <v>711144429666</v>
      </c>
      <c r="O63" s="4">
        <v>0</v>
      </c>
      <c r="Q63" s="4">
        <v>1501369905393</v>
      </c>
    </row>
    <row r="64" spans="1:17" ht="24">
      <c r="A64" s="3" t="s">
        <v>162</v>
      </c>
      <c r="C64" s="4">
        <v>56107695878</v>
      </c>
      <c r="E64" s="4">
        <v>17785356222</v>
      </c>
      <c r="G64" s="4">
        <v>0</v>
      </c>
      <c r="I64" s="4">
        <v>73893052100</v>
      </c>
      <c r="K64" s="4">
        <v>283663731190</v>
      </c>
      <c r="M64" s="4">
        <v>-87394571319</v>
      </c>
      <c r="O64" s="4">
        <v>0</v>
      </c>
      <c r="Q64" s="4">
        <v>196269159871</v>
      </c>
    </row>
    <row r="65" spans="1:17" ht="24">
      <c r="A65" s="3" t="s">
        <v>191</v>
      </c>
      <c r="C65" s="4">
        <v>179774738580</v>
      </c>
      <c r="E65" s="4">
        <v>79928034495</v>
      </c>
      <c r="G65" s="4">
        <v>0</v>
      </c>
      <c r="I65" s="4">
        <v>259702773075</v>
      </c>
      <c r="K65" s="4">
        <v>965886731224</v>
      </c>
      <c r="M65" s="4">
        <v>465557373355</v>
      </c>
      <c r="O65" s="4">
        <v>0</v>
      </c>
      <c r="Q65" s="4">
        <v>1431444104579</v>
      </c>
    </row>
    <row r="66" spans="1:17" ht="24">
      <c r="A66" s="3" t="s">
        <v>189</v>
      </c>
      <c r="C66" s="4">
        <v>250686232935</v>
      </c>
      <c r="E66" s="4">
        <v>477985519344</v>
      </c>
      <c r="G66" s="4">
        <v>0</v>
      </c>
      <c r="I66" s="4">
        <v>728671752279</v>
      </c>
      <c r="K66" s="4">
        <v>1043581148558</v>
      </c>
      <c r="M66" s="4">
        <v>-590600499287</v>
      </c>
      <c r="O66" s="4">
        <v>0</v>
      </c>
      <c r="Q66" s="4">
        <v>452980649271</v>
      </c>
    </row>
    <row r="67" spans="1:17" ht="24">
      <c r="A67" s="3" t="s">
        <v>171</v>
      </c>
      <c r="C67" s="4">
        <v>37097945592</v>
      </c>
      <c r="E67" s="4">
        <v>23597727553</v>
      </c>
      <c r="G67" s="4">
        <v>0</v>
      </c>
      <c r="I67" s="4">
        <v>60695673145</v>
      </c>
      <c r="K67" s="4">
        <v>188791775312</v>
      </c>
      <c r="M67" s="4">
        <v>1625168717</v>
      </c>
      <c r="O67" s="4">
        <v>0</v>
      </c>
      <c r="Q67" s="4">
        <v>190416944029</v>
      </c>
    </row>
    <row r="68" spans="1:17" ht="24">
      <c r="A68" s="3" t="s">
        <v>183</v>
      </c>
      <c r="C68" s="4">
        <v>2840068759</v>
      </c>
      <c r="E68" s="4">
        <v>923177426</v>
      </c>
      <c r="G68" s="4">
        <v>0</v>
      </c>
      <c r="I68" s="4">
        <v>3763246185</v>
      </c>
      <c r="K68" s="4">
        <v>14613234332</v>
      </c>
      <c r="M68" s="4">
        <v>-3016519304</v>
      </c>
      <c r="O68" s="4">
        <v>0</v>
      </c>
      <c r="Q68" s="4">
        <v>11596715028</v>
      </c>
    </row>
    <row r="69" spans="1:17" ht="24">
      <c r="A69" s="3" t="s">
        <v>94</v>
      </c>
      <c r="C69" s="4">
        <v>103272596242</v>
      </c>
      <c r="E69" s="4">
        <v>51338180568</v>
      </c>
      <c r="G69" s="4">
        <v>0</v>
      </c>
      <c r="I69" s="4">
        <v>154610776810</v>
      </c>
      <c r="K69" s="4">
        <v>509349602985</v>
      </c>
      <c r="M69" s="4">
        <v>154069699567</v>
      </c>
      <c r="O69" s="4">
        <v>0</v>
      </c>
      <c r="Q69" s="4">
        <v>663419302552</v>
      </c>
    </row>
    <row r="70" spans="1:17" ht="24">
      <c r="A70" s="3" t="s">
        <v>165</v>
      </c>
      <c r="C70" s="4">
        <v>37556230378</v>
      </c>
      <c r="E70" s="4">
        <v>15464400731</v>
      </c>
      <c r="G70" s="4">
        <v>0</v>
      </c>
      <c r="I70" s="4">
        <v>53020631109</v>
      </c>
      <c r="K70" s="4">
        <v>185526045928</v>
      </c>
      <c r="M70" s="4">
        <v>7082225553</v>
      </c>
      <c r="O70" s="4">
        <v>0</v>
      </c>
      <c r="Q70" s="4">
        <v>192608271481</v>
      </c>
    </row>
    <row r="71" spans="1:17" ht="24">
      <c r="A71" s="3" t="s">
        <v>150</v>
      </c>
      <c r="C71" s="4">
        <v>68034528551</v>
      </c>
      <c r="E71" s="4">
        <v>51075620743</v>
      </c>
      <c r="G71" s="4">
        <v>0</v>
      </c>
      <c r="I71" s="4">
        <v>119110149294</v>
      </c>
      <c r="K71" s="4">
        <v>335885991159</v>
      </c>
      <c r="M71" s="4">
        <v>7931277767</v>
      </c>
      <c r="O71" s="4">
        <v>0</v>
      </c>
      <c r="Q71" s="4">
        <v>343817268926</v>
      </c>
    </row>
    <row r="72" spans="1:17" ht="24">
      <c r="A72" s="3" t="s">
        <v>141</v>
      </c>
      <c r="C72" s="4">
        <v>26465731885</v>
      </c>
      <c r="E72" s="4">
        <v>21136660165</v>
      </c>
      <c r="G72" s="4">
        <v>0</v>
      </c>
      <c r="I72" s="4">
        <v>47602392050</v>
      </c>
      <c r="K72" s="4">
        <v>140038530402</v>
      </c>
      <c r="M72" s="4">
        <v>25881982530</v>
      </c>
      <c r="O72" s="4">
        <v>0</v>
      </c>
      <c r="Q72" s="4">
        <v>165920512932</v>
      </c>
    </row>
    <row r="73" spans="1:17" ht="24">
      <c r="A73" s="3" t="s">
        <v>85</v>
      </c>
      <c r="C73" s="4">
        <v>35056473388</v>
      </c>
      <c r="E73" s="4">
        <v>17877187232</v>
      </c>
      <c r="G73" s="4">
        <v>0</v>
      </c>
      <c r="I73" s="4">
        <v>52933660620</v>
      </c>
      <c r="K73" s="4">
        <v>165874507074</v>
      </c>
      <c r="M73" s="4">
        <v>94496121081</v>
      </c>
      <c r="O73" s="4">
        <v>0</v>
      </c>
      <c r="Q73" s="4">
        <v>260370628155</v>
      </c>
    </row>
    <row r="74" spans="1:17" ht="24">
      <c r="A74" s="3" t="s">
        <v>104</v>
      </c>
      <c r="C74" s="4">
        <v>0</v>
      </c>
      <c r="E74" s="4">
        <v>84993889740</v>
      </c>
      <c r="G74" s="4">
        <v>0</v>
      </c>
      <c r="I74" s="4">
        <v>84993889740</v>
      </c>
      <c r="K74" s="4">
        <v>0</v>
      </c>
      <c r="M74" s="4">
        <v>197431689446</v>
      </c>
      <c r="O74" s="4">
        <v>0</v>
      </c>
      <c r="Q74" s="4">
        <v>197431689446</v>
      </c>
    </row>
    <row r="75" spans="1:17" ht="24">
      <c r="A75" s="3" t="s">
        <v>107</v>
      </c>
      <c r="C75" s="4">
        <v>0</v>
      </c>
      <c r="E75" s="4">
        <v>59930100013</v>
      </c>
      <c r="G75" s="4">
        <v>0</v>
      </c>
      <c r="I75" s="4">
        <v>59930100013</v>
      </c>
      <c r="K75" s="4">
        <v>0</v>
      </c>
      <c r="M75" s="4">
        <v>138786754739</v>
      </c>
      <c r="O75" s="4">
        <v>0</v>
      </c>
      <c r="Q75" s="4">
        <v>138786754739</v>
      </c>
    </row>
    <row r="76" spans="1:17" ht="24">
      <c r="A76" s="3" t="s">
        <v>131</v>
      </c>
      <c r="C76" s="4">
        <v>0</v>
      </c>
      <c r="E76" s="4">
        <v>64775484793</v>
      </c>
      <c r="G76" s="4">
        <v>0</v>
      </c>
      <c r="I76" s="4">
        <v>64775484793</v>
      </c>
      <c r="K76" s="4">
        <v>0</v>
      </c>
      <c r="M76" s="4">
        <v>418188722659</v>
      </c>
      <c r="O76" s="4">
        <v>0</v>
      </c>
      <c r="Q76" s="4">
        <v>418188722659</v>
      </c>
    </row>
    <row r="77" spans="1:17" ht="24">
      <c r="A77" s="3" t="s">
        <v>127</v>
      </c>
      <c r="C77" s="4">
        <v>0</v>
      </c>
      <c r="E77" s="4">
        <v>0</v>
      </c>
      <c r="G77" s="4">
        <v>0</v>
      </c>
      <c r="I77" s="4">
        <v>0</v>
      </c>
      <c r="K77" s="4">
        <v>0</v>
      </c>
      <c r="M77" s="4">
        <v>214059218164</v>
      </c>
      <c r="O77" s="4">
        <v>0</v>
      </c>
      <c r="Q77" s="4">
        <v>214059218164</v>
      </c>
    </row>
    <row r="78" spans="1:17" ht="24">
      <c r="A78" s="3" t="s">
        <v>133</v>
      </c>
      <c r="C78" s="4">
        <v>0</v>
      </c>
      <c r="E78" s="4">
        <v>37082014567</v>
      </c>
      <c r="G78" s="4">
        <v>0</v>
      </c>
      <c r="I78" s="4">
        <v>37082014567</v>
      </c>
      <c r="K78" s="4">
        <v>0</v>
      </c>
      <c r="M78" s="4">
        <v>167039534518</v>
      </c>
      <c r="O78" s="4">
        <v>0</v>
      </c>
      <c r="Q78" s="4">
        <v>167039534518</v>
      </c>
    </row>
    <row r="79" spans="1:17" ht="24">
      <c r="A79" s="3" t="s">
        <v>139</v>
      </c>
      <c r="C79" s="4">
        <v>0</v>
      </c>
      <c r="E79" s="4">
        <v>0</v>
      </c>
      <c r="G79" s="4">
        <v>0</v>
      </c>
      <c r="I79" s="4">
        <v>0</v>
      </c>
      <c r="K79" s="4">
        <v>0</v>
      </c>
      <c r="M79" s="4">
        <v>95635865967</v>
      </c>
      <c r="O79" s="4">
        <v>0</v>
      </c>
      <c r="Q79" s="4">
        <v>95635865967</v>
      </c>
    </row>
    <row r="80" spans="1:17" ht="24">
      <c r="A80" s="3" t="s">
        <v>136</v>
      </c>
      <c r="C80" s="4">
        <v>0</v>
      </c>
      <c r="E80" s="4">
        <v>6847870635</v>
      </c>
      <c r="G80" s="4">
        <v>0</v>
      </c>
      <c r="I80" s="4">
        <v>6847870635</v>
      </c>
      <c r="K80" s="4">
        <v>0</v>
      </c>
      <c r="M80" s="4">
        <v>33900228316</v>
      </c>
      <c r="O80" s="4">
        <v>0</v>
      </c>
      <c r="Q80" s="4">
        <v>33900228316</v>
      </c>
    </row>
    <row r="81" spans="1:17" ht="24">
      <c r="A81" s="3" t="s">
        <v>119</v>
      </c>
      <c r="C81" s="4">
        <v>0</v>
      </c>
      <c r="E81" s="4">
        <v>32333314685</v>
      </c>
      <c r="G81" s="4">
        <v>0</v>
      </c>
      <c r="I81" s="4">
        <v>32333314685</v>
      </c>
      <c r="K81" s="4">
        <v>0</v>
      </c>
      <c r="M81" s="4">
        <v>200868783673</v>
      </c>
      <c r="O81" s="4">
        <v>0</v>
      </c>
      <c r="Q81" s="4">
        <v>200868783673</v>
      </c>
    </row>
    <row r="82" spans="1:17" ht="24">
      <c r="A82" s="3" t="s">
        <v>122</v>
      </c>
      <c r="C82" s="4">
        <v>0</v>
      </c>
      <c r="E82" s="4">
        <v>5306483286</v>
      </c>
      <c r="G82" s="4">
        <v>0</v>
      </c>
      <c r="I82" s="4">
        <v>5306483286</v>
      </c>
      <c r="K82" s="4">
        <v>0</v>
      </c>
      <c r="M82" s="4">
        <v>106710131997</v>
      </c>
      <c r="O82" s="4">
        <v>0</v>
      </c>
      <c r="Q82" s="4">
        <v>106710131997</v>
      </c>
    </row>
    <row r="83" spans="1:17" ht="24">
      <c r="A83" s="3" t="s">
        <v>79</v>
      </c>
      <c r="C83" s="4">
        <v>0</v>
      </c>
      <c r="E83" s="4">
        <v>129463737603</v>
      </c>
      <c r="G83" s="4">
        <v>0</v>
      </c>
      <c r="I83" s="4">
        <v>129463737603</v>
      </c>
      <c r="K83" s="4">
        <v>0</v>
      </c>
      <c r="M83" s="4">
        <v>216065844664</v>
      </c>
      <c r="O83" s="4">
        <v>0</v>
      </c>
      <c r="Q83" s="4">
        <v>216065844664</v>
      </c>
    </row>
    <row r="84" spans="1:17" ht="24">
      <c r="A84" s="3" t="s">
        <v>74</v>
      </c>
      <c r="C84" s="4">
        <v>0</v>
      </c>
      <c r="E84" s="4">
        <v>3957654760</v>
      </c>
      <c r="G84" s="4">
        <v>0</v>
      </c>
      <c r="I84" s="4">
        <v>3957654760</v>
      </c>
      <c r="K84" s="4">
        <v>0</v>
      </c>
      <c r="M84" s="4">
        <v>19955717267</v>
      </c>
      <c r="O84" s="4">
        <v>0</v>
      </c>
      <c r="Q84" s="4">
        <v>19955717267</v>
      </c>
    </row>
    <row r="85" spans="1:17" ht="24">
      <c r="A85" s="3" t="s">
        <v>78</v>
      </c>
      <c r="C85" s="4">
        <v>0</v>
      </c>
      <c r="E85" s="4">
        <v>35618892844</v>
      </c>
      <c r="G85" s="4">
        <v>0</v>
      </c>
      <c r="I85" s="4">
        <v>35618892844</v>
      </c>
      <c r="K85" s="4">
        <v>0</v>
      </c>
      <c r="M85" s="4">
        <v>179601455400</v>
      </c>
      <c r="O85" s="4">
        <v>0</v>
      </c>
      <c r="Q85" s="4">
        <v>179601455400</v>
      </c>
    </row>
    <row r="86" spans="1:17" ht="24">
      <c r="A86" s="3" t="s">
        <v>124</v>
      </c>
      <c r="C86" s="4">
        <v>0</v>
      </c>
      <c r="E86" s="4">
        <v>5294360375</v>
      </c>
      <c r="G86" s="4">
        <v>0</v>
      </c>
      <c r="I86" s="4">
        <v>5294360375</v>
      </c>
      <c r="K86" s="4">
        <v>0</v>
      </c>
      <c r="M86" s="4">
        <v>40883605491</v>
      </c>
      <c r="O86" s="4">
        <v>0</v>
      </c>
      <c r="Q86" s="4">
        <v>40883605491</v>
      </c>
    </row>
    <row r="87" spans="1:17" ht="24">
      <c r="A87" s="3" t="s">
        <v>130</v>
      </c>
      <c r="C87" s="4">
        <v>0</v>
      </c>
      <c r="E87" s="4">
        <v>0</v>
      </c>
      <c r="G87" s="4">
        <v>0</v>
      </c>
      <c r="I87" s="4">
        <v>0</v>
      </c>
      <c r="K87" s="4">
        <v>0</v>
      </c>
      <c r="M87" s="4">
        <v>230451216045</v>
      </c>
      <c r="O87" s="4">
        <v>0</v>
      </c>
      <c r="Q87" s="4">
        <v>230451216045</v>
      </c>
    </row>
    <row r="88" spans="1:17" ht="24">
      <c r="A88" s="3" t="s">
        <v>82</v>
      </c>
      <c r="C88" s="4">
        <v>0</v>
      </c>
      <c r="E88" s="4">
        <v>56496791195</v>
      </c>
      <c r="G88" s="4">
        <v>0</v>
      </c>
      <c r="I88" s="4">
        <v>56496791195</v>
      </c>
      <c r="K88" s="4">
        <v>0</v>
      </c>
      <c r="M88" s="4">
        <v>289287363047</v>
      </c>
      <c r="O88" s="4">
        <v>0</v>
      </c>
      <c r="Q88" s="4">
        <v>289287363047</v>
      </c>
    </row>
    <row r="89" spans="1:17" ht="24">
      <c r="A89" s="3" t="s">
        <v>116</v>
      </c>
      <c r="C89" s="4">
        <v>0</v>
      </c>
      <c r="E89" s="4">
        <v>1021088681</v>
      </c>
      <c r="G89" s="4">
        <v>0</v>
      </c>
      <c r="I89" s="4">
        <v>1021088681</v>
      </c>
      <c r="K89" s="4">
        <v>0</v>
      </c>
      <c r="M89" s="4">
        <v>11612235818</v>
      </c>
      <c r="O89" s="4">
        <v>0</v>
      </c>
      <c r="Q89" s="4">
        <v>11612235818</v>
      </c>
    </row>
    <row r="90" spans="1:17" ht="24">
      <c r="A90" s="3" t="s">
        <v>100</v>
      </c>
      <c r="C90" s="4">
        <v>0</v>
      </c>
      <c r="E90" s="4">
        <v>301988297</v>
      </c>
      <c r="G90" s="4">
        <v>0</v>
      </c>
      <c r="I90" s="4">
        <v>301988297</v>
      </c>
      <c r="K90" s="4">
        <v>0</v>
      </c>
      <c r="M90" s="4">
        <v>4855811815</v>
      </c>
      <c r="O90" s="4">
        <v>0</v>
      </c>
      <c r="Q90" s="4">
        <v>4855811815</v>
      </c>
    </row>
    <row r="91" spans="1:17" ht="24">
      <c r="A91" s="3" t="s">
        <v>102</v>
      </c>
      <c r="C91" s="4">
        <v>0</v>
      </c>
      <c r="E91" s="4">
        <v>128078836</v>
      </c>
      <c r="G91" s="4">
        <v>0</v>
      </c>
      <c r="I91" s="4">
        <v>128078836</v>
      </c>
      <c r="K91" s="4">
        <v>0</v>
      </c>
      <c r="M91" s="4">
        <v>1567922413</v>
      </c>
      <c r="O91" s="4">
        <v>0</v>
      </c>
      <c r="Q91" s="4">
        <v>1567922413</v>
      </c>
    </row>
    <row r="92" spans="1:17" ht="24">
      <c r="A92" s="3" t="s">
        <v>97</v>
      </c>
      <c r="C92" s="4">
        <v>0</v>
      </c>
      <c r="E92" s="4">
        <v>490980974</v>
      </c>
      <c r="G92" s="4">
        <v>0</v>
      </c>
      <c r="I92" s="4">
        <v>490980974</v>
      </c>
      <c r="K92" s="4">
        <v>0</v>
      </c>
      <c r="M92" s="4">
        <v>5315794005</v>
      </c>
      <c r="O92" s="4">
        <v>0</v>
      </c>
      <c r="Q92" s="4">
        <v>5315794005</v>
      </c>
    </row>
    <row r="93" spans="1:17" ht="24">
      <c r="A93" s="3" t="s">
        <v>111</v>
      </c>
      <c r="C93" s="4">
        <v>0</v>
      </c>
      <c r="E93" s="4">
        <v>95022475456</v>
      </c>
      <c r="G93" s="4">
        <v>0</v>
      </c>
      <c r="I93" s="4">
        <v>95022475456</v>
      </c>
      <c r="K93" s="4">
        <v>0</v>
      </c>
      <c r="M93" s="4">
        <v>474866523529</v>
      </c>
      <c r="O93" s="4">
        <v>0</v>
      </c>
      <c r="Q93" s="4">
        <v>474866523529</v>
      </c>
    </row>
    <row r="94" spans="1:17" ht="24">
      <c r="A94" s="3" t="s">
        <v>114</v>
      </c>
      <c r="C94" s="4">
        <v>0</v>
      </c>
      <c r="E94" s="4">
        <v>739270352</v>
      </c>
      <c r="G94" s="4">
        <v>0</v>
      </c>
      <c r="I94" s="4">
        <v>739270352</v>
      </c>
      <c r="K94" s="4">
        <v>0</v>
      </c>
      <c r="M94" s="4">
        <v>3744802883</v>
      </c>
      <c r="O94" s="4">
        <v>0</v>
      </c>
      <c r="Q94" s="4">
        <v>3744802883</v>
      </c>
    </row>
    <row r="95" spans="1:17" ht="24">
      <c r="A95" s="3" t="s">
        <v>242</v>
      </c>
      <c r="C95" s="4">
        <v>0</v>
      </c>
      <c r="E95" s="4">
        <v>11219932111</v>
      </c>
      <c r="G95" s="4">
        <v>0</v>
      </c>
      <c r="I95" s="4">
        <v>11219932111</v>
      </c>
      <c r="K95" s="4">
        <v>0</v>
      </c>
      <c r="M95" s="4">
        <v>11219932111</v>
      </c>
      <c r="O95" s="4">
        <v>0</v>
      </c>
      <c r="Q95" s="4">
        <v>11219932111</v>
      </c>
    </row>
    <row r="96" spans="1:17" ht="24">
      <c r="A96" s="3" t="s">
        <v>231</v>
      </c>
      <c r="C96" s="4">
        <v>0</v>
      </c>
      <c r="E96" s="4">
        <v>-309535515</v>
      </c>
      <c r="G96" s="4">
        <v>0</v>
      </c>
      <c r="I96" s="4">
        <v>-309535515</v>
      </c>
      <c r="K96" s="4">
        <v>0</v>
      </c>
      <c r="M96" s="4">
        <v>-309535515</v>
      </c>
      <c r="O96" s="4">
        <v>0</v>
      </c>
      <c r="Q96" s="4">
        <v>-309535515</v>
      </c>
    </row>
    <row r="97" spans="1:17" ht="24">
      <c r="A97" s="3" t="s">
        <v>428</v>
      </c>
      <c r="C97" s="4">
        <v>5646666660</v>
      </c>
      <c r="E97" s="4">
        <v>0</v>
      </c>
      <c r="G97" s="4">
        <v>0</v>
      </c>
      <c r="I97" s="4">
        <v>5646666660</v>
      </c>
      <c r="K97" s="4">
        <v>28233333300</v>
      </c>
      <c r="M97" s="4">
        <v>0</v>
      </c>
      <c r="O97" s="4">
        <v>0</v>
      </c>
      <c r="Q97" s="4">
        <v>28233333300</v>
      </c>
    </row>
    <row r="98" spans="1:17" ht="24">
      <c r="A98" s="3" t="s">
        <v>429</v>
      </c>
      <c r="C98" s="4">
        <v>0</v>
      </c>
      <c r="E98" s="4">
        <v>0</v>
      </c>
      <c r="G98" s="4">
        <v>0</v>
      </c>
      <c r="I98" s="4">
        <v>0</v>
      </c>
      <c r="K98" s="4">
        <v>481081114736</v>
      </c>
      <c r="M98" s="4">
        <v>0</v>
      </c>
      <c r="O98" s="4">
        <v>0</v>
      </c>
      <c r="Q98" s="4">
        <v>481081114736</v>
      </c>
    </row>
    <row r="99" spans="1:17" ht="24">
      <c r="A99" s="3" t="s">
        <v>430</v>
      </c>
      <c r="C99" s="4">
        <v>0</v>
      </c>
      <c r="E99" s="4">
        <v>0</v>
      </c>
      <c r="G99" s="4">
        <v>0</v>
      </c>
      <c r="I99" s="4">
        <v>0</v>
      </c>
      <c r="K99" s="4">
        <v>176488450597</v>
      </c>
      <c r="M99" s="4">
        <v>0</v>
      </c>
      <c r="O99" s="4">
        <v>0</v>
      </c>
      <c r="Q99" s="4">
        <v>176488450597</v>
      </c>
    </row>
    <row r="100" spans="1:17" ht="24">
      <c r="A100" s="3" t="s">
        <v>431</v>
      </c>
      <c r="C100" s="4">
        <v>37292465738</v>
      </c>
      <c r="E100" s="4">
        <v>0</v>
      </c>
      <c r="G100" s="4">
        <v>0</v>
      </c>
      <c r="I100" s="4">
        <v>37292465738</v>
      </c>
      <c r="K100" s="4">
        <v>186462328650</v>
      </c>
      <c r="M100" s="4">
        <v>0</v>
      </c>
      <c r="O100" s="4">
        <v>0</v>
      </c>
      <c r="Q100" s="4">
        <v>186462328650</v>
      </c>
    </row>
    <row r="101" spans="1:17" ht="24">
      <c r="A101" s="3" t="s">
        <v>432</v>
      </c>
      <c r="C101" s="4">
        <v>0</v>
      </c>
      <c r="E101" s="4">
        <v>0</v>
      </c>
      <c r="G101" s="4">
        <v>506075730808</v>
      </c>
      <c r="I101" s="4">
        <v>506075730808</v>
      </c>
      <c r="K101" s="4">
        <v>0</v>
      </c>
      <c r="M101" s="4">
        <v>0</v>
      </c>
      <c r="O101" s="4">
        <v>506075730808</v>
      </c>
      <c r="Q101" s="4">
        <v>506075730808</v>
      </c>
    </row>
    <row r="102" spans="1:17" ht="24">
      <c r="A102" s="3" t="s">
        <v>49</v>
      </c>
      <c r="C102" s="5">
        <f>SUM(C8:C101)</f>
        <v>3556375522592</v>
      </c>
      <c r="E102" s="5">
        <f>SUM(E8:E101)</f>
        <v>-599352975440</v>
      </c>
      <c r="G102" s="5">
        <f>SUM(G8:G101)</f>
        <v>1932657076639</v>
      </c>
      <c r="I102" s="5">
        <f>SUM(I8:I101)</f>
        <v>4889679623791</v>
      </c>
      <c r="K102" s="5">
        <f>SUM(K8:K101)</f>
        <v>18061036347849</v>
      </c>
      <c r="M102" s="5">
        <f>SUM(M8:M101)</f>
        <v>-5097201350770</v>
      </c>
      <c r="O102" s="5">
        <f>SUM(O8:O101)</f>
        <v>8445803732018</v>
      </c>
      <c r="Q102" s="5">
        <f>SUM(Q8:Q101)</f>
        <v>21409638729097</v>
      </c>
    </row>
  </sheetData>
  <mergeCells count="15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  <mergeCell ref="A5:Q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A9A0D-10D0-459D-B994-E55F28A90130}">
  <dimension ref="A1:Q15"/>
  <sheetViews>
    <sheetView rightToLeft="1" view="pageBreakPreview" zoomScale="130" zoomScaleNormal="100" zoomScaleSheetLayoutView="130" workbookViewId="0">
      <selection activeCell="C11" sqref="C11"/>
    </sheetView>
  </sheetViews>
  <sheetFormatPr defaultRowHeight="14.25"/>
  <cols>
    <col min="1" max="1" width="30.140625" style="17" bestFit="1" customWidth="1"/>
    <col min="2" max="2" width="20.85546875" style="17" bestFit="1" customWidth="1"/>
    <col min="3" max="3" width="8.7109375" style="17" bestFit="1" customWidth="1"/>
    <col min="4" max="4" width="12.5703125" style="17" bestFit="1" customWidth="1"/>
    <col min="5" max="5" width="17" style="17" bestFit="1" customWidth="1"/>
    <col min="6" max="6" width="18.5703125" style="17" bestFit="1" customWidth="1"/>
    <col min="7" max="7" width="8.7109375" style="17" bestFit="1" customWidth="1"/>
    <col min="8" max="8" width="19.28515625" style="17" bestFit="1" customWidth="1"/>
    <col min="9" max="16384" width="9.140625" style="17"/>
  </cols>
  <sheetData>
    <row r="1" spans="1:17" ht="21">
      <c r="A1" s="35" t="s">
        <v>451</v>
      </c>
      <c r="B1" s="35"/>
      <c r="C1" s="35"/>
      <c r="D1" s="35"/>
      <c r="E1" s="35"/>
      <c r="F1" s="35"/>
      <c r="G1" s="35"/>
      <c r="H1" s="35"/>
      <c r="I1" s="16"/>
      <c r="J1" s="16"/>
      <c r="K1" s="16"/>
      <c r="L1" s="16"/>
      <c r="M1" s="16"/>
      <c r="N1" s="16"/>
      <c r="O1" s="16"/>
      <c r="P1" s="16"/>
      <c r="Q1" s="16"/>
    </row>
    <row r="2" spans="1:17" ht="21">
      <c r="A2" s="35" t="s">
        <v>435</v>
      </c>
      <c r="B2" s="35"/>
      <c r="C2" s="35"/>
      <c r="D2" s="35"/>
      <c r="E2" s="35"/>
      <c r="F2" s="35"/>
      <c r="G2" s="35"/>
      <c r="H2" s="35"/>
      <c r="I2" s="16"/>
      <c r="J2" s="16"/>
      <c r="K2" s="16"/>
      <c r="L2" s="16"/>
      <c r="M2" s="16"/>
      <c r="N2" s="16"/>
      <c r="O2" s="16"/>
      <c r="P2" s="16"/>
      <c r="Q2" s="16"/>
    </row>
    <row r="3" spans="1:17" ht="21">
      <c r="A3" s="35" t="s">
        <v>2</v>
      </c>
      <c r="B3" s="35"/>
      <c r="C3" s="35"/>
      <c r="D3" s="35"/>
      <c r="E3" s="35"/>
      <c r="F3" s="35"/>
      <c r="G3" s="35"/>
      <c r="H3" s="35"/>
      <c r="I3" s="16"/>
      <c r="J3" s="16"/>
      <c r="K3" s="16"/>
      <c r="L3" s="16"/>
      <c r="M3" s="16"/>
      <c r="N3" s="16"/>
      <c r="O3" s="16"/>
      <c r="P3" s="16"/>
      <c r="Q3" s="16"/>
    </row>
    <row r="5" spans="1:17" ht="25.5">
      <c r="A5" s="36" t="s">
        <v>436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</row>
    <row r="7" spans="1:17" ht="25.5">
      <c r="A7" s="18" t="s">
        <v>437</v>
      </c>
      <c r="B7" s="18" t="s">
        <v>438</v>
      </c>
      <c r="C7" s="18" t="s">
        <v>439</v>
      </c>
      <c r="D7" s="18" t="s">
        <v>440</v>
      </c>
      <c r="E7" s="18" t="s">
        <v>441</v>
      </c>
      <c r="F7" s="19" t="s">
        <v>442</v>
      </c>
      <c r="G7" s="18" t="s">
        <v>443</v>
      </c>
      <c r="H7" s="19" t="s">
        <v>444</v>
      </c>
    </row>
    <row r="8" spans="1:17" ht="24" customHeight="1">
      <c r="A8" s="22" t="s">
        <v>445</v>
      </c>
      <c r="B8" s="21" t="s">
        <v>446</v>
      </c>
      <c r="C8" s="20" t="s">
        <v>468</v>
      </c>
      <c r="D8" s="29">
        <v>277777778</v>
      </c>
      <c r="E8" s="29">
        <v>277796525</v>
      </c>
      <c r="F8" s="29">
        <v>5646666660</v>
      </c>
      <c r="G8" s="20" t="s">
        <v>450</v>
      </c>
      <c r="H8" s="20">
        <v>36</v>
      </c>
    </row>
    <row r="9" spans="1:17" ht="17.25">
      <c r="A9" s="22" t="s">
        <v>469</v>
      </c>
      <c r="B9" s="21" t="s">
        <v>446</v>
      </c>
      <c r="C9" s="20" t="s">
        <v>470</v>
      </c>
      <c r="D9" s="29">
        <v>1000000</v>
      </c>
      <c r="E9" s="29">
        <v>1000000000000</v>
      </c>
      <c r="F9" s="29">
        <v>7229548560</v>
      </c>
      <c r="G9" s="20">
        <v>23</v>
      </c>
      <c r="H9" s="20">
        <v>37.5</v>
      </c>
    </row>
    <row r="10" spans="1:17" ht="28.5" customHeight="1">
      <c r="A10" s="37" t="s">
        <v>447</v>
      </c>
      <c r="B10" s="40" t="s">
        <v>448</v>
      </c>
      <c r="C10" s="20" t="s">
        <v>449</v>
      </c>
      <c r="D10" s="29">
        <v>845145</v>
      </c>
      <c r="E10" s="29">
        <v>3149965283850</v>
      </c>
      <c r="F10" s="29">
        <v>37292465730</v>
      </c>
      <c r="G10" s="20">
        <v>23</v>
      </c>
      <c r="H10" s="20">
        <v>35</v>
      </c>
    </row>
    <row r="11" spans="1:17" ht="17.25">
      <c r="A11" s="38"/>
      <c r="B11" s="41"/>
      <c r="C11" s="20" t="s">
        <v>471</v>
      </c>
      <c r="D11" s="29">
        <v>3336000</v>
      </c>
      <c r="E11" s="29">
        <f>D11*1000000</f>
        <v>3336000000000</v>
      </c>
      <c r="F11" s="30">
        <v>23294416650</v>
      </c>
      <c r="G11" s="20">
        <v>23</v>
      </c>
      <c r="H11" s="20">
        <v>39</v>
      </c>
    </row>
    <row r="12" spans="1:17" ht="17.25">
      <c r="A12" s="39"/>
      <c r="B12" s="42"/>
      <c r="C12" s="20" t="s">
        <v>339</v>
      </c>
      <c r="D12" s="29">
        <v>4000000</v>
      </c>
      <c r="E12" s="29">
        <f>D12*1000000</f>
        <v>4000000000000</v>
      </c>
      <c r="F12" s="30">
        <v>39619101060</v>
      </c>
      <c r="G12" s="20">
        <v>23</v>
      </c>
      <c r="H12" s="20">
        <v>42</v>
      </c>
    </row>
    <row r="13" spans="1:17" ht="17.25">
      <c r="A13" s="22" t="s">
        <v>472</v>
      </c>
      <c r="B13" s="21" t="s">
        <v>446</v>
      </c>
      <c r="C13" s="20" t="s">
        <v>473</v>
      </c>
      <c r="D13" s="29">
        <v>971000000</v>
      </c>
      <c r="E13" s="29">
        <v>22517519829</v>
      </c>
      <c r="F13" s="30">
        <v>43657692300</v>
      </c>
      <c r="G13" s="20" t="s">
        <v>450</v>
      </c>
      <c r="H13" s="20">
        <v>26.5</v>
      </c>
    </row>
    <row r="14" spans="1:17" ht="17.25">
      <c r="A14" s="22" t="s">
        <v>474</v>
      </c>
      <c r="B14" s="21" t="s">
        <v>446</v>
      </c>
      <c r="C14" s="20" t="s">
        <v>475</v>
      </c>
      <c r="D14" s="29">
        <v>1955000000</v>
      </c>
      <c r="E14" s="29">
        <v>295224926337</v>
      </c>
      <c r="F14" s="30">
        <v>13803278688</v>
      </c>
      <c r="G14" s="20" t="s">
        <v>450</v>
      </c>
      <c r="H14" s="20">
        <v>37.5</v>
      </c>
    </row>
    <row r="15" spans="1:17" ht="17.25">
      <c r="A15" s="22" t="s">
        <v>474</v>
      </c>
      <c r="B15" s="21" t="s">
        <v>446</v>
      </c>
      <c r="C15" s="20" t="s">
        <v>476</v>
      </c>
      <c r="D15" s="29">
        <v>1666666667</v>
      </c>
      <c r="E15" s="29">
        <v>251683654215</v>
      </c>
      <c r="F15" s="30">
        <v>17185401456</v>
      </c>
      <c r="G15" s="20" t="s">
        <v>450</v>
      </c>
      <c r="H15" s="20">
        <v>37.5</v>
      </c>
    </row>
  </sheetData>
  <mergeCells count="6">
    <mergeCell ref="A1:H1"/>
    <mergeCell ref="A2:H2"/>
    <mergeCell ref="A3:H3"/>
    <mergeCell ref="A5:Q5"/>
    <mergeCell ref="A10:A12"/>
    <mergeCell ref="B10:B12"/>
  </mergeCells>
  <pageMargins left="0.7" right="0.7" top="0.75" bottom="0.75" header="0.3" footer="0.3"/>
  <pageSetup scale="8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J151"/>
  <sheetViews>
    <sheetView rightToLeft="1" workbookViewId="0">
      <selection activeCell="A10" sqref="A10"/>
    </sheetView>
  </sheetViews>
  <sheetFormatPr defaultRowHeight="22.5"/>
  <cols>
    <col min="1" max="1" width="31.140625" style="2" bestFit="1" customWidth="1"/>
    <col min="2" max="2" width="1" style="2" customWidth="1"/>
    <col min="3" max="3" width="32.5703125" style="2" bestFit="1" customWidth="1"/>
    <col min="4" max="4" width="1" style="2" customWidth="1"/>
    <col min="5" max="5" width="28.7109375" style="2" bestFit="1" customWidth="1"/>
    <col min="6" max="6" width="1" style="2" customWidth="1"/>
    <col min="7" max="7" width="32.5703125" style="2" bestFit="1" customWidth="1"/>
    <col min="8" max="8" width="1" style="2" customWidth="1"/>
    <col min="9" max="9" width="28.7109375" style="2" bestFit="1" customWidth="1"/>
    <col min="10" max="10" width="1" style="2" customWidth="1"/>
    <col min="11" max="11" width="9.140625" style="2" customWidth="1"/>
    <col min="12" max="16384" width="9.140625" style="2"/>
  </cols>
  <sheetData>
    <row r="2" spans="1:10" ht="24">
      <c r="A2" s="33" t="s">
        <v>0</v>
      </c>
      <c r="B2" s="33" t="s">
        <v>0</v>
      </c>
      <c r="C2" s="33" t="s">
        <v>0</v>
      </c>
      <c r="D2" s="33" t="s">
        <v>0</v>
      </c>
      <c r="E2" s="33" t="s">
        <v>0</v>
      </c>
      <c r="F2" s="33" t="s">
        <v>0</v>
      </c>
      <c r="G2" s="33" t="s">
        <v>0</v>
      </c>
      <c r="H2" s="33" t="s">
        <v>0</v>
      </c>
      <c r="I2" s="33" t="s">
        <v>0</v>
      </c>
    </row>
    <row r="3" spans="1:10" ht="24">
      <c r="A3" s="33" t="s">
        <v>330</v>
      </c>
      <c r="B3" s="33" t="s">
        <v>330</v>
      </c>
      <c r="C3" s="33" t="s">
        <v>330</v>
      </c>
      <c r="D3" s="33" t="s">
        <v>330</v>
      </c>
      <c r="E3" s="33" t="s">
        <v>330</v>
      </c>
      <c r="F3" s="33" t="s">
        <v>330</v>
      </c>
      <c r="G3" s="33" t="s">
        <v>330</v>
      </c>
      <c r="H3" s="33" t="s">
        <v>330</v>
      </c>
      <c r="I3" s="33" t="s">
        <v>330</v>
      </c>
    </row>
    <row r="4" spans="1:10" ht="24">
      <c r="A4" s="33" t="s">
        <v>2</v>
      </c>
      <c r="B4" s="33" t="s">
        <v>2</v>
      </c>
      <c r="C4" s="33" t="s">
        <v>2</v>
      </c>
      <c r="D4" s="33" t="s">
        <v>2</v>
      </c>
      <c r="E4" s="33" t="s">
        <v>2</v>
      </c>
      <c r="F4" s="33" t="s">
        <v>2</v>
      </c>
      <c r="G4" s="33" t="s">
        <v>2</v>
      </c>
      <c r="H4" s="33" t="s">
        <v>2</v>
      </c>
      <c r="I4" s="33" t="s">
        <v>2</v>
      </c>
    </row>
    <row r="5" spans="1:10" ht="25.5">
      <c r="A5" s="31" t="s">
        <v>462</v>
      </c>
      <c r="B5" s="31"/>
      <c r="C5" s="31"/>
      <c r="D5" s="31"/>
      <c r="E5" s="31"/>
      <c r="F5" s="31"/>
      <c r="G5" s="31"/>
      <c r="H5" s="31"/>
      <c r="I5" s="31"/>
      <c r="J5" s="31"/>
    </row>
    <row r="6" spans="1:10" ht="24.75" thickBot="1">
      <c r="A6" s="23" t="s">
        <v>404</v>
      </c>
      <c r="C6" s="32" t="s">
        <v>332</v>
      </c>
      <c r="D6" s="32" t="s">
        <v>332</v>
      </c>
      <c r="E6" s="32" t="s">
        <v>332</v>
      </c>
      <c r="G6" s="32" t="s">
        <v>333</v>
      </c>
      <c r="H6" s="32" t="s">
        <v>333</v>
      </c>
      <c r="I6" s="32" t="s">
        <v>333</v>
      </c>
    </row>
    <row r="7" spans="1:10" ht="24.75" thickBot="1">
      <c r="A7" s="32" t="s">
        <v>405</v>
      </c>
      <c r="C7" s="32" t="s">
        <v>406</v>
      </c>
      <c r="E7" s="32" t="s">
        <v>407</v>
      </c>
      <c r="G7" s="32" t="s">
        <v>406</v>
      </c>
      <c r="I7" s="32" t="s">
        <v>407</v>
      </c>
    </row>
    <row r="8" spans="1:10" ht="24">
      <c r="A8" s="3" t="s">
        <v>295</v>
      </c>
      <c r="C8" s="4">
        <v>0</v>
      </c>
      <c r="E8" s="9">
        <v>0</v>
      </c>
      <c r="G8" s="4">
        <v>343721</v>
      </c>
      <c r="I8" s="9">
        <v>8.8210654743874635E-9</v>
      </c>
    </row>
    <row r="9" spans="1:10" ht="24">
      <c r="A9" s="3" t="s">
        <v>296</v>
      </c>
      <c r="C9" s="4">
        <v>67057885874</v>
      </c>
      <c r="E9" s="9">
        <v>8.458815291577949E-3</v>
      </c>
      <c r="G9" s="4">
        <v>275058060492</v>
      </c>
      <c r="I9" s="9">
        <v>7.0589378037942399E-3</v>
      </c>
    </row>
    <row r="10" spans="1:10" ht="24">
      <c r="A10" s="3" t="s">
        <v>297</v>
      </c>
      <c r="C10" s="4">
        <v>185436917</v>
      </c>
      <c r="E10" s="9">
        <v>2.339138206787469E-5</v>
      </c>
      <c r="G10" s="4">
        <v>339129886</v>
      </c>
      <c r="I10" s="9">
        <v>8.7032416661407253E-6</v>
      </c>
    </row>
    <row r="11" spans="1:10" ht="24">
      <c r="A11" s="3" t="s">
        <v>298</v>
      </c>
      <c r="C11" s="4">
        <v>46429</v>
      </c>
      <c r="E11" s="9">
        <v>5.8566465383446486E-9</v>
      </c>
      <c r="G11" s="4">
        <v>651992</v>
      </c>
      <c r="I11" s="9">
        <v>1.6732361772416673E-8</v>
      </c>
    </row>
    <row r="12" spans="1:10" ht="24">
      <c r="A12" s="3" t="s">
        <v>297</v>
      </c>
      <c r="C12" s="4">
        <v>0</v>
      </c>
      <c r="E12" s="9">
        <v>0</v>
      </c>
      <c r="G12" s="4">
        <v>319063178399</v>
      </c>
      <c r="I12" s="9">
        <v>8.1882607903612133E-3</v>
      </c>
    </row>
    <row r="13" spans="1:10" ht="24">
      <c r="A13" s="3" t="s">
        <v>299</v>
      </c>
      <c r="C13" s="4">
        <v>36325</v>
      </c>
      <c r="E13" s="9">
        <v>4.5821078529662355E-9</v>
      </c>
      <c r="G13" s="4">
        <v>36325</v>
      </c>
      <c r="I13" s="9">
        <v>9.3222469199474162E-10</v>
      </c>
    </row>
    <row r="14" spans="1:10" ht="24">
      <c r="A14" s="3" t="s">
        <v>300</v>
      </c>
      <c r="C14" s="4">
        <v>4096994550</v>
      </c>
      <c r="E14" s="9">
        <v>5.1680305302449748E-4</v>
      </c>
      <c r="G14" s="4">
        <v>503174863410</v>
      </c>
      <c r="I14" s="9">
        <v>1.2913201157932097E-2</v>
      </c>
    </row>
    <row r="15" spans="1:10" ht="24">
      <c r="A15" s="3" t="s">
        <v>301</v>
      </c>
      <c r="C15" s="4">
        <v>21673</v>
      </c>
      <c r="E15" s="9">
        <v>2.7338753887773497E-9</v>
      </c>
      <c r="G15" s="4">
        <v>1436856</v>
      </c>
      <c r="I15" s="9">
        <v>3.6874677000434869E-8</v>
      </c>
    </row>
    <row r="16" spans="1:10" ht="24">
      <c r="A16" s="3" t="s">
        <v>301</v>
      </c>
      <c r="C16" s="4">
        <v>0</v>
      </c>
      <c r="E16" s="9">
        <v>0</v>
      </c>
      <c r="G16" s="4">
        <v>5095890412</v>
      </c>
      <c r="I16" s="9">
        <v>1.3077811066113302E-4</v>
      </c>
    </row>
    <row r="17" spans="1:9" ht="24">
      <c r="A17" s="3" t="s">
        <v>299</v>
      </c>
      <c r="C17" s="4">
        <v>166250000012</v>
      </c>
      <c r="E17" s="9">
        <v>2.0971106142068052E-2</v>
      </c>
      <c r="G17" s="4">
        <v>1112122950816</v>
      </c>
      <c r="I17" s="9">
        <v>2.8540907784851448E-2</v>
      </c>
    </row>
    <row r="18" spans="1:9" ht="24">
      <c r="A18" s="3" t="s">
        <v>299</v>
      </c>
      <c r="C18" s="4">
        <v>0</v>
      </c>
      <c r="E18" s="9">
        <v>0</v>
      </c>
      <c r="G18" s="4">
        <v>185272131172</v>
      </c>
      <c r="I18" s="9">
        <v>4.7547214154721835E-3</v>
      </c>
    </row>
    <row r="19" spans="1:9" ht="24">
      <c r="A19" s="3" t="s">
        <v>297</v>
      </c>
      <c r="C19" s="4">
        <v>284515027315</v>
      </c>
      <c r="E19" s="9">
        <v>3.5889292249056147E-2</v>
      </c>
      <c r="G19" s="4">
        <v>1437979919893</v>
      </c>
      <c r="I19" s="9">
        <v>3.6903520658413631E-2</v>
      </c>
    </row>
    <row r="20" spans="1:9" ht="24">
      <c r="A20" s="3" t="s">
        <v>299</v>
      </c>
      <c r="C20" s="4">
        <v>0</v>
      </c>
      <c r="E20" s="9">
        <v>0</v>
      </c>
      <c r="G20" s="4">
        <v>143830327894</v>
      </c>
      <c r="I20" s="9">
        <v>3.6911819165997757E-3</v>
      </c>
    </row>
    <row r="21" spans="1:9" ht="24">
      <c r="A21" s="3" t="s">
        <v>302</v>
      </c>
      <c r="C21" s="4">
        <v>2323</v>
      </c>
      <c r="E21" s="9">
        <v>2.9302784700455789E-10</v>
      </c>
      <c r="G21" s="4">
        <v>85520</v>
      </c>
      <c r="I21" s="9">
        <v>2.1947379396941584E-9</v>
      </c>
    </row>
    <row r="22" spans="1:9" ht="24">
      <c r="A22" s="3" t="s">
        <v>297</v>
      </c>
      <c r="C22" s="4">
        <v>125342465753</v>
      </c>
      <c r="E22" s="9">
        <v>1.5810948290074955E-2</v>
      </c>
      <c r="G22" s="4">
        <v>631288831497</v>
      </c>
      <c r="I22" s="9">
        <v>1.6201047116366447E-2</v>
      </c>
    </row>
    <row r="23" spans="1:9" ht="24">
      <c r="A23" s="3" t="s">
        <v>299</v>
      </c>
      <c r="C23" s="4">
        <v>0</v>
      </c>
      <c r="E23" s="9">
        <v>0</v>
      </c>
      <c r="G23" s="4">
        <v>354433060130</v>
      </c>
      <c r="I23" s="9">
        <v>9.0959738558139842E-3</v>
      </c>
    </row>
    <row r="24" spans="1:9" ht="24">
      <c r="A24" s="3" t="s">
        <v>299</v>
      </c>
      <c r="C24" s="4">
        <v>0</v>
      </c>
      <c r="E24" s="9">
        <v>0</v>
      </c>
      <c r="G24" s="4">
        <v>639601092914</v>
      </c>
      <c r="I24" s="9">
        <v>1.6414368392051033E-2</v>
      </c>
    </row>
    <row r="25" spans="1:9" ht="24">
      <c r="A25" s="3" t="s">
        <v>317</v>
      </c>
      <c r="C25" s="4">
        <v>0</v>
      </c>
      <c r="E25" s="9">
        <v>0</v>
      </c>
      <c r="G25" s="4">
        <v>203314480895</v>
      </c>
      <c r="I25" s="9">
        <v>5.2177502912708097E-3</v>
      </c>
    </row>
    <row r="26" spans="1:9" ht="24">
      <c r="A26" s="3" t="s">
        <v>303</v>
      </c>
      <c r="C26" s="4">
        <v>2808</v>
      </c>
      <c r="E26" s="9">
        <v>3.5420671303865629E-10</v>
      </c>
      <c r="G26" s="4">
        <v>3825206731</v>
      </c>
      <c r="I26" s="9">
        <v>9.8167988069447696E-5</v>
      </c>
    </row>
    <row r="27" spans="1:9" ht="24">
      <c r="A27" s="3" t="s">
        <v>299</v>
      </c>
      <c r="C27" s="4">
        <v>0</v>
      </c>
      <c r="E27" s="9">
        <v>0</v>
      </c>
      <c r="G27" s="4">
        <v>220034426252</v>
      </c>
      <c r="I27" s="9">
        <v>5.6468417134483244E-3</v>
      </c>
    </row>
    <row r="28" spans="1:9" ht="24">
      <c r="A28" s="3" t="s">
        <v>299</v>
      </c>
      <c r="C28" s="4">
        <v>75000000008</v>
      </c>
      <c r="E28" s="9">
        <v>9.4606493877253828E-3</v>
      </c>
      <c r="G28" s="4">
        <v>373696721332</v>
      </c>
      <c r="I28" s="9">
        <v>9.5903457933425602E-3</v>
      </c>
    </row>
    <row r="29" spans="1:9" ht="24">
      <c r="A29" s="3" t="s">
        <v>297</v>
      </c>
      <c r="C29" s="4">
        <v>175570776267</v>
      </c>
      <c r="E29" s="9">
        <v>2.2146847424209186E-2</v>
      </c>
      <c r="G29" s="4">
        <v>1187463507756</v>
      </c>
      <c r="I29" s="9">
        <v>3.0474406132768965E-2</v>
      </c>
    </row>
    <row r="30" spans="1:9" ht="24">
      <c r="A30" s="3" t="s">
        <v>304</v>
      </c>
      <c r="C30" s="4">
        <v>344262295080</v>
      </c>
      <c r="E30" s="9">
        <v>4.3425931610908394E-2</v>
      </c>
      <c r="G30" s="4">
        <v>1721693989070</v>
      </c>
      <c r="I30" s="9">
        <v>4.4184601477494256E-2</v>
      </c>
    </row>
    <row r="31" spans="1:9" ht="24">
      <c r="A31" s="3" t="s">
        <v>304</v>
      </c>
      <c r="C31" s="4">
        <v>147540983580</v>
      </c>
      <c r="E31" s="9">
        <v>1.8611113544288519E-2</v>
      </c>
      <c r="G31" s="4">
        <v>737868852434</v>
      </c>
      <c r="I31" s="9">
        <v>1.8936257775438378E-2</v>
      </c>
    </row>
    <row r="32" spans="1:9" ht="24">
      <c r="A32" s="3" t="s">
        <v>304</v>
      </c>
      <c r="C32" s="4">
        <v>49180327860</v>
      </c>
      <c r="E32" s="9">
        <v>6.20370451476284E-3</v>
      </c>
      <c r="G32" s="4">
        <v>245956284145</v>
      </c>
      <c r="I32" s="9">
        <v>6.3120859251546806E-3</v>
      </c>
    </row>
    <row r="33" spans="1:9" ht="24">
      <c r="A33" s="3" t="s">
        <v>306</v>
      </c>
      <c r="C33" s="4">
        <v>0</v>
      </c>
      <c r="E33" s="9">
        <v>0</v>
      </c>
      <c r="G33" s="4">
        <v>5753424658</v>
      </c>
      <c r="I33" s="9">
        <v>1.4765270556693741E-4</v>
      </c>
    </row>
    <row r="34" spans="1:9" ht="24">
      <c r="A34" s="3" t="s">
        <v>299</v>
      </c>
      <c r="C34" s="4">
        <v>0</v>
      </c>
      <c r="E34" s="9">
        <v>0</v>
      </c>
      <c r="G34" s="4">
        <v>626926229524</v>
      </c>
      <c r="I34" s="9">
        <v>1.6089087714285907E-2</v>
      </c>
    </row>
    <row r="35" spans="1:9" ht="24">
      <c r="A35" s="3" t="s">
        <v>301</v>
      </c>
      <c r="C35" s="4">
        <v>36200314397</v>
      </c>
      <c r="E35" s="9">
        <v>4.5663797626521781E-3</v>
      </c>
      <c r="G35" s="4">
        <v>235475559542</v>
      </c>
      <c r="I35" s="9">
        <v>6.0431144106353864E-3</v>
      </c>
    </row>
    <row r="36" spans="1:9" ht="24">
      <c r="A36" s="3" t="s">
        <v>299</v>
      </c>
      <c r="C36" s="4">
        <v>0</v>
      </c>
      <c r="E36" s="9">
        <v>0</v>
      </c>
      <c r="G36" s="4">
        <v>84415300569</v>
      </c>
      <c r="I36" s="9">
        <v>2.1663875450125139E-3</v>
      </c>
    </row>
    <row r="37" spans="1:9" ht="24">
      <c r="A37" s="3" t="s">
        <v>299</v>
      </c>
      <c r="C37" s="4">
        <v>24999999992</v>
      </c>
      <c r="E37" s="9">
        <v>3.1535497945629465E-3</v>
      </c>
      <c r="G37" s="4">
        <v>124565573783</v>
      </c>
      <c r="I37" s="9">
        <v>3.1967819312596129E-3</v>
      </c>
    </row>
    <row r="38" spans="1:9" ht="24">
      <c r="A38" s="3" t="s">
        <v>301</v>
      </c>
      <c r="C38" s="4">
        <v>36200314397</v>
      </c>
      <c r="E38" s="9">
        <v>4.5663797626521781E-3</v>
      </c>
      <c r="G38" s="4">
        <v>235475559542</v>
      </c>
      <c r="I38" s="9">
        <v>6.0431144106353864E-3</v>
      </c>
    </row>
    <row r="39" spans="1:9" ht="24">
      <c r="A39" s="3" t="s">
        <v>297</v>
      </c>
      <c r="C39" s="4">
        <v>125342465753</v>
      </c>
      <c r="E39" s="9">
        <v>1.5810948290074955E-2</v>
      </c>
      <c r="G39" s="4">
        <v>629581181227</v>
      </c>
      <c r="I39" s="9">
        <v>1.6157222925121149E-2</v>
      </c>
    </row>
    <row r="40" spans="1:9" ht="24">
      <c r="A40" s="3" t="s">
        <v>297</v>
      </c>
      <c r="C40" s="4">
        <v>29332191790</v>
      </c>
      <c r="E40" s="9">
        <v>3.7000210969214248E-3</v>
      </c>
      <c r="G40" s="4">
        <v>285630567439</v>
      </c>
      <c r="I40" s="9">
        <v>7.3302647695830713E-3</v>
      </c>
    </row>
    <row r="41" spans="1:9" ht="24">
      <c r="A41" s="3" t="s">
        <v>303</v>
      </c>
      <c r="C41" s="4">
        <v>0</v>
      </c>
      <c r="E41" s="9">
        <v>0</v>
      </c>
      <c r="G41" s="4">
        <v>240218579296</v>
      </c>
      <c r="I41" s="9">
        <v>6.1648366440640884E-3</v>
      </c>
    </row>
    <row r="42" spans="1:9" ht="24">
      <c r="A42" s="3" t="s">
        <v>314</v>
      </c>
      <c r="C42" s="4">
        <v>12991803439</v>
      </c>
      <c r="E42" s="9">
        <v>1.6388119631668451E-3</v>
      </c>
      <c r="G42" s="4">
        <v>180163934520</v>
      </c>
      <c r="I42" s="9">
        <v>4.6236274842799121E-3</v>
      </c>
    </row>
    <row r="43" spans="1:9" ht="24">
      <c r="A43" s="3" t="s">
        <v>321</v>
      </c>
      <c r="C43" s="4">
        <v>0</v>
      </c>
      <c r="E43" s="9">
        <v>0</v>
      </c>
      <c r="G43" s="4">
        <v>323620218555</v>
      </c>
      <c r="I43" s="9">
        <v>8.305210146337394E-3</v>
      </c>
    </row>
    <row r="44" spans="1:9" ht="24">
      <c r="A44" s="3" t="s">
        <v>303</v>
      </c>
      <c r="C44" s="4">
        <v>0</v>
      </c>
      <c r="E44" s="9">
        <v>0</v>
      </c>
      <c r="G44" s="4">
        <v>235491803369</v>
      </c>
      <c r="I44" s="9">
        <v>6.0435312832196088E-3</v>
      </c>
    </row>
    <row r="45" spans="1:9" ht="24">
      <c r="A45" s="3" t="s">
        <v>321</v>
      </c>
      <c r="C45" s="4">
        <v>0</v>
      </c>
      <c r="E45" s="9">
        <v>0</v>
      </c>
      <c r="G45" s="4">
        <v>36010928992</v>
      </c>
      <c r="I45" s="9">
        <v>9.2416454750204305E-4</v>
      </c>
    </row>
    <row r="46" spans="1:9" ht="24">
      <c r="A46" s="3" t="s">
        <v>368</v>
      </c>
      <c r="C46" s="4">
        <v>0</v>
      </c>
      <c r="E46" s="9">
        <v>0</v>
      </c>
      <c r="G46" s="4">
        <v>313989071098</v>
      </c>
      <c r="I46" s="9">
        <v>8.0580417094025629E-3</v>
      </c>
    </row>
    <row r="47" spans="1:9" ht="24">
      <c r="A47" s="3" t="s">
        <v>321</v>
      </c>
      <c r="C47" s="4">
        <v>0</v>
      </c>
      <c r="E47" s="9">
        <v>0</v>
      </c>
      <c r="G47" s="4">
        <v>326092896202</v>
      </c>
      <c r="I47" s="9">
        <v>8.3686675766987666E-3</v>
      </c>
    </row>
    <row r="48" spans="1:9" ht="24">
      <c r="A48" s="3" t="s">
        <v>323</v>
      </c>
      <c r="C48" s="4">
        <v>0</v>
      </c>
      <c r="E48" s="9">
        <v>0</v>
      </c>
      <c r="G48" s="4">
        <v>260874317000</v>
      </c>
      <c r="I48" s="9">
        <v>6.6949340623444903E-3</v>
      </c>
    </row>
    <row r="49" spans="1:9" ht="24">
      <c r="A49" s="3" t="s">
        <v>314</v>
      </c>
      <c r="C49" s="4">
        <v>0</v>
      </c>
      <c r="E49" s="9">
        <v>0</v>
      </c>
      <c r="G49" s="4">
        <v>173524590254</v>
      </c>
      <c r="I49" s="9">
        <v>4.4532390283014154E-3</v>
      </c>
    </row>
    <row r="50" spans="1:9" ht="24">
      <c r="A50" s="3" t="s">
        <v>299</v>
      </c>
      <c r="C50" s="4">
        <v>49999999985</v>
      </c>
      <c r="E50" s="9">
        <v>6.3070995892520352E-3</v>
      </c>
      <c r="G50" s="4">
        <v>249131147542</v>
      </c>
      <c r="I50" s="9">
        <v>6.3935638619033036E-3</v>
      </c>
    </row>
    <row r="51" spans="1:9" ht="24">
      <c r="A51" s="3" t="s">
        <v>369</v>
      </c>
      <c r="C51" s="4">
        <v>0</v>
      </c>
      <c r="E51" s="9">
        <v>0</v>
      </c>
      <c r="G51" s="4">
        <v>75684558339</v>
      </c>
      <c r="I51" s="9">
        <v>1.9423266093966231E-3</v>
      </c>
    </row>
    <row r="52" spans="1:9" ht="24">
      <c r="A52" s="3" t="s">
        <v>305</v>
      </c>
      <c r="C52" s="4">
        <v>58422</v>
      </c>
      <c r="E52" s="9">
        <v>7.3694674462764885E-9</v>
      </c>
      <c r="G52" s="4">
        <v>406646</v>
      </c>
      <c r="I52" s="9">
        <v>1.0435937841731417E-8</v>
      </c>
    </row>
    <row r="53" spans="1:9" ht="24">
      <c r="A53" s="3" t="s">
        <v>306</v>
      </c>
      <c r="C53" s="4">
        <v>0</v>
      </c>
      <c r="E53" s="9">
        <v>0</v>
      </c>
      <c r="G53" s="4">
        <v>4736</v>
      </c>
      <c r="I53" s="9">
        <v>1.2154208234788978E-10</v>
      </c>
    </row>
    <row r="54" spans="1:9" ht="24">
      <c r="A54" s="3" t="s">
        <v>301</v>
      </c>
      <c r="C54" s="4">
        <v>36757</v>
      </c>
      <c r="E54" s="9">
        <v>4.636601193433721E-9</v>
      </c>
      <c r="G54" s="4">
        <v>229202</v>
      </c>
      <c r="I54" s="9">
        <v>5.8821132513304554E-9</v>
      </c>
    </row>
    <row r="55" spans="1:9" ht="24">
      <c r="A55" s="3" t="s">
        <v>311</v>
      </c>
      <c r="C55" s="4">
        <v>0</v>
      </c>
      <c r="E55" s="9">
        <v>0</v>
      </c>
      <c r="G55" s="4">
        <v>46475409834</v>
      </c>
      <c r="I55" s="9">
        <v>1.1927191911309026E-3</v>
      </c>
    </row>
    <row r="56" spans="1:9" ht="24">
      <c r="A56" s="3" t="s">
        <v>370</v>
      </c>
      <c r="C56" s="4">
        <v>18167225372</v>
      </c>
      <c r="E56" s="9">
        <v>2.291649994319302E-3</v>
      </c>
      <c r="G56" s="4">
        <v>205811444983</v>
      </c>
      <c r="I56" s="9">
        <v>5.2818309954100456E-3</v>
      </c>
    </row>
    <row r="57" spans="1:9" ht="24">
      <c r="A57" s="3" t="s">
        <v>371</v>
      </c>
      <c r="C57" s="4">
        <v>0</v>
      </c>
      <c r="E57" s="9">
        <v>0</v>
      </c>
      <c r="G57" s="4">
        <v>100000000</v>
      </c>
      <c r="I57" s="9">
        <v>2.5663446441699703E-6</v>
      </c>
    </row>
    <row r="58" spans="1:9" ht="24">
      <c r="A58" s="3" t="s">
        <v>318</v>
      </c>
      <c r="C58" s="4">
        <v>10900335220</v>
      </c>
      <c r="E58" s="9">
        <v>1.3749899961879269E-3</v>
      </c>
      <c r="G58" s="4">
        <v>425440205085</v>
      </c>
      <c r="I58" s="9">
        <v>1.0918261917344635E-2</v>
      </c>
    </row>
    <row r="59" spans="1:9" ht="24">
      <c r="A59" s="3" t="s">
        <v>311</v>
      </c>
      <c r="C59" s="4">
        <v>18167225368</v>
      </c>
      <c r="E59" s="9">
        <v>2.2916499938147338E-3</v>
      </c>
      <c r="G59" s="4">
        <v>204811444979</v>
      </c>
      <c r="I59" s="9">
        <v>5.2561675488656916E-3</v>
      </c>
    </row>
    <row r="60" spans="1:9" ht="24">
      <c r="A60" s="3" t="s">
        <v>307</v>
      </c>
      <c r="C60" s="4">
        <v>28678961761</v>
      </c>
      <c r="E60" s="9">
        <v>3.6176213599448449E-3</v>
      </c>
      <c r="G60" s="4">
        <v>528027322450</v>
      </c>
      <c r="I60" s="9">
        <v>1.3551000909449674E-2</v>
      </c>
    </row>
    <row r="61" spans="1:9" ht="24">
      <c r="A61" s="3" t="s">
        <v>307</v>
      </c>
      <c r="C61" s="4">
        <v>122909836065</v>
      </c>
      <c r="E61" s="9">
        <v>1.5504091535863157E-2</v>
      </c>
      <c r="G61" s="4">
        <v>617930327875</v>
      </c>
      <c r="I61" s="9">
        <v>1.5858221874121999E-2</v>
      </c>
    </row>
    <row r="62" spans="1:9" ht="24">
      <c r="A62" s="3" t="s">
        <v>308</v>
      </c>
      <c r="C62" s="4">
        <v>114400216369</v>
      </c>
      <c r="E62" s="9">
        <v>1.4430671157754479E-2</v>
      </c>
      <c r="G62" s="4">
        <v>615918228310</v>
      </c>
      <c r="I62" s="9">
        <v>1.5806584464700252E-2</v>
      </c>
    </row>
    <row r="63" spans="1:9" ht="24">
      <c r="A63" s="3" t="s">
        <v>309</v>
      </c>
      <c r="C63" s="4">
        <v>91531363915</v>
      </c>
      <c r="E63" s="9">
        <v>1.1545948558503286E-2</v>
      </c>
      <c r="G63" s="4">
        <v>629571905691</v>
      </c>
      <c r="I63" s="9">
        <v>1.6156984882899794E-2</v>
      </c>
    </row>
    <row r="64" spans="1:9" ht="24">
      <c r="A64" s="3" t="s">
        <v>310</v>
      </c>
      <c r="C64" s="4">
        <v>233363012423</v>
      </c>
      <c r="E64" s="9">
        <v>2.9436875204825481E-2</v>
      </c>
      <c r="G64" s="4">
        <v>1130177301376</v>
      </c>
      <c r="I64" s="9">
        <v>2.9004244643487678E-2</v>
      </c>
    </row>
    <row r="65" spans="1:9" ht="24">
      <c r="A65" s="3" t="s">
        <v>372</v>
      </c>
      <c r="C65" s="4">
        <v>7266890147</v>
      </c>
      <c r="E65" s="9">
        <v>9.1665999750066519E-4</v>
      </c>
      <c r="G65" s="4">
        <v>193577776441</v>
      </c>
      <c r="I65" s="9">
        <v>4.9678728979969215E-3</v>
      </c>
    </row>
    <row r="66" spans="1:9" ht="24">
      <c r="A66" s="3" t="s">
        <v>299</v>
      </c>
      <c r="C66" s="4">
        <v>0</v>
      </c>
      <c r="E66" s="9">
        <v>0</v>
      </c>
      <c r="G66" s="4">
        <v>108467213130</v>
      </c>
      <c r="I66" s="9">
        <v>2.7836425148421817E-3</v>
      </c>
    </row>
    <row r="67" spans="1:9" ht="24">
      <c r="A67" s="3" t="s">
        <v>300</v>
      </c>
      <c r="C67" s="4">
        <v>122909836065</v>
      </c>
      <c r="E67" s="9">
        <v>1.5504091535863157E-2</v>
      </c>
      <c r="G67" s="4">
        <v>617389344267</v>
      </c>
      <c r="I67" s="9">
        <v>1.5844338370272253E-2</v>
      </c>
    </row>
    <row r="68" spans="1:9" ht="24">
      <c r="A68" s="3" t="s">
        <v>302</v>
      </c>
      <c r="C68" s="4">
        <v>0</v>
      </c>
      <c r="E68" s="9">
        <v>0</v>
      </c>
      <c r="G68" s="4">
        <v>237597950837</v>
      </c>
      <c r="I68" s="9">
        <v>6.0975822859629485E-3</v>
      </c>
    </row>
    <row r="69" spans="1:9" ht="24">
      <c r="A69" s="3" t="s">
        <v>373</v>
      </c>
      <c r="C69" s="4">
        <v>0</v>
      </c>
      <c r="E69" s="9">
        <v>0</v>
      </c>
      <c r="G69" s="4">
        <v>199702902486</v>
      </c>
      <c r="I69" s="9">
        <v>5.1250647422014396E-3</v>
      </c>
    </row>
    <row r="70" spans="1:9" ht="24">
      <c r="A70" s="3" t="s">
        <v>299</v>
      </c>
      <c r="C70" s="4">
        <v>0</v>
      </c>
      <c r="E70" s="9">
        <v>0</v>
      </c>
      <c r="G70" s="4">
        <v>108422950835</v>
      </c>
      <c r="I70" s="9">
        <v>2.7825065918050625E-3</v>
      </c>
    </row>
    <row r="71" spans="1:9" ht="24">
      <c r="A71" s="3" t="s">
        <v>297</v>
      </c>
      <c r="C71" s="4">
        <v>0</v>
      </c>
      <c r="E71" s="9">
        <v>0</v>
      </c>
      <c r="G71" s="4">
        <v>68266711596</v>
      </c>
      <c r="I71" s="9">
        <v>1.7519590967949061E-3</v>
      </c>
    </row>
    <row r="72" spans="1:9" ht="24">
      <c r="A72" s="3" t="s">
        <v>374</v>
      </c>
      <c r="C72" s="4">
        <v>0</v>
      </c>
      <c r="E72" s="9">
        <v>0</v>
      </c>
      <c r="G72" s="4">
        <v>113193503999</v>
      </c>
      <c r="I72" s="9">
        <v>2.9049354274266574E-3</v>
      </c>
    </row>
    <row r="73" spans="1:9" ht="24">
      <c r="A73" s="3" t="s">
        <v>297</v>
      </c>
      <c r="C73" s="4">
        <v>0</v>
      </c>
      <c r="E73" s="9">
        <v>0</v>
      </c>
      <c r="G73" s="4">
        <v>54140279963</v>
      </c>
      <c r="I73" s="9">
        <v>1.3894261751690781E-3</v>
      </c>
    </row>
    <row r="74" spans="1:9" ht="24">
      <c r="A74" s="3" t="s">
        <v>297</v>
      </c>
      <c r="C74" s="4">
        <v>0</v>
      </c>
      <c r="E74" s="9">
        <v>0</v>
      </c>
      <c r="G74" s="4">
        <v>142789130924</v>
      </c>
      <c r="I74" s="9">
        <v>3.6644612139249207E-3</v>
      </c>
    </row>
    <row r="75" spans="1:9" ht="24">
      <c r="A75" s="3" t="s">
        <v>305</v>
      </c>
      <c r="C75" s="4">
        <v>122950819672</v>
      </c>
      <c r="E75" s="9">
        <v>1.5509261289682223E-2</v>
      </c>
      <c r="G75" s="4">
        <v>634016548385</v>
      </c>
      <c r="I75" s="9">
        <v>1.6271049732629755E-2</v>
      </c>
    </row>
    <row r="76" spans="1:9" ht="24">
      <c r="A76" s="3" t="s">
        <v>319</v>
      </c>
      <c r="C76" s="4">
        <v>0</v>
      </c>
      <c r="E76" s="9">
        <v>0</v>
      </c>
      <c r="G76" s="4">
        <v>202474440062</v>
      </c>
      <c r="I76" s="9">
        <v>5.1961919483442731E-3</v>
      </c>
    </row>
    <row r="77" spans="1:9" ht="24">
      <c r="A77" s="3" t="s">
        <v>311</v>
      </c>
      <c r="C77" s="4">
        <v>77787670802</v>
      </c>
      <c r="E77" s="9">
        <v>9.812291734227022E-3</v>
      </c>
      <c r="G77" s="4">
        <v>378381314362</v>
      </c>
      <c r="I77" s="9">
        <v>9.7105685956691244E-3</v>
      </c>
    </row>
    <row r="78" spans="1:9" ht="24">
      <c r="A78" s="3" t="s">
        <v>370</v>
      </c>
      <c r="C78" s="4">
        <v>0</v>
      </c>
      <c r="E78" s="9">
        <v>0</v>
      </c>
      <c r="G78" s="4">
        <v>292570154601</v>
      </c>
      <c r="I78" s="9">
        <v>7.5083584930425648E-3</v>
      </c>
    </row>
    <row r="79" spans="1:9" ht="24">
      <c r="A79" s="3" t="s">
        <v>305</v>
      </c>
      <c r="C79" s="4">
        <v>172131147545</v>
      </c>
      <c r="E79" s="9">
        <v>2.1712965806084908E-2</v>
      </c>
      <c r="G79" s="4">
        <v>1162295081977</v>
      </c>
      <c r="I79" s="9">
        <v>2.9828497585767704E-2</v>
      </c>
    </row>
    <row r="80" spans="1:9" ht="24">
      <c r="A80" s="3" t="s">
        <v>323</v>
      </c>
      <c r="C80" s="4">
        <v>0</v>
      </c>
      <c r="E80" s="9">
        <v>0</v>
      </c>
      <c r="G80" s="4">
        <v>343442622968</v>
      </c>
      <c r="I80" s="9">
        <v>8.8139213603361313E-3</v>
      </c>
    </row>
    <row r="81" spans="1:9" ht="24">
      <c r="A81" s="3" t="s">
        <v>298</v>
      </c>
      <c r="C81" s="4">
        <v>0</v>
      </c>
      <c r="E81" s="9">
        <v>0</v>
      </c>
      <c r="G81" s="4">
        <v>399755531790</v>
      </c>
      <c r="I81" s="9">
        <v>1.0259104679865847E-2</v>
      </c>
    </row>
    <row r="82" spans="1:9" ht="24">
      <c r="A82" s="3" t="s">
        <v>303</v>
      </c>
      <c r="C82" s="4">
        <v>0</v>
      </c>
      <c r="E82" s="9">
        <v>0</v>
      </c>
      <c r="G82" s="4">
        <v>371475409844</v>
      </c>
      <c r="I82" s="9">
        <v>9.5333392849399397E-3</v>
      </c>
    </row>
    <row r="83" spans="1:9" ht="24">
      <c r="A83" s="3" t="s">
        <v>314</v>
      </c>
      <c r="C83" s="4">
        <v>0</v>
      </c>
      <c r="E83" s="9">
        <v>0</v>
      </c>
      <c r="G83" s="4">
        <v>139453551913</v>
      </c>
      <c r="I83" s="9">
        <v>3.5788587606240645E-3</v>
      </c>
    </row>
    <row r="84" spans="1:9" ht="24">
      <c r="A84" s="3" t="s">
        <v>309</v>
      </c>
      <c r="C84" s="4">
        <v>129646118008</v>
      </c>
      <c r="E84" s="9">
        <v>1.6353819557633698E-2</v>
      </c>
      <c r="G84" s="4">
        <v>633274902801</v>
      </c>
      <c r="I84" s="9">
        <v>1.6252016550906048E-2</v>
      </c>
    </row>
    <row r="85" spans="1:9" ht="24">
      <c r="A85" s="3" t="s">
        <v>303</v>
      </c>
      <c r="C85" s="4">
        <v>0</v>
      </c>
      <c r="E85" s="9">
        <v>0</v>
      </c>
      <c r="G85" s="4">
        <v>137704918032</v>
      </c>
      <c r="I85" s="9">
        <v>3.5339827886728794E-3</v>
      </c>
    </row>
    <row r="86" spans="1:9" ht="24">
      <c r="A86" s="3" t="s">
        <v>299</v>
      </c>
      <c r="C86" s="4">
        <v>150000000017</v>
      </c>
      <c r="E86" s="9">
        <v>1.8921298775576908E-2</v>
      </c>
      <c r="G86" s="4">
        <v>715385245896</v>
      </c>
      <c r="I86" s="9">
        <v>1.8359250943234168E-2</v>
      </c>
    </row>
    <row r="87" spans="1:9" ht="24">
      <c r="A87" s="3" t="s">
        <v>312</v>
      </c>
      <c r="C87" s="4">
        <v>123019125705</v>
      </c>
      <c r="E87" s="9">
        <v>1.5517877548738363E-2</v>
      </c>
      <c r="G87" s="4">
        <v>581967213098</v>
      </c>
      <c r="I87" s="9">
        <v>1.493528440416576E-2</v>
      </c>
    </row>
    <row r="88" spans="1:9" ht="24">
      <c r="A88" s="3" t="s">
        <v>302</v>
      </c>
      <c r="C88" s="4">
        <v>0</v>
      </c>
      <c r="E88" s="9">
        <v>0</v>
      </c>
      <c r="G88" s="4">
        <v>508027322404</v>
      </c>
      <c r="I88" s="9">
        <v>1.303773197943516E-2</v>
      </c>
    </row>
    <row r="89" spans="1:9" ht="24">
      <c r="A89" s="3" t="s">
        <v>299</v>
      </c>
      <c r="C89" s="4">
        <v>0</v>
      </c>
      <c r="E89" s="9">
        <v>0</v>
      </c>
      <c r="G89" s="4">
        <v>647325136609</v>
      </c>
      <c r="I89" s="9">
        <v>1.6612593973731014E-2</v>
      </c>
    </row>
    <row r="90" spans="1:9" ht="24">
      <c r="A90" s="3" t="s">
        <v>302</v>
      </c>
      <c r="C90" s="4">
        <v>98327868852</v>
      </c>
      <c r="E90" s="9">
        <v>1.2403273228690526E-2</v>
      </c>
      <c r="G90" s="4">
        <v>403144262292</v>
      </c>
      <c r="I90" s="9">
        <v>1.0346071183609279E-2</v>
      </c>
    </row>
    <row r="91" spans="1:9" ht="24">
      <c r="A91" s="3" t="s">
        <v>302</v>
      </c>
      <c r="C91" s="4">
        <v>0</v>
      </c>
      <c r="E91" s="9">
        <v>0</v>
      </c>
      <c r="G91" s="4">
        <v>246639071037</v>
      </c>
      <c r="I91" s="9">
        <v>6.3296085899886174E-3</v>
      </c>
    </row>
    <row r="92" spans="1:9" ht="24">
      <c r="A92" s="3" t="s">
        <v>302</v>
      </c>
      <c r="C92" s="4">
        <v>122909836065</v>
      </c>
      <c r="E92" s="9">
        <v>1.5504091535863157E-2</v>
      </c>
      <c r="G92" s="4">
        <v>454766393430</v>
      </c>
      <c r="I92" s="9">
        <v>1.167087298127574E-2</v>
      </c>
    </row>
    <row r="93" spans="1:9" ht="24">
      <c r="A93" s="3" t="s">
        <v>321</v>
      </c>
      <c r="C93" s="4">
        <v>0</v>
      </c>
      <c r="E93" s="9">
        <v>0</v>
      </c>
      <c r="G93" s="4">
        <v>147540983606</v>
      </c>
      <c r="I93" s="9">
        <v>3.7864101307282746E-3</v>
      </c>
    </row>
    <row r="94" spans="1:9" ht="24">
      <c r="A94" s="3" t="s">
        <v>297</v>
      </c>
      <c r="C94" s="4">
        <v>0</v>
      </c>
      <c r="E94" s="9">
        <v>0</v>
      </c>
      <c r="G94" s="4">
        <v>184109589041</v>
      </c>
      <c r="I94" s="9">
        <v>4.7248865777570455E-3</v>
      </c>
    </row>
    <row r="95" spans="1:9" ht="24">
      <c r="A95" s="3" t="s">
        <v>314</v>
      </c>
      <c r="C95" s="4">
        <v>68852461782</v>
      </c>
      <c r="E95" s="9">
        <v>8.685186671090429E-3</v>
      </c>
      <c r="G95" s="4">
        <v>432786887998</v>
      </c>
      <c r="I95" s="9">
        <v>1.1106803120806561E-2</v>
      </c>
    </row>
    <row r="96" spans="1:9" ht="24">
      <c r="A96" s="3" t="s">
        <v>302</v>
      </c>
      <c r="C96" s="4">
        <v>0</v>
      </c>
      <c r="E96" s="9">
        <v>0</v>
      </c>
      <c r="G96" s="4">
        <v>140117213113</v>
      </c>
      <c r="I96" s="9">
        <v>3.5958905942856988E-3</v>
      </c>
    </row>
    <row r="97" spans="1:9" ht="24">
      <c r="A97" s="3" t="s">
        <v>315</v>
      </c>
      <c r="C97" s="4">
        <v>122909836065</v>
      </c>
      <c r="E97" s="9">
        <v>1.5504091535863157E-2</v>
      </c>
      <c r="G97" s="4">
        <v>397408469940</v>
      </c>
      <c r="I97" s="9">
        <v>1.0198870983783016E-2</v>
      </c>
    </row>
    <row r="98" spans="1:9" ht="24">
      <c r="A98" s="3" t="s">
        <v>302</v>
      </c>
      <c r="C98" s="4">
        <v>73745901638</v>
      </c>
      <c r="E98" s="9">
        <v>9.3024549213917528E-3</v>
      </c>
      <c r="G98" s="4">
        <v>235986885240</v>
      </c>
      <c r="I98" s="9">
        <v>6.0562367903002736E-3</v>
      </c>
    </row>
    <row r="99" spans="1:9" ht="24">
      <c r="A99" s="3" t="s">
        <v>299</v>
      </c>
      <c r="C99" s="4">
        <v>75000000008</v>
      </c>
      <c r="E99" s="9">
        <v>9.4606493877253828E-3</v>
      </c>
      <c r="G99" s="4">
        <v>237240983603</v>
      </c>
      <c r="I99" s="9">
        <v>6.0884212764717475E-3</v>
      </c>
    </row>
    <row r="100" spans="1:9" ht="24">
      <c r="A100" s="3" t="s">
        <v>303</v>
      </c>
      <c r="C100" s="4">
        <v>0</v>
      </c>
      <c r="E100" s="9">
        <v>0</v>
      </c>
      <c r="G100" s="4">
        <v>255737704917</v>
      </c>
      <c r="I100" s="9">
        <v>6.5631108932606317E-3</v>
      </c>
    </row>
    <row r="101" spans="1:9" ht="24">
      <c r="A101" s="3" t="s">
        <v>375</v>
      </c>
      <c r="C101" s="4">
        <v>0</v>
      </c>
      <c r="E101" s="9">
        <v>0</v>
      </c>
      <c r="G101" s="4">
        <v>147540983605</v>
      </c>
      <c r="I101" s="9">
        <v>3.7864101307026111E-3</v>
      </c>
    </row>
    <row r="102" spans="1:9" ht="24">
      <c r="A102" s="3" t="s">
        <v>316</v>
      </c>
      <c r="C102" s="4">
        <v>73745901638</v>
      </c>
      <c r="E102" s="9">
        <v>9.3024549213917528E-3</v>
      </c>
      <c r="G102" s="4">
        <v>213863114743</v>
      </c>
      <c r="I102" s="9">
        <v>5.488464591062058E-3</v>
      </c>
    </row>
    <row r="103" spans="1:9" ht="24">
      <c r="A103" s="3" t="s">
        <v>303</v>
      </c>
      <c r="C103" s="4">
        <v>28688524585</v>
      </c>
      <c r="E103" s="9">
        <v>3.6188276336116564E-3</v>
      </c>
      <c r="G103" s="4">
        <v>245901639322</v>
      </c>
      <c r="I103" s="9">
        <v>6.3106835506663043E-3</v>
      </c>
    </row>
    <row r="104" spans="1:9" ht="24">
      <c r="A104" s="3" t="s">
        <v>299</v>
      </c>
      <c r="C104" s="4">
        <v>87500000014</v>
      </c>
      <c r="E104" s="9">
        <v>1.1037424286268277E-2</v>
      </c>
      <c r="G104" s="4">
        <v>304640710380</v>
      </c>
      <c r="I104" s="9">
        <v>7.818130554798481E-3</v>
      </c>
    </row>
    <row r="105" spans="1:9" ht="24">
      <c r="A105" s="3" t="s">
        <v>317</v>
      </c>
      <c r="C105" s="4">
        <v>98327868852</v>
      </c>
      <c r="E105" s="9">
        <v>1.2403273228690526E-2</v>
      </c>
      <c r="G105" s="4">
        <v>265485245892</v>
      </c>
      <c r="I105" s="9">
        <v>6.8132663890108176E-3</v>
      </c>
    </row>
    <row r="106" spans="1:9" ht="24">
      <c r="A106" s="3" t="s">
        <v>308</v>
      </c>
      <c r="C106" s="4">
        <v>38893835401</v>
      </c>
      <c r="E106" s="9">
        <v>4.906145867113511E-3</v>
      </c>
      <c r="G106" s="4">
        <v>98877830641</v>
      </c>
      <c r="I106" s="9">
        <v>2.5375459109267572E-3</v>
      </c>
    </row>
    <row r="107" spans="1:9" ht="24">
      <c r="A107" s="3" t="s">
        <v>318</v>
      </c>
      <c r="C107" s="4">
        <v>64823058997</v>
      </c>
      <c r="E107" s="9">
        <v>8.1769097779338558E-3</v>
      </c>
      <c r="G107" s="4">
        <v>164796384452</v>
      </c>
      <c r="I107" s="9">
        <v>4.2292431861696558E-3</v>
      </c>
    </row>
    <row r="108" spans="1:9" ht="24">
      <c r="A108" s="3" t="s">
        <v>321</v>
      </c>
      <c r="C108" s="4">
        <v>0</v>
      </c>
      <c r="E108" s="9">
        <v>0</v>
      </c>
      <c r="G108" s="4">
        <v>163934426229</v>
      </c>
      <c r="I108" s="9">
        <v>4.2071223674787122E-3</v>
      </c>
    </row>
    <row r="109" spans="1:9" ht="24">
      <c r="A109" s="3" t="s">
        <v>302</v>
      </c>
      <c r="C109" s="4">
        <v>22943169407</v>
      </c>
      <c r="E109" s="9">
        <v>2.8940970877288203E-3</v>
      </c>
      <c r="G109" s="4">
        <v>183545355191</v>
      </c>
      <c r="I109" s="9">
        <v>4.7104063925669766E-3</v>
      </c>
    </row>
    <row r="110" spans="1:9" ht="24">
      <c r="A110" s="3" t="s">
        <v>319</v>
      </c>
      <c r="C110" s="4">
        <v>54918818348</v>
      </c>
      <c r="E110" s="9">
        <v>6.9275691349758289E-3</v>
      </c>
      <c r="G110" s="4">
        <v>151923347436</v>
      </c>
      <c r="I110" s="9">
        <v>3.8988766901675216E-3</v>
      </c>
    </row>
    <row r="111" spans="1:9" ht="24">
      <c r="A111" s="3" t="s">
        <v>317</v>
      </c>
      <c r="C111" s="4">
        <v>110618852458</v>
      </c>
      <c r="E111" s="9">
        <v>1.395368238221377E-2</v>
      </c>
      <c r="G111" s="4">
        <v>254423360645</v>
      </c>
      <c r="I111" s="9">
        <v>6.5293802894302051E-3</v>
      </c>
    </row>
    <row r="112" spans="1:9" ht="24">
      <c r="A112" s="3" t="s">
        <v>321</v>
      </c>
      <c r="C112" s="4">
        <v>51639344263</v>
      </c>
      <c r="E112" s="9">
        <v>6.5138897417624016E-3</v>
      </c>
      <c r="G112" s="4">
        <v>195491803277</v>
      </c>
      <c r="I112" s="9">
        <v>5.0169934231905841E-3</v>
      </c>
    </row>
    <row r="113" spans="1:9" ht="24">
      <c r="A113" s="3" t="s">
        <v>322</v>
      </c>
      <c r="C113" s="4">
        <v>122950819650</v>
      </c>
      <c r="E113" s="9">
        <v>1.5509261286907099E-2</v>
      </c>
      <c r="G113" s="4">
        <v>274590163885</v>
      </c>
      <c r="I113" s="9">
        <v>7.0469299642802411E-3</v>
      </c>
    </row>
    <row r="114" spans="1:9" ht="24">
      <c r="A114" s="3" t="s">
        <v>299</v>
      </c>
      <c r="C114" s="4">
        <v>124999999995</v>
      </c>
      <c r="E114" s="9">
        <v>1.5767748977229702E-2</v>
      </c>
      <c r="G114" s="4">
        <v>276588797793</v>
      </c>
      <c r="I114" s="9">
        <v>7.0982217985347644E-3</v>
      </c>
    </row>
    <row r="115" spans="1:9" ht="24">
      <c r="A115" s="3" t="s">
        <v>306</v>
      </c>
      <c r="C115" s="4">
        <v>31237368067</v>
      </c>
      <c r="E115" s="9">
        <v>3.9403438272759099E-3</v>
      </c>
      <c r="G115" s="4">
        <v>92054794521</v>
      </c>
      <c r="I115" s="9">
        <v>2.3624432888913545E-3</v>
      </c>
    </row>
    <row r="116" spans="1:9" ht="24">
      <c r="A116" s="3" t="s">
        <v>323</v>
      </c>
      <c r="C116" s="4">
        <v>73770491803</v>
      </c>
      <c r="E116" s="9">
        <v>9.3055567737841058E-3</v>
      </c>
      <c r="G116" s="4">
        <v>152459016379</v>
      </c>
      <c r="I116" s="9">
        <v>3.9126238013966839E-3</v>
      </c>
    </row>
    <row r="117" spans="1:9" ht="24">
      <c r="A117" s="3" t="s">
        <v>306</v>
      </c>
      <c r="C117" s="4">
        <v>31237368067</v>
      </c>
      <c r="E117" s="9">
        <v>3.9403438272759099E-3</v>
      </c>
      <c r="G117" s="4">
        <v>80547945206</v>
      </c>
      <c r="I117" s="9">
        <v>2.0671378777831432E-3</v>
      </c>
    </row>
    <row r="118" spans="1:9" ht="24">
      <c r="A118" s="3" t="s">
        <v>324</v>
      </c>
      <c r="C118" s="4">
        <v>3622</v>
      </c>
      <c r="E118" s="9">
        <v>4.5688629438248331E-10</v>
      </c>
      <c r="G118" s="4">
        <v>3622</v>
      </c>
      <c r="I118" s="9">
        <v>9.2953003011836316E-11</v>
      </c>
    </row>
    <row r="119" spans="1:9" ht="24">
      <c r="A119" s="3" t="s">
        <v>324</v>
      </c>
      <c r="C119" s="4">
        <v>92349726769</v>
      </c>
      <c r="E119" s="9">
        <v>1.1649178478940704E-2</v>
      </c>
      <c r="G119" s="4">
        <v>345901639311</v>
      </c>
      <c r="I119" s="9">
        <v>8.8770281945539757E-3</v>
      </c>
    </row>
    <row r="120" spans="1:9" ht="24">
      <c r="A120" s="3" t="s">
        <v>299</v>
      </c>
      <c r="C120" s="4">
        <v>87500000001</v>
      </c>
      <c r="E120" s="9">
        <v>1.1037424284628431E-2</v>
      </c>
      <c r="G120" s="4">
        <v>159197404351</v>
      </c>
      <c r="I120" s="9">
        <v>4.0855540602194994E-3</v>
      </c>
    </row>
    <row r="121" spans="1:9" ht="24">
      <c r="A121" s="3" t="s">
        <v>303</v>
      </c>
      <c r="C121" s="4">
        <v>122950819650</v>
      </c>
      <c r="E121" s="9">
        <v>1.5509261286907099E-2</v>
      </c>
      <c r="G121" s="4">
        <v>221311475370</v>
      </c>
      <c r="I121" s="9">
        <v>5.6796151950915374E-3</v>
      </c>
    </row>
    <row r="122" spans="1:9" ht="24">
      <c r="A122" s="3" t="s">
        <v>299</v>
      </c>
      <c r="C122" s="4">
        <v>174999999999</v>
      </c>
      <c r="E122" s="9">
        <v>2.2074848568878435E-2</v>
      </c>
      <c r="G122" s="4">
        <v>347073770490</v>
      </c>
      <c r="I122" s="9">
        <v>8.9071091202888898E-3</v>
      </c>
    </row>
    <row r="123" spans="1:9" ht="24">
      <c r="A123" s="3" t="s">
        <v>314</v>
      </c>
      <c r="C123" s="4">
        <v>172131147550</v>
      </c>
      <c r="E123" s="9">
        <v>2.1712965806715619E-2</v>
      </c>
      <c r="G123" s="4">
        <v>344262295081</v>
      </c>
      <c r="I123" s="9">
        <v>8.8349569717078615E-3</v>
      </c>
    </row>
    <row r="124" spans="1:9" ht="24">
      <c r="A124" s="3" t="s">
        <v>321</v>
      </c>
      <c r="C124" s="4">
        <v>109016393442</v>
      </c>
      <c r="E124" s="9">
        <v>1.3751545010120993E-2</v>
      </c>
      <c r="G124" s="4">
        <v>212295081966</v>
      </c>
      <c r="I124" s="9">
        <v>5.4482234658706895E-3</v>
      </c>
    </row>
    <row r="125" spans="1:9" ht="24">
      <c r="A125" s="3" t="s">
        <v>299</v>
      </c>
      <c r="C125" s="4">
        <v>175000000002</v>
      </c>
      <c r="E125" s="9">
        <v>2.2074848569256861E-2</v>
      </c>
      <c r="G125" s="4">
        <v>278244262284</v>
      </c>
      <c r="I125" s="9">
        <v>7.1407067228356786E-3</v>
      </c>
    </row>
    <row r="126" spans="1:9" ht="24">
      <c r="A126" s="3" t="s">
        <v>326</v>
      </c>
      <c r="C126" s="4">
        <v>0</v>
      </c>
      <c r="E126" s="9">
        <v>0</v>
      </c>
      <c r="G126" s="4">
        <v>5024590164</v>
      </c>
      <c r="I126" s="9">
        <v>1.2894830056530511E-4</v>
      </c>
    </row>
    <row r="127" spans="1:9" ht="24">
      <c r="A127" s="3" t="s">
        <v>326</v>
      </c>
      <c r="C127" s="4">
        <v>105516393457</v>
      </c>
      <c r="E127" s="9">
        <v>1.3310048040633031E-2</v>
      </c>
      <c r="G127" s="4">
        <v>185909836065</v>
      </c>
      <c r="I127" s="9">
        <v>4.7710871208392989E-3</v>
      </c>
    </row>
    <row r="128" spans="1:9" ht="24">
      <c r="A128" s="3" t="s">
        <v>302</v>
      </c>
      <c r="C128" s="4">
        <v>98327868852</v>
      </c>
      <c r="E128" s="9">
        <v>1.2403273228690526E-2</v>
      </c>
      <c r="G128" s="4">
        <v>150769398900</v>
      </c>
      <c r="I128" s="9">
        <v>3.8692623937174077E-3</v>
      </c>
    </row>
    <row r="129" spans="1:9" ht="24">
      <c r="A129" s="3" t="s">
        <v>323</v>
      </c>
      <c r="C129" s="4">
        <v>147540983606</v>
      </c>
      <c r="E129" s="9">
        <v>1.8611113547568212E-2</v>
      </c>
      <c r="G129" s="4">
        <v>167213114750</v>
      </c>
      <c r="I129" s="9">
        <v>4.2912648147364115E-3</v>
      </c>
    </row>
    <row r="130" spans="1:9" ht="24">
      <c r="A130" s="3" t="s">
        <v>299</v>
      </c>
      <c r="C130" s="4">
        <v>124999999981</v>
      </c>
      <c r="E130" s="9">
        <v>1.5767748975463715E-2</v>
      </c>
      <c r="G130" s="4">
        <v>141387978121</v>
      </c>
      <c r="I130" s="9">
        <v>3.6285028040084926E-3</v>
      </c>
    </row>
    <row r="131" spans="1:9" ht="24">
      <c r="A131" s="3" t="s">
        <v>300</v>
      </c>
      <c r="C131" s="4">
        <v>122909836065</v>
      </c>
      <c r="E131" s="9">
        <v>1.5504091535863157E-2</v>
      </c>
      <c r="G131" s="4">
        <v>135200819670</v>
      </c>
      <c r="I131" s="9">
        <v>3.4697189944749443E-3</v>
      </c>
    </row>
    <row r="132" spans="1:9" ht="24">
      <c r="A132" s="3" t="s">
        <v>297</v>
      </c>
      <c r="C132" s="4">
        <v>127602178306</v>
      </c>
      <c r="E132" s="9">
        <v>1.6095992932457549E-2</v>
      </c>
      <c r="G132" s="4">
        <v>140102178304</v>
      </c>
      <c r="I132" s="9">
        <v>3.5955047492701661E-3</v>
      </c>
    </row>
    <row r="133" spans="1:9" ht="24">
      <c r="A133" s="3" t="s">
        <v>300</v>
      </c>
      <c r="C133" s="4">
        <v>118812841515</v>
      </c>
      <c r="E133" s="9">
        <v>1.4987288482838659E-2</v>
      </c>
      <c r="G133" s="4">
        <v>118812841515</v>
      </c>
      <c r="I133" s="9">
        <v>3.0491469948063575E-3</v>
      </c>
    </row>
    <row r="134" spans="1:9" ht="24">
      <c r="A134" s="3" t="s">
        <v>299</v>
      </c>
      <c r="C134" s="4">
        <v>270000000000</v>
      </c>
      <c r="E134" s="9">
        <v>3.405833779217849E-2</v>
      </c>
      <c r="G134" s="4">
        <v>270000000000</v>
      </c>
      <c r="I134" s="9">
        <v>6.9291305392589191E-3</v>
      </c>
    </row>
    <row r="135" spans="1:9" ht="24">
      <c r="A135" s="3" t="s">
        <v>297</v>
      </c>
      <c r="C135" s="4">
        <v>273934426224</v>
      </c>
      <c r="E135" s="9">
        <v>3.4554634152754039E-2</v>
      </c>
      <c r="G135" s="4">
        <v>273934426224</v>
      </c>
      <c r="I135" s="9">
        <v>7.030101475937362E-3</v>
      </c>
    </row>
    <row r="136" spans="1:9" ht="24">
      <c r="A136" s="3" t="s">
        <v>297</v>
      </c>
      <c r="C136" s="4">
        <v>105806010914</v>
      </c>
      <c r="E136" s="9">
        <v>1.3346580963525688E-2</v>
      </c>
      <c r="G136" s="4">
        <v>105806010914</v>
      </c>
      <c r="I136" s="9">
        <v>2.7153468943013331E-3</v>
      </c>
    </row>
    <row r="137" spans="1:9" ht="24">
      <c r="A137" s="3" t="s">
        <v>327</v>
      </c>
      <c r="C137" s="4">
        <v>188524590153</v>
      </c>
      <c r="E137" s="9">
        <v>2.3780867309492151E-2</v>
      </c>
      <c r="G137" s="4">
        <v>188524590153</v>
      </c>
      <c r="I137" s="9">
        <v>4.8381907223349029E-3</v>
      </c>
    </row>
    <row r="138" spans="1:9" ht="24">
      <c r="A138" s="3" t="s">
        <v>297</v>
      </c>
      <c r="C138" s="4">
        <v>67759562840</v>
      </c>
      <c r="E138" s="9">
        <v>8.5473262216854261E-3</v>
      </c>
      <c r="G138" s="4">
        <v>67759562840</v>
      </c>
      <c r="I138" s="9">
        <v>1.7389439118573253E-3</v>
      </c>
    </row>
    <row r="139" spans="1:9" ht="24">
      <c r="A139" s="3" t="s">
        <v>297</v>
      </c>
      <c r="C139" s="4">
        <v>60983606556</v>
      </c>
      <c r="E139" s="9">
        <v>7.6925935995168842E-3</v>
      </c>
      <c r="G139" s="4">
        <v>60983606556</v>
      </c>
      <c r="I139" s="9">
        <v>1.5650495206715929E-3</v>
      </c>
    </row>
    <row r="140" spans="1:9" ht="24">
      <c r="A140" s="3" t="s">
        <v>311</v>
      </c>
      <c r="C140" s="4">
        <v>22021857923</v>
      </c>
      <c r="E140" s="9">
        <v>2.7778810220477636E-3</v>
      </c>
      <c r="G140" s="4">
        <v>22021857923</v>
      </c>
      <c r="I140" s="9">
        <v>5.6515677135363074E-4</v>
      </c>
    </row>
    <row r="141" spans="1:9" ht="24">
      <c r="A141" s="3" t="s">
        <v>318</v>
      </c>
      <c r="C141" s="4">
        <v>33032786878</v>
      </c>
      <c r="E141" s="9">
        <v>4.166821532251723E-3</v>
      </c>
      <c r="G141" s="4">
        <v>33032786878</v>
      </c>
      <c r="I141" s="9">
        <v>8.477351568636337E-4</v>
      </c>
    </row>
    <row r="142" spans="1:9" ht="24">
      <c r="A142" s="3" t="s">
        <v>328</v>
      </c>
      <c r="C142" s="4">
        <v>55054644801</v>
      </c>
      <c r="E142" s="9">
        <v>6.9447025542994862E-3</v>
      </c>
      <c r="G142" s="4">
        <v>55054644801</v>
      </c>
      <c r="I142" s="9">
        <v>1.4128919282172644E-3</v>
      </c>
    </row>
    <row r="143" spans="1:9" ht="24">
      <c r="A143" s="3" t="s">
        <v>297</v>
      </c>
      <c r="C143" s="4">
        <v>46584699447</v>
      </c>
      <c r="E143" s="9">
        <v>5.8762867767149498E-3</v>
      </c>
      <c r="G143" s="4">
        <v>46584699447</v>
      </c>
      <c r="I143" s="9">
        <v>1.1955239392607623E-3</v>
      </c>
    </row>
    <row r="144" spans="1:9" ht="24">
      <c r="A144" s="3" t="s">
        <v>309</v>
      </c>
      <c r="C144" s="4">
        <v>25409836062</v>
      </c>
      <c r="E144" s="9">
        <v>3.205247332753609E-3</v>
      </c>
      <c r="G144" s="4">
        <v>25409836062</v>
      </c>
      <c r="I144" s="9">
        <v>6.5210396686950667E-4</v>
      </c>
    </row>
    <row r="145" spans="1:9" ht="24">
      <c r="A145" s="3" t="s">
        <v>329</v>
      </c>
      <c r="C145" s="4">
        <v>15245901636</v>
      </c>
      <c r="E145" s="9">
        <v>1.923148399500795E-3</v>
      </c>
      <c r="G145" s="4">
        <v>15245901636</v>
      </c>
      <c r="I145" s="9">
        <v>3.9126238009090788E-4</v>
      </c>
    </row>
    <row r="146" spans="1:9" ht="24">
      <c r="A146" s="3" t="s">
        <v>297</v>
      </c>
      <c r="C146" s="4">
        <v>50819672130</v>
      </c>
      <c r="E146" s="9">
        <v>6.41049466626407E-3</v>
      </c>
      <c r="G146" s="4">
        <v>50819672130</v>
      </c>
      <c r="I146" s="9">
        <v>1.3042079338929939E-3</v>
      </c>
    </row>
    <row r="147" spans="1:9" ht="24">
      <c r="A147" s="3" t="s">
        <v>314</v>
      </c>
      <c r="C147" s="4">
        <v>13333333332</v>
      </c>
      <c r="E147" s="9">
        <v>1.6818932241369213E-3</v>
      </c>
      <c r="G147" s="4">
        <v>13333333332</v>
      </c>
      <c r="I147" s="9">
        <v>3.4217928585511141E-4</v>
      </c>
    </row>
    <row r="148" spans="1:9" ht="24">
      <c r="A148" s="3" t="s">
        <v>299</v>
      </c>
      <c r="C148" s="4">
        <v>33333333332</v>
      </c>
      <c r="E148" s="9">
        <v>4.2047330605945871E-3</v>
      </c>
      <c r="G148" s="4">
        <v>33333333332</v>
      </c>
      <c r="I148" s="9">
        <v>8.5544821468910544E-4</v>
      </c>
    </row>
    <row r="149" spans="1:9" ht="24.75" thickBot="1">
      <c r="A149" s="3" t="s">
        <v>300</v>
      </c>
      <c r="C149" s="4">
        <v>10131147540</v>
      </c>
      <c r="E149" s="9">
        <v>1.2779631301471043E-3</v>
      </c>
      <c r="G149" s="4">
        <v>10131147540</v>
      </c>
      <c r="I149" s="9">
        <v>2.600001622857477E-4</v>
      </c>
    </row>
    <row r="150" spans="1:9" ht="24.75" thickBot="1">
      <c r="A150" s="3" t="s">
        <v>49</v>
      </c>
      <c r="C150" s="5">
        <f>SUM(C8:C149)</f>
        <v>7927574200700</v>
      </c>
      <c r="E150" s="28">
        <f>SUM(E8:E149)</f>
        <v>0.99999999999999989</v>
      </c>
      <c r="G150" s="5">
        <f>SUM(G8:G149)</f>
        <v>38965927755328</v>
      </c>
      <c r="I150" s="28">
        <f>SUM(I8:I149)</f>
        <v>1.0000000000000002</v>
      </c>
    </row>
    <row r="151" spans="1:9" ht="23.25" thickTop="1"/>
  </sheetData>
  <mergeCells count="11">
    <mergeCell ref="G7"/>
    <mergeCell ref="I7"/>
    <mergeCell ref="G6:I6"/>
    <mergeCell ref="A2:I2"/>
    <mergeCell ref="A3:I3"/>
    <mergeCell ref="A4:I4"/>
    <mergeCell ref="A7"/>
    <mergeCell ref="C7"/>
    <mergeCell ref="E7"/>
    <mergeCell ref="C6:E6"/>
    <mergeCell ref="A5:J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2"/>
  <sheetViews>
    <sheetView rightToLeft="1" workbookViewId="0">
      <selection activeCell="L15" sqref="L15"/>
    </sheetView>
  </sheetViews>
  <sheetFormatPr defaultRowHeight="22.5"/>
  <cols>
    <col min="1" max="1" width="42" style="2" bestFit="1" customWidth="1"/>
    <col min="2" max="2" width="1" style="2" customWidth="1"/>
    <col min="3" max="3" width="12.7109375" style="2" bestFit="1" customWidth="1"/>
    <col min="4" max="4" width="1" style="2" customWidth="1"/>
    <col min="5" max="5" width="20.7109375" style="2" bestFit="1" customWidth="1"/>
    <col min="6" max="6" width="1" style="2" customWidth="1"/>
    <col min="7" max="7" width="9.140625" style="2" customWidth="1"/>
    <col min="8" max="16384" width="9.140625" style="2"/>
  </cols>
  <sheetData>
    <row r="2" spans="1:5" ht="24">
      <c r="A2" s="33" t="s">
        <v>0</v>
      </c>
      <c r="B2" s="33" t="s">
        <v>0</v>
      </c>
      <c r="C2" s="33" t="s">
        <v>0</v>
      </c>
      <c r="D2" s="33" t="s">
        <v>0</v>
      </c>
      <c r="E2" s="33" t="s">
        <v>0</v>
      </c>
    </row>
    <row r="3" spans="1:5" ht="24">
      <c r="A3" s="33" t="s">
        <v>330</v>
      </c>
      <c r="B3" s="33" t="s">
        <v>330</v>
      </c>
      <c r="C3" s="33" t="s">
        <v>330</v>
      </c>
      <c r="D3" s="33" t="s">
        <v>330</v>
      </c>
      <c r="E3" s="33" t="s">
        <v>330</v>
      </c>
    </row>
    <row r="4" spans="1:5" ht="24">
      <c r="A4" s="33" t="s">
        <v>2</v>
      </c>
      <c r="B4" s="33" t="s">
        <v>2</v>
      </c>
      <c r="C4" s="33" t="s">
        <v>2</v>
      </c>
      <c r="D4" s="33" t="s">
        <v>2</v>
      </c>
      <c r="E4" s="33" t="s">
        <v>2</v>
      </c>
    </row>
    <row r="5" spans="1:5" ht="25.5">
      <c r="A5" s="31" t="s">
        <v>463</v>
      </c>
      <c r="B5" s="31"/>
      <c r="C5" s="31"/>
      <c r="D5" s="31"/>
      <c r="E5" s="31"/>
    </row>
    <row r="6" spans="1:5" ht="24">
      <c r="E6" s="3" t="s">
        <v>454</v>
      </c>
    </row>
    <row r="7" spans="1:5" ht="24">
      <c r="A7" s="32" t="s">
        <v>408</v>
      </c>
      <c r="C7" s="32" t="s">
        <v>332</v>
      </c>
      <c r="E7" s="32" t="s">
        <v>455</v>
      </c>
    </row>
    <row r="8" spans="1:5" ht="24">
      <c r="A8" s="32" t="s">
        <v>408</v>
      </c>
      <c r="C8" s="32" t="s">
        <v>292</v>
      </c>
      <c r="E8" s="32" t="s">
        <v>292</v>
      </c>
    </row>
    <row r="9" spans="1:5" ht="24">
      <c r="A9" s="3" t="s">
        <v>409</v>
      </c>
      <c r="C9" s="4">
        <v>0</v>
      </c>
      <c r="E9" s="4">
        <v>15177805090</v>
      </c>
    </row>
    <row r="10" spans="1:5" ht="24">
      <c r="A10" s="3" t="s">
        <v>453</v>
      </c>
      <c r="C10" s="4">
        <v>0</v>
      </c>
      <c r="E10" s="4">
        <v>8353392051</v>
      </c>
    </row>
    <row r="11" spans="1:5" ht="24">
      <c r="A11" s="3" t="s">
        <v>410</v>
      </c>
      <c r="C11" s="4">
        <v>6102509</v>
      </c>
      <c r="E11" s="4">
        <v>6102509</v>
      </c>
    </row>
    <row r="12" spans="1:5" ht="24">
      <c r="A12" s="3" t="s">
        <v>49</v>
      </c>
      <c r="C12" s="5">
        <f>SUM(C9:C11)</f>
        <v>6102509</v>
      </c>
      <c r="E12" s="5">
        <f>SUM(E9:E11)</f>
        <v>23537299650</v>
      </c>
    </row>
  </sheetData>
  <mergeCells count="9">
    <mergeCell ref="A2:E2"/>
    <mergeCell ref="A3:E3"/>
    <mergeCell ref="A4:E4"/>
    <mergeCell ref="A7:A8"/>
    <mergeCell ref="C8"/>
    <mergeCell ref="C7"/>
    <mergeCell ref="E8"/>
    <mergeCell ref="E7"/>
    <mergeCell ref="A5:E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9"/>
  <sheetViews>
    <sheetView rightToLeft="1" workbookViewId="0">
      <selection activeCell="O16" sqref="O16"/>
    </sheetView>
  </sheetViews>
  <sheetFormatPr defaultRowHeight="22.5"/>
  <cols>
    <col min="1" max="1" width="26.85546875" style="2" bestFit="1" customWidth="1"/>
    <col min="2" max="2" width="1" style="2" customWidth="1"/>
    <col min="3" max="3" width="12.7109375" style="2" bestFit="1" customWidth="1"/>
    <col min="4" max="4" width="1" style="2" customWidth="1"/>
    <col min="5" max="5" width="32.7109375" style="2" bestFit="1" customWidth="1"/>
    <col min="6" max="6" width="1" style="2" customWidth="1"/>
    <col min="7" max="7" width="22.42578125" style="2" bestFit="1" customWidth="1"/>
    <col min="8" max="8" width="1" style="2" customWidth="1"/>
    <col min="9" max="9" width="22" style="2" bestFit="1" customWidth="1"/>
    <col min="10" max="10" width="1" style="2" customWidth="1"/>
    <col min="11" max="11" width="12.7109375" style="2" bestFit="1" customWidth="1"/>
    <col min="12" max="12" width="1" style="2" customWidth="1"/>
    <col min="13" max="13" width="23.140625" style="2" bestFit="1" customWidth="1"/>
    <col min="14" max="14" width="1" style="2" customWidth="1"/>
    <col min="15" max="15" width="22" style="2" bestFit="1" customWidth="1"/>
    <col min="16" max="16" width="1" style="2" customWidth="1"/>
    <col min="17" max="17" width="12.7109375" style="2" bestFit="1" customWidth="1"/>
    <col min="18" max="18" width="1" style="2" customWidth="1"/>
    <col min="19" max="19" width="23.140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24">
      <c r="A2" s="33" t="s">
        <v>0</v>
      </c>
      <c r="B2" s="33" t="s">
        <v>0</v>
      </c>
      <c r="C2" s="33" t="s">
        <v>0</v>
      </c>
      <c r="D2" s="33" t="s">
        <v>0</v>
      </c>
      <c r="E2" s="33" t="s">
        <v>0</v>
      </c>
      <c r="F2" s="33" t="s">
        <v>0</v>
      </c>
      <c r="G2" s="33" t="s">
        <v>0</v>
      </c>
      <c r="H2" s="33" t="s">
        <v>0</v>
      </c>
      <c r="I2" s="33" t="s">
        <v>0</v>
      </c>
      <c r="J2" s="33" t="s">
        <v>0</v>
      </c>
      <c r="K2" s="33" t="s">
        <v>0</v>
      </c>
      <c r="L2" s="33" t="s">
        <v>0</v>
      </c>
      <c r="M2" s="33" t="s">
        <v>0</v>
      </c>
      <c r="N2" s="33" t="s">
        <v>0</v>
      </c>
      <c r="O2" s="33" t="s">
        <v>0</v>
      </c>
      <c r="P2" s="33" t="s">
        <v>0</v>
      </c>
      <c r="Q2" s="33" t="s">
        <v>0</v>
      </c>
      <c r="R2" s="33" t="s">
        <v>0</v>
      </c>
      <c r="S2" s="33" t="s">
        <v>0</v>
      </c>
    </row>
    <row r="3" spans="1:19" ht="24">
      <c r="A3" s="33" t="s">
        <v>330</v>
      </c>
      <c r="B3" s="33" t="s">
        <v>330</v>
      </c>
      <c r="C3" s="33" t="s">
        <v>330</v>
      </c>
      <c r="D3" s="33" t="s">
        <v>330</v>
      </c>
      <c r="E3" s="33" t="s">
        <v>330</v>
      </c>
      <c r="F3" s="33" t="s">
        <v>330</v>
      </c>
      <c r="G3" s="33" t="s">
        <v>330</v>
      </c>
      <c r="H3" s="33" t="s">
        <v>330</v>
      </c>
      <c r="I3" s="33" t="s">
        <v>330</v>
      </c>
      <c r="J3" s="33" t="s">
        <v>330</v>
      </c>
      <c r="K3" s="33" t="s">
        <v>330</v>
      </c>
      <c r="L3" s="33" t="s">
        <v>330</v>
      </c>
      <c r="M3" s="33" t="s">
        <v>330</v>
      </c>
      <c r="N3" s="33" t="s">
        <v>330</v>
      </c>
      <c r="O3" s="33" t="s">
        <v>330</v>
      </c>
      <c r="P3" s="33" t="s">
        <v>330</v>
      </c>
      <c r="Q3" s="33" t="s">
        <v>330</v>
      </c>
      <c r="R3" s="33" t="s">
        <v>330</v>
      </c>
      <c r="S3" s="33" t="s">
        <v>330</v>
      </c>
    </row>
    <row r="4" spans="1:19" ht="24">
      <c r="A4" s="33" t="s">
        <v>2</v>
      </c>
      <c r="B4" s="33" t="s">
        <v>2</v>
      </c>
      <c r="C4" s="33" t="s">
        <v>2</v>
      </c>
      <c r="D4" s="33" t="s">
        <v>2</v>
      </c>
      <c r="E4" s="33" t="s">
        <v>2</v>
      </c>
      <c r="F4" s="33" t="s">
        <v>2</v>
      </c>
      <c r="G4" s="33" t="s">
        <v>2</v>
      </c>
      <c r="H4" s="33" t="s">
        <v>2</v>
      </c>
      <c r="I4" s="33" t="s">
        <v>2</v>
      </c>
      <c r="J4" s="33" t="s">
        <v>2</v>
      </c>
      <c r="K4" s="33" t="s">
        <v>2</v>
      </c>
      <c r="L4" s="33" t="s">
        <v>2</v>
      </c>
      <c r="M4" s="33" t="s">
        <v>2</v>
      </c>
      <c r="N4" s="33" t="s">
        <v>2</v>
      </c>
      <c r="O4" s="33" t="s">
        <v>2</v>
      </c>
      <c r="P4" s="33" t="s">
        <v>2</v>
      </c>
      <c r="Q4" s="33" t="s">
        <v>2</v>
      </c>
      <c r="R4" s="33" t="s">
        <v>2</v>
      </c>
      <c r="S4" s="33" t="s">
        <v>2</v>
      </c>
    </row>
    <row r="5" spans="1:19" ht="25.5">
      <c r="A5" s="31" t="s">
        <v>398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</row>
    <row r="6" spans="1:19" ht="24">
      <c r="A6" s="32" t="s">
        <v>3</v>
      </c>
      <c r="C6" s="32" t="s">
        <v>376</v>
      </c>
      <c r="D6" s="32" t="s">
        <v>376</v>
      </c>
      <c r="E6" s="32" t="s">
        <v>376</v>
      </c>
      <c r="F6" s="32" t="s">
        <v>376</v>
      </c>
      <c r="G6" s="32" t="s">
        <v>376</v>
      </c>
      <c r="I6" s="32" t="s">
        <v>332</v>
      </c>
      <c r="J6" s="32" t="s">
        <v>332</v>
      </c>
      <c r="K6" s="32" t="s">
        <v>332</v>
      </c>
      <c r="L6" s="32" t="s">
        <v>332</v>
      </c>
      <c r="M6" s="32" t="s">
        <v>332</v>
      </c>
      <c r="O6" s="32" t="s">
        <v>333</v>
      </c>
      <c r="P6" s="32" t="s">
        <v>333</v>
      </c>
      <c r="Q6" s="32" t="s">
        <v>333</v>
      </c>
      <c r="R6" s="32" t="s">
        <v>333</v>
      </c>
      <c r="S6" s="32" t="s">
        <v>333</v>
      </c>
    </row>
    <row r="7" spans="1:19" ht="24">
      <c r="A7" s="32" t="s">
        <v>3</v>
      </c>
      <c r="C7" s="32" t="s">
        <v>377</v>
      </c>
      <c r="E7" s="32" t="s">
        <v>378</v>
      </c>
      <c r="G7" s="32" t="s">
        <v>379</v>
      </c>
      <c r="I7" s="32" t="s">
        <v>380</v>
      </c>
      <c r="K7" s="32" t="s">
        <v>337</v>
      </c>
      <c r="M7" s="32" t="s">
        <v>381</v>
      </c>
      <c r="O7" s="32" t="s">
        <v>380</v>
      </c>
      <c r="Q7" s="32" t="s">
        <v>337</v>
      </c>
      <c r="S7" s="32" t="s">
        <v>381</v>
      </c>
    </row>
    <row r="8" spans="1:19" ht="24">
      <c r="A8" s="3" t="s">
        <v>46</v>
      </c>
      <c r="C8" s="2" t="s">
        <v>320</v>
      </c>
      <c r="E8" s="4">
        <v>77600000</v>
      </c>
      <c r="G8" s="4">
        <v>7240</v>
      </c>
      <c r="I8" s="4">
        <v>0</v>
      </c>
      <c r="K8" s="4">
        <v>0</v>
      </c>
      <c r="M8" s="4">
        <v>0</v>
      </c>
      <c r="O8" s="4">
        <v>561824000000</v>
      </c>
      <c r="Q8" s="4">
        <v>0</v>
      </c>
      <c r="S8" s="4">
        <v>561824000000</v>
      </c>
    </row>
    <row r="9" spans="1:19" ht="24">
      <c r="A9" s="3" t="s">
        <v>49</v>
      </c>
      <c r="C9" s="2" t="s">
        <v>49</v>
      </c>
      <c r="E9" s="2" t="s">
        <v>49</v>
      </c>
      <c r="G9" s="2" t="s">
        <v>49</v>
      </c>
      <c r="I9" s="5">
        <f>SUM(I8:I8)</f>
        <v>0</v>
      </c>
      <c r="K9" s="5">
        <f>SUM(K8:K8)</f>
        <v>0</v>
      </c>
      <c r="M9" s="5">
        <f>SUM(M8:M8)</f>
        <v>0</v>
      </c>
      <c r="O9" s="5">
        <f>SUM(O8:O8)</f>
        <v>561824000000</v>
      </c>
      <c r="Q9" s="5">
        <f>SUM(Q8:Q8)</f>
        <v>0</v>
      </c>
      <c r="S9" s="5">
        <f>SUM(S8:S8)</f>
        <v>561824000000</v>
      </c>
    </row>
  </sheetData>
  <mergeCells count="17">
    <mergeCell ref="A2:S2"/>
    <mergeCell ref="A3:S3"/>
    <mergeCell ref="A4:S4"/>
    <mergeCell ref="I7"/>
    <mergeCell ref="K7"/>
    <mergeCell ref="M7"/>
    <mergeCell ref="I6:M6"/>
    <mergeCell ref="O7"/>
    <mergeCell ref="A6:A7"/>
    <mergeCell ref="C7"/>
    <mergeCell ref="E7"/>
    <mergeCell ref="G7"/>
    <mergeCell ref="C6:G6"/>
    <mergeCell ref="A5:S5"/>
    <mergeCell ref="Q7"/>
    <mergeCell ref="S7"/>
    <mergeCell ref="O6:S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72"/>
  <sheetViews>
    <sheetView rightToLeft="1" workbookViewId="0">
      <selection activeCell="A5" sqref="A5:R5"/>
    </sheetView>
  </sheetViews>
  <sheetFormatPr defaultRowHeight="22.5"/>
  <cols>
    <col min="1" max="1" width="50.7109375" style="27" bestFit="1" customWidth="1"/>
    <col min="2" max="2" width="1" style="2" customWidth="1"/>
    <col min="3" max="3" width="16.28515625" style="2" bestFit="1" customWidth="1"/>
    <col min="4" max="4" width="1" style="2" customWidth="1"/>
    <col min="5" max="5" width="15.5703125" style="2" bestFit="1" customWidth="1"/>
    <col min="6" max="6" width="1" style="2" customWidth="1"/>
    <col min="7" max="7" width="9.28515625" style="2" bestFit="1" customWidth="1"/>
    <col min="8" max="8" width="1" style="2" customWidth="1"/>
    <col min="9" max="9" width="22" style="2" bestFit="1" customWidth="1"/>
    <col min="10" max="10" width="1" style="2" customWidth="1"/>
    <col min="11" max="11" width="17.140625" style="2" bestFit="1" customWidth="1"/>
    <col min="12" max="12" width="1" style="2" customWidth="1"/>
    <col min="13" max="13" width="21.7109375" style="2" bestFit="1" customWidth="1"/>
    <col min="14" max="14" width="1" style="2" customWidth="1"/>
    <col min="15" max="15" width="22" style="2" bestFit="1" customWidth="1"/>
    <col min="16" max="16" width="1" style="2" customWidth="1"/>
    <col min="17" max="17" width="17.140625" style="2" bestFit="1" customWidth="1"/>
    <col min="18" max="18" width="1" style="2" customWidth="1"/>
    <col min="19" max="19" width="21.710937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24">
      <c r="A2" s="33" t="s">
        <v>0</v>
      </c>
      <c r="B2" s="33" t="s">
        <v>0</v>
      </c>
      <c r="C2" s="33" t="s">
        <v>0</v>
      </c>
      <c r="D2" s="33" t="s">
        <v>0</v>
      </c>
      <c r="E2" s="33" t="s">
        <v>0</v>
      </c>
      <c r="F2" s="33" t="s">
        <v>0</v>
      </c>
      <c r="G2" s="33" t="s">
        <v>0</v>
      </c>
      <c r="H2" s="33" t="s">
        <v>0</v>
      </c>
      <c r="I2" s="33" t="s">
        <v>0</v>
      </c>
      <c r="J2" s="33" t="s">
        <v>0</v>
      </c>
      <c r="K2" s="33" t="s">
        <v>0</v>
      </c>
      <c r="L2" s="33" t="s">
        <v>0</v>
      </c>
      <c r="M2" s="33" t="s">
        <v>0</v>
      </c>
      <c r="N2" s="33" t="s">
        <v>0</v>
      </c>
      <c r="O2" s="33" t="s">
        <v>0</v>
      </c>
      <c r="P2" s="33" t="s">
        <v>0</v>
      </c>
      <c r="Q2" s="33" t="s">
        <v>0</v>
      </c>
      <c r="R2" s="33" t="s">
        <v>0</v>
      </c>
      <c r="S2" s="33" t="s">
        <v>0</v>
      </c>
    </row>
    <row r="3" spans="1:19" ht="24">
      <c r="A3" s="33" t="s">
        <v>330</v>
      </c>
      <c r="B3" s="33" t="s">
        <v>330</v>
      </c>
      <c r="C3" s="33" t="s">
        <v>330</v>
      </c>
      <c r="D3" s="33" t="s">
        <v>330</v>
      </c>
      <c r="E3" s="33" t="s">
        <v>330</v>
      </c>
      <c r="F3" s="33" t="s">
        <v>330</v>
      </c>
      <c r="G3" s="33" t="s">
        <v>330</v>
      </c>
      <c r="H3" s="33" t="s">
        <v>330</v>
      </c>
      <c r="I3" s="33" t="s">
        <v>330</v>
      </c>
      <c r="J3" s="33" t="s">
        <v>330</v>
      </c>
      <c r="K3" s="33" t="s">
        <v>330</v>
      </c>
      <c r="L3" s="33" t="s">
        <v>330</v>
      </c>
      <c r="M3" s="33" t="s">
        <v>330</v>
      </c>
      <c r="N3" s="33" t="s">
        <v>330</v>
      </c>
      <c r="O3" s="33" t="s">
        <v>330</v>
      </c>
      <c r="P3" s="33" t="s">
        <v>330</v>
      </c>
      <c r="Q3" s="33" t="s">
        <v>330</v>
      </c>
      <c r="R3" s="33" t="s">
        <v>330</v>
      </c>
      <c r="S3" s="33" t="s">
        <v>330</v>
      </c>
    </row>
    <row r="4" spans="1:19" ht="24">
      <c r="A4" s="33" t="s">
        <v>2</v>
      </c>
      <c r="B4" s="33" t="s">
        <v>2</v>
      </c>
      <c r="C4" s="33" t="s">
        <v>2</v>
      </c>
      <c r="D4" s="33" t="s">
        <v>2</v>
      </c>
      <c r="E4" s="33" t="s">
        <v>2</v>
      </c>
      <c r="F4" s="33" t="s">
        <v>2</v>
      </c>
      <c r="G4" s="33" t="s">
        <v>2</v>
      </c>
      <c r="H4" s="33" t="s">
        <v>2</v>
      </c>
      <c r="I4" s="33" t="s">
        <v>2</v>
      </c>
      <c r="J4" s="33" t="s">
        <v>2</v>
      </c>
      <c r="K4" s="33" t="s">
        <v>2</v>
      </c>
      <c r="L4" s="33" t="s">
        <v>2</v>
      </c>
      <c r="M4" s="33" t="s">
        <v>2</v>
      </c>
      <c r="N4" s="33" t="s">
        <v>2</v>
      </c>
      <c r="O4" s="33" t="s">
        <v>2</v>
      </c>
      <c r="P4" s="33" t="s">
        <v>2</v>
      </c>
      <c r="Q4" s="33" t="s">
        <v>2</v>
      </c>
      <c r="R4" s="33" t="s">
        <v>2</v>
      </c>
      <c r="S4" s="33" t="s">
        <v>2</v>
      </c>
    </row>
    <row r="5" spans="1:19" ht="25.5">
      <c r="A5" s="31" t="s">
        <v>464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</row>
    <row r="6" spans="1:19" ht="24">
      <c r="A6" s="32" t="s">
        <v>331</v>
      </c>
      <c r="B6" s="32" t="s">
        <v>331</v>
      </c>
      <c r="C6" s="32" t="s">
        <v>331</v>
      </c>
      <c r="D6" s="32" t="s">
        <v>331</v>
      </c>
      <c r="E6" s="32" t="s">
        <v>331</v>
      </c>
      <c r="F6" s="32" t="s">
        <v>331</v>
      </c>
      <c r="G6" s="32" t="s">
        <v>331</v>
      </c>
      <c r="I6" s="32" t="s">
        <v>332</v>
      </c>
      <c r="J6" s="32" t="s">
        <v>332</v>
      </c>
      <c r="K6" s="32" t="s">
        <v>332</v>
      </c>
      <c r="L6" s="32" t="s">
        <v>332</v>
      </c>
      <c r="M6" s="32" t="s">
        <v>332</v>
      </c>
      <c r="O6" s="32" t="s">
        <v>333</v>
      </c>
      <c r="P6" s="32" t="s">
        <v>333</v>
      </c>
      <c r="Q6" s="32" t="s">
        <v>333</v>
      </c>
      <c r="R6" s="32" t="s">
        <v>333</v>
      </c>
      <c r="S6" s="32" t="s">
        <v>333</v>
      </c>
    </row>
    <row r="7" spans="1:19" ht="24">
      <c r="A7" s="43" t="s">
        <v>334</v>
      </c>
      <c r="C7" s="32" t="s">
        <v>335</v>
      </c>
      <c r="E7" s="32" t="s">
        <v>71</v>
      </c>
      <c r="G7" s="32" t="s">
        <v>72</v>
      </c>
      <c r="I7" s="32" t="s">
        <v>336</v>
      </c>
      <c r="K7" s="32" t="s">
        <v>337</v>
      </c>
      <c r="M7" s="32" t="s">
        <v>338</v>
      </c>
      <c r="O7" s="32" t="s">
        <v>336</v>
      </c>
      <c r="Q7" s="32" t="s">
        <v>337</v>
      </c>
      <c r="S7" s="32" t="s">
        <v>338</v>
      </c>
    </row>
    <row r="8" spans="1:19" ht="24">
      <c r="A8" s="25" t="s">
        <v>245</v>
      </c>
      <c r="C8" s="2" t="s">
        <v>49</v>
      </c>
      <c r="E8" s="2" t="s">
        <v>246</v>
      </c>
      <c r="G8" s="4">
        <v>23</v>
      </c>
      <c r="I8" s="4">
        <v>348199013801</v>
      </c>
      <c r="K8" s="2">
        <v>0</v>
      </c>
      <c r="M8" s="4">
        <f>I8-K8</f>
        <v>348199013801</v>
      </c>
      <c r="O8" s="4">
        <v>348199013801</v>
      </c>
      <c r="Q8" s="2">
        <v>0</v>
      </c>
      <c r="S8" s="4">
        <f>O8+Q8</f>
        <v>348199013801</v>
      </c>
    </row>
    <row r="9" spans="1:19" ht="24">
      <c r="A9" s="25" t="s">
        <v>239</v>
      </c>
      <c r="C9" s="2" t="s">
        <v>49</v>
      </c>
      <c r="E9" s="2" t="s">
        <v>241</v>
      </c>
      <c r="G9" s="4">
        <v>23</v>
      </c>
      <c r="I9" s="4">
        <v>14491119527</v>
      </c>
      <c r="K9" s="2">
        <v>0</v>
      </c>
      <c r="M9" s="4">
        <f t="shared" ref="M9:M69" si="0">I9-K9</f>
        <v>14491119527</v>
      </c>
      <c r="O9" s="4">
        <v>14491119527</v>
      </c>
      <c r="Q9" s="2">
        <v>0</v>
      </c>
      <c r="S9" s="4">
        <f t="shared" ref="S9:S69" si="1">O9+Q9</f>
        <v>14491119527</v>
      </c>
    </row>
    <row r="10" spans="1:19" ht="24">
      <c r="A10" s="25" t="s">
        <v>237</v>
      </c>
      <c r="C10" s="2" t="s">
        <v>49</v>
      </c>
      <c r="E10" s="2" t="s">
        <v>238</v>
      </c>
      <c r="G10" s="4">
        <v>23</v>
      </c>
      <c r="I10" s="4">
        <v>6870560223</v>
      </c>
      <c r="K10" s="2">
        <v>0</v>
      </c>
      <c r="M10" s="4">
        <f t="shared" si="0"/>
        <v>6870560223</v>
      </c>
      <c r="O10" s="4">
        <v>6870560223</v>
      </c>
      <c r="Q10" s="2">
        <v>0</v>
      </c>
      <c r="S10" s="4">
        <f t="shared" si="1"/>
        <v>6870560223</v>
      </c>
    </row>
    <row r="11" spans="1:19" ht="24">
      <c r="A11" s="25" t="s">
        <v>217</v>
      </c>
      <c r="C11" s="2" t="s">
        <v>49</v>
      </c>
      <c r="E11" s="2" t="s">
        <v>219</v>
      </c>
      <c r="G11" s="4">
        <v>23</v>
      </c>
      <c r="I11" s="4">
        <v>55092170407</v>
      </c>
      <c r="K11" s="2">
        <v>0</v>
      </c>
      <c r="M11" s="4">
        <f t="shared" si="0"/>
        <v>55092170407</v>
      </c>
      <c r="O11" s="4">
        <v>140464805552</v>
      </c>
      <c r="Q11" s="2">
        <v>0</v>
      </c>
      <c r="S11" s="4">
        <f t="shared" si="1"/>
        <v>140464805552</v>
      </c>
    </row>
    <row r="12" spans="1:19" ht="24">
      <c r="A12" s="25" t="s">
        <v>220</v>
      </c>
      <c r="C12" s="2" t="s">
        <v>49</v>
      </c>
      <c r="E12" s="2" t="s">
        <v>221</v>
      </c>
      <c r="G12" s="4">
        <v>23</v>
      </c>
      <c r="I12" s="4">
        <v>40299203133</v>
      </c>
      <c r="K12" s="2">
        <v>0</v>
      </c>
      <c r="M12" s="4">
        <f t="shared" si="0"/>
        <v>40299203133</v>
      </c>
      <c r="O12" s="4">
        <v>102748172016</v>
      </c>
      <c r="Q12" s="2">
        <v>0</v>
      </c>
      <c r="S12" s="4">
        <f t="shared" si="1"/>
        <v>102748172016</v>
      </c>
    </row>
    <row r="13" spans="1:19" ht="24">
      <c r="A13" s="25" t="s">
        <v>228</v>
      </c>
      <c r="C13" s="2" t="s">
        <v>49</v>
      </c>
      <c r="E13" s="2" t="s">
        <v>230</v>
      </c>
      <c r="G13" s="4">
        <v>20.5</v>
      </c>
      <c r="I13" s="4">
        <v>69403677338</v>
      </c>
      <c r="K13" s="2">
        <v>0</v>
      </c>
      <c r="M13" s="4">
        <f t="shared" si="0"/>
        <v>69403677338</v>
      </c>
      <c r="O13" s="4">
        <v>410883890234</v>
      </c>
      <c r="Q13" s="2">
        <v>0</v>
      </c>
      <c r="S13" s="4">
        <f t="shared" si="1"/>
        <v>410883890234</v>
      </c>
    </row>
    <row r="14" spans="1:19" ht="24">
      <c r="A14" s="25" t="s">
        <v>214</v>
      </c>
      <c r="C14" s="2" t="s">
        <v>49</v>
      </c>
      <c r="E14" s="2" t="s">
        <v>216</v>
      </c>
      <c r="G14" s="4">
        <v>23</v>
      </c>
      <c r="I14" s="4">
        <v>121544646950</v>
      </c>
      <c r="K14" s="2">
        <v>0</v>
      </c>
      <c r="M14" s="4">
        <f t="shared" si="0"/>
        <v>121544646950</v>
      </c>
      <c r="O14" s="4">
        <v>564120343732</v>
      </c>
      <c r="Q14" s="2">
        <v>0</v>
      </c>
      <c r="S14" s="4">
        <f t="shared" si="1"/>
        <v>564120343732</v>
      </c>
    </row>
    <row r="15" spans="1:19" ht="24">
      <c r="A15" s="25" t="s">
        <v>153</v>
      </c>
      <c r="C15" s="2" t="s">
        <v>49</v>
      </c>
      <c r="E15" s="2" t="s">
        <v>155</v>
      </c>
      <c r="G15" s="4">
        <v>23</v>
      </c>
      <c r="I15" s="4">
        <v>38484435441</v>
      </c>
      <c r="K15" s="2">
        <v>0</v>
      </c>
      <c r="M15" s="4">
        <f t="shared" si="0"/>
        <v>38484435441</v>
      </c>
      <c r="O15" s="4">
        <v>354402029995</v>
      </c>
      <c r="Q15" s="2">
        <v>0</v>
      </c>
      <c r="S15" s="4">
        <f t="shared" si="1"/>
        <v>354402029995</v>
      </c>
    </row>
    <row r="16" spans="1:19" ht="24">
      <c r="A16" s="25" t="s">
        <v>339</v>
      </c>
      <c r="C16" s="2" t="s">
        <v>49</v>
      </c>
      <c r="E16" s="2" t="s">
        <v>230</v>
      </c>
      <c r="G16" s="4">
        <v>20.5</v>
      </c>
      <c r="I16" s="4">
        <v>0</v>
      </c>
      <c r="K16" s="2">
        <v>0</v>
      </c>
      <c r="M16" s="4">
        <f t="shared" si="0"/>
        <v>0</v>
      </c>
      <c r="O16" s="4">
        <v>128054794494</v>
      </c>
      <c r="Q16" s="2">
        <v>0</v>
      </c>
      <c r="S16" s="4">
        <f t="shared" si="1"/>
        <v>128054794494</v>
      </c>
    </row>
    <row r="17" spans="1:19" ht="24">
      <c r="A17" s="25" t="s">
        <v>209</v>
      </c>
      <c r="C17" s="2" t="s">
        <v>49</v>
      </c>
      <c r="E17" s="2" t="s">
        <v>211</v>
      </c>
      <c r="G17" s="4">
        <v>23</v>
      </c>
      <c r="I17" s="4">
        <v>42645536551</v>
      </c>
      <c r="K17" s="2">
        <v>0</v>
      </c>
      <c r="M17" s="4">
        <f t="shared" si="0"/>
        <v>42645536551</v>
      </c>
      <c r="O17" s="4">
        <v>201714417226</v>
      </c>
      <c r="Q17" s="2">
        <v>0</v>
      </c>
      <c r="S17" s="4">
        <f t="shared" si="1"/>
        <v>201714417226</v>
      </c>
    </row>
    <row r="18" spans="1:19" ht="24">
      <c r="A18" s="25" t="s">
        <v>212</v>
      </c>
      <c r="C18" s="2" t="s">
        <v>49</v>
      </c>
      <c r="E18" s="2" t="s">
        <v>213</v>
      </c>
      <c r="G18" s="4">
        <v>23</v>
      </c>
      <c r="I18" s="4">
        <v>20307396900</v>
      </c>
      <c r="K18" s="2">
        <v>0</v>
      </c>
      <c r="M18" s="4">
        <f t="shared" si="0"/>
        <v>20307396900</v>
      </c>
      <c r="O18" s="4">
        <v>96054482977</v>
      </c>
      <c r="Q18" s="2">
        <v>0</v>
      </c>
      <c r="S18" s="4">
        <f t="shared" si="1"/>
        <v>96054482977</v>
      </c>
    </row>
    <row r="19" spans="1:19" ht="24">
      <c r="A19" s="25" t="s">
        <v>225</v>
      </c>
      <c r="C19" s="2" t="s">
        <v>49</v>
      </c>
      <c r="E19" s="2" t="s">
        <v>227</v>
      </c>
      <c r="G19" s="4">
        <v>23</v>
      </c>
      <c r="I19" s="4">
        <v>8702765519</v>
      </c>
      <c r="K19" s="2">
        <v>0</v>
      </c>
      <c r="M19" s="4">
        <f t="shared" si="0"/>
        <v>8702765519</v>
      </c>
      <c r="O19" s="4">
        <v>42698030646</v>
      </c>
      <c r="Q19" s="2">
        <v>0</v>
      </c>
      <c r="S19" s="4">
        <f t="shared" si="1"/>
        <v>42698030646</v>
      </c>
    </row>
    <row r="20" spans="1:19" ht="24">
      <c r="A20" s="25" t="s">
        <v>88</v>
      </c>
      <c r="C20" s="2" t="s">
        <v>49</v>
      </c>
      <c r="E20" s="2" t="s">
        <v>90</v>
      </c>
      <c r="G20" s="4">
        <v>23</v>
      </c>
      <c r="I20" s="4">
        <v>60862698612</v>
      </c>
      <c r="K20" s="2">
        <v>0</v>
      </c>
      <c r="M20" s="4">
        <f t="shared" si="0"/>
        <v>60862698612</v>
      </c>
      <c r="O20" s="4">
        <v>314609841839</v>
      </c>
      <c r="Q20" s="2">
        <v>0</v>
      </c>
      <c r="S20" s="4">
        <f t="shared" si="1"/>
        <v>314609841839</v>
      </c>
    </row>
    <row r="21" spans="1:19" ht="24">
      <c r="A21" s="25" t="s">
        <v>206</v>
      </c>
      <c r="C21" s="2" t="s">
        <v>49</v>
      </c>
      <c r="E21" s="2" t="s">
        <v>208</v>
      </c>
      <c r="G21" s="4">
        <v>23</v>
      </c>
      <c r="I21" s="4">
        <v>44618052942</v>
      </c>
      <c r="K21" s="2">
        <v>0</v>
      </c>
      <c r="M21" s="4">
        <f t="shared" si="0"/>
        <v>44618052942</v>
      </c>
      <c r="O21" s="4">
        <v>247115377869</v>
      </c>
      <c r="Q21" s="2">
        <v>0</v>
      </c>
      <c r="S21" s="4">
        <f t="shared" si="1"/>
        <v>247115377869</v>
      </c>
    </row>
    <row r="22" spans="1:19" ht="24">
      <c r="A22" s="25" t="s">
        <v>222</v>
      </c>
      <c r="C22" s="2" t="s">
        <v>49</v>
      </c>
      <c r="E22" s="2" t="s">
        <v>224</v>
      </c>
      <c r="G22" s="4">
        <v>23</v>
      </c>
      <c r="I22" s="4">
        <v>25564088633</v>
      </c>
      <c r="K22" s="2">
        <v>0</v>
      </c>
      <c r="M22" s="4">
        <f t="shared" si="0"/>
        <v>25564088633</v>
      </c>
      <c r="O22" s="4">
        <v>130187860846</v>
      </c>
      <c r="Q22" s="2">
        <v>0</v>
      </c>
      <c r="S22" s="4">
        <f t="shared" si="1"/>
        <v>130187860846</v>
      </c>
    </row>
    <row r="23" spans="1:19" ht="24">
      <c r="A23" s="25" t="s">
        <v>168</v>
      </c>
      <c r="C23" s="2" t="s">
        <v>49</v>
      </c>
      <c r="E23" s="2" t="s">
        <v>170</v>
      </c>
      <c r="G23" s="4">
        <v>26</v>
      </c>
      <c r="I23" s="4">
        <v>71519535519</v>
      </c>
      <c r="K23" s="2">
        <v>0</v>
      </c>
      <c r="M23" s="4">
        <f t="shared" si="0"/>
        <v>71519535519</v>
      </c>
      <c r="O23" s="4">
        <v>568475312689</v>
      </c>
      <c r="Q23" s="2">
        <v>0</v>
      </c>
      <c r="S23" s="4">
        <f t="shared" si="1"/>
        <v>568475312689</v>
      </c>
    </row>
    <row r="24" spans="1:19" ht="24">
      <c r="A24" s="25" t="s">
        <v>147</v>
      </c>
      <c r="C24" s="2" t="s">
        <v>49</v>
      </c>
      <c r="E24" s="2" t="s">
        <v>149</v>
      </c>
      <c r="G24" s="4">
        <v>23</v>
      </c>
      <c r="I24" s="4">
        <v>153158224351</v>
      </c>
      <c r="K24" s="2">
        <v>0</v>
      </c>
      <c r="M24" s="4">
        <f t="shared" si="0"/>
        <v>153158224351</v>
      </c>
      <c r="O24" s="4">
        <v>752929084546</v>
      </c>
      <c r="Q24" s="2">
        <v>0</v>
      </c>
      <c r="S24" s="4">
        <f t="shared" si="1"/>
        <v>752929084546</v>
      </c>
    </row>
    <row r="25" spans="1:19" ht="24">
      <c r="A25" s="25" t="s">
        <v>234</v>
      </c>
      <c r="C25" s="2" t="s">
        <v>49</v>
      </c>
      <c r="E25" s="2" t="s">
        <v>236</v>
      </c>
      <c r="G25" s="4">
        <v>23</v>
      </c>
      <c r="I25" s="4">
        <v>125283791</v>
      </c>
      <c r="K25" s="2">
        <v>0</v>
      </c>
      <c r="M25" s="4">
        <f t="shared" si="0"/>
        <v>125283791</v>
      </c>
      <c r="O25" s="4">
        <v>125283791</v>
      </c>
      <c r="Q25" s="2">
        <v>0</v>
      </c>
      <c r="S25" s="4">
        <f t="shared" si="1"/>
        <v>125283791</v>
      </c>
    </row>
    <row r="26" spans="1:19" ht="24">
      <c r="A26" s="25" t="s">
        <v>204</v>
      </c>
      <c r="C26" s="2" t="s">
        <v>49</v>
      </c>
      <c r="E26" s="2" t="s">
        <v>65</v>
      </c>
      <c r="G26" s="4">
        <v>20.5</v>
      </c>
      <c r="I26" s="4">
        <v>325425288062</v>
      </c>
      <c r="K26" s="2">
        <v>0</v>
      </c>
      <c r="M26" s="4">
        <f t="shared" si="0"/>
        <v>325425288062</v>
      </c>
      <c r="O26" s="4">
        <v>785430427902</v>
      </c>
      <c r="Q26" s="2">
        <v>0</v>
      </c>
      <c r="S26" s="4">
        <f t="shared" si="1"/>
        <v>785430427902</v>
      </c>
    </row>
    <row r="27" spans="1:19" ht="24">
      <c r="A27" s="25" t="s">
        <v>177</v>
      </c>
      <c r="C27" s="2" t="s">
        <v>49</v>
      </c>
      <c r="E27" s="2" t="s">
        <v>179</v>
      </c>
      <c r="G27" s="4">
        <v>23</v>
      </c>
      <c r="I27" s="4">
        <v>36721581627</v>
      </c>
      <c r="K27" s="2">
        <v>0</v>
      </c>
      <c r="M27" s="4">
        <f t="shared" si="0"/>
        <v>36721581627</v>
      </c>
      <c r="O27" s="4">
        <v>187833897380</v>
      </c>
      <c r="Q27" s="2">
        <v>0</v>
      </c>
      <c r="S27" s="4">
        <f t="shared" si="1"/>
        <v>187833897380</v>
      </c>
    </row>
    <row r="28" spans="1:19" ht="24">
      <c r="A28" s="25" t="s">
        <v>202</v>
      </c>
      <c r="C28" s="2" t="s">
        <v>49</v>
      </c>
      <c r="E28" s="2" t="s">
        <v>203</v>
      </c>
      <c r="G28" s="4">
        <v>20.5</v>
      </c>
      <c r="I28" s="4">
        <v>408123872397</v>
      </c>
      <c r="K28" s="2">
        <v>0</v>
      </c>
      <c r="M28" s="4">
        <f t="shared" si="0"/>
        <v>408123872397</v>
      </c>
      <c r="O28" s="4">
        <v>1005229346642</v>
      </c>
      <c r="Q28" s="2">
        <v>0</v>
      </c>
      <c r="S28" s="4">
        <f t="shared" si="1"/>
        <v>1005229346642</v>
      </c>
    </row>
    <row r="29" spans="1:19" ht="24">
      <c r="A29" s="25" t="s">
        <v>180</v>
      </c>
      <c r="C29" s="2" t="s">
        <v>49</v>
      </c>
      <c r="E29" s="2" t="s">
        <v>182</v>
      </c>
      <c r="G29" s="4">
        <v>23</v>
      </c>
      <c r="I29" s="4">
        <v>37905388456</v>
      </c>
      <c r="K29" s="2">
        <v>0</v>
      </c>
      <c r="M29" s="4">
        <f t="shared" si="0"/>
        <v>37905388456</v>
      </c>
      <c r="O29" s="4">
        <v>187852032956</v>
      </c>
      <c r="Q29" s="2">
        <v>0</v>
      </c>
      <c r="S29" s="4">
        <f t="shared" si="1"/>
        <v>187852032956</v>
      </c>
    </row>
    <row r="30" spans="1:19" ht="24">
      <c r="A30" s="25" t="s">
        <v>200</v>
      </c>
      <c r="C30" s="2" t="s">
        <v>49</v>
      </c>
      <c r="E30" s="2" t="s">
        <v>201</v>
      </c>
      <c r="G30" s="4">
        <v>20.5</v>
      </c>
      <c r="I30" s="4">
        <v>238550575072</v>
      </c>
      <c r="K30" s="2">
        <v>0</v>
      </c>
      <c r="M30" s="4">
        <f t="shared" si="0"/>
        <v>238550575072</v>
      </c>
      <c r="O30" s="4">
        <v>608754752796</v>
      </c>
      <c r="Q30" s="2">
        <v>0</v>
      </c>
      <c r="S30" s="4">
        <f t="shared" si="1"/>
        <v>608754752796</v>
      </c>
    </row>
    <row r="31" spans="1:19" ht="24">
      <c r="A31" s="25" t="s">
        <v>159</v>
      </c>
      <c r="C31" s="2" t="s">
        <v>49</v>
      </c>
      <c r="E31" s="2" t="s">
        <v>161</v>
      </c>
      <c r="G31" s="4">
        <v>23</v>
      </c>
      <c r="I31" s="4">
        <v>27514970717</v>
      </c>
      <c r="K31" s="2">
        <v>0</v>
      </c>
      <c r="M31" s="4">
        <f t="shared" si="0"/>
        <v>27514970717</v>
      </c>
      <c r="O31" s="4">
        <v>140868153064</v>
      </c>
      <c r="Q31" s="2">
        <v>0</v>
      </c>
      <c r="S31" s="4">
        <f t="shared" si="1"/>
        <v>140868153064</v>
      </c>
    </row>
    <row r="32" spans="1:19" ht="24">
      <c r="A32" s="25" t="s">
        <v>340</v>
      </c>
      <c r="C32" s="2" t="s">
        <v>49</v>
      </c>
      <c r="E32" s="2" t="s">
        <v>341</v>
      </c>
      <c r="G32" s="4">
        <v>20.5</v>
      </c>
      <c r="I32" s="4">
        <v>0</v>
      </c>
      <c r="K32" s="2">
        <v>0</v>
      </c>
      <c r="M32" s="4">
        <f t="shared" si="0"/>
        <v>0</v>
      </c>
      <c r="O32" s="4">
        <v>5887352142</v>
      </c>
      <c r="Q32" s="2">
        <v>0</v>
      </c>
      <c r="S32" s="4">
        <f t="shared" si="1"/>
        <v>5887352142</v>
      </c>
    </row>
    <row r="33" spans="1:19" ht="24">
      <c r="A33" s="25" t="s">
        <v>197</v>
      </c>
      <c r="C33" s="2" t="s">
        <v>49</v>
      </c>
      <c r="E33" s="2" t="s">
        <v>199</v>
      </c>
      <c r="G33" s="4">
        <v>20.5</v>
      </c>
      <c r="I33" s="4">
        <v>45629702356</v>
      </c>
      <c r="K33" s="2">
        <v>0</v>
      </c>
      <c r="M33" s="4">
        <f t="shared" si="0"/>
        <v>45629702356</v>
      </c>
      <c r="O33" s="4">
        <v>215917234208</v>
      </c>
      <c r="Q33" s="2">
        <v>0</v>
      </c>
      <c r="S33" s="4">
        <f t="shared" si="1"/>
        <v>215917234208</v>
      </c>
    </row>
    <row r="34" spans="1:19" ht="24">
      <c r="A34" s="25" t="s">
        <v>156</v>
      </c>
      <c r="C34" s="2" t="s">
        <v>49</v>
      </c>
      <c r="E34" s="2" t="s">
        <v>158</v>
      </c>
      <c r="G34" s="4">
        <v>18</v>
      </c>
      <c r="I34" s="4">
        <v>15832470320</v>
      </c>
      <c r="K34" s="2">
        <v>0</v>
      </c>
      <c r="M34" s="4">
        <f t="shared" si="0"/>
        <v>15832470320</v>
      </c>
      <c r="O34" s="4">
        <v>78021024467</v>
      </c>
      <c r="Q34" s="2">
        <v>0</v>
      </c>
      <c r="S34" s="4">
        <f t="shared" si="1"/>
        <v>78021024467</v>
      </c>
    </row>
    <row r="35" spans="1:19" ht="24">
      <c r="A35" s="25" t="s">
        <v>144</v>
      </c>
      <c r="C35" s="2" t="s">
        <v>49</v>
      </c>
      <c r="E35" s="2" t="s">
        <v>146</v>
      </c>
      <c r="G35" s="4">
        <v>19</v>
      </c>
      <c r="I35" s="4">
        <v>62745483660</v>
      </c>
      <c r="K35" s="2">
        <v>0</v>
      </c>
      <c r="M35" s="4">
        <f t="shared" si="0"/>
        <v>62745483660</v>
      </c>
      <c r="O35" s="4">
        <v>305539188180</v>
      </c>
      <c r="Q35" s="2">
        <v>0</v>
      </c>
      <c r="S35" s="4">
        <f t="shared" si="1"/>
        <v>305539188180</v>
      </c>
    </row>
    <row r="36" spans="1:19" ht="24">
      <c r="A36" s="25" t="s">
        <v>342</v>
      </c>
      <c r="C36" s="2" t="s">
        <v>49</v>
      </c>
      <c r="E36" s="2" t="s">
        <v>343</v>
      </c>
      <c r="G36" s="4">
        <v>23</v>
      </c>
      <c r="I36" s="4">
        <v>0</v>
      </c>
      <c r="K36" s="2">
        <v>0</v>
      </c>
      <c r="M36" s="4">
        <f t="shared" si="0"/>
        <v>0</v>
      </c>
      <c r="O36" s="4">
        <v>109100971136</v>
      </c>
      <c r="Q36" s="2">
        <v>0</v>
      </c>
      <c r="S36" s="4">
        <f t="shared" si="1"/>
        <v>109100971136</v>
      </c>
    </row>
    <row r="37" spans="1:19" ht="24">
      <c r="A37" s="25" t="s">
        <v>194</v>
      </c>
      <c r="C37" s="2" t="s">
        <v>49</v>
      </c>
      <c r="E37" s="2" t="s">
        <v>196</v>
      </c>
      <c r="G37" s="4">
        <v>20.5</v>
      </c>
      <c r="I37" s="4">
        <v>168770066431</v>
      </c>
      <c r="K37" s="2">
        <v>0</v>
      </c>
      <c r="M37" s="4">
        <f t="shared" si="0"/>
        <v>168770066431</v>
      </c>
      <c r="O37" s="4">
        <v>790225475727</v>
      </c>
      <c r="Q37" s="2">
        <v>0</v>
      </c>
      <c r="S37" s="4">
        <f t="shared" si="1"/>
        <v>790225475727</v>
      </c>
    </row>
    <row r="38" spans="1:19" ht="24">
      <c r="A38" s="25" t="s">
        <v>162</v>
      </c>
      <c r="C38" s="2" t="s">
        <v>49</v>
      </c>
      <c r="E38" s="2" t="s">
        <v>164</v>
      </c>
      <c r="G38" s="4">
        <v>23</v>
      </c>
      <c r="I38" s="4">
        <v>56107695878</v>
      </c>
      <c r="K38" s="2">
        <v>0</v>
      </c>
      <c r="M38" s="4">
        <f t="shared" si="0"/>
        <v>56107695878</v>
      </c>
      <c r="O38" s="4">
        <v>283663731190</v>
      </c>
      <c r="Q38" s="2">
        <v>0</v>
      </c>
      <c r="S38" s="4">
        <f t="shared" si="1"/>
        <v>283663731190</v>
      </c>
    </row>
    <row r="39" spans="1:19" ht="24">
      <c r="A39" s="25" t="s">
        <v>344</v>
      </c>
      <c r="C39" s="2" t="s">
        <v>49</v>
      </c>
      <c r="E39" s="2" t="s">
        <v>345</v>
      </c>
      <c r="G39" s="4">
        <v>23</v>
      </c>
      <c r="I39" s="4">
        <v>0</v>
      </c>
      <c r="K39" s="2">
        <v>0</v>
      </c>
      <c r="M39" s="4">
        <f t="shared" si="0"/>
        <v>0</v>
      </c>
      <c r="O39" s="4">
        <v>53235673688</v>
      </c>
      <c r="Q39" s="2">
        <v>0</v>
      </c>
      <c r="S39" s="4">
        <f t="shared" si="1"/>
        <v>53235673688</v>
      </c>
    </row>
    <row r="40" spans="1:19" ht="24">
      <c r="A40" s="25" t="s">
        <v>191</v>
      </c>
      <c r="C40" s="2" t="s">
        <v>49</v>
      </c>
      <c r="E40" s="2" t="s">
        <v>193</v>
      </c>
      <c r="G40" s="4">
        <v>20.5</v>
      </c>
      <c r="I40" s="4">
        <v>179774738580</v>
      </c>
      <c r="K40" s="2">
        <v>0</v>
      </c>
      <c r="M40" s="4">
        <f t="shared" si="0"/>
        <v>179774738580</v>
      </c>
      <c r="O40" s="4">
        <v>965886731224</v>
      </c>
      <c r="Q40" s="2">
        <v>0</v>
      </c>
      <c r="S40" s="4">
        <f t="shared" si="1"/>
        <v>965886731224</v>
      </c>
    </row>
    <row r="41" spans="1:19" ht="24">
      <c r="A41" s="25" t="s">
        <v>346</v>
      </c>
      <c r="C41" s="2" t="s">
        <v>49</v>
      </c>
      <c r="E41" s="2" t="s">
        <v>325</v>
      </c>
      <c r="G41" s="4">
        <v>20.5</v>
      </c>
      <c r="I41" s="4">
        <v>0</v>
      </c>
      <c r="K41" s="2">
        <v>0</v>
      </c>
      <c r="M41" s="4">
        <f t="shared" si="0"/>
        <v>0</v>
      </c>
      <c r="O41" s="4">
        <v>1479213355463</v>
      </c>
      <c r="Q41" s="2">
        <v>0</v>
      </c>
      <c r="S41" s="4">
        <f t="shared" si="1"/>
        <v>1479213355463</v>
      </c>
    </row>
    <row r="42" spans="1:19" ht="24">
      <c r="A42" s="25" t="s">
        <v>347</v>
      </c>
      <c r="C42" s="2" t="s">
        <v>49</v>
      </c>
      <c r="E42" s="2" t="s">
        <v>348</v>
      </c>
      <c r="G42" s="4">
        <v>18</v>
      </c>
      <c r="I42" s="4">
        <v>0</v>
      </c>
      <c r="K42" s="2">
        <v>0</v>
      </c>
      <c r="M42" s="4">
        <f t="shared" si="0"/>
        <v>0</v>
      </c>
      <c r="O42" s="4">
        <v>187069436431</v>
      </c>
      <c r="Q42" s="2">
        <v>0</v>
      </c>
      <c r="S42" s="4">
        <f t="shared" si="1"/>
        <v>187069436431</v>
      </c>
    </row>
    <row r="43" spans="1:19" ht="24">
      <c r="A43" s="25" t="s">
        <v>349</v>
      </c>
      <c r="C43" s="2" t="s">
        <v>49</v>
      </c>
      <c r="E43" s="2" t="s">
        <v>350</v>
      </c>
      <c r="G43" s="4">
        <v>18</v>
      </c>
      <c r="I43" s="4">
        <v>0</v>
      </c>
      <c r="K43" s="2">
        <v>0</v>
      </c>
      <c r="M43" s="4">
        <f t="shared" si="0"/>
        <v>0</v>
      </c>
      <c r="O43" s="4">
        <v>92787098914</v>
      </c>
      <c r="Q43" s="2">
        <v>0</v>
      </c>
      <c r="S43" s="4">
        <f t="shared" si="1"/>
        <v>92787098914</v>
      </c>
    </row>
    <row r="44" spans="1:19" ht="24">
      <c r="A44" s="25" t="s">
        <v>189</v>
      </c>
      <c r="C44" s="2" t="s">
        <v>49</v>
      </c>
      <c r="E44" s="2" t="s">
        <v>190</v>
      </c>
      <c r="G44" s="4">
        <v>18</v>
      </c>
      <c r="I44" s="4">
        <v>250686232935</v>
      </c>
      <c r="K44" s="2">
        <v>0</v>
      </c>
      <c r="M44" s="4">
        <f t="shared" si="0"/>
        <v>250686232935</v>
      </c>
      <c r="O44" s="4">
        <v>1043581148558</v>
      </c>
      <c r="Q44" s="2">
        <v>0</v>
      </c>
      <c r="S44" s="4">
        <f t="shared" si="1"/>
        <v>1043581148558</v>
      </c>
    </row>
    <row r="45" spans="1:19" ht="24">
      <c r="A45" s="25" t="s">
        <v>186</v>
      </c>
      <c r="C45" s="2" t="s">
        <v>49</v>
      </c>
      <c r="E45" s="2" t="s">
        <v>188</v>
      </c>
      <c r="G45" s="4">
        <v>18</v>
      </c>
      <c r="I45" s="4">
        <v>101685375696</v>
      </c>
      <c r="K45" s="2">
        <v>0</v>
      </c>
      <c r="M45" s="4">
        <f t="shared" si="0"/>
        <v>101685375696</v>
      </c>
      <c r="O45" s="4">
        <v>597062009518</v>
      </c>
      <c r="Q45" s="2">
        <v>0</v>
      </c>
      <c r="S45" s="4">
        <f t="shared" si="1"/>
        <v>597062009518</v>
      </c>
    </row>
    <row r="46" spans="1:19" ht="24">
      <c r="A46" s="25" t="s">
        <v>171</v>
      </c>
      <c r="C46" s="2" t="s">
        <v>49</v>
      </c>
      <c r="E46" s="2" t="s">
        <v>172</v>
      </c>
      <c r="G46" s="4">
        <v>18</v>
      </c>
      <c r="I46" s="4">
        <v>37097945592</v>
      </c>
      <c r="K46" s="2">
        <v>0</v>
      </c>
      <c r="M46" s="4">
        <f t="shared" si="0"/>
        <v>37097945592</v>
      </c>
      <c r="O46" s="4">
        <v>188791775312</v>
      </c>
      <c r="Q46" s="2">
        <v>0</v>
      </c>
      <c r="S46" s="4">
        <f t="shared" si="1"/>
        <v>188791775312</v>
      </c>
    </row>
    <row r="47" spans="1:19" ht="24">
      <c r="A47" s="25" t="s">
        <v>183</v>
      </c>
      <c r="C47" s="2" t="s">
        <v>49</v>
      </c>
      <c r="E47" s="2" t="s">
        <v>185</v>
      </c>
      <c r="G47" s="4">
        <v>18</v>
      </c>
      <c r="I47" s="4">
        <v>2840068759</v>
      </c>
      <c r="K47" s="2">
        <v>0</v>
      </c>
      <c r="M47" s="4">
        <f t="shared" si="0"/>
        <v>2840068759</v>
      </c>
      <c r="O47" s="4">
        <v>14613234332</v>
      </c>
      <c r="Q47" s="2">
        <v>0</v>
      </c>
      <c r="S47" s="4">
        <f t="shared" si="1"/>
        <v>14613234332</v>
      </c>
    </row>
    <row r="48" spans="1:19" ht="24">
      <c r="A48" s="25" t="s">
        <v>94</v>
      </c>
      <c r="C48" s="2" t="s">
        <v>49</v>
      </c>
      <c r="E48" s="2" t="s">
        <v>96</v>
      </c>
      <c r="G48" s="4">
        <v>18</v>
      </c>
      <c r="I48" s="4">
        <v>103272596242</v>
      </c>
      <c r="K48" s="2">
        <v>0</v>
      </c>
      <c r="M48" s="4">
        <f t="shared" si="0"/>
        <v>103272596242</v>
      </c>
      <c r="O48" s="4">
        <v>509349602985</v>
      </c>
      <c r="Q48" s="2">
        <v>0</v>
      </c>
      <c r="S48" s="4">
        <f t="shared" si="1"/>
        <v>509349602985</v>
      </c>
    </row>
    <row r="49" spans="1:19" ht="24">
      <c r="A49" s="25" t="s">
        <v>165</v>
      </c>
      <c r="C49" s="2" t="s">
        <v>49</v>
      </c>
      <c r="E49" s="2" t="s">
        <v>167</v>
      </c>
      <c r="G49" s="4">
        <v>18</v>
      </c>
      <c r="I49" s="4">
        <v>37556230378</v>
      </c>
      <c r="K49" s="2">
        <v>0</v>
      </c>
      <c r="M49" s="4">
        <f t="shared" si="0"/>
        <v>37556230378</v>
      </c>
      <c r="O49" s="4">
        <v>185526045928</v>
      </c>
      <c r="Q49" s="2">
        <v>0</v>
      </c>
      <c r="S49" s="4">
        <f t="shared" si="1"/>
        <v>185526045928</v>
      </c>
    </row>
    <row r="50" spans="1:19" ht="24">
      <c r="A50" s="25" t="s">
        <v>351</v>
      </c>
      <c r="C50" s="2" t="s">
        <v>49</v>
      </c>
      <c r="E50" s="2" t="s">
        <v>352</v>
      </c>
      <c r="G50" s="4">
        <v>17</v>
      </c>
      <c r="I50" s="4">
        <v>0</v>
      </c>
      <c r="K50" s="2">
        <v>0</v>
      </c>
      <c r="M50" s="4">
        <f t="shared" si="0"/>
        <v>0</v>
      </c>
      <c r="O50" s="4">
        <v>47293255995</v>
      </c>
      <c r="Q50" s="2">
        <v>0</v>
      </c>
      <c r="S50" s="4">
        <f t="shared" si="1"/>
        <v>47293255995</v>
      </c>
    </row>
    <row r="51" spans="1:19" ht="24">
      <c r="A51" s="25" t="s">
        <v>353</v>
      </c>
      <c r="C51" s="2" t="s">
        <v>49</v>
      </c>
      <c r="E51" s="2" t="s">
        <v>354</v>
      </c>
      <c r="G51" s="4">
        <v>18</v>
      </c>
      <c r="I51" s="4">
        <v>0</v>
      </c>
      <c r="K51" s="2">
        <v>0</v>
      </c>
      <c r="M51" s="4">
        <f t="shared" si="0"/>
        <v>0</v>
      </c>
      <c r="O51" s="4">
        <v>196529922940</v>
      </c>
      <c r="Q51" s="2">
        <v>0</v>
      </c>
      <c r="S51" s="4">
        <f t="shared" si="1"/>
        <v>196529922940</v>
      </c>
    </row>
    <row r="52" spans="1:19" ht="24">
      <c r="A52" s="25" t="s">
        <v>150</v>
      </c>
      <c r="C52" s="2" t="s">
        <v>49</v>
      </c>
      <c r="E52" s="2" t="s">
        <v>152</v>
      </c>
      <c r="G52" s="4">
        <v>18</v>
      </c>
      <c r="I52" s="4">
        <v>68034528551</v>
      </c>
      <c r="K52" s="2">
        <v>0</v>
      </c>
      <c r="M52" s="4">
        <f t="shared" si="0"/>
        <v>68034528551</v>
      </c>
      <c r="O52" s="4">
        <v>335885991159</v>
      </c>
      <c r="Q52" s="2">
        <v>0</v>
      </c>
      <c r="S52" s="4">
        <f t="shared" si="1"/>
        <v>335885991159</v>
      </c>
    </row>
    <row r="53" spans="1:19" ht="24">
      <c r="A53" s="25" t="s">
        <v>141</v>
      </c>
      <c r="C53" s="2" t="s">
        <v>49</v>
      </c>
      <c r="E53" s="2" t="s">
        <v>143</v>
      </c>
      <c r="G53" s="4">
        <v>18</v>
      </c>
      <c r="I53" s="4">
        <v>26465731885</v>
      </c>
      <c r="K53" s="2">
        <v>0</v>
      </c>
      <c r="M53" s="4">
        <f t="shared" si="0"/>
        <v>26465731885</v>
      </c>
      <c r="O53" s="4">
        <v>140038530402</v>
      </c>
      <c r="Q53" s="2">
        <v>0</v>
      </c>
      <c r="S53" s="4">
        <f t="shared" si="1"/>
        <v>140038530402</v>
      </c>
    </row>
    <row r="54" spans="1:19" ht="24">
      <c r="A54" s="25" t="s">
        <v>85</v>
      </c>
      <c r="C54" s="2" t="s">
        <v>49</v>
      </c>
      <c r="E54" s="2" t="s">
        <v>87</v>
      </c>
      <c r="G54" s="4">
        <v>18</v>
      </c>
      <c r="I54" s="4">
        <v>35056473388</v>
      </c>
      <c r="K54" s="2">
        <v>0</v>
      </c>
      <c r="M54" s="4">
        <f t="shared" si="0"/>
        <v>35056473388</v>
      </c>
      <c r="O54" s="4">
        <v>165874507074</v>
      </c>
      <c r="Q54" s="2">
        <v>0</v>
      </c>
      <c r="S54" s="4">
        <f t="shared" si="1"/>
        <v>165874507074</v>
      </c>
    </row>
    <row r="55" spans="1:19" ht="24">
      <c r="A55" s="25" t="s">
        <v>176</v>
      </c>
      <c r="C55" s="2" t="s">
        <v>49</v>
      </c>
      <c r="E55" s="2" t="s">
        <v>175</v>
      </c>
      <c r="G55" s="4">
        <v>18.5</v>
      </c>
      <c r="I55" s="4">
        <v>93368202134</v>
      </c>
      <c r="K55" s="2">
        <v>0</v>
      </c>
      <c r="M55" s="4">
        <f t="shared" si="0"/>
        <v>93368202134</v>
      </c>
      <c r="O55" s="4">
        <v>709644093216</v>
      </c>
      <c r="Q55" s="2">
        <v>0</v>
      </c>
      <c r="S55" s="4">
        <f t="shared" si="1"/>
        <v>709644093216</v>
      </c>
    </row>
    <row r="56" spans="1:19" ht="24">
      <c r="A56" s="25" t="s">
        <v>173</v>
      </c>
      <c r="C56" s="2" t="s">
        <v>49</v>
      </c>
      <c r="E56" s="2" t="s">
        <v>175</v>
      </c>
      <c r="G56" s="4">
        <v>18.5</v>
      </c>
      <c r="I56" s="4">
        <v>25694940814</v>
      </c>
      <c r="K56" s="2">
        <v>0</v>
      </c>
      <c r="M56" s="4">
        <f t="shared" si="0"/>
        <v>25694940814</v>
      </c>
      <c r="O56" s="4">
        <v>195294142503</v>
      </c>
      <c r="Q56" s="2">
        <v>0</v>
      </c>
      <c r="S56" s="4">
        <f t="shared" si="1"/>
        <v>195294142503</v>
      </c>
    </row>
    <row r="57" spans="1:19" ht="24">
      <c r="A57" s="25" t="s">
        <v>91</v>
      </c>
      <c r="C57" s="2" t="s">
        <v>49</v>
      </c>
      <c r="E57" s="2" t="s">
        <v>93</v>
      </c>
      <c r="G57" s="4">
        <v>18</v>
      </c>
      <c r="I57" s="4">
        <v>6687820626</v>
      </c>
      <c r="K57" s="2">
        <v>0</v>
      </c>
      <c r="M57" s="4">
        <f t="shared" si="0"/>
        <v>6687820626</v>
      </c>
      <c r="O57" s="4">
        <v>264690646028</v>
      </c>
      <c r="Q57" s="2">
        <v>0</v>
      </c>
      <c r="S57" s="4">
        <f t="shared" si="1"/>
        <v>264690646028</v>
      </c>
    </row>
    <row r="58" spans="1:19" ht="24">
      <c r="A58" s="25" t="s">
        <v>355</v>
      </c>
      <c r="C58" s="2" t="s">
        <v>49</v>
      </c>
      <c r="E58" s="2" t="s">
        <v>356</v>
      </c>
      <c r="G58" s="4">
        <v>18</v>
      </c>
      <c r="I58" s="4">
        <v>0</v>
      </c>
      <c r="K58" s="2">
        <v>0</v>
      </c>
      <c r="M58" s="4">
        <f t="shared" si="0"/>
        <v>0</v>
      </c>
      <c r="O58" s="4">
        <v>427850977384</v>
      </c>
      <c r="Q58" s="2">
        <v>0</v>
      </c>
      <c r="S58" s="4">
        <f t="shared" si="1"/>
        <v>427850977384</v>
      </c>
    </row>
    <row r="59" spans="1:19" ht="24">
      <c r="A59" s="25" t="s">
        <v>357</v>
      </c>
      <c r="C59" s="2" t="s">
        <v>49</v>
      </c>
      <c r="E59" s="2" t="s">
        <v>358</v>
      </c>
      <c r="G59" s="4">
        <v>18</v>
      </c>
      <c r="I59" s="4">
        <v>0</v>
      </c>
      <c r="K59" s="2">
        <v>0</v>
      </c>
      <c r="M59" s="4">
        <f t="shared" si="0"/>
        <v>0</v>
      </c>
      <c r="O59" s="4">
        <v>8559051359</v>
      </c>
      <c r="Q59" s="2">
        <v>0</v>
      </c>
      <c r="S59" s="4">
        <f t="shared" si="1"/>
        <v>8559051359</v>
      </c>
    </row>
    <row r="60" spans="1:19" ht="24">
      <c r="A60" s="25" t="s">
        <v>359</v>
      </c>
      <c r="C60" s="2" t="s">
        <v>49</v>
      </c>
      <c r="E60" s="2" t="s">
        <v>360</v>
      </c>
      <c r="G60" s="4">
        <v>18</v>
      </c>
      <c r="I60" s="4">
        <v>0</v>
      </c>
      <c r="K60" s="2">
        <v>0</v>
      </c>
      <c r="M60" s="4">
        <f t="shared" si="0"/>
        <v>0</v>
      </c>
      <c r="O60" s="4">
        <v>5245003011</v>
      </c>
      <c r="Q60" s="2">
        <v>0</v>
      </c>
      <c r="S60" s="4">
        <f t="shared" si="1"/>
        <v>5245003011</v>
      </c>
    </row>
    <row r="61" spans="1:19" ht="24">
      <c r="A61" s="25" t="s">
        <v>361</v>
      </c>
      <c r="C61" s="2" t="s">
        <v>49</v>
      </c>
      <c r="E61" s="2" t="s">
        <v>354</v>
      </c>
      <c r="G61" s="4">
        <v>18</v>
      </c>
      <c r="I61" s="4">
        <v>0</v>
      </c>
      <c r="K61" s="2">
        <v>0</v>
      </c>
      <c r="M61" s="4">
        <f t="shared" si="0"/>
        <v>0</v>
      </c>
      <c r="O61" s="4">
        <v>113510958905</v>
      </c>
      <c r="Q61" s="2">
        <v>0</v>
      </c>
      <c r="S61" s="4">
        <f t="shared" si="1"/>
        <v>113510958905</v>
      </c>
    </row>
    <row r="62" spans="1:19" ht="24">
      <c r="A62" s="25" t="s">
        <v>362</v>
      </c>
      <c r="C62" s="2" t="s">
        <v>49</v>
      </c>
      <c r="E62" s="2" t="s">
        <v>313</v>
      </c>
      <c r="G62" s="4">
        <v>20</v>
      </c>
      <c r="I62" s="4">
        <v>0</v>
      </c>
      <c r="K62" s="2">
        <v>0</v>
      </c>
      <c r="M62" s="4">
        <f t="shared" si="0"/>
        <v>0</v>
      </c>
      <c r="O62" s="4">
        <v>45077625564</v>
      </c>
      <c r="Q62" s="2">
        <v>0</v>
      </c>
      <c r="S62" s="4">
        <f t="shared" si="1"/>
        <v>45077625564</v>
      </c>
    </row>
    <row r="63" spans="1:19" ht="24">
      <c r="A63" s="25" t="s">
        <v>363</v>
      </c>
      <c r="C63" s="2" t="s">
        <v>49</v>
      </c>
      <c r="E63" s="2" t="s">
        <v>313</v>
      </c>
      <c r="G63" s="4">
        <v>20</v>
      </c>
      <c r="I63" s="4">
        <v>0</v>
      </c>
      <c r="K63" s="2">
        <v>0</v>
      </c>
      <c r="M63" s="4">
        <f t="shared" si="0"/>
        <v>0</v>
      </c>
      <c r="O63" s="4">
        <v>32681278539</v>
      </c>
      <c r="Q63" s="2">
        <v>0</v>
      </c>
      <c r="S63" s="4">
        <f t="shared" si="1"/>
        <v>32681278539</v>
      </c>
    </row>
    <row r="64" spans="1:19" ht="24">
      <c r="A64" s="25" t="s">
        <v>364</v>
      </c>
      <c r="C64" s="2" t="s">
        <v>49</v>
      </c>
      <c r="E64" s="2" t="s">
        <v>365</v>
      </c>
      <c r="G64" s="4">
        <v>18</v>
      </c>
      <c r="I64" s="4">
        <v>0</v>
      </c>
      <c r="K64" s="2">
        <v>0</v>
      </c>
      <c r="M64" s="4">
        <f t="shared" si="0"/>
        <v>0</v>
      </c>
      <c r="O64" s="4">
        <v>19228685439</v>
      </c>
      <c r="Q64" s="2">
        <v>0</v>
      </c>
      <c r="S64" s="4">
        <f t="shared" si="1"/>
        <v>19228685439</v>
      </c>
    </row>
    <row r="65" spans="1:19" ht="24">
      <c r="A65" s="25" t="s">
        <v>366</v>
      </c>
      <c r="C65" s="2" t="s">
        <v>49</v>
      </c>
      <c r="E65" s="2" t="s">
        <v>367</v>
      </c>
      <c r="G65" s="4">
        <v>18</v>
      </c>
      <c r="I65" s="4">
        <v>0</v>
      </c>
      <c r="K65" s="2">
        <v>0</v>
      </c>
      <c r="M65" s="4">
        <f t="shared" si="0"/>
        <v>0</v>
      </c>
      <c r="O65" s="4">
        <v>35782328902</v>
      </c>
      <c r="Q65" s="2">
        <v>0</v>
      </c>
      <c r="S65" s="4">
        <f t="shared" si="1"/>
        <v>35782328902</v>
      </c>
    </row>
    <row r="66" spans="1:19" ht="24">
      <c r="A66" s="25" t="s">
        <v>428</v>
      </c>
      <c r="G66" s="4"/>
      <c r="I66" s="4">
        <v>5646666660</v>
      </c>
      <c r="K66" s="2">
        <v>0</v>
      </c>
      <c r="M66" s="4">
        <f>I66-K66</f>
        <v>5646666660</v>
      </c>
      <c r="O66" s="4">
        <v>28233333300</v>
      </c>
      <c r="Q66" s="2">
        <v>0</v>
      </c>
      <c r="S66" s="4">
        <f>O66+Q66</f>
        <v>28233333300</v>
      </c>
    </row>
    <row r="67" spans="1:19" ht="24">
      <c r="A67" s="25" t="s">
        <v>429</v>
      </c>
      <c r="G67" s="4"/>
      <c r="I67" s="4">
        <v>0</v>
      </c>
      <c r="K67" s="2">
        <v>0</v>
      </c>
      <c r="M67" s="4">
        <f t="shared" si="0"/>
        <v>0</v>
      </c>
      <c r="O67" s="4">
        <v>481081114736</v>
      </c>
      <c r="Q67" s="2">
        <v>0</v>
      </c>
      <c r="S67" s="4">
        <f t="shared" si="1"/>
        <v>481081114736</v>
      </c>
    </row>
    <row r="68" spans="1:19" ht="24">
      <c r="A68" s="25" t="s">
        <v>430</v>
      </c>
      <c r="G68" s="4"/>
      <c r="I68" s="4">
        <v>0</v>
      </c>
      <c r="K68" s="2">
        <v>0</v>
      </c>
      <c r="M68" s="4">
        <f t="shared" si="0"/>
        <v>0</v>
      </c>
      <c r="O68" s="4">
        <v>176488450597</v>
      </c>
      <c r="Q68" s="2">
        <v>0</v>
      </c>
      <c r="S68" s="4">
        <f t="shared" si="1"/>
        <v>176488450597</v>
      </c>
    </row>
    <row r="69" spans="1:19" ht="24.75" thickBot="1">
      <c r="A69" s="25" t="s">
        <v>431</v>
      </c>
      <c r="G69" s="4"/>
      <c r="I69" s="4">
        <v>37292465738</v>
      </c>
      <c r="K69" s="2">
        <v>0</v>
      </c>
      <c r="M69" s="4">
        <f t="shared" si="0"/>
        <v>37292465738</v>
      </c>
      <c r="O69" s="4">
        <v>186462328650</v>
      </c>
      <c r="Q69" s="2">
        <v>0</v>
      </c>
      <c r="S69" s="4">
        <f t="shared" si="1"/>
        <v>186462328650</v>
      </c>
    </row>
    <row r="70" spans="1:19" ht="24.75" thickBot="1">
      <c r="A70" s="25" t="s">
        <v>49</v>
      </c>
      <c r="C70" s="2" t="s">
        <v>49</v>
      </c>
      <c r="E70" s="2" t="s">
        <v>49</v>
      </c>
      <c r="G70" s="14"/>
      <c r="I70" s="5">
        <f>SUM(I8:I69)</f>
        <v>3556375522592</v>
      </c>
      <c r="K70" s="5">
        <f>SUM(K8:K69)</f>
        <v>0</v>
      </c>
      <c r="M70" s="5">
        <f>SUM(M8:M69)</f>
        <v>3556375522592</v>
      </c>
      <c r="O70" s="5">
        <f>SUM(O8:O69)</f>
        <v>18061036347849</v>
      </c>
      <c r="Q70" s="5">
        <f>SUM(Q8:Q69)</f>
        <v>0</v>
      </c>
      <c r="S70" s="5">
        <f>SUM(S8:S69)</f>
        <v>18061036347849</v>
      </c>
    </row>
    <row r="71" spans="1:19" ht="23.25" thickTop="1">
      <c r="O71" s="4"/>
    </row>
    <row r="72" spans="1:19">
      <c r="O72" s="4"/>
    </row>
  </sheetData>
  <mergeCells count="17">
    <mergeCell ref="A2:S2"/>
    <mergeCell ref="A3:S3"/>
    <mergeCell ref="A4:S4"/>
    <mergeCell ref="I7"/>
    <mergeCell ref="K7"/>
    <mergeCell ref="M7"/>
    <mergeCell ref="I6:M6"/>
    <mergeCell ref="O7"/>
    <mergeCell ref="A7"/>
    <mergeCell ref="C7"/>
    <mergeCell ref="E7"/>
    <mergeCell ref="G7"/>
    <mergeCell ref="A6:G6"/>
    <mergeCell ref="A5:R5"/>
    <mergeCell ref="Q7"/>
    <mergeCell ref="S7"/>
    <mergeCell ref="O6:S6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25509-0A3E-4D56-9CD7-EC80ABD131C6}">
  <dimension ref="A2:M151"/>
  <sheetViews>
    <sheetView rightToLeft="1" workbookViewId="0">
      <selection activeCell="A5" sqref="A5:L5"/>
    </sheetView>
  </sheetViews>
  <sheetFormatPr defaultRowHeight="22.5"/>
  <cols>
    <col min="1" max="1" width="39.42578125" style="2" bestFit="1" customWidth="1"/>
    <col min="2" max="2" width="1" style="2" customWidth="1"/>
    <col min="3" max="3" width="22" style="2" bestFit="1" customWidth="1"/>
    <col min="4" max="4" width="1" style="2" customWidth="1"/>
    <col min="5" max="5" width="17.140625" style="2" bestFit="1" customWidth="1"/>
    <col min="6" max="6" width="1" style="2" customWidth="1"/>
    <col min="7" max="7" width="21.7109375" style="2" bestFit="1" customWidth="1"/>
    <col min="8" max="8" width="1" style="2" customWidth="1"/>
    <col min="9" max="9" width="21.7109375" style="2" bestFit="1" customWidth="1"/>
    <col min="10" max="10" width="1" style="2" customWidth="1"/>
    <col min="11" max="11" width="17.140625" style="2" bestFit="1" customWidth="1"/>
    <col min="12" max="12" width="1" style="2" customWidth="1"/>
    <col min="13" max="13" width="21.42578125" style="2" bestFit="1" customWidth="1"/>
    <col min="14" max="14" width="1" style="2" customWidth="1"/>
    <col min="15" max="15" width="9.140625" style="2" customWidth="1"/>
    <col min="16" max="16384" width="9.140625" style="2"/>
  </cols>
  <sheetData>
    <row r="2" spans="1:13" ht="24">
      <c r="A2" s="33" t="s">
        <v>0</v>
      </c>
      <c r="B2" s="33" t="s">
        <v>0</v>
      </c>
      <c r="C2" s="33" t="s">
        <v>0</v>
      </c>
      <c r="D2" s="33" t="s">
        <v>0</v>
      </c>
      <c r="E2" s="33" t="s">
        <v>0</v>
      </c>
      <c r="F2" s="33" t="s">
        <v>0</v>
      </c>
      <c r="G2" s="33" t="s">
        <v>0</v>
      </c>
      <c r="H2" s="33" t="s">
        <v>0</v>
      </c>
      <c r="I2" s="33" t="s">
        <v>0</v>
      </c>
      <c r="J2" s="33" t="s">
        <v>0</v>
      </c>
      <c r="K2" s="33" t="s">
        <v>0</v>
      </c>
      <c r="L2" s="33" t="s">
        <v>0</v>
      </c>
      <c r="M2" s="33" t="s">
        <v>0</v>
      </c>
    </row>
    <row r="3" spans="1:13" ht="24">
      <c r="A3" s="33" t="s">
        <v>330</v>
      </c>
      <c r="B3" s="33" t="s">
        <v>330</v>
      </c>
      <c r="C3" s="33" t="s">
        <v>330</v>
      </c>
      <c r="D3" s="33" t="s">
        <v>330</v>
      </c>
      <c r="E3" s="33" t="s">
        <v>330</v>
      </c>
      <c r="F3" s="33" t="s">
        <v>330</v>
      </c>
      <c r="G3" s="33" t="s">
        <v>330</v>
      </c>
      <c r="H3" s="33" t="s">
        <v>330</v>
      </c>
      <c r="I3" s="33" t="s">
        <v>330</v>
      </c>
      <c r="J3" s="33" t="s">
        <v>330</v>
      </c>
      <c r="K3" s="33" t="s">
        <v>330</v>
      </c>
      <c r="L3" s="33" t="s">
        <v>330</v>
      </c>
      <c r="M3" s="33" t="s">
        <v>330</v>
      </c>
    </row>
    <row r="4" spans="1:13" ht="24">
      <c r="A4" s="33" t="s">
        <v>2</v>
      </c>
      <c r="B4" s="33" t="s">
        <v>2</v>
      </c>
      <c r="C4" s="33" t="s">
        <v>2</v>
      </c>
      <c r="D4" s="33" t="s">
        <v>2</v>
      </c>
      <c r="E4" s="33" t="s">
        <v>2</v>
      </c>
      <c r="F4" s="33" t="s">
        <v>2</v>
      </c>
      <c r="G4" s="33" t="s">
        <v>2</v>
      </c>
      <c r="H4" s="33" t="s">
        <v>2</v>
      </c>
      <c r="I4" s="33" t="s">
        <v>2</v>
      </c>
      <c r="J4" s="33" t="s">
        <v>2</v>
      </c>
      <c r="K4" s="33" t="s">
        <v>2</v>
      </c>
      <c r="L4" s="33" t="s">
        <v>2</v>
      </c>
      <c r="M4" s="33" t="s">
        <v>2</v>
      </c>
    </row>
    <row r="5" spans="1:13" ht="25.5">
      <c r="A5" s="31" t="s">
        <v>465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</row>
    <row r="6" spans="1:13" ht="24.75" thickBot="1">
      <c r="A6" s="6" t="s">
        <v>331</v>
      </c>
      <c r="C6" s="32" t="s">
        <v>332</v>
      </c>
      <c r="D6" s="32" t="s">
        <v>332</v>
      </c>
      <c r="E6" s="32" t="s">
        <v>332</v>
      </c>
      <c r="F6" s="32" t="s">
        <v>332</v>
      </c>
      <c r="G6" s="32" t="s">
        <v>332</v>
      </c>
      <c r="I6" s="32" t="s">
        <v>333</v>
      </c>
      <c r="J6" s="32" t="s">
        <v>333</v>
      </c>
      <c r="K6" s="32" t="s">
        <v>333</v>
      </c>
      <c r="L6" s="32" t="s">
        <v>333</v>
      </c>
      <c r="M6" s="32" t="s">
        <v>333</v>
      </c>
    </row>
    <row r="7" spans="1:13" ht="24.75" thickBot="1">
      <c r="A7" s="6" t="s">
        <v>334</v>
      </c>
      <c r="C7" s="6" t="s">
        <v>336</v>
      </c>
      <c r="E7" s="6" t="s">
        <v>337</v>
      </c>
      <c r="G7" s="6" t="s">
        <v>338</v>
      </c>
      <c r="I7" s="6" t="s">
        <v>336</v>
      </c>
      <c r="K7" s="6" t="s">
        <v>337</v>
      </c>
      <c r="M7" s="6" t="s">
        <v>338</v>
      </c>
    </row>
    <row r="8" spans="1:13" ht="24">
      <c r="A8" s="3" t="s">
        <v>295</v>
      </c>
      <c r="C8" s="4">
        <v>0</v>
      </c>
      <c r="E8" s="4">
        <v>0</v>
      </c>
      <c r="G8" s="4">
        <v>0</v>
      </c>
      <c r="I8" s="4">
        <v>343721</v>
      </c>
      <c r="K8" s="4">
        <v>0</v>
      </c>
      <c r="M8" s="4">
        <v>343721</v>
      </c>
    </row>
    <row r="9" spans="1:13" ht="24">
      <c r="A9" s="3" t="s">
        <v>296</v>
      </c>
      <c r="C9" s="4">
        <v>67057885874</v>
      </c>
      <c r="E9" s="4">
        <v>0</v>
      </c>
      <c r="G9" s="4">
        <v>67057885874</v>
      </c>
      <c r="I9" s="4">
        <v>275058060492</v>
      </c>
      <c r="K9" s="4">
        <v>0</v>
      </c>
      <c r="M9" s="4">
        <v>275058060492</v>
      </c>
    </row>
    <row r="10" spans="1:13" ht="24">
      <c r="A10" s="3" t="s">
        <v>297</v>
      </c>
      <c r="C10" s="4">
        <v>185436917</v>
      </c>
      <c r="E10" s="4">
        <v>0</v>
      </c>
      <c r="G10" s="4">
        <v>185436917</v>
      </c>
      <c r="I10" s="4">
        <v>339129886</v>
      </c>
      <c r="K10" s="4">
        <v>0</v>
      </c>
      <c r="M10" s="4">
        <v>339129886</v>
      </c>
    </row>
    <row r="11" spans="1:13" ht="24">
      <c r="A11" s="3" t="s">
        <v>298</v>
      </c>
      <c r="C11" s="4">
        <v>46429</v>
      </c>
      <c r="E11" s="4">
        <v>0</v>
      </c>
      <c r="G11" s="4">
        <v>46429</v>
      </c>
      <c r="I11" s="4">
        <v>651992</v>
      </c>
      <c r="K11" s="4">
        <v>0</v>
      </c>
      <c r="M11" s="4">
        <v>651992</v>
      </c>
    </row>
    <row r="12" spans="1:13" ht="24">
      <c r="A12" s="3" t="s">
        <v>297</v>
      </c>
      <c r="C12" s="4">
        <v>0</v>
      </c>
      <c r="E12" s="4">
        <v>0</v>
      </c>
      <c r="G12" s="4">
        <v>0</v>
      </c>
      <c r="I12" s="4">
        <v>319063178399</v>
      </c>
      <c r="K12" s="4">
        <v>0</v>
      </c>
      <c r="M12" s="4">
        <v>319063178399</v>
      </c>
    </row>
    <row r="13" spans="1:13" ht="24">
      <c r="A13" s="3" t="s">
        <v>299</v>
      </c>
      <c r="C13" s="4">
        <v>36325</v>
      </c>
      <c r="E13" s="4">
        <v>0</v>
      </c>
      <c r="G13" s="4">
        <v>36325</v>
      </c>
      <c r="I13" s="4">
        <v>36325</v>
      </c>
      <c r="K13" s="4">
        <v>0</v>
      </c>
      <c r="M13" s="4">
        <v>36325</v>
      </c>
    </row>
    <row r="14" spans="1:13" ht="24">
      <c r="A14" s="3" t="s">
        <v>300</v>
      </c>
      <c r="C14" s="4">
        <v>4096994550</v>
      </c>
      <c r="E14" s="4">
        <v>-194391656</v>
      </c>
      <c r="G14" s="4">
        <v>4291386206</v>
      </c>
      <c r="I14" s="4">
        <v>503174863410</v>
      </c>
      <c r="K14" s="4">
        <v>0</v>
      </c>
      <c r="M14" s="4">
        <v>503174863410</v>
      </c>
    </row>
    <row r="15" spans="1:13" ht="24">
      <c r="A15" s="3" t="s">
        <v>301</v>
      </c>
      <c r="C15" s="4">
        <v>21673</v>
      </c>
      <c r="E15" s="4">
        <v>0</v>
      </c>
      <c r="G15" s="4">
        <v>21673</v>
      </c>
      <c r="I15" s="4">
        <v>1436856</v>
      </c>
      <c r="K15" s="4">
        <v>0</v>
      </c>
      <c r="M15" s="4">
        <v>1436856</v>
      </c>
    </row>
    <row r="16" spans="1:13" ht="24">
      <c r="A16" s="3" t="s">
        <v>301</v>
      </c>
      <c r="C16" s="4">
        <v>0</v>
      </c>
      <c r="E16" s="4">
        <v>0</v>
      </c>
      <c r="G16" s="4">
        <v>0</v>
      </c>
      <c r="I16" s="4">
        <v>5095890412</v>
      </c>
      <c r="K16" s="4">
        <v>0</v>
      </c>
      <c r="M16" s="4">
        <v>5095890412</v>
      </c>
    </row>
    <row r="17" spans="1:13" ht="24">
      <c r="A17" s="3" t="s">
        <v>299</v>
      </c>
      <c r="C17" s="4">
        <v>166250000012</v>
      </c>
      <c r="E17" s="4">
        <v>0</v>
      </c>
      <c r="G17" s="4">
        <v>166250000012</v>
      </c>
      <c r="I17" s="4">
        <v>1112122950816</v>
      </c>
      <c r="K17" s="4">
        <v>0</v>
      </c>
      <c r="M17" s="4">
        <v>1112122950816</v>
      </c>
    </row>
    <row r="18" spans="1:13" ht="24">
      <c r="A18" s="3" t="s">
        <v>299</v>
      </c>
      <c r="C18" s="4">
        <v>0</v>
      </c>
      <c r="E18" s="4">
        <v>0</v>
      </c>
      <c r="G18" s="4">
        <v>0</v>
      </c>
      <c r="I18" s="4">
        <v>185272131172</v>
      </c>
      <c r="K18" s="4">
        <v>0</v>
      </c>
      <c r="M18" s="4">
        <v>185272131172</v>
      </c>
    </row>
    <row r="19" spans="1:13" ht="24">
      <c r="A19" s="3" t="s">
        <v>297</v>
      </c>
      <c r="C19" s="4">
        <v>284515027315</v>
      </c>
      <c r="E19" s="4">
        <v>1591081352</v>
      </c>
      <c r="G19" s="4">
        <v>282923945963</v>
      </c>
      <c r="I19" s="4">
        <v>1437979919893</v>
      </c>
      <c r="K19" s="4">
        <v>1591081352</v>
      </c>
      <c r="M19" s="4">
        <v>1436388838541</v>
      </c>
    </row>
    <row r="20" spans="1:13" ht="24">
      <c r="A20" s="3" t="s">
        <v>299</v>
      </c>
      <c r="C20" s="4">
        <v>0</v>
      </c>
      <c r="E20" s="4">
        <v>0</v>
      </c>
      <c r="G20" s="4">
        <v>0</v>
      </c>
      <c r="I20" s="4">
        <v>143830327894</v>
      </c>
      <c r="K20" s="4">
        <v>0</v>
      </c>
      <c r="M20" s="4">
        <v>143830327894</v>
      </c>
    </row>
    <row r="21" spans="1:13" ht="24">
      <c r="A21" s="3" t="s">
        <v>302</v>
      </c>
      <c r="C21" s="4">
        <v>2323</v>
      </c>
      <c r="E21" s="4">
        <v>0</v>
      </c>
      <c r="G21" s="4">
        <v>2323</v>
      </c>
      <c r="I21" s="4">
        <v>85520</v>
      </c>
      <c r="K21" s="4">
        <v>0</v>
      </c>
      <c r="M21" s="4">
        <v>85520</v>
      </c>
    </row>
    <row r="22" spans="1:13" ht="24">
      <c r="A22" s="3" t="s">
        <v>297</v>
      </c>
      <c r="C22" s="4">
        <v>125342465753</v>
      </c>
      <c r="E22" s="4">
        <v>982620</v>
      </c>
      <c r="G22" s="4">
        <v>125341483133</v>
      </c>
      <c r="I22" s="4">
        <v>631288831497</v>
      </c>
      <c r="K22" s="4">
        <v>441317714</v>
      </c>
      <c r="M22" s="4">
        <v>630847513783</v>
      </c>
    </row>
    <row r="23" spans="1:13" ht="24">
      <c r="A23" s="3" t="s">
        <v>299</v>
      </c>
      <c r="C23" s="4">
        <v>0</v>
      </c>
      <c r="E23" s="4">
        <v>0</v>
      </c>
      <c r="G23" s="4">
        <v>0</v>
      </c>
      <c r="I23" s="4">
        <v>354433060130</v>
      </c>
      <c r="K23" s="4">
        <v>0</v>
      </c>
      <c r="M23" s="4">
        <v>354433060130</v>
      </c>
    </row>
    <row r="24" spans="1:13" ht="24">
      <c r="A24" s="3" t="s">
        <v>299</v>
      </c>
      <c r="C24" s="4">
        <v>0</v>
      </c>
      <c r="E24" s="4">
        <v>0</v>
      </c>
      <c r="G24" s="4">
        <v>0</v>
      </c>
      <c r="I24" s="4">
        <v>639601092914</v>
      </c>
      <c r="K24" s="4">
        <v>0</v>
      </c>
      <c r="M24" s="4">
        <v>639601092914</v>
      </c>
    </row>
    <row r="25" spans="1:13" ht="24">
      <c r="A25" s="3" t="s">
        <v>317</v>
      </c>
      <c r="C25" s="4">
        <v>0</v>
      </c>
      <c r="E25" s="4">
        <v>0</v>
      </c>
      <c r="G25" s="4">
        <v>0</v>
      </c>
      <c r="I25" s="4">
        <v>203314480895</v>
      </c>
      <c r="K25" s="4">
        <v>0</v>
      </c>
      <c r="M25" s="4">
        <v>203314480895</v>
      </c>
    </row>
    <row r="26" spans="1:13" ht="24">
      <c r="A26" s="3" t="s">
        <v>303</v>
      </c>
      <c r="C26" s="4">
        <v>2808</v>
      </c>
      <c r="E26" s="4">
        <v>0</v>
      </c>
      <c r="G26" s="4">
        <v>2808</v>
      </c>
      <c r="I26" s="4">
        <v>3825206731</v>
      </c>
      <c r="K26" s="4">
        <v>0</v>
      </c>
      <c r="M26" s="4">
        <v>3825206731</v>
      </c>
    </row>
    <row r="27" spans="1:13" ht="24">
      <c r="A27" s="3" t="s">
        <v>299</v>
      </c>
      <c r="C27" s="4">
        <v>0</v>
      </c>
      <c r="E27" s="4">
        <v>0</v>
      </c>
      <c r="G27" s="4">
        <v>0</v>
      </c>
      <c r="I27" s="4">
        <v>220034426252</v>
      </c>
      <c r="K27" s="4">
        <v>0</v>
      </c>
      <c r="M27" s="4">
        <v>220034426252</v>
      </c>
    </row>
    <row r="28" spans="1:13" ht="24">
      <c r="A28" s="3" t="s">
        <v>299</v>
      </c>
      <c r="C28" s="4">
        <v>75000000008</v>
      </c>
      <c r="E28" s="4">
        <v>1402118525</v>
      </c>
      <c r="G28" s="4">
        <v>73597881483</v>
      </c>
      <c r="I28" s="4">
        <v>373696721332</v>
      </c>
      <c r="K28" s="4">
        <v>1402118525</v>
      </c>
      <c r="M28" s="4">
        <v>372294602807</v>
      </c>
    </row>
    <row r="29" spans="1:13" ht="24">
      <c r="A29" s="3" t="s">
        <v>297</v>
      </c>
      <c r="C29" s="4">
        <v>175570776267</v>
      </c>
      <c r="E29" s="4">
        <v>-733496332</v>
      </c>
      <c r="G29" s="4">
        <v>176304272599</v>
      </c>
      <c r="I29" s="4">
        <v>1187463507756</v>
      </c>
      <c r="K29" s="4">
        <v>147173864</v>
      </c>
      <c r="M29" s="4">
        <v>1187316333892</v>
      </c>
    </row>
    <row r="30" spans="1:13" ht="24">
      <c r="A30" s="3" t="s">
        <v>304</v>
      </c>
      <c r="C30" s="4">
        <v>344262295080</v>
      </c>
      <c r="E30" s="4">
        <v>267155648</v>
      </c>
      <c r="G30" s="4">
        <v>343995139432</v>
      </c>
      <c r="I30" s="4">
        <v>1721693989070</v>
      </c>
      <c r="K30" s="4">
        <v>267155648</v>
      </c>
      <c r="M30" s="4">
        <v>1721426833422</v>
      </c>
    </row>
    <row r="31" spans="1:13" ht="24">
      <c r="A31" s="3" t="s">
        <v>304</v>
      </c>
      <c r="C31" s="4">
        <v>147540983580</v>
      </c>
      <c r="E31" s="4">
        <v>114495277</v>
      </c>
      <c r="G31" s="4">
        <v>147426488303</v>
      </c>
      <c r="I31" s="4">
        <v>737868852434</v>
      </c>
      <c r="K31" s="4">
        <v>114495277</v>
      </c>
      <c r="M31" s="4">
        <v>737754357157</v>
      </c>
    </row>
    <row r="32" spans="1:13" ht="24">
      <c r="A32" s="3" t="s">
        <v>304</v>
      </c>
      <c r="C32" s="4">
        <v>49180327860</v>
      </c>
      <c r="E32" s="4">
        <v>38165092</v>
      </c>
      <c r="G32" s="4">
        <v>49142162768</v>
      </c>
      <c r="I32" s="4">
        <v>245956284145</v>
      </c>
      <c r="K32" s="4">
        <v>38165092</v>
      </c>
      <c r="M32" s="4">
        <v>245918119053</v>
      </c>
    </row>
    <row r="33" spans="1:13" ht="24">
      <c r="A33" s="3" t="s">
        <v>306</v>
      </c>
      <c r="C33" s="4">
        <v>0</v>
      </c>
      <c r="E33" s="4">
        <v>0</v>
      </c>
      <c r="G33" s="4">
        <v>0</v>
      </c>
      <c r="I33" s="4">
        <v>5753424658</v>
      </c>
      <c r="K33" s="4">
        <v>0</v>
      </c>
      <c r="M33" s="4">
        <v>5753424658</v>
      </c>
    </row>
    <row r="34" spans="1:13" ht="24">
      <c r="A34" s="3" t="s">
        <v>299</v>
      </c>
      <c r="C34" s="4">
        <v>0</v>
      </c>
      <c r="E34" s="4">
        <v>0</v>
      </c>
      <c r="G34" s="4">
        <v>0</v>
      </c>
      <c r="I34" s="4">
        <v>626926229524</v>
      </c>
      <c r="K34" s="4">
        <v>0</v>
      </c>
      <c r="M34" s="4">
        <v>626926229524</v>
      </c>
    </row>
    <row r="35" spans="1:13" ht="24">
      <c r="A35" s="3" t="s">
        <v>301</v>
      </c>
      <c r="C35" s="4">
        <v>36200314397</v>
      </c>
      <c r="E35" s="4">
        <v>936589</v>
      </c>
      <c r="G35" s="4">
        <v>36199377808</v>
      </c>
      <c r="I35" s="4">
        <v>235475559542</v>
      </c>
      <c r="K35" s="4">
        <v>3526199</v>
      </c>
      <c r="M35" s="4">
        <v>235472033343</v>
      </c>
    </row>
    <row r="36" spans="1:13" ht="24">
      <c r="A36" s="3" t="s">
        <v>299</v>
      </c>
      <c r="C36" s="4">
        <v>0</v>
      </c>
      <c r="E36" s="4">
        <v>0</v>
      </c>
      <c r="G36" s="4">
        <v>0</v>
      </c>
      <c r="I36" s="4">
        <v>84415300569</v>
      </c>
      <c r="K36" s="4">
        <v>0</v>
      </c>
      <c r="M36" s="4">
        <v>84415300569</v>
      </c>
    </row>
    <row r="37" spans="1:13" ht="24">
      <c r="A37" s="3" t="s">
        <v>299</v>
      </c>
      <c r="C37" s="4">
        <v>24999999992</v>
      </c>
      <c r="E37" s="4">
        <v>467372841</v>
      </c>
      <c r="G37" s="4">
        <v>24532627151</v>
      </c>
      <c r="I37" s="4">
        <v>124565573783</v>
      </c>
      <c r="K37" s="4">
        <v>467372841</v>
      </c>
      <c r="M37" s="4">
        <v>124098200942</v>
      </c>
    </row>
    <row r="38" spans="1:13" ht="24">
      <c r="A38" s="3" t="s">
        <v>301</v>
      </c>
      <c r="C38" s="4">
        <v>36200314397</v>
      </c>
      <c r="E38" s="4">
        <v>7449564</v>
      </c>
      <c r="G38" s="4">
        <v>36192864833</v>
      </c>
      <c r="I38" s="4">
        <v>235475559542</v>
      </c>
      <c r="K38" s="4">
        <v>31758058</v>
      </c>
      <c r="M38" s="4">
        <v>235443801484</v>
      </c>
    </row>
    <row r="39" spans="1:13" ht="24">
      <c r="A39" s="3" t="s">
        <v>297</v>
      </c>
      <c r="C39" s="4">
        <v>125342465753</v>
      </c>
      <c r="E39" s="4">
        <v>1964788</v>
      </c>
      <c r="G39" s="4">
        <v>125340500965</v>
      </c>
      <c r="I39" s="4">
        <v>629581181227</v>
      </c>
      <c r="K39" s="4">
        <v>725105284</v>
      </c>
      <c r="M39" s="4">
        <v>628856075943</v>
      </c>
    </row>
    <row r="40" spans="1:13" ht="24">
      <c r="A40" s="3" t="s">
        <v>297</v>
      </c>
      <c r="C40" s="4">
        <v>29332191790</v>
      </c>
      <c r="E40" s="4">
        <v>-411184210</v>
      </c>
      <c r="G40" s="4">
        <v>29743376000</v>
      </c>
      <c r="I40" s="4">
        <v>285630567439</v>
      </c>
      <c r="K40" s="4">
        <v>0</v>
      </c>
      <c r="M40" s="4">
        <v>285630567439</v>
      </c>
    </row>
    <row r="41" spans="1:13" ht="24">
      <c r="A41" s="3" t="s">
        <v>303</v>
      </c>
      <c r="C41" s="4">
        <v>0</v>
      </c>
      <c r="E41" s="4">
        <v>0</v>
      </c>
      <c r="G41" s="4">
        <v>0</v>
      </c>
      <c r="I41" s="4">
        <v>240218579296</v>
      </c>
      <c r="K41" s="4">
        <v>0</v>
      </c>
      <c r="M41" s="4">
        <v>240218579296</v>
      </c>
    </row>
    <row r="42" spans="1:13" ht="24">
      <c r="A42" s="3" t="s">
        <v>314</v>
      </c>
      <c r="C42" s="4">
        <v>12991803439</v>
      </c>
      <c r="E42" s="4">
        <v>0</v>
      </c>
      <c r="G42" s="4">
        <v>12991803439</v>
      </c>
      <c r="I42" s="4">
        <v>180163934520</v>
      </c>
      <c r="K42" s="4">
        <v>0</v>
      </c>
      <c r="M42" s="4">
        <v>180163934520</v>
      </c>
    </row>
    <row r="43" spans="1:13" ht="24">
      <c r="A43" s="3" t="s">
        <v>321</v>
      </c>
      <c r="C43" s="4">
        <v>0</v>
      </c>
      <c r="E43" s="4">
        <v>0</v>
      </c>
      <c r="G43" s="4">
        <v>0</v>
      </c>
      <c r="I43" s="4">
        <v>323620218555</v>
      </c>
      <c r="K43" s="4">
        <v>0</v>
      </c>
      <c r="M43" s="4">
        <v>323620218555</v>
      </c>
    </row>
    <row r="44" spans="1:13" ht="24">
      <c r="A44" s="3" t="s">
        <v>303</v>
      </c>
      <c r="C44" s="4">
        <v>0</v>
      </c>
      <c r="E44" s="4">
        <v>0</v>
      </c>
      <c r="G44" s="4">
        <v>0</v>
      </c>
      <c r="I44" s="4">
        <v>235491803369</v>
      </c>
      <c r="K44" s="4">
        <v>0</v>
      </c>
      <c r="M44" s="4">
        <v>235491803369</v>
      </c>
    </row>
    <row r="45" spans="1:13" ht="24">
      <c r="A45" s="3" t="s">
        <v>321</v>
      </c>
      <c r="C45" s="4">
        <v>0</v>
      </c>
      <c r="E45" s="4">
        <v>0</v>
      </c>
      <c r="G45" s="4">
        <v>0</v>
      </c>
      <c r="I45" s="4">
        <v>36010928992</v>
      </c>
      <c r="K45" s="4">
        <v>0</v>
      </c>
      <c r="M45" s="4">
        <v>36010928992</v>
      </c>
    </row>
    <row r="46" spans="1:13" ht="24">
      <c r="A46" s="3" t="s">
        <v>368</v>
      </c>
      <c r="C46" s="4">
        <v>0</v>
      </c>
      <c r="E46" s="4">
        <v>0</v>
      </c>
      <c r="G46" s="4">
        <v>0</v>
      </c>
      <c r="I46" s="4">
        <v>313989071098</v>
      </c>
      <c r="K46" s="4">
        <v>0</v>
      </c>
      <c r="M46" s="4">
        <v>313989071098</v>
      </c>
    </row>
    <row r="47" spans="1:13" ht="24">
      <c r="A47" s="3" t="s">
        <v>321</v>
      </c>
      <c r="C47" s="4">
        <v>0</v>
      </c>
      <c r="E47" s="4">
        <v>0</v>
      </c>
      <c r="G47" s="4">
        <v>0</v>
      </c>
      <c r="I47" s="4">
        <v>326092896202</v>
      </c>
      <c r="K47" s="4">
        <v>0</v>
      </c>
      <c r="M47" s="4">
        <v>326092896202</v>
      </c>
    </row>
    <row r="48" spans="1:13" ht="24">
      <c r="A48" s="3" t="s">
        <v>323</v>
      </c>
      <c r="C48" s="4">
        <v>0</v>
      </c>
      <c r="E48" s="4">
        <v>0</v>
      </c>
      <c r="G48" s="4">
        <v>0</v>
      </c>
      <c r="I48" s="4">
        <v>260874317000</v>
      </c>
      <c r="K48" s="4">
        <v>0</v>
      </c>
      <c r="M48" s="4">
        <v>260874317000</v>
      </c>
    </row>
    <row r="49" spans="1:13" ht="24">
      <c r="A49" s="3" t="s">
        <v>314</v>
      </c>
      <c r="C49" s="4">
        <v>0</v>
      </c>
      <c r="E49" s="4">
        <v>0</v>
      </c>
      <c r="G49" s="4">
        <v>0</v>
      </c>
      <c r="I49" s="4">
        <v>173524590254</v>
      </c>
      <c r="K49" s="4">
        <v>0</v>
      </c>
      <c r="M49" s="4">
        <v>173524590254</v>
      </c>
    </row>
    <row r="50" spans="1:13" ht="24">
      <c r="A50" s="3" t="s">
        <v>299</v>
      </c>
      <c r="C50" s="4">
        <v>49999999985</v>
      </c>
      <c r="E50" s="4">
        <v>934745683</v>
      </c>
      <c r="G50" s="4">
        <v>49065254302</v>
      </c>
      <c r="I50" s="4">
        <v>249131147542</v>
      </c>
      <c r="K50" s="4">
        <v>934745683</v>
      </c>
      <c r="M50" s="4">
        <v>248196401859</v>
      </c>
    </row>
    <row r="51" spans="1:13" ht="24">
      <c r="A51" s="3" t="s">
        <v>369</v>
      </c>
      <c r="C51" s="4">
        <v>0</v>
      </c>
      <c r="E51" s="4">
        <v>0</v>
      </c>
      <c r="G51" s="4">
        <v>0</v>
      </c>
      <c r="I51" s="4">
        <v>75684558339</v>
      </c>
      <c r="K51" s="4">
        <v>0</v>
      </c>
      <c r="M51" s="4">
        <v>75684558339</v>
      </c>
    </row>
    <row r="52" spans="1:13" ht="24">
      <c r="A52" s="3" t="s">
        <v>305</v>
      </c>
      <c r="C52" s="4">
        <v>58422</v>
      </c>
      <c r="E52" s="4">
        <v>0</v>
      </c>
      <c r="G52" s="4">
        <v>58422</v>
      </c>
      <c r="I52" s="4">
        <v>406646</v>
      </c>
      <c r="K52" s="4">
        <v>0</v>
      </c>
      <c r="M52" s="4">
        <v>406646</v>
      </c>
    </row>
    <row r="53" spans="1:13" ht="24">
      <c r="A53" s="3" t="s">
        <v>306</v>
      </c>
      <c r="C53" s="4">
        <v>0</v>
      </c>
      <c r="E53" s="4">
        <v>0</v>
      </c>
      <c r="G53" s="4">
        <v>0</v>
      </c>
      <c r="I53" s="4">
        <v>4736</v>
      </c>
      <c r="K53" s="4">
        <v>0</v>
      </c>
      <c r="M53" s="4">
        <v>4736</v>
      </c>
    </row>
    <row r="54" spans="1:13" ht="24">
      <c r="A54" s="3" t="s">
        <v>301</v>
      </c>
      <c r="C54" s="4">
        <v>36757</v>
      </c>
      <c r="E54" s="4">
        <v>0</v>
      </c>
      <c r="G54" s="4">
        <v>36757</v>
      </c>
      <c r="I54" s="4">
        <v>229202</v>
      </c>
      <c r="K54" s="4">
        <v>0</v>
      </c>
      <c r="M54" s="4">
        <v>229202</v>
      </c>
    </row>
    <row r="55" spans="1:13" ht="24">
      <c r="A55" s="3" t="s">
        <v>311</v>
      </c>
      <c r="C55" s="4">
        <v>0</v>
      </c>
      <c r="E55" s="4">
        <v>0</v>
      </c>
      <c r="G55" s="4">
        <v>0</v>
      </c>
      <c r="I55" s="4">
        <v>46475409834</v>
      </c>
      <c r="K55" s="4">
        <v>0</v>
      </c>
      <c r="M55" s="4">
        <v>46475409834</v>
      </c>
    </row>
    <row r="56" spans="1:13" ht="24">
      <c r="A56" s="3" t="s">
        <v>370</v>
      </c>
      <c r="C56" s="4">
        <v>18167225372</v>
      </c>
      <c r="E56" s="4">
        <v>0</v>
      </c>
      <c r="G56" s="4">
        <v>18167225372</v>
      </c>
      <c r="I56" s="4">
        <v>205811444983</v>
      </c>
      <c r="K56" s="4">
        <v>0</v>
      </c>
      <c r="M56" s="4">
        <v>205811444983</v>
      </c>
    </row>
    <row r="57" spans="1:13" ht="24">
      <c r="A57" s="3" t="s">
        <v>371</v>
      </c>
      <c r="C57" s="4">
        <v>0</v>
      </c>
      <c r="E57" s="4">
        <v>0</v>
      </c>
      <c r="G57" s="4">
        <v>0</v>
      </c>
      <c r="I57" s="4">
        <v>100000000</v>
      </c>
      <c r="K57" s="4">
        <v>0</v>
      </c>
      <c r="M57" s="4">
        <v>100000000</v>
      </c>
    </row>
    <row r="58" spans="1:13" ht="24">
      <c r="A58" s="3" t="s">
        <v>318</v>
      </c>
      <c r="C58" s="4">
        <v>10900335220</v>
      </c>
      <c r="E58" s="4">
        <v>0</v>
      </c>
      <c r="G58" s="4">
        <v>10900335220</v>
      </c>
      <c r="I58" s="4">
        <v>425440205085</v>
      </c>
      <c r="K58" s="4">
        <v>0</v>
      </c>
      <c r="M58" s="4">
        <v>425440205085</v>
      </c>
    </row>
    <row r="59" spans="1:13" ht="24">
      <c r="A59" s="3" t="s">
        <v>311</v>
      </c>
      <c r="C59" s="4">
        <v>18167225368</v>
      </c>
      <c r="E59" s="4">
        <v>0</v>
      </c>
      <c r="G59" s="4">
        <v>18167225368</v>
      </c>
      <c r="I59" s="4">
        <v>204811444979</v>
      </c>
      <c r="K59" s="4">
        <v>0</v>
      </c>
      <c r="M59" s="4">
        <v>204811444979</v>
      </c>
    </row>
    <row r="60" spans="1:13" ht="24">
      <c r="A60" s="3" t="s">
        <v>307</v>
      </c>
      <c r="C60" s="4">
        <v>28678961761</v>
      </c>
      <c r="E60" s="4">
        <v>-434638757</v>
      </c>
      <c r="G60" s="4">
        <v>29113600518</v>
      </c>
      <c r="I60" s="4">
        <v>528027322450</v>
      </c>
      <c r="K60" s="4">
        <v>0</v>
      </c>
      <c r="M60" s="4">
        <v>528027322450</v>
      </c>
    </row>
    <row r="61" spans="1:13" ht="24">
      <c r="A61" s="3" t="s">
        <v>307</v>
      </c>
      <c r="C61" s="4">
        <v>122909836065</v>
      </c>
      <c r="E61" s="4">
        <v>1366135</v>
      </c>
      <c r="G61" s="4">
        <v>122908469930</v>
      </c>
      <c r="I61" s="4">
        <v>617930327875</v>
      </c>
      <c r="K61" s="4">
        <v>502463470</v>
      </c>
      <c r="M61" s="4">
        <v>617427864405</v>
      </c>
    </row>
    <row r="62" spans="1:13" ht="24">
      <c r="A62" s="3" t="s">
        <v>308</v>
      </c>
      <c r="C62" s="4">
        <v>114400216369</v>
      </c>
      <c r="E62" s="4">
        <v>30094900</v>
      </c>
      <c r="G62" s="4">
        <v>114370121469</v>
      </c>
      <c r="I62" s="4">
        <v>615918228310</v>
      </c>
      <c r="K62" s="4">
        <v>30094900</v>
      </c>
      <c r="M62" s="4">
        <v>615888133410</v>
      </c>
    </row>
    <row r="63" spans="1:13" ht="24">
      <c r="A63" s="3" t="s">
        <v>309</v>
      </c>
      <c r="C63" s="4">
        <v>91531363915</v>
      </c>
      <c r="E63" s="4">
        <v>21956741</v>
      </c>
      <c r="G63" s="4">
        <v>91509407174</v>
      </c>
      <c r="I63" s="4">
        <v>629571905691</v>
      </c>
      <c r="K63" s="4">
        <v>21956741</v>
      </c>
      <c r="M63" s="4">
        <v>629549948950</v>
      </c>
    </row>
    <row r="64" spans="1:13" ht="24">
      <c r="A64" s="3" t="s">
        <v>310</v>
      </c>
      <c r="C64" s="4">
        <v>233363012423</v>
      </c>
      <c r="E64" s="4">
        <v>63936611</v>
      </c>
      <c r="G64" s="4">
        <v>233299075812</v>
      </c>
      <c r="I64" s="4">
        <v>1130177301376</v>
      </c>
      <c r="K64" s="4">
        <v>63936611</v>
      </c>
      <c r="M64" s="4">
        <v>1130113364765</v>
      </c>
    </row>
    <row r="65" spans="1:13" ht="24">
      <c r="A65" s="3" t="s">
        <v>372</v>
      </c>
      <c r="C65" s="4">
        <v>7266890147</v>
      </c>
      <c r="E65" s="4">
        <v>0</v>
      </c>
      <c r="G65" s="4">
        <v>7266890147</v>
      </c>
      <c r="I65" s="4">
        <v>193577776441</v>
      </c>
      <c r="K65" s="4">
        <v>0</v>
      </c>
      <c r="M65" s="4">
        <v>193577776441</v>
      </c>
    </row>
    <row r="66" spans="1:13" ht="24">
      <c r="A66" s="3" t="s">
        <v>299</v>
      </c>
      <c r="C66" s="4">
        <v>0</v>
      </c>
      <c r="E66" s="4">
        <v>0</v>
      </c>
      <c r="G66" s="4">
        <v>0</v>
      </c>
      <c r="I66" s="4">
        <v>108467213130</v>
      </c>
      <c r="K66" s="4">
        <v>0</v>
      </c>
      <c r="M66" s="4">
        <v>108467213130</v>
      </c>
    </row>
    <row r="67" spans="1:13" ht="24">
      <c r="A67" s="3" t="s">
        <v>300</v>
      </c>
      <c r="C67" s="4">
        <v>122909836065</v>
      </c>
      <c r="E67" s="4">
        <v>1900156</v>
      </c>
      <c r="G67" s="4">
        <v>122907935909</v>
      </c>
      <c r="I67" s="4">
        <v>617389344267</v>
      </c>
      <c r="K67" s="4">
        <v>701155761</v>
      </c>
      <c r="M67" s="4">
        <v>616688188506</v>
      </c>
    </row>
    <row r="68" spans="1:13" ht="24">
      <c r="A68" s="3" t="s">
        <v>302</v>
      </c>
      <c r="C68" s="4">
        <v>0</v>
      </c>
      <c r="E68" s="4">
        <v>0</v>
      </c>
      <c r="G68" s="4">
        <v>0</v>
      </c>
      <c r="I68" s="4">
        <v>237597950837</v>
      </c>
      <c r="K68" s="4">
        <v>0</v>
      </c>
      <c r="M68" s="4">
        <v>237597950837</v>
      </c>
    </row>
    <row r="69" spans="1:13" ht="24">
      <c r="A69" s="3" t="s">
        <v>373</v>
      </c>
      <c r="C69" s="4">
        <v>0</v>
      </c>
      <c r="E69" s="4">
        <v>0</v>
      </c>
      <c r="G69" s="4">
        <v>0</v>
      </c>
      <c r="I69" s="4">
        <v>199702902486</v>
      </c>
      <c r="K69" s="4">
        <v>0</v>
      </c>
      <c r="M69" s="4">
        <v>199702902486</v>
      </c>
    </row>
    <row r="70" spans="1:13" ht="24">
      <c r="A70" s="3" t="s">
        <v>299</v>
      </c>
      <c r="C70" s="4">
        <v>0</v>
      </c>
      <c r="E70" s="4">
        <v>0</v>
      </c>
      <c r="G70" s="4">
        <v>0</v>
      </c>
      <c r="I70" s="4">
        <v>108422950835</v>
      </c>
      <c r="K70" s="4">
        <v>0</v>
      </c>
      <c r="M70" s="4">
        <v>108422950835</v>
      </c>
    </row>
    <row r="71" spans="1:13" ht="24">
      <c r="A71" s="3" t="s">
        <v>297</v>
      </c>
      <c r="C71" s="4">
        <v>0</v>
      </c>
      <c r="E71" s="4">
        <v>0</v>
      </c>
      <c r="G71" s="4">
        <v>0</v>
      </c>
      <c r="I71" s="4">
        <v>68266711596</v>
      </c>
      <c r="K71" s="4">
        <v>0</v>
      </c>
      <c r="M71" s="4">
        <v>68266711596</v>
      </c>
    </row>
    <row r="72" spans="1:13" ht="24">
      <c r="A72" s="3" t="s">
        <v>374</v>
      </c>
      <c r="C72" s="4">
        <v>0</v>
      </c>
      <c r="E72" s="4">
        <v>0</v>
      </c>
      <c r="G72" s="4">
        <v>0</v>
      </c>
      <c r="I72" s="4">
        <v>113193503999</v>
      </c>
      <c r="K72" s="4">
        <v>0</v>
      </c>
      <c r="M72" s="4">
        <v>113193503999</v>
      </c>
    </row>
    <row r="73" spans="1:13" ht="24">
      <c r="A73" s="3" t="s">
        <v>297</v>
      </c>
      <c r="C73" s="4">
        <v>0</v>
      </c>
      <c r="E73" s="4">
        <v>0</v>
      </c>
      <c r="G73" s="4">
        <v>0</v>
      </c>
      <c r="I73" s="4">
        <v>54140279963</v>
      </c>
      <c r="K73" s="4">
        <v>0</v>
      </c>
      <c r="M73" s="4">
        <v>54140279963</v>
      </c>
    </row>
    <row r="74" spans="1:13" ht="24">
      <c r="A74" s="3" t="s">
        <v>297</v>
      </c>
      <c r="C74" s="4">
        <v>0</v>
      </c>
      <c r="E74" s="4">
        <v>0</v>
      </c>
      <c r="G74" s="4">
        <v>0</v>
      </c>
      <c r="I74" s="4">
        <v>142789130924</v>
      </c>
      <c r="K74" s="4">
        <v>0</v>
      </c>
      <c r="M74" s="4">
        <v>142789130924</v>
      </c>
    </row>
    <row r="75" spans="1:13" ht="24">
      <c r="A75" s="3" t="s">
        <v>305</v>
      </c>
      <c r="C75" s="4">
        <v>122950819672</v>
      </c>
      <c r="E75" s="4">
        <v>1959915</v>
      </c>
      <c r="G75" s="4">
        <v>122948859757</v>
      </c>
      <c r="I75" s="4">
        <v>634016548385</v>
      </c>
      <c r="K75" s="4">
        <v>729088418</v>
      </c>
      <c r="M75" s="4">
        <v>633287459967</v>
      </c>
    </row>
    <row r="76" spans="1:13" ht="24">
      <c r="A76" s="3" t="s">
        <v>319</v>
      </c>
      <c r="C76" s="4">
        <v>0</v>
      </c>
      <c r="E76" s="4">
        <v>0</v>
      </c>
      <c r="G76" s="4">
        <v>0</v>
      </c>
      <c r="I76" s="4">
        <v>202474440062</v>
      </c>
      <c r="K76" s="4">
        <v>0</v>
      </c>
      <c r="M76" s="4">
        <v>202474440062</v>
      </c>
    </row>
    <row r="77" spans="1:13" ht="24">
      <c r="A77" s="3" t="s">
        <v>311</v>
      </c>
      <c r="C77" s="4">
        <v>77787670802</v>
      </c>
      <c r="E77" s="4">
        <v>21312204</v>
      </c>
      <c r="G77" s="4">
        <v>77766358598</v>
      </c>
      <c r="I77" s="4">
        <v>378381314362</v>
      </c>
      <c r="K77" s="4">
        <v>21312204</v>
      </c>
      <c r="M77" s="4">
        <v>378360002158</v>
      </c>
    </row>
    <row r="78" spans="1:13" ht="24">
      <c r="A78" s="3" t="s">
        <v>370</v>
      </c>
      <c r="C78" s="4">
        <v>0</v>
      </c>
      <c r="E78" s="4">
        <v>0</v>
      </c>
      <c r="G78" s="4">
        <v>0</v>
      </c>
      <c r="I78" s="4">
        <v>292570154601</v>
      </c>
      <c r="K78" s="4">
        <v>0</v>
      </c>
      <c r="M78" s="4">
        <v>292570154601</v>
      </c>
    </row>
    <row r="79" spans="1:13" ht="24">
      <c r="A79" s="3" t="s">
        <v>305</v>
      </c>
      <c r="C79" s="4">
        <v>172131147545</v>
      </c>
      <c r="E79" s="4">
        <v>-899567098</v>
      </c>
      <c r="G79" s="4">
        <v>173030714643</v>
      </c>
      <c r="I79" s="4">
        <v>1162295081977</v>
      </c>
      <c r="K79" s="4">
        <v>222722372</v>
      </c>
      <c r="M79" s="4">
        <v>1162072359605</v>
      </c>
    </row>
    <row r="80" spans="1:13" ht="24">
      <c r="A80" s="3" t="s">
        <v>323</v>
      </c>
      <c r="C80" s="4">
        <v>0</v>
      </c>
      <c r="E80" s="4">
        <v>0</v>
      </c>
      <c r="G80" s="4">
        <v>0</v>
      </c>
      <c r="I80" s="4">
        <v>343442622968</v>
      </c>
      <c r="K80" s="4">
        <v>0</v>
      </c>
      <c r="M80" s="4">
        <v>343442622968</v>
      </c>
    </row>
    <row r="81" spans="1:13" ht="24">
      <c r="A81" s="3" t="s">
        <v>298</v>
      </c>
      <c r="C81" s="4">
        <v>0</v>
      </c>
      <c r="E81" s="4">
        <v>0</v>
      </c>
      <c r="G81" s="4">
        <v>0</v>
      </c>
      <c r="I81" s="4">
        <v>399755531790</v>
      </c>
      <c r="K81" s="4">
        <v>0</v>
      </c>
      <c r="M81" s="4">
        <v>399755531790</v>
      </c>
    </row>
    <row r="82" spans="1:13" ht="24">
      <c r="A82" s="3" t="s">
        <v>303</v>
      </c>
      <c r="C82" s="4">
        <v>0</v>
      </c>
      <c r="E82" s="4">
        <v>0</v>
      </c>
      <c r="G82" s="4">
        <v>0</v>
      </c>
      <c r="I82" s="4">
        <v>371475409844</v>
      </c>
      <c r="K82" s="4">
        <v>0</v>
      </c>
      <c r="M82" s="4">
        <v>371475409844</v>
      </c>
    </row>
    <row r="83" spans="1:13" ht="24">
      <c r="A83" s="3" t="s">
        <v>314</v>
      </c>
      <c r="C83" s="4">
        <v>0</v>
      </c>
      <c r="E83" s="4">
        <v>0</v>
      </c>
      <c r="G83" s="4">
        <v>0</v>
      </c>
      <c r="I83" s="4">
        <v>139453551913</v>
      </c>
      <c r="K83" s="4">
        <v>0</v>
      </c>
      <c r="M83" s="4">
        <v>139453551913</v>
      </c>
    </row>
    <row r="84" spans="1:13" ht="24">
      <c r="A84" s="3" t="s">
        <v>309</v>
      </c>
      <c r="C84" s="4">
        <v>129646118008</v>
      </c>
      <c r="E84" s="4">
        <v>35520340</v>
      </c>
      <c r="G84" s="4">
        <v>129610597668</v>
      </c>
      <c r="I84" s="4">
        <v>633274902801</v>
      </c>
      <c r="K84" s="4">
        <v>35520340</v>
      </c>
      <c r="M84" s="4">
        <v>633239382461</v>
      </c>
    </row>
    <row r="85" spans="1:13" ht="24">
      <c r="A85" s="3" t="s">
        <v>303</v>
      </c>
      <c r="C85" s="4">
        <v>0</v>
      </c>
      <c r="E85" s="4">
        <v>0</v>
      </c>
      <c r="G85" s="4">
        <v>0</v>
      </c>
      <c r="I85" s="4">
        <v>137704918032</v>
      </c>
      <c r="K85" s="4">
        <v>0</v>
      </c>
      <c r="M85" s="4">
        <v>137704918032</v>
      </c>
    </row>
    <row r="86" spans="1:13" ht="24">
      <c r="A86" s="3" t="s">
        <v>299</v>
      </c>
      <c r="C86" s="4">
        <v>150000000017</v>
      </c>
      <c r="E86" s="4">
        <v>2804237050</v>
      </c>
      <c r="G86" s="4">
        <v>147195762967</v>
      </c>
      <c r="I86" s="4">
        <v>715385245896</v>
      </c>
      <c r="K86" s="4">
        <v>2804237050</v>
      </c>
      <c r="M86" s="4">
        <v>712581008846</v>
      </c>
    </row>
    <row r="87" spans="1:13" ht="24">
      <c r="A87" s="3" t="s">
        <v>312</v>
      </c>
      <c r="C87" s="4">
        <v>123019125705</v>
      </c>
      <c r="E87" s="4">
        <v>2043758</v>
      </c>
      <c r="G87" s="4">
        <v>123017081947</v>
      </c>
      <c r="I87" s="4">
        <v>581967213098</v>
      </c>
      <c r="K87" s="4">
        <v>588985962</v>
      </c>
      <c r="M87" s="4">
        <v>581378227136</v>
      </c>
    </row>
    <row r="88" spans="1:13" ht="24">
      <c r="A88" s="3" t="s">
        <v>302</v>
      </c>
      <c r="C88" s="4">
        <v>0</v>
      </c>
      <c r="E88" s="4">
        <v>0</v>
      </c>
      <c r="G88" s="4">
        <v>0</v>
      </c>
      <c r="I88" s="4">
        <v>508027322404</v>
      </c>
      <c r="K88" s="4">
        <v>0</v>
      </c>
      <c r="M88" s="4">
        <v>508027322404</v>
      </c>
    </row>
    <row r="89" spans="1:13" ht="24">
      <c r="A89" s="3" t="s">
        <v>299</v>
      </c>
      <c r="C89" s="4">
        <v>0</v>
      </c>
      <c r="E89" s="4">
        <v>0</v>
      </c>
      <c r="G89" s="4">
        <v>0</v>
      </c>
      <c r="I89" s="4">
        <v>647325136609</v>
      </c>
      <c r="K89" s="4">
        <v>0</v>
      </c>
      <c r="M89" s="4">
        <v>647325136609</v>
      </c>
    </row>
    <row r="90" spans="1:13" ht="24">
      <c r="A90" s="3" t="s">
        <v>302</v>
      </c>
      <c r="C90" s="4">
        <v>98327868852</v>
      </c>
      <c r="E90" s="4">
        <v>590619</v>
      </c>
      <c r="G90" s="4">
        <v>98327278233</v>
      </c>
      <c r="I90" s="4">
        <v>403144262292</v>
      </c>
      <c r="K90" s="4">
        <v>221126131</v>
      </c>
      <c r="M90" s="4">
        <v>402923136161</v>
      </c>
    </row>
    <row r="91" spans="1:13" ht="24">
      <c r="A91" s="3" t="s">
        <v>302</v>
      </c>
      <c r="C91" s="4">
        <v>0</v>
      </c>
      <c r="E91" s="4">
        <v>0</v>
      </c>
      <c r="G91" s="4">
        <v>0</v>
      </c>
      <c r="I91" s="4">
        <v>246639071037</v>
      </c>
      <c r="K91" s="4">
        <v>0</v>
      </c>
      <c r="M91" s="4">
        <v>246639071037</v>
      </c>
    </row>
    <row r="92" spans="1:13" ht="24">
      <c r="A92" s="3" t="s">
        <v>302</v>
      </c>
      <c r="C92" s="4">
        <v>122909836065</v>
      </c>
      <c r="E92" s="4">
        <v>1900156</v>
      </c>
      <c r="G92" s="4">
        <v>122907935909</v>
      </c>
      <c r="I92" s="4">
        <v>454766393430</v>
      </c>
      <c r="K92" s="4">
        <v>701155761</v>
      </c>
      <c r="M92" s="4">
        <v>454065237669</v>
      </c>
    </row>
    <row r="93" spans="1:13" ht="24">
      <c r="A93" s="3" t="s">
        <v>321</v>
      </c>
      <c r="C93" s="4">
        <v>0</v>
      </c>
      <c r="E93" s="4">
        <v>0</v>
      </c>
      <c r="G93" s="4">
        <v>0</v>
      </c>
      <c r="I93" s="4">
        <v>147540983606</v>
      </c>
      <c r="K93" s="4">
        <v>0</v>
      </c>
      <c r="M93" s="4">
        <v>147540983606</v>
      </c>
    </row>
    <row r="94" spans="1:13" ht="24">
      <c r="A94" s="3" t="s">
        <v>297</v>
      </c>
      <c r="C94" s="4">
        <v>0</v>
      </c>
      <c r="E94" s="4">
        <v>0</v>
      </c>
      <c r="G94" s="4">
        <v>0</v>
      </c>
      <c r="I94" s="4">
        <v>184109589041</v>
      </c>
      <c r="K94" s="4">
        <v>0</v>
      </c>
      <c r="M94" s="4">
        <v>184109589041</v>
      </c>
    </row>
    <row r="95" spans="1:13" ht="24">
      <c r="A95" s="3" t="s">
        <v>314</v>
      </c>
      <c r="C95" s="4">
        <v>68852461782</v>
      </c>
      <c r="E95" s="4">
        <v>-891293968</v>
      </c>
      <c r="G95" s="4">
        <v>69743755750</v>
      </c>
      <c r="I95" s="4">
        <v>432786887998</v>
      </c>
      <c r="K95" s="4">
        <v>0</v>
      </c>
      <c r="M95" s="4">
        <v>432786887998</v>
      </c>
    </row>
    <row r="96" spans="1:13" ht="24">
      <c r="A96" s="3" t="s">
        <v>302</v>
      </c>
      <c r="C96" s="4">
        <v>0</v>
      </c>
      <c r="E96" s="4">
        <v>0</v>
      </c>
      <c r="G96" s="4">
        <v>0</v>
      </c>
      <c r="I96" s="4">
        <v>140117213113</v>
      </c>
      <c r="K96" s="4">
        <v>0</v>
      </c>
      <c r="M96" s="4">
        <v>140117213113</v>
      </c>
    </row>
    <row r="97" spans="1:13" ht="24">
      <c r="A97" s="3" t="s">
        <v>315</v>
      </c>
      <c r="C97" s="4">
        <v>122909836065</v>
      </c>
      <c r="E97" s="4">
        <v>1486068</v>
      </c>
      <c r="G97" s="4">
        <v>122908349997</v>
      </c>
      <c r="I97" s="4">
        <v>397408469940</v>
      </c>
      <c r="K97" s="4">
        <v>554597061</v>
      </c>
      <c r="M97" s="4">
        <v>396853872879</v>
      </c>
    </row>
    <row r="98" spans="1:13" ht="24">
      <c r="A98" s="3" t="s">
        <v>302</v>
      </c>
      <c r="C98" s="4">
        <v>73745901638</v>
      </c>
      <c r="E98" s="4">
        <v>794828</v>
      </c>
      <c r="G98" s="4">
        <v>73745106810</v>
      </c>
      <c r="I98" s="4">
        <v>235986885240</v>
      </c>
      <c r="K98" s="4">
        <v>296866367</v>
      </c>
      <c r="M98" s="4">
        <v>235690018873</v>
      </c>
    </row>
    <row r="99" spans="1:13" ht="24">
      <c r="A99" s="3" t="s">
        <v>299</v>
      </c>
      <c r="C99" s="4">
        <v>75000000008</v>
      </c>
      <c r="E99" s="4">
        <v>1402118525</v>
      </c>
      <c r="G99" s="4">
        <v>73597881483</v>
      </c>
      <c r="I99" s="4">
        <v>237240983603</v>
      </c>
      <c r="K99" s="4">
        <v>1402118525</v>
      </c>
      <c r="M99" s="4">
        <v>235838865078</v>
      </c>
    </row>
    <row r="100" spans="1:13" ht="24">
      <c r="A100" s="3" t="s">
        <v>303</v>
      </c>
      <c r="C100" s="4">
        <v>0</v>
      </c>
      <c r="E100" s="4">
        <v>0</v>
      </c>
      <c r="G100" s="4">
        <v>0</v>
      </c>
      <c r="I100" s="4">
        <v>255737704917</v>
      </c>
      <c r="K100" s="4">
        <v>0</v>
      </c>
      <c r="M100" s="4">
        <v>255737704917</v>
      </c>
    </row>
    <row r="101" spans="1:13" ht="24">
      <c r="A101" s="3" t="s">
        <v>375</v>
      </c>
      <c r="C101" s="4">
        <v>0</v>
      </c>
      <c r="E101" s="4">
        <v>0</v>
      </c>
      <c r="G101" s="4">
        <v>0</v>
      </c>
      <c r="I101" s="4">
        <v>147540983605</v>
      </c>
      <c r="K101" s="4">
        <v>0</v>
      </c>
      <c r="M101" s="4">
        <v>147540983605</v>
      </c>
    </row>
    <row r="102" spans="1:13" ht="24">
      <c r="A102" s="3" t="s">
        <v>316</v>
      </c>
      <c r="C102" s="4">
        <v>73745901638</v>
      </c>
      <c r="E102" s="4">
        <v>592102</v>
      </c>
      <c r="G102" s="4">
        <v>73745309536</v>
      </c>
      <c r="I102" s="4">
        <v>213863114743</v>
      </c>
      <c r="K102" s="4">
        <v>217419749</v>
      </c>
      <c r="M102" s="4">
        <v>213645694994</v>
      </c>
    </row>
    <row r="103" spans="1:13" ht="24">
      <c r="A103" s="3" t="s">
        <v>303</v>
      </c>
      <c r="C103" s="4">
        <v>28688524585</v>
      </c>
      <c r="E103" s="4">
        <v>-413295944</v>
      </c>
      <c r="G103" s="4">
        <v>29101820529</v>
      </c>
      <c r="I103" s="4">
        <v>245901639322</v>
      </c>
      <c r="K103" s="4">
        <v>200790669</v>
      </c>
      <c r="M103" s="4">
        <v>245700848653</v>
      </c>
    </row>
    <row r="104" spans="1:13" ht="24">
      <c r="A104" s="3" t="s">
        <v>299</v>
      </c>
      <c r="C104" s="4">
        <v>87500000014</v>
      </c>
      <c r="E104" s="4">
        <v>0</v>
      </c>
      <c r="G104" s="4">
        <v>87500000014</v>
      </c>
      <c r="I104" s="4">
        <v>304640710380</v>
      </c>
      <c r="K104" s="4">
        <v>0</v>
      </c>
      <c r="M104" s="4">
        <v>304640710380</v>
      </c>
    </row>
    <row r="105" spans="1:13" ht="24">
      <c r="A105" s="3" t="s">
        <v>317</v>
      </c>
      <c r="C105" s="4">
        <v>98327868852</v>
      </c>
      <c r="E105" s="4">
        <v>1520125</v>
      </c>
      <c r="G105" s="4">
        <v>98326348727</v>
      </c>
      <c r="I105" s="4">
        <v>265485245892</v>
      </c>
      <c r="K105" s="4">
        <v>560924609</v>
      </c>
      <c r="M105" s="4">
        <v>264924321283</v>
      </c>
    </row>
    <row r="106" spans="1:13" ht="24">
      <c r="A106" s="3" t="s">
        <v>308</v>
      </c>
      <c r="C106" s="4">
        <v>38893835401</v>
      </c>
      <c r="E106" s="4">
        <v>10656102</v>
      </c>
      <c r="G106" s="4">
        <v>38883179299</v>
      </c>
      <c r="I106" s="4">
        <v>98877830641</v>
      </c>
      <c r="K106" s="4">
        <v>10656102</v>
      </c>
      <c r="M106" s="4">
        <v>98867174539</v>
      </c>
    </row>
    <row r="107" spans="1:13" ht="24">
      <c r="A107" s="3" t="s">
        <v>318</v>
      </c>
      <c r="C107" s="4">
        <v>64823058997</v>
      </c>
      <c r="E107" s="4">
        <v>17760170</v>
      </c>
      <c r="G107" s="4">
        <v>64805298827</v>
      </c>
      <c r="I107" s="4">
        <v>164796384452</v>
      </c>
      <c r="K107" s="4">
        <v>17760170</v>
      </c>
      <c r="M107" s="4">
        <v>164778624282</v>
      </c>
    </row>
    <row r="108" spans="1:13" ht="24">
      <c r="A108" s="3" t="s">
        <v>321</v>
      </c>
      <c r="C108" s="4">
        <v>0</v>
      </c>
      <c r="E108" s="4">
        <v>0</v>
      </c>
      <c r="G108" s="4">
        <v>0</v>
      </c>
      <c r="I108" s="4">
        <v>163934426229</v>
      </c>
      <c r="K108" s="4">
        <v>0</v>
      </c>
      <c r="M108" s="4">
        <v>163934426229</v>
      </c>
    </row>
    <row r="109" spans="1:13" ht="24">
      <c r="A109" s="3" t="s">
        <v>302</v>
      </c>
      <c r="C109" s="4">
        <v>22943169407</v>
      </c>
      <c r="E109" s="4">
        <v>-606367801</v>
      </c>
      <c r="G109" s="4">
        <v>23549537208</v>
      </c>
      <c r="I109" s="4">
        <v>183545355191</v>
      </c>
      <c r="K109" s="4">
        <v>0</v>
      </c>
      <c r="M109" s="4">
        <v>183545355191</v>
      </c>
    </row>
    <row r="110" spans="1:13" ht="24">
      <c r="A110" s="3" t="s">
        <v>319</v>
      </c>
      <c r="C110" s="4">
        <v>54918818348</v>
      </c>
      <c r="E110" s="4">
        <v>13138081</v>
      </c>
      <c r="G110" s="4">
        <v>54905680267</v>
      </c>
      <c r="I110" s="4">
        <v>151923347436</v>
      </c>
      <c r="K110" s="4">
        <v>13138081</v>
      </c>
      <c r="M110" s="4">
        <v>151910209355</v>
      </c>
    </row>
    <row r="111" spans="1:13" ht="24">
      <c r="A111" s="3" t="s">
        <v>317</v>
      </c>
      <c r="C111" s="4">
        <v>110618852458</v>
      </c>
      <c r="E111" s="4">
        <v>1581380</v>
      </c>
      <c r="G111" s="4">
        <v>110617271078</v>
      </c>
      <c r="I111" s="4">
        <v>254423360645</v>
      </c>
      <c r="K111" s="4">
        <v>589218557</v>
      </c>
      <c r="M111" s="4">
        <v>253834142088</v>
      </c>
    </row>
    <row r="112" spans="1:13" ht="24">
      <c r="A112" s="3" t="s">
        <v>321</v>
      </c>
      <c r="C112" s="4">
        <v>51639344263</v>
      </c>
      <c r="E112" s="4">
        <v>-588025659</v>
      </c>
      <c r="G112" s="4">
        <v>52227369922</v>
      </c>
      <c r="I112" s="4">
        <v>195491803277</v>
      </c>
      <c r="K112" s="4">
        <v>0</v>
      </c>
      <c r="M112" s="4">
        <v>195491803277</v>
      </c>
    </row>
    <row r="113" spans="1:13" ht="24">
      <c r="A113" s="3" t="s">
        <v>322</v>
      </c>
      <c r="C113" s="4">
        <v>122950819650</v>
      </c>
      <c r="E113" s="4">
        <v>596090682</v>
      </c>
      <c r="G113" s="4">
        <v>122354728968</v>
      </c>
      <c r="I113" s="4">
        <v>274590163885</v>
      </c>
      <c r="K113" s="4">
        <v>1149567040</v>
      </c>
      <c r="M113" s="4">
        <v>273440596845</v>
      </c>
    </row>
    <row r="114" spans="1:13" ht="24">
      <c r="A114" s="3" t="s">
        <v>299</v>
      </c>
      <c r="C114" s="4">
        <v>124999999995</v>
      </c>
      <c r="E114" s="4">
        <v>2336864208</v>
      </c>
      <c r="G114" s="4">
        <v>122663135787</v>
      </c>
      <c r="I114" s="4">
        <v>276588797793</v>
      </c>
      <c r="K114" s="4">
        <v>2336864208</v>
      </c>
      <c r="M114" s="4">
        <v>274251933585</v>
      </c>
    </row>
    <row r="115" spans="1:13" ht="24">
      <c r="A115" s="3" t="s">
        <v>306</v>
      </c>
      <c r="C115" s="4">
        <v>31237368067</v>
      </c>
      <c r="E115" s="4">
        <v>0</v>
      </c>
      <c r="G115" s="4">
        <v>31237368067</v>
      </c>
      <c r="I115" s="4">
        <v>92054794521</v>
      </c>
      <c r="K115" s="4">
        <v>0</v>
      </c>
      <c r="M115" s="4">
        <v>92054794521</v>
      </c>
    </row>
    <row r="116" spans="1:13" ht="24">
      <c r="A116" s="3" t="s">
        <v>323</v>
      </c>
      <c r="C116" s="4">
        <v>73770491803</v>
      </c>
      <c r="E116" s="4">
        <v>1451434</v>
      </c>
      <c r="G116" s="4">
        <v>73769040369</v>
      </c>
      <c r="I116" s="4">
        <v>152459016379</v>
      </c>
      <c r="K116" s="4">
        <v>543852568</v>
      </c>
      <c r="M116" s="4">
        <v>151915163811</v>
      </c>
    </row>
    <row r="117" spans="1:13" ht="24">
      <c r="A117" s="3" t="s">
        <v>306</v>
      </c>
      <c r="C117" s="4">
        <v>31237368067</v>
      </c>
      <c r="E117" s="4">
        <v>0</v>
      </c>
      <c r="G117" s="4">
        <v>31237368067</v>
      </c>
      <c r="I117" s="4">
        <v>80547945206</v>
      </c>
      <c r="K117" s="4">
        <v>0</v>
      </c>
      <c r="M117" s="4">
        <v>80547945206</v>
      </c>
    </row>
    <row r="118" spans="1:13" ht="24">
      <c r="A118" s="3" t="s">
        <v>324</v>
      </c>
      <c r="C118" s="4">
        <v>3622</v>
      </c>
      <c r="E118" s="4">
        <v>0</v>
      </c>
      <c r="G118" s="4">
        <v>3622</v>
      </c>
      <c r="I118" s="4">
        <v>3622</v>
      </c>
      <c r="K118" s="4">
        <v>0</v>
      </c>
      <c r="M118" s="4">
        <v>3622</v>
      </c>
    </row>
    <row r="119" spans="1:13" ht="24">
      <c r="A119" s="3" t="s">
        <v>324</v>
      </c>
      <c r="C119" s="4">
        <v>92349726769</v>
      </c>
      <c r="E119" s="4">
        <v>-413001238</v>
      </c>
      <c r="G119" s="4">
        <v>92762728007</v>
      </c>
      <c r="I119" s="4">
        <v>345901639311</v>
      </c>
      <c r="K119" s="4">
        <v>29594289</v>
      </c>
      <c r="M119" s="4">
        <v>345872045022</v>
      </c>
    </row>
    <row r="120" spans="1:13" ht="24">
      <c r="A120" s="3" t="s">
        <v>299</v>
      </c>
      <c r="C120" s="4">
        <v>87500000001</v>
      </c>
      <c r="E120" s="4">
        <v>1635804945</v>
      </c>
      <c r="G120" s="4">
        <v>85864195056</v>
      </c>
      <c r="I120" s="4">
        <v>159197404351</v>
      </c>
      <c r="K120" s="4">
        <v>1635804945</v>
      </c>
      <c r="M120" s="4">
        <v>157561599406</v>
      </c>
    </row>
    <row r="121" spans="1:13" ht="24">
      <c r="A121" s="3" t="s">
        <v>303</v>
      </c>
      <c r="C121" s="4">
        <v>122950819650</v>
      </c>
      <c r="E121" s="4">
        <v>177364002</v>
      </c>
      <c r="G121" s="4">
        <v>122773455648</v>
      </c>
      <c r="I121" s="4">
        <v>221311475370</v>
      </c>
      <c r="K121" s="4">
        <v>738508737</v>
      </c>
      <c r="M121" s="4">
        <v>220572966633</v>
      </c>
    </row>
    <row r="122" spans="1:13" ht="24">
      <c r="A122" s="3" t="s">
        <v>299</v>
      </c>
      <c r="C122" s="4">
        <v>174999999999</v>
      </c>
      <c r="E122" s="4">
        <v>0</v>
      </c>
      <c r="G122" s="4">
        <v>174999999999</v>
      </c>
      <c r="I122" s="4">
        <v>347073770490</v>
      </c>
      <c r="K122" s="4">
        <v>0</v>
      </c>
      <c r="M122" s="4">
        <v>347073770490</v>
      </c>
    </row>
    <row r="123" spans="1:13" ht="24">
      <c r="A123" s="3" t="s">
        <v>314</v>
      </c>
      <c r="C123" s="4">
        <v>172131147550</v>
      </c>
      <c r="E123" s="4">
        <v>-1399440224</v>
      </c>
      <c r="G123" s="4">
        <v>173530587774</v>
      </c>
      <c r="I123" s="4">
        <v>344262295081</v>
      </c>
      <c r="K123" s="4">
        <v>0</v>
      </c>
      <c r="M123" s="4">
        <v>344262295081</v>
      </c>
    </row>
    <row r="124" spans="1:13" ht="24">
      <c r="A124" s="3" t="s">
        <v>321</v>
      </c>
      <c r="C124" s="4">
        <v>109016393442</v>
      </c>
      <c r="E124" s="4">
        <v>-1088907503</v>
      </c>
      <c r="G124" s="4">
        <v>110105300945</v>
      </c>
      <c r="I124" s="4">
        <v>212295081966</v>
      </c>
      <c r="K124" s="4">
        <v>0</v>
      </c>
      <c r="M124" s="4">
        <v>212295081966</v>
      </c>
    </row>
    <row r="125" spans="1:13" ht="24">
      <c r="A125" s="3" t="s">
        <v>299</v>
      </c>
      <c r="C125" s="4">
        <v>175000000002</v>
      </c>
      <c r="E125" s="4">
        <v>3271609892</v>
      </c>
      <c r="G125" s="4">
        <v>171728390110</v>
      </c>
      <c r="I125" s="4">
        <v>278244262284</v>
      </c>
      <c r="K125" s="4">
        <v>3271609892</v>
      </c>
      <c r="M125" s="4">
        <v>274972652392</v>
      </c>
    </row>
    <row r="126" spans="1:13" ht="24">
      <c r="A126" s="3" t="s">
        <v>326</v>
      </c>
      <c r="C126" s="4">
        <v>0</v>
      </c>
      <c r="E126" s="4">
        <v>0</v>
      </c>
      <c r="G126" s="4">
        <v>0</v>
      </c>
      <c r="I126" s="4">
        <v>5024590164</v>
      </c>
      <c r="K126" s="4">
        <v>0</v>
      </c>
      <c r="M126" s="4">
        <v>5024590164</v>
      </c>
    </row>
    <row r="127" spans="1:13" ht="24">
      <c r="A127" s="3" t="s">
        <v>326</v>
      </c>
      <c r="C127" s="4">
        <v>105516393457</v>
      </c>
      <c r="E127" s="4">
        <v>0</v>
      </c>
      <c r="G127" s="4">
        <v>105516393457</v>
      </c>
      <c r="I127" s="4">
        <v>185909836065</v>
      </c>
      <c r="K127" s="4">
        <v>0</v>
      </c>
      <c r="M127" s="4">
        <v>185909836065</v>
      </c>
    </row>
    <row r="128" spans="1:13" ht="24">
      <c r="A128" s="3" t="s">
        <v>302</v>
      </c>
      <c r="C128" s="4">
        <v>98327868852</v>
      </c>
      <c r="E128" s="4">
        <v>1220478379</v>
      </c>
      <c r="G128" s="4">
        <v>97107390473</v>
      </c>
      <c r="I128" s="4">
        <v>150769398900</v>
      </c>
      <c r="K128" s="4">
        <v>1220478379</v>
      </c>
      <c r="M128" s="4">
        <v>149548920521</v>
      </c>
    </row>
    <row r="129" spans="1:13" ht="24">
      <c r="A129" s="3" t="s">
        <v>323</v>
      </c>
      <c r="C129" s="4">
        <v>147540983606</v>
      </c>
      <c r="E129" s="4">
        <v>1141625</v>
      </c>
      <c r="G129" s="4">
        <v>147539841981</v>
      </c>
      <c r="I129" s="4">
        <v>167213114750</v>
      </c>
      <c r="K129" s="4">
        <v>427081914</v>
      </c>
      <c r="M129" s="4">
        <v>166786032836</v>
      </c>
    </row>
    <row r="130" spans="1:13" ht="24">
      <c r="A130" s="3" t="s">
        <v>299</v>
      </c>
      <c r="C130" s="4">
        <v>124999999981</v>
      </c>
      <c r="E130" s="4">
        <v>2336864208</v>
      </c>
      <c r="G130" s="4">
        <v>122663135773</v>
      </c>
      <c r="I130" s="4">
        <v>141387978121</v>
      </c>
      <c r="K130" s="4">
        <v>2336864208</v>
      </c>
      <c r="M130" s="4">
        <v>139051113913</v>
      </c>
    </row>
    <row r="131" spans="1:13" ht="24">
      <c r="A131" s="3" t="s">
        <v>300</v>
      </c>
      <c r="C131" s="4">
        <v>122909836065</v>
      </c>
      <c r="E131" s="4">
        <v>738274</v>
      </c>
      <c r="G131" s="4">
        <v>122909097791</v>
      </c>
      <c r="I131" s="4">
        <v>135200819670</v>
      </c>
      <c r="K131" s="4">
        <v>276407663</v>
      </c>
      <c r="M131" s="4">
        <v>134924412007</v>
      </c>
    </row>
    <row r="132" spans="1:13" ht="24">
      <c r="A132" s="3" t="s">
        <v>297</v>
      </c>
      <c r="C132" s="4">
        <v>127602178306</v>
      </c>
      <c r="E132" s="4">
        <v>10099022</v>
      </c>
      <c r="G132" s="4">
        <v>127592079284</v>
      </c>
      <c r="I132" s="4">
        <v>140102178304</v>
      </c>
      <c r="K132" s="4">
        <v>295115309</v>
      </c>
      <c r="M132" s="4">
        <v>139807062995</v>
      </c>
    </row>
    <row r="133" spans="1:13" ht="24">
      <c r="A133" s="3" t="s">
        <v>300</v>
      </c>
      <c r="C133" s="4">
        <v>118812841515</v>
      </c>
      <c r="E133" s="4">
        <v>194923362</v>
      </c>
      <c r="G133" s="4">
        <v>118617918153</v>
      </c>
      <c r="I133" s="4">
        <v>118812841515</v>
      </c>
      <c r="K133" s="4">
        <v>194923362</v>
      </c>
      <c r="M133" s="4">
        <v>118617918153</v>
      </c>
    </row>
    <row r="134" spans="1:13" ht="24">
      <c r="A134" s="3" t="s">
        <v>299</v>
      </c>
      <c r="C134" s="4">
        <v>270000000000</v>
      </c>
      <c r="E134" s="4">
        <v>5047626690</v>
      </c>
      <c r="G134" s="4">
        <v>264952373310</v>
      </c>
      <c r="I134" s="4">
        <v>270000000000</v>
      </c>
      <c r="K134" s="4">
        <v>5047626690</v>
      </c>
      <c r="M134" s="4">
        <v>264952373310</v>
      </c>
    </row>
    <row r="135" spans="1:13" ht="24">
      <c r="A135" s="3" t="s">
        <v>297</v>
      </c>
      <c r="C135" s="4">
        <v>273934426224</v>
      </c>
      <c r="E135" s="4">
        <v>927475668</v>
      </c>
      <c r="G135" s="4">
        <v>273006950556</v>
      </c>
      <c r="I135" s="4">
        <v>273934426224</v>
      </c>
      <c r="K135" s="4">
        <v>927475668</v>
      </c>
      <c r="M135" s="4">
        <v>273006950556</v>
      </c>
    </row>
    <row r="136" spans="1:13" ht="24">
      <c r="A136" s="3" t="s">
        <v>297</v>
      </c>
      <c r="C136" s="4">
        <v>105806010914</v>
      </c>
      <c r="E136" s="4">
        <v>536442186</v>
      </c>
      <c r="G136" s="4">
        <v>105269568728</v>
      </c>
      <c r="I136" s="4">
        <v>105806010914</v>
      </c>
      <c r="K136" s="4">
        <v>536442186</v>
      </c>
      <c r="M136" s="4">
        <v>105269568728</v>
      </c>
    </row>
    <row r="137" spans="1:13" ht="24">
      <c r="A137" s="3" t="s">
        <v>327</v>
      </c>
      <c r="C137" s="4">
        <v>188524590153</v>
      </c>
      <c r="E137" s="4">
        <v>1231516103</v>
      </c>
      <c r="G137" s="4">
        <v>187293074050</v>
      </c>
      <c r="I137" s="4">
        <v>188524590153</v>
      </c>
      <c r="K137" s="4">
        <v>1231516103</v>
      </c>
      <c r="M137" s="4">
        <v>187293074050</v>
      </c>
    </row>
    <row r="138" spans="1:13" ht="24">
      <c r="A138" s="3" t="s">
        <v>297</v>
      </c>
      <c r="C138" s="4">
        <v>67759562840</v>
      </c>
      <c r="E138" s="4">
        <v>627181969</v>
      </c>
      <c r="G138" s="4">
        <v>67132380871</v>
      </c>
      <c r="I138" s="4">
        <v>67759562840</v>
      </c>
      <c r="K138" s="4">
        <v>627181969</v>
      </c>
      <c r="M138" s="4">
        <v>67132380871</v>
      </c>
    </row>
    <row r="139" spans="1:13" ht="24">
      <c r="A139" s="3" t="s">
        <v>297</v>
      </c>
      <c r="C139" s="4">
        <v>60983606556</v>
      </c>
      <c r="E139" s="4">
        <v>665972778</v>
      </c>
      <c r="G139" s="4">
        <v>60317633778</v>
      </c>
      <c r="I139" s="4">
        <v>60983606556</v>
      </c>
      <c r="K139" s="4">
        <v>665972778</v>
      </c>
      <c r="M139" s="4">
        <v>60317633778</v>
      </c>
    </row>
    <row r="140" spans="1:13" ht="24">
      <c r="A140" s="3" t="s">
        <v>311</v>
      </c>
      <c r="C140" s="4">
        <v>22021857923</v>
      </c>
      <c r="E140" s="4">
        <v>7836746</v>
      </c>
      <c r="G140" s="4">
        <v>22014021177</v>
      </c>
      <c r="I140" s="4">
        <v>22021857923</v>
      </c>
      <c r="K140" s="4">
        <v>7836746</v>
      </c>
      <c r="M140" s="4">
        <v>22014021177</v>
      </c>
    </row>
    <row r="141" spans="1:13" ht="24">
      <c r="A141" s="3" t="s">
        <v>318</v>
      </c>
      <c r="C141" s="4">
        <v>33032786878</v>
      </c>
      <c r="E141" s="4">
        <v>11755118</v>
      </c>
      <c r="G141" s="4">
        <v>33021031760</v>
      </c>
      <c r="I141" s="4">
        <v>33032786878</v>
      </c>
      <c r="K141" s="4">
        <v>11755118</v>
      </c>
      <c r="M141" s="4">
        <v>33021031760</v>
      </c>
    </row>
    <row r="142" spans="1:13" ht="24">
      <c r="A142" s="3" t="s">
        <v>328</v>
      </c>
      <c r="C142" s="4">
        <v>55054644801</v>
      </c>
      <c r="E142" s="4">
        <v>19591864</v>
      </c>
      <c r="G142" s="4">
        <v>55035052937</v>
      </c>
      <c r="I142" s="4">
        <v>55054644801</v>
      </c>
      <c r="K142" s="4">
        <v>19591864</v>
      </c>
      <c r="M142" s="4">
        <v>55035052937</v>
      </c>
    </row>
    <row r="143" spans="1:13" ht="24">
      <c r="A143" s="3" t="s">
        <v>297</v>
      </c>
      <c r="C143" s="4">
        <v>46584699447</v>
      </c>
      <c r="E143" s="4">
        <v>778084958</v>
      </c>
      <c r="G143" s="4">
        <v>45806614489</v>
      </c>
      <c r="I143" s="4">
        <v>46584699447</v>
      </c>
      <c r="K143" s="4">
        <v>778084958</v>
      </c>
      <c r="M143" s="4">
        <v>45806614489</v>
      </c>
    </row>
    <row r="144" spans="1:13" ht="24">
      <c r="A144" s="3" t="s">
        <v>309</v>
      </c>
      <c r="C144" s="4">
        <v>25409836062</v>
      </c>
      <c r="E144" s="4">
        <v>9042399</v>
      </c>
      <c r="G144" s="4">
        <v>25400793663</v>
      </c>
      <c r="I144" s="4">
        <v>25409836062</v>
      </c>
      <c r="K144" s="4">
        <v>9042399</v>
      </c>
      <c r="M144" s="4">
        <v>25400793663</v>
      </c>
    </row>
    <row r="145" spans="1:13" ht="24">
      <c r="A145" s="3" t="s">
        <v>329</v>
      </c>
      <c r="C145" s="4">
        <v>15245901636</v>
      </c>
      <c r="E145" s="4">
        <v>5425439</v>
      </c>
      <c r="G145" s="4">
        <v>15240476197</v>
      </c>
      <c r="I145" s="4">
        <v>15245901636</v>
      </c>
      <c r="K145" s="4">
        <v>5425439</v>
      </c>
      <c r="M145" s="4">
        <v>15240476197</v>
      </c>
    </row>
    <row r="146" spans="1:13" ht="24">
      <c r="A146" s="3" t="s">
        <v>297</v>
      </c>
      <c r="C146" s="4">
        <v>50819672130</v>
      </c>
      <c r="E146" s="4">
        <v>1056612901</v>
      </c>
      <c r="G146" s="4">
        <v>49763059229</v>
      </c>
      <c r="I146" s="4">
        <v>50819672130</v>
      </c>
      <c r="K146" s="4">
        <v>1056612901</v>
      </c>
      <c r="M146" s="4">
        <v>49763059229</v>
      </c>
    </row>
    <row r="147" spans="1:13" ht="24">
      <c r="A147" s="3" t="s">
        <v>314</v>
      </c>
      <c r="C147" s="4">
        <v>13333333332</v>
      </c>
      <c r="E147" s="4">
        <v>315460507</v>
      </c>
      <c r="G147" s="4">
        <v>13017872825</v>
      </c>
      <c r="I147" s="4">
        <v>13333333332</v>
      </c>
      <c r="K147" s="4">
        <v>315460507</v>
      </c>
      <c r="M147" s="4">
        <v>13017872825</v>
      </c>
    </row>
    <row r="148" spans="1:13" ht="24">
      <c r="A148" s="3" t="s">
        <v>299</v>
      </c>
      <c r="C148" s="4">
        <v>33333333332</v>
      </c>
      <c r="E148" s="4">
        <v>788651268</v>
      </c>
      <c r="G148" s="4">
        <v>32544682064</v>
      </c>
      <c r="I148" s="4">
        <v>33333333332</v>
      </c>
      <c r="K148" s="4">
        <v>788651268</v>
      </c>
      <c r="M148" s="4">
        <v>32544682064</v>
      </c>
    </row>
    <row r="149" spans="1:13" ht="24.75" thickBot="1">
      <c r="A149" s="3" t="s">
        <v>300</v>
      </c>
      <c r="C149" s="4">
        <v>10131147540</v>
      </c>
      <c r="E149" s="4">
        <v>234589106</v>
      </c>
      <c r="G149" s="4">
        <v>9896558434</v>
      </c>
      <c r="I149" s="4">
        <v>10131147540</v>
      </c>
      <c r="K149" s="4">
        <v>234589106</v>
      </c>
      <c r="M149" s="4">
        <v>9896558434</v>
      </c>
    </row>
    <row r="150" spans="1:13" ht="24.75" thickBot="1">
      <c r="A150" s="3" t="s">
        <v>49</v>
      </c>
      <c r="C150" s="5">
        <f>SUM(C8:C149)</f>
        <v>7927574200700</v>
      </c>
      <c r="E150" s="5">
        <f>SUM(E8:E149)</f>
        <v>25236019288</v>
      </c>
      <c r="G150" s="5">
        <f>SUM(G8:G149)</f>
        <v>7902338181412</v>
      </c>
      <c r="I150" s="5">
        <f>SUM(I8:I149)</f>
        <v>38965927755328</v>
      </c>
      <c r="K150" s="5">
        <f>SUM(K8:K149)</f>
        <v>43391199362</v>
      </c>
      <c r="M150" s="5">
        <f>SUM(M8:M149)</f>
        <v>38922536555966</v>
      </c>
    </row>
    <row r="151" spans="1:13">
      <c r="G151" s="4"/>
      <c r="M151" s="4"/>
    </row>
  </sheetData>
  <mergeCells count="6">
    <mergeCell ref="A2:M2"/>
    <mergeCell ref="A3:M3"/>
    <mergeCell ref="A4:M4"/>
    <mergeCell ref="C6:G6"/>
    <mergeCell ref="I6:M6"/>
    <mergeCell ref="A5:L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58"/>
  <sheetViews>
    <sheetView rightToLeft="1" workbookViewId="0">
      <selection activeCell="A5" sqref="A5:H5"/>
    </sheetView>
  </sheetViews>
  <sheetFormatPr defaultRowHeight="22.5"/>
  <cols>
    <col min="1" max="1" width="46.7109375" style="27" bestFit="1" customWidth="1"/>
    <col min="2" max="2" width="1" style="2" customWidth="1"/>
    <col min="3" max="3" width="14.140625" style="2" bestFit="1" customWidth="1"/>
    <col min="4" max="4" width="1" style="2" customWidth="1"/>
    <col min="5" max="5" width="22" style="2" bestFit="1" customWidth="1"/>
    <col min="6" max="6" width="1" style="2" customWidth="1"/>
    <col min="7" max="7" width="21.85546875" style="2" bestFit="1" customWidth="1"/>
    <col min="8" max="8" width="1" style="2" customWidth="1"/>
    <col min="9" max="9" width="25.5703125" style="2" bestFit="1" customWidth="1"/>
    <col min="10" max="10" width="1" style="2" customWidth="1"/>
    <col min="11" max="11" width="14.140625" style="2" bestFit="1" customWidth="1"/>
    <col min="12" max="12" width="1" style="2" customWidth="1"/>
    <col min="13" max="13" width="23.28515625" style="2" bestFit="1" customWidth="1"/>
    <col min="14" max="14" width="1" style="2" customWidth="1"/>
    <col min="15" max="15" width="23.140625" style="2" bestFit="1" customWidth="1"/>
    <col min="16" max="16" width="1" style="2" customWidth="1"/>
    <col min="17" max="17" width="25.5703125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24">
      <c r="A2" s="33" t="s">
        <v>0</v>
      </c>
      <c r="B2" s="33" t="s">
        <v>0</v>
      </c>
      <c r="C2" s="33" t="s">
        <v>0</v>
      </c>
      <c r="D2" s="33" t="s">
        <v>0</v>
      </c>
      <c r="E2" s="33" t="s">
        <v>0</v>
      </c>
      <c r="F2" s="33" t="s">
        <v>0</v>
      </c>
      <c r="G2" s="33" t="s">
        <v>0</v>
      </c>
      <c r="H2" s="33" t="s">
        <v>0</v>
      </c>
      <c r="I2" s="33" t="s">
        <v>0</v>
      </c>
      <c r="J2" s="33" t="s">
        <v>0</v>
      </c>
      <c r="K2" s="33" t="s">
        <v>0</v>
      </c>
      <c r="L2" s="33" t="s">
        <v>0</v>
      </c>
      <c r="M2" s="33" t="s">
        <v>0</v>
      </c>
      <c r="N2" s="33" t="s">
        <v>0</v>
      </c>
      <c r="O2" s="33" t="s">
        <v>0</v>
      </c>
      <c r="P2" s="33" t="s">
        <v>0</v>
      </c>
      <c r="Q2" s="33" t="s">
        <v>0</v>
      </c>
    </row>
    <row r="3" spans="1:17" ht="24">
      <c r="A3" s="33" t="s">
        <v>330</v>
      </c>
      <c r="B3" s="33" t="s">
        <v>330</v>
      </c>
      <c r="C3" s="33" t="s">
        <v>330</v>
      </c>
      <c r="D3" s="33" t="s">
        <v>330</v>
      </c>
      <c r="E3" s="33" t="s">
        <v>330</v>
      </c>
      <c r="F3" s="33" t="s">
        <v>330</v>
      </c>
      <c r="G3" s="33" t="s">
        <v>330</v>
      </c>
      <c r="H3" s="33" t="s">
        <v>330</v>
      </c>
      <c r="I3" s="33" t="s">
        <v>330</v>
      </c>
      <c r="J3" s="33" t="s">
        <v>330</v>
      </c>
      <c r="K3" s="33" t="s">
        <v>330</v>
      </c>
      <c r="L3" s="33" t="s">
        <v>330</v>
      </c>
      <c r="M3" s="33" t="s">
        <v>330</v>
      </c>
      <c r="N3" s="33" t="s">
        <v>330</v>
      </c>
      <c r="O3" s="33" t="s">
        <v>330</v>
      </c>
      <c r="P3" s="33" t="s">
        <v>330</v>
      </c>
      <c r="Q3" s="33" t="s">
        <v>330</v>
      </c>
    </row>
    <row r="4" spans="1:17" ht="24">
      <c r="A4" s="33" t="s">
        <v>2</v>
      </c>
      <c r="B4" s="33" t="s">
        <v>2</v>
      </c>
      <c r="C4" s="33" t="s">
        <v>2</v>
      </c>
      <c r="D4" s="33" t="s">
        <v>2</v>
      </c>
      <c r="E4" s="33" t="s">
        <v>2</v>
      </c>
      <c r="F4" s="33" t="s">
        <v>2</v>
      </c>
      <c r="G4" s="33" t="s">
        <v>2</v>
      </c>
      <c r="H4" s="33" t="s">
        <v>2</v>
      </c>
      <c r="I4" s="33" t="s">
        <v>2</v>
      </c>
      <c r="J4" s="33" t="s">
        <v>2</v>
      </c>
      <c r="K4" s="33" t="s">
        <v>2</v>
      </c>
      <c r="L4" s="33" t="s">
        <v>2</v>
      </c>
      <c r="M4" s="33" t="s">
        <v>2</v>
      </c>
      <c r="N4" s="33" t="s">
        <v>2</v>
      </c>
      <c r="O4" s="33" t="s">
        <v>2</v>
      </c>
      <c r="P4" s="33" t="s">
        <v>2</v>
      </c>
      <c r="Q4" s="33" t="s">
        <v>2</v>
      </c>
    </row>
    <row r="5" spans="1:17" ht="25.5">
      <c r="A5" s="31" t="s">
        <v>466</v>
      </c>
      <c r="B5" s="31"/>
      <c r="C5" s="31"/>
      <c r="D5" s="31"/>
      <c r="E5" s="31"/>
      <c r="F5" s="31"/>
      <c r="G5" s="31"/>
      <c r="H5" s="31"/>
    </row>
    <row r="6" spans="1:17" ht="24">
      <c r="A6" s="43" t="s">
        <v>3</v>
      </c>
      <c r="C6" s="32" t="s">
        <v>332</v>
      </c>
      <c r="D6" s="32" t="s">
        <v>332</v>
      </c>
      <c r="E6" s="32" t="s">
        <v>332</v>
      </c>
      <c r="F6" s="32" t="s">
        <v>332</v>
      </c>
      <c r="G6" s="32" t="s">
        <v>332</v>
      </c>
      <c r="H6" s="32" t="s">
        <v>332</v>
      </c>
      <c r="I6" s="32" t="s">
        <v>332</v>
      </c>
      <c r="K6" s="32" t="s">
        <v>333</v>
      </c>
      <c r="L6" s="32" t="s">
        <v>333</v>
      </c>
      <c r="M6" s="32" t="s">
        <v>333</v>
      </c>
      <c r="N6" s="32" t="s">
        <v>333</v>
      </c>
      <c r="O6" s="32" t="s">
        <v>333</v>
      </c>
      <c r="P6" s="32" t="s">
        <v>333</v>
      </c>
      <c r="Q6" s="32" t="s">
        <v>333</v>
      </c>
    </row>
    <row r="7" spans="1:17" ht="24.75" thickBot="1">
      <c r="A7" s="43" t="s">
        <v>3</v>
      </c>
      <c r="C7" s="32" t="s">
        <v>7</v>
      </c>
      <c r="E7" s="32" t="s">
        <v>382</v>
      </c>
      <c r="G7" s="32" t="s">
        <v>383</v>
      </c>
      <c r="I7" s="32" t="s">
        <v>385</v>
      </c>
      <c r="K7" s="32" t="s">
        <v>7</v>
      </c>
      <c r="M7" s="32" t="s">
        <v>382</v>
      </c>
      <c r="O7" s="32" t="s">
        <v>383</v>
      </c>
      <c r="Q7" s="32" t="s">
        <v>385</v>
      </c>
    </row>
    <row r="8" spans="1:17" ht="24">
      <c r="A8" s="25" t="s">
        <v>23</v>
      </c>
      <c r="C8" s="4">
        <v>8199505</v>
      </c>
      <c r="E8" s="4">
        <v>162177344857</v>
      </c>
      <c r="G8" s="4">
        <v>157852740871</v>
      </c>
      <c r="I8" s="4">
        <f>E8-G8</f>
        <v>4324603986</v>
      </c>
      <c r="K8" s="4">
        <v>58841465</v>
      </c>
      <c r="M8" s="4">
        <v>1111791697229</v>
      </c>
      <c r="O8" s="4">
        <v>1082955138315</v>
      </c>
      <c r="Q8" s="4">
        <f>M8-O8</f>
        <v>28836558914</v>
      </c>
    </row>
    <row r="9" spans="1:17" ht="24">
      <c r="A9" s="25" t="s">
        <v>31</v>
      </c>
      <c r="C9" s="4">
        <v>13053943</v>
      </c>
      <c r="E9" s="4">
        <v>192362773508</v>
      </c>
      <c r="G9" s="4">
        <v>176261368225</v>
      </c>
      <c r="I9" s="4">
        <f t="shared" ref="I9:I52" si="0">E9-G9</f>
        <v>16101405283</v>
      </c>
      <c r="K9" s="4">
        <v>299198332</v>
      </c>
      <c r="M9" s="4">
        <v>4193326005288</v>
      </c>
      <c r="O9" s="4">
        <v>4041129161248</v>
      </c>
      <c r="Q9" s="4">
        <f t="shared" ref="Q9:Q51" si="1">M9-O9</f>
        <v>152196844040</v>
      </c>
    </row>
    <row r="10" spans="1:17" ht="24">
      <c r="A10" s="25" t="s">
        <v>20</v>
      </c>
      <c r="C10" s="4">
        <v>183811770</v>
      </c>
      <c r="E10" s="4">
        <v>2931080865597</v>
      </c>
      <c r="G10" s="4">
        <v>2658798317051</v>
      </c>
      <c r="I10" s="4">
        <f t="shared" si="0"/>
        <v>272282548546</v>
      </c>
      <c r="K10" s="4">
        <v>183811770</v>
      </c>
      <c r="M10" s="4">
        <v>2931080865597</v>
      </c>
      <c r="O10" s="4">
        <v>2658798317051</v>
      </c>
      <c r="Q10" s="4">
        <f t="shared" si="1"/>
        <v>272282548546</v>
      </c>
    </row>
    <row r="11" spans="1:17" ht="24">
      <c r="A11" s="25" t="s">
        <v>22</v>
      </c>
      <c r="C11" s="4">
        <v>5354582</v>
      </c>
      <c r="E11" s="4">
        <v>349833939150</v>
      </c>
      <c r="G11" s="4">
        <v>334474267738</v>
      </c>
      <c r="I11" s="4">
        <f t="shared" si="0"/>
        <v>15359671412</v>
      </c>
      <c r="K11" s="4">
        <v>5354582</v>
      </c>
      <c r="M11" s="4">
        <v>349833939150</v>
      </c>
      <c r="O11" s="4">
        <v>334474267738</v>
      </c>
      <c r="Q11" s="4">
        <f t="shared" si="1"/>
        <v>15359671412</v>
      </c>
    </row>
    <row r="12" spans="1:17" ht="24">
      <c r="A12" s="25" t="s">
        <v>38</v>
      </c>
      <c r="C12" s="4">
        <v>4800000</v>
      </c>
      <c r="E12" s="4">
        <v>200088000000</v>
      </c>
      <c r="G12" s="4">
        <v>194438085714</v>
      </c>
      <c r="I12" s="4">
        <f t="shared" si="0"/>
        <v>5649914286</v>
      </c>
      <c r="K12" s="4">
        <v>14680000</v>
      </c>
      <c r="M12" s="4">
        <v>609440680000</v>
      </c>
      <c r="O12" s="4">
        <v>592919024667</v>
      </c>
      <c r="Q12" s="4">
        <f t="shared" si="1"/>
        <v>16521655333</v>
      </c>
    </row>
    <row r="13" spans="1:17" ht="24">
      <c r="A13" s="25" t="s">
        <v>27</v>
      </c>
      <c r="C13" s="4">
        <v>0</v>
      </c>
      <c r="E13" s="4">
        <v>0</v>
      </c>
      <c r="G13" s="4">
        <v>0</v>
      </c>
      <c r="I13" s="4">
        <f t="shared" si="0"/>
        <v>0</v>
      </c>
      <c r="K13" s="4">
        <v>20113755</v>
      </c>
      <c r="M13" s="4">
        <v>325964484639</v>
      </c>
      <c r="O13" s="4">
        <v>312724723876</v>
      </c>
      <c r="Q13" s="4">
        <f t="shared" si="1"/>
        <v>13239760763</v>
      </c>
    </row>
    <row r="14" spans="1:17" ht="24">
      <c r="A14" s="25" t="s">
        <v>386</v>
      </c>
      <c r="C14" s="4">
        <v>0</v>
      </c>
      <c r="E14" s="4">
        <v>0</v>
      </c>
      <c r="G14" s="4">
        <v>0</v>
      </c>
      <c r="I14" s="4">
        <f t="shared" si="0"/>
        <v>0</v>
      </c>
      <c r="K14" s="4">
        <v>500000</v>
      </c>
      <c r="M14" s="4">
        <v>5348475260</v>
      </c>
      <c r="O14" s="4">
        <v>5327376098</v>
      </c>
      <c r="Q14" s="4">
        <f t="shared" si="1"/>
        <v>21099162</v>
      </c>
    </row>
    <row r="15" spans="1:17" ht="24">
      <c r="A15" s="25" t="s">
        <v>387</v>
      </c>
      <c r="C15" s="4">
        <v>0</v>
      </c>
      <c r="E15" s="4">
        <v>0</v>
      </c>
      <c r="G15" s="4">
        <v>0</v>
      </c>
      <c r="I15" s="4">
        <f t="shared" si="0"/>
        <v>0</v>
      </c>
      <c r="K15" s="4">
        <v>259509671</v>
      </c>
      <c r="M15" s="4">
        <v>386997673518</v>
      </c>
      <c r="O15" s="4">
        <v>386997673518</v>
      </c>
      <c r="Q15" s="4">
        <f t="shared" si="1"/>
        <v>0</v>
      </c>
    </row>
    <row r="16" spans="1:17" ht="24">
      <c r="A16" s="25" t="s">
        <v>26</v>
      </c>
      <c r="C16" s="4">
        <v>0</v>
      </c>
      <c r="E16" s="4">
        <v>0</v>
      </c>
      <c r="G16" s="4">
        <v>0</v>
      </c>
      <c r="I16" s="4">
        <f t="shared" si="0"/>
        <v>0</v>
      </c>
      <c r="K16" s="4">
        <v>29400000</v>
      </c>
      <c r="M16" s="4">
        <v>499971467510</v>
      </c>
      <c r="O16" s="4">
        <v>479186177182</v>
      </c>
      <c r="Q16" s="4">
        <f t="shared" si="1"/>
        <v>20785290328</v>
      </c>
    </row>
    <row r="17" spans="1:17" ht="24">
      <c r="A17" s="25" t="s">
        <v>15</v>
      </c>
      <c r="C17" s="4">
        <v>0</v>
      </c>
      <c r="E17" s="4">
        <v>0</v>
      </c>
      <c r="G17" s="4">
        <v>0</v>
      </c>
      <c r="I17" s="4">
        <f t="shared" si="0"/>
        <v>0</v>
      </c>
      <c r="K17" s="4">
        <v>1</v>
      </c>
      <c r="M17" s="4">
        <v>1</v>
      </c>
      <c r="O17" s="4">
        <v>6505</v>
      </c>
      <c r="Q17" s="4">
        <f t="shared" si="1"/>
        <v>-6504</v>
      </c>
    </row>
    <row r="18" spans="1:17" ht="24">
      <c r="A18" s="25" t="s">
        <v>388</v>
      </c>
      <c r="C18" s="4">
        <v>0</v>
      </c>
      <c r="E18" s="4">
        <v>0</v>
      </c>
      <c r="G18" s="4">
        <v>0</v>
      </c>
      <c r="I18" s="4">
        <f t="shared" si="0"/>
        <v>0</v>
      </c>
      <c r="K18" s="4">
        <v>10000000</v>
      </c>
      <c r="M18" s="4">
        <v>103551197191</v>
      </c>
      <c r="O18" s="4">
        <v>103637313187</v>
      </c>
      <c r="Q18" s="4">
        <f t="shared" si="1"/>
        <v>-86115996</v>
      </c>
    </row>
    <row r="19" spans="1:17" ht="24">
      <c r="A19" s="25" t="s">
        <v>28</v>
      </c>
      <c r="C19" s="4">
        <v>0</v>
      </c>
      <c r="E19" s="4">
        <v>0</v>
      </c>
      <c r="G19" s="4">
        <v>0</v>
      </c>
      <c r="I19" s="4">
        <f t="shared" si="0"/>
        <v>0</v>
      </c>
      <c r="K19" s="4">
        <v>50000</v>
      </c>
      <c r="M19" s="4">
        <v>564339120</v>
      </c>
      <c r="O19" s="4">
        <v>563992745</v>
      </c>
      <c r="Q19" s="4">
        <f t="shared" si="1"/>
        <v>346375</v>
      </c>
    </row>
    <row r="20" spans="1:17" ht="24">
      <c r="A20" s="25" t="s">
        <v>42</v>
      </c>
      <c r="C20" s="4">
        <v>0</v>
      </c>
      <c r="E20" s="4">
        <v>0</v>
      </c>
      <c r="G20" s="4">
        <v>0</v>
      </c>
      <c r="I20" s="4">
        <f t="shared" si="0"/>
        <v>0</v>
      </c>
      <c r="K20" s="4">
        <v>7000000</v>
      </c>
      <c r="M20" s="4">
        <v>1024362417396</v>
      </c>
      <c r="O20" s="4">
        <v>895535213777</v>
      </c>
      <c r="Q20" s="4">
        <f t="shared" si="1"/>
        <v>128827203619</v>
      </c>
    </row>
    <row r="21" spans="1:17" ht="24">
      <c r="A21" s="25" t="s">
        <v>389</v>
      </c>
      <c r="C21" s="4">
        <v>0</v>
      </c>
      <c r="E21" s="4">
        <v>0</v>
      </c>
      <c r="G21" s="4">
        <v>0</v>
      </c>
      <c r="I21" s="4">
        <f t="shared" si="0"/>
        <v>0</v>
      </c>
      <c r="K21" s="4">
        <v>1761157</v>
      </c>
      <c r="M21" s="4">
        <v>1899362276158</v>
      </c>
      <c r="O21" s="4">
        <v>1898899260825</v>
      </c>
      <c r="Q21" s="4">
        <f t="shared" si="1"/>
        <v>463015333</v>
      </c>
    </row>
    <row r="22" spans="1:17" ht="24">
      <c r="A22" s="25" t="s">
        <v>35</v>
      </c>
      <c r="C22" s="4">
        <v>0</v>
      </c>
      <c r="E22" s="4">
        <v>0</v>
      </c>
      <c r="G22" s="4">
        <v>0</v>
      </c>
      <c r="I22" s="4">
        <f t="shared" si="0"/>
        <v>0</v>
      </c>
      <c r="K22" s="4">
        <v>7394618</v>
      </c>
      <c r="M22" s="4">
        <v>334511101695</v>
      </c>
      <c r="O22" s="4">
        <v>335692519343</v>
      </c>
      <c r="Q22" s="4">
        <f t="shared" si="1"/>
        <v>-1181417648</v>
      </c>
    </row>
    <row r="23" spans="1:17" ht="24">
      <c r="A23" s="25" t="s">
        <v>434</v>
      </c>
      <c r="C23" s="4">
        <v>0</v>
      </c>
      <c r="E23" s="4">
        <v>0</v>
      </c>
      <c r="G23" s="4">
        <v>0</v>
      </c>
      <c r="I23" s="4">
        <f t="shared" si="0"/>
        <v>0</v>
      </c>
      <c r="K23" s="4">
        <v>0</v>
      </c>
      <c r="M23" s="4">
        <v>0</v>
      </c>
      <c r="O23" s="4">
        <v>0</v>
      </c>
      <c r="Q23" s="4">
        <v>218952842163</v>
      </c>
    </row>
    <row r="24" spans="1:17" ht="24">
      <c r="A24" s="25" t="s">
        <v>186</v>
      </c>
      <c r="C24" s="4">
        <v>8308633</v>
      </c>
      <c r="E24" s="4">
        <v>8308633000000</v>
      </c>
      <c r="G24" s="4">
        <v>7411968903870</v>
      </c>
      <c r="I24" s="4">
        <f t="shared" si="0"/>
        <v>896664096130</v>
      </c>
      <c r="K24" s="4">
        <v>8308633</v>
      </c>
      <c r="M24" s="4">
        <v>8308633000000</v>
      </c>
      <c r="O24" s="4">
        <v>7411968903870</v>
      </c>
      <c r="Q24" s="4">
        <f t="shared" si="1"/>
        <v>896664096130</v>
      </c>
    </row>
    <row r="25" spans="1:17" ht="24">
      <c r="A25" s="25" t="s">
        <v>91</v>
      </c>
      <c r="C25" s="4">
        <v>4330000</v>
      </c>
      <c r="E25" s="4">
        <v>4330000000000</v>
      </c>
      <c r="G25" s="4">
        <v>4208491227572</v>
      </c>
      <c r="I25" s="4">
        <f t="shared" si="0"/>
        <v>121508772428</v>
      </c>
      <c r="K25" s="4">
        <v>4330000</v>
      </c>
      <c r="M25" s="4">
        <v>4330000000000</v>
      </c>
      <c r="O25" s="4">
        <v>4208491227572</v>
      </c>
      <c r="Q25" s="4">
        <f t="shared" si="1"/>
        <v>121508772428</v>
      </c>
    </row>
    <row r="26" spans="1:17" ht="24">
      <c r="A26" s="25" t="s">
        <v>176</v>
      </c>
      <c r="C26" s="4">
        <v>9993800</v>
      </c>
      <c r="E26" s="4">
        <v>9993800000000</v>
      </c>
      <c r="G26" s="4">
        <v>9673529895283</v>
      </c>
      <c r="I26" s="4">
        <f t="shared" si="0"/>
        <v>320270104717</v>
      </c>
      <c r="K26" s="4">
        <v>9993800</v>
      </c>
      <c r="M26" s="4">
        <v>9993800000000</v>
      </c>
      <c r="O26" s="4">
        <v>9673529895283</v>
      </c>
      <c r="Q26" s="4">
        <f t="shared" si="1"/>
        <v>320270104717</v>
      </c>
    </row>
    <row r="27" spans="1:17" ht="24">
      <c r="A27" s="25" t="s">
        <v>173</v>
      </c>
      <c r="C27" s="4">
        <v>2750295</v>
      </c>
      <c r="E27" s="4">
        <v>2750295000000</v>
      </c>
      <c r="G27" s="4">
        <v>2662156627444</v>
      </c>
      <c r="I27" s="4">
        <f t="shared" si="0"/>
        <v>88138372556</v>
      </c>
      <c r="K27" s="4">
        <v>2750295</v>
      </c>
      <c r="M27" s="4">
        <v>2750295000000</v>
      </c>
      <c r="O27" s="4">
        <v>2662156627444</v>
      </c>
      <c r="Q27" s="4">
        <f t="shared" si="1"/>
        <v>88138372556</v>
      </c>
    </row>
    <row r="28" spans="1:17" ht="24">
      <c r="A28" s="25" t="s">
        <v>342</v>
      </c>
      <c r="C28" s="4">
        <v>0</v>
      </c>
      <c r="E28" s="4">
        <v>0</v>
      </c>
      <c r="G28" s="4">
        <v>0</v>
      </c>
      <c r="I28" s="4">
        <f t="shared" si="0"/>
        <v>0</v>
      </c>
      <c r="K28" s="4">
        <v>2450000</v>
      </c>
      <c r="M28" s="4">
        <v>2350848625000</v>
      </c>
      <c r="O28" s="4">
        <v>2342113364165</v>
      </c>
      <c r="Q28" s="4">
        <f t="shared" si="1"/>
        <v>8735260835</v>
      </c>
    </row>
    <row r="29" spans="1:17" ht="24">
      <c r="A29" s="25" t="s">
        <v>340</v>
      </c>
      <c r="C29" s="4">
        <v>0</v>
      </c>
      <c r="E29" s="4">
        <v>0</v>
      </c>
      <c r="G29" s="4">
        <v>0</v>
      </c>
      <c r="I29" s="4">
        <f t="shared" si="0"/>
        <v>0</v>
      </c>
      <c r="K29" s="4">
        <v>150000</v>
      </c>
      <c r="M29" s="4">
        <v>150000000000</v>
      </c>
      <c r="O29" s="4">
        <v>143572786338</v>
      </c>
      <c r="Q29" s="4">
        <f t="shared" si="1"/>
        <v>6427213662</v>
      </c>
    </row>
    <row r="30" spans="1:17" ht="24">
      <c r="A30" s="25" t="s">
        <v>390</v>
      </c>
      <c r="C30" s="4">
        <v>0</v>
      </c>
      <c r="E30" s="4">
        <v>0</v>
      </c>
      <c r="G30" s="4">
        <v>0</v>
      </c>
      <c r="I30" s="4">
        <f t="shared" si="0"/>
        <v>0</v>
      </c>
      <c r="K30" s="4">
        <v>3211100</v>
      </c>
      <c r="M30" s="4">
        <v>4665936379280</v>
      </c>
      <c r="O30" s="4">
        <v>4524111376866</v>
      </c>
      <c r="Q30" s="4">
        <f t="shared" si="1"/>
        <v>141825002414</v>
      </c>
    </row>
    <row r="31" spans="1:17" ht="24">
      <c r="A31" s="25" t="s">
        <v>349</v>
      </c>
      <c r="C31" s="4">
        <v>0</v>
      </c>
      <c r="E31" s="4">
        <v>0</v>
      </c>
      <c r="G31" s="4">
        <v>0</v>
      </c>
      <c r="I31" s="4">
        <f t="shared" si="0"/>
        <v>0</v>
      </c>
      <c r="K31" s="4">
        <v>2600000</v>
      </c>
      <c r="M31" s="4">
        <v>2432759875000</v>
      </c>
      <c r="O31" s="4">
        <v>2407371106194</v>
      </c>
      <c r="Q31" s="4">
        <f t="shared" si="1"/>
        <v>25388768806</v>
      </c>
    </row>
    <row r="32" spans="1:17" ht="24">
      <c r="A32" s="25" t="s">
        <v>391</v>
      </c>
      <c r="C32" s="4">
        <v>0</v>
      </c>
      <c r="E32" s="4">
        <v>0</v>
      </c>
      <c r="G32" s="4">
        <v>0</v>
      </c>
      <c r="I32" s="4">
        <f t="shared" si="0"/>
        <v>0</v>
      </c>
      <c r="K32" s="4">
        <v>9321968</v>
      </c>
      <c r="M32" s="4">
        <v>9321968000000</v>
      </c>
      <c r="O32" s="4">
        <v>9219162315296</v>
      </c>
      <c r="Q32" s="4">
        <f t="shared" si="1"/>
        <v>102805684704</v>
      </c>
    </row>
    <row r="33" spans="1:17" ht="24">
      <c r="A33" s="25" t="s">
        <v>347</v>
      </c>
      <c r="C33" s="4">
        <v>0</v>
      </c>
      <c r="E33" s="4">
        <v>0</v>
      </c>
      <c r="G33" s="4">
        <v>0</v>
      </c>
      <c r="I33" s="4">
        <f t="shared" si="0"/>
        <v>0</v>
      </c>
      <c r="K33" s="4">
        <v>5999969</v>
      </c>
      <c r="M33" s="4">
        <v>5999743987400</v>
      </c>
      <c r="O33" s="4">
        <v>5924697868777</v>
      </c>
      <c r="Q33" s="4">
        <f t="shared" si="1"/>
        <v>75046118623</v>
      </c>
    </row>
    <row r="34" spans="1:17" ht="24">
      <c r="A34" s="25" t="s">
        <v>346</v>
      </c>
      <c r="C34" s="4">
        <v>0</v>
      </c>
      <c r="E34" s="4">
        <v>0</v>
      </c>
      <c r="G34" s="4">
        <v>0</v>
      </c>
      <c r="I34" s="4">
        <f t="shared" si="0"/>
        <v>0</v>
      </c>
      <c r="K34" s="4">
        <v>25237433</v>
      </c>
      <c r="M34" s="4">
        <v>25237433000000</v>
      </c>
      <c r="O34" s="4">
        <v>22231297982180</v>
      </c>
      <c r="Q34" s="4">
        <f t="shared" si="1"/>
        <v>3006135017820</v>
      </c>
    </row>
    <row r="35" spans="1:17" ht="24">
      <c r="A35" s="25" t="s">
        <v>344</v>
      </c>
      <c r="C35" s="4">
        <v>0</v>
      </c>
      <c r="E35" s="4">
        <v>0</v>
      </c>
      <c r="G35" s="4">
        <v>0</v>
      </c>
      <c r="I35" s="4">
        <f t="shared" si="0"/>
        <v>0</v>
      </c>
      <c r="K35" s="4">
        <v>1480000</v>
      </c>
      <c r="M35" s="4">
        <v>1442190287371</v>
      </c>
      <c r="O35" s="4">
        <v>1384208076494</v>
      </c>
      <c r="Q35" s="4">
        <f t="shared" si="1"/>
        <v>57982210877</v>
      </c>
    </row>
    <row r="36" spans="1:17" ht="24">
      <c r="A36" s="25" t="s">
        <v>366</v>
      </c>
      <c r="C36" s="4">
        <v>0</v>
      </c>
      <c r="E36" s="4">
        <v>0</v>
      </c>
      <c r="G36" s="4">
        <v>0</v>
      </c>
      <c r="I36" s="4">
        <f t="shared" si="0"/>
        <v>0</v>
      </c>
      <c r="K36" s="4">
        <v>3337976</v>
      </c>
      <c r="M36" s="4">
        <v>3337976000000</v>
      </c>
      <c r="O36" s="4">
        <v>3312536342708</v>
      </c>
      <c r="Q36" s="4">
        <f t="shared" si="1"/>
        <v>25439657292</v>
      </c>
    </row>
    <row r="37" spans="1:17" ht="24">
      <c r="A37" s="25" t="s">
        <v>364</v>
      </c>
      <c r="C37" s="4">
        <v>0</v>
      </c>
      <c r="E37" s="4">
        <v>0</v>
      </c>
      <c r="G37" s="4">
        <v>0</v>
      </c>
      <c r="I37" s="4">
        <f t="shared" si="0"/>
        <v>0</v>
      </c>
      <c r="K37" s="4">
        <v>1037981</v>
      </c>
      <c r="M37" s="4">
        <v>1037981000000</v>
      </c>
      <c r="O37" s="4">
        <v>934402033844</v>
      </c>
      <c r="Q37" s="4">
        <f t="shared" si="1"/>
        <v>103578966156</v>
      </c>
    </row>
    <row r="38" spans="1:17" ht="24">
      <c r="A38" s="25" t="s">
        <v>362</v>
      </c>
      <c r="C38" s="4">
        <v>0</v>
      </c>
      <c r="E38" s="4">
        <v>0</v>
      </c>
      <c r="G38" s="4">
        <v>0</v>
      </c>
      <c r="I38" s="4">
        <f t="shared" si="0"/>
        <v>0</v>
      </c>
      <c r="K38" s="4">
        <v>2000000</v>
      </c>
      <c r="M38" s="4">
        <v>2000000000000</v>
      </c>
      <c r="O38" s="4">
        <v>1988083732370</v>
      </c>
      <c r="Q38" s="4">
        <f t="shared" si="1"/>
        <v>11916267630</v>
      </c>
    </row>
    <row r="39" spans="1:17" ht="24">
      <c r="A39" s="25" t="s">
        <v>363</v>
      </c>
      <c r="C39" s="4">
        <v>0</v>
      </c>
      <c r="E39" s="4">
        <v>0</v>
      </c>
      <c r="G39" s="4">
        <v>0</v>
      </c>
      <c r="I39" s="4">
        <f t="shared" si="0"/>
        <v>0</v>
      </c>
      <c r="K39" s="4">
        <v>1450000</v>
      </c>
      <c r="M39" s="4">
        <v>1450000000000</v>
      </c>
      <c r="O39" s="4">
        <v>1442876949041</v>
      </c>
      <c r="Q39" s="4">
        <f t="shared" si="1"/>
        <v>7123050959</v>
      </c>
    </row>
    <row r="40" spans="1:17" ht="24">
      <c r="A40" s="25" t="s">
        <v>361</v>
      </c>
      <c r="C40" s="4">
        <v>0</v>
      </c>
      <c r="E40" s="4">
        <v>0</v>
      </c>
      <c r="G40" s="4">
        <v>0</v>
      </c>
      <c r="I40" s="4">
        <f t="shared" si="0"/>
        <v>0</v>
      </c>
      <c r="K40" s="4">
        <v>5000000</v>
      </c>
      <c r="M40" s="4">
        <v>5000000000000</v>
      </c>
      <c r="O40" s="4">
        <v>4948483004852</v>
      </c>
      <c r="Q40" s="4">
        <f t="shared" si="1"/>
        <v>51516995148</v>
      </c>
    </row>
    <row r="41" spans="1:17" ht="24">
      <c r="A41" s="25" t="s">
        <v>359</v>
      </c>
      <c r="C41" s="4">
        <v>0</v>
      </c>
      <c r="E41" s="4">
        <v>0</v>
      </c>
      <c r="G41" s="4">
        <v>0</v>
      </c>
      <c r="I41" s="4">
        <f t="shared" si="0"/>
        <v>0</v>
      </c>
      <c r="K41" s="4">
        <v>125000</v>
      </c>
      <c r="M41" s="4">
        <v>125000000000</v>
      </c>
      <c r="O41" s="4">
        <v>111456180905</v>
      </c>
      <c r="Q41" s="4">
        <f t="shared" si="1"/>
        <v>13543819095</v>
      </c>
    </row>
    <row r="42" spans="1:17" ht="24">
      <c r="A42" s="25" t="s">
        <v>357</v>
      </c>
      <c r="C42" s="4">
        <v>0</v>
      </c>
      <c r="E42" s="4">
        <v>0</v>
      </c>
      <c r="G42" s="4">
        <v>0</v>
      </c>
      <c r="I42" s="4">
        <f t="shared" si="0"/>
        <v>0</v>
      </c>
      <c r="K42" s="4">
        <v>170000</v>
      </c>
      <c r="M42" s="4">
        <v>170000000000</v>
      </c>
      <c r="O42" s="4">
        <v>143814426975</v>
      </c>
      <c r="Q42" s="4">
        <f t="shared" si="1"/>
        <v>26185573025</v>
      </c>
    </row>
    <row r="43" spans="1:17" ht="24">
      <c r="A43" s="25" t="s">
        <v>355</v>
      </c>
      <c r="C43" s="4">
        <v>0</v>
      </c>
      <c r="E43" s="4">
        <v>0</v>
      </c>
      <c r="G43" s="4">
        <v>0</v>
      </c>
      <c r="I43" s="4">
        <f t="shared" si="0"/>
        <v>0</v>
      </c>
      <c r="K43" s="4">
        <v>7301000</v>
      </c>
      <c r="M43" s="4">
        <v>7301000000000</v>
      </c>
      <c r="O43" s="4">
        <v>7010050415818</v>
      </c>
      <c r="Q43" s="4">
        <f t="shared" si="1"/>
        <v>290949584182</v>
      </c>
    </row>
    <row r="44" spans="1:17" ht="24">
      <c r="A44" s="25" t="s">
        <v>392</v>
      </c>
      <c r="C44" s="4">
        <v>0</v>
      </c>
      <c r="E44" s="4">
        <v>0</v>
      </c>
      <c r="G44" s="4">
        <v>0</v>
      </c>
      <c r="I44" s="4">
        <f t="shared" si="0"/>
        <v>0</v>
      </c>
      <c r="K44" s="4">
        <v>7229085</v>
      </c>
      <c r="M44" s="4">
        <v>7229085000000</v>
      </c>
      <c r="O44" s="4">
        <v>6435559199027</v>
      </c>
      <c r="Q44" s="4">
        <f t="shared" si="1"/>
        <v>793525800973</v>
      </c>
    </row>
    <row r="45" spans="1:17" ht="24">
      <c r="A45" s="25" t="s">
        <v>393</v>
      </c>
      <c r="C45" s="4">
        <v>0</v>
      </c>
      <c r="E45" s="4">
        <v>0</v>
      </c>
      <c r="G45" s="4">
        <v>0</v>
      </c>
      <c r="I45" s="4">
        <f t="shared" si="0"/>
        <v>0</v>
      </c>
      <c r="K45" s="4">
        <v>4482563</v>
      </c>
      <c r="M45" s="4">
        <v>4482563000000</v>
      </c>
      <c r="O45" s="4">
        <v>4176582773033</v>
      </c>
      <c r="Q45" s="4">
        <f t="shared" si="1"/>
        <v>305980226967</v>
      </c>
    </row>
    <row r="46" spans="1:17" ht="24">
      <c r="A46" s="25" t="s">
        <v>394</v>
      </c>
      <c r="C46" s="4">
        <v>0</v>
      </c>
      <c r="E46" s="4">
        <v>0</v>
      </c>
      <c r="G46" s="4">
        <v>0</v>
      </c>
      <c r="I46" s="4">
        <f t="shared" si="0"/>
        <v>0</v>
      </c>
      <c r="K46" s="4">
        <v>2173372</v>
      </c>
      <c r="M46" s="4">
        <v>2173372000000</v>
      </c>
      <c r="O46" s="4">
        <v>2095353681978</v>
      </c>
      <c r="Q46" s="4">
        <f t="shared" si="1"/>
        <v>78018318022</v>
      </c>
    </row>
    <row r="47" spans="1:17" ht="24">
      <c r="A47" s="25" t="s">
        <v>395</v>
      </c>
      <c r="C47" s="4">
        <v>0</v>
      </c>
      <c r="E47" s="4">
        <v>0</v>
      </c>
      <c r="G47" s="4">
        <v>0</v>
      </c>
      <c r="I47" s="4">
        <f t="shared" si="0"/>
        <v>0</v>
      </c>
      <c r="K47" s="4">
        <v>4635580</v>
      </c>
      <c r="M47" s="4">
        <v>4635580000000</v>
      </c>
      <c r="O47" s="4">
        <v>4081636901321</v>
      </c>
      <c r="Q47" s="4">
        <f t="shared" si="1"/>
        <v>553943098679</v>
      </c>
    </row>
    <row r="48" spans="1:17" ht="24">
      <c r="A48" s="25" t="s">
        <v>396</v>
      </c>
      <c r="C48" s="4">
        <v>0</v>
      </c>
      <c r="E48" s="4">
        <v>0</v>
      </c>
      <c r="G48" s="4">
        <v>0</v>
      </c>
      <c r="I48" s="4">
        <f t="shared" si="0"/>
        <v>0</v>
      </c>
      <c r="K48" s="4">
        <v>2850823</v>
      </c>
      <c r="M48" s="4">
        <v>2850823000000</v>
      </c>
      <c r="O48" s="4">
        <v>2655495736512</v>
      </c>
      <c r="Q48" s="4">
        <f t="shared" si="1"/>
        <v>195327263488</v>
      </c>
    </row>
    <row r="49" spans="1:17" ht="24">
      <c r="A49" s="25" t="s">
        <v>397</v>
      </c>
      <c r="C49" s="4">
        <v>0</v>
      </c>
      <c r="E49" s="4">
        <v>0</v>
      </c>
      <c r="G49" s="4">
        <v>0</v>
      </c>
      <c r="I49" s="4">
        <f t="shared" si="0"/>
        <v>0</v>
      </c>
      <c r="K49" s="4">
        <v>2286967</v>
      </c>
      <c r="M49" s="4">
        <v>2286967000000</v>
      </c>
      <c r="O49" s="4">
        <v>2213881222138</v>
      </c>
      <c r="Q49" s="4">
        <f t="shared" si="1"/>
        <v>73085777862</v>
      </c>
    </row>
    <row r="50" spans="1:17" ht="24">
      <c r="A50" s="25" t="s">
        <v>351</v>
      </c>
      <c r="C50" s="4">
        <v>0</v>
      </c>
      <c r="E50" s="4">
        <v>0</v>
      </c>
      <c r="G50" s="4">
        <v>0</v>
      </c>
      <c r="I50" s="4">
        <f t="shared" si="0"/>
        <v>0</v>
      </c>
      <c r="K50" s="4">
        <v>5965226</v>
      </c>
      <c r="M50" s="4">
        <v>5965226000000</v>
      </c>
      <c r="O50" s="4">
        <v>5315890073183</v>
      </c>
      <c r="Q50" s="4">
        <f t="shared" si="1"/>
        <v>649335926817</v>
      </c>
    </row>
    <row r="51" spans="1:17" ht="24">
      <c r="A51" s="25" t="s">
        <v>353</v>
      </c>
      <c r="C51" s="4">
        <v>0</v>
      </c>
      <c r="E51" s="4">
        <v>0</v>
      </c>
      <c r="G51" s="4">
        <v>0</v>
      </c>
      <c r="I51" s="4">
        <f t="shared" si="0"/>
        <v>0</v>
      </c>
      <c r="K51" s="4">
        <v>8289315</v>
      </c>
      <c r="M51" s="4">
        <v>8289315000000</v>
      </c>
      <c r="O51" s="4">
        <v>8177792167876</v>
      </c>
      <c r="Q51" s="4">
        <f t="shared" si="1"/>
        <v>111522832124</v>
      </c>
    </row>
    <row r="52" spans="1:17" ht="24">
      <c r="A52" s="25" t="s">
        <v>433</v>
      </c>
      <c r="C52" s="4"/>
      <c r="E52" s="4">
        <v>0</v>
      </c>
      <c r="G52" s="4">
        <v>0</v>
      </c>
      <c r="I52" s="4">
        <f t="shared" si="0"/>
        <v>0</v>
      </c>
      <c r="K52" s="4"/>
      <c r="M52" s="4">
        <v>0</v>
      </c>
      <c r="O52" s="4">
        <v>0</v>
      </c>
      <c r="Q52" s="4">
        <v>-202191780781</v>
      </c>
    </row>
    <row r="53" spans="1:17" ht="24.75" thickBot="1">
      <c r="A53" s="25" t="s">
        <v>432</v>
      </c>
      <c r="C53" s="4"/>
      <c r="E53" s="4">
        <v>0</v>
      </c>
      <c r="G53" s="4">
        <v>0</v>
      </c>
      <c r="I53" s="4">
        <v>506075730808</v>
      </c>
      <c r="K53" s="4"/>
      <c r="M53" s="4">
        <v>0</v>
      </c>
      <c r="O53" s="4">
        <v>0</v>
      </c>
      <c r="Q53" s="4">
        <v>506075730808</v>
      </c>
    </row>
    <row r="54" spans="1:17" ht="24.75" thickBot="1">
      <c r="A54" s="25" t="s">
        <v>49</v>
      </c>
      <c r="C54" s="2" t="s">
        <v>49</v>
      </c>
      <c r="E54" s="5">
        <f>SUM(E8:E53)</f>
        <v>29218270923112</v>
      </c>
      <c r="G54" s="5">
        <f>SUM(G8:G53)</f>
        <v>27477971433768</v>
      </c>
      <c r="I54" s="5">
        <f>SUM(I8:I53)</f>
        <v>2246375220152</v>
      </c>
      <c r="K54" s="2" t="s">
        <v>49</v>
      </c>
      <c r="M54" s="5">
        <f>SUM(M8:M53)</f>
        <v>149094602773803</v>
      </c>
      <c r="O54" s="5">
        <f>SUM(O8:O53)</f>
        <v>140305416538135</v>
      </c>
      <c r="Q54" s="5">
        <f>SUM(Q8:Q53)</f>
        <v>9312023027858</v>
      </c>
    </row>
    <row r="55" spans="1:17" ht="23.25" thickTop="1">
      <c r="Q55" s="4"/>
    </row>
    <row r="56" spans="1:17">
      <c r="Q56" s="4"/>
    </row>
    <row r="57" spans="1:17">
      <c r="Q57" s="4"/>
    </row>
    <row r="58" spans="1:17">
      <c r="Q58" s="4"/>
    </row>
  </sheetData>
  <mergeCells count="15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  <mergeCell ref="A5:H5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99"/>
  <sheetViews>
    <sheetView rightToLeft="1" workbookViewId="0">
      <selection activeCell="A5" sqref="A5:H5"/>
    </sheetView>
  </sheetViews>
  <sheetFormatPr defaultRowHeight="22.5"/>
  <cols>
    <col min="1" max="1" width="51.42578125" style="27" bestFit="1" customWidth="1"/>
    <col min="2" max="2" width="1" style="2" customWidth="1"/>
    <col min="3" max="3" width="17.28515625" style="2" bestFit="1" customWidth="1"/>
    <col min="4" max="4" width="1" style="2" customWidth="1"/>
    <col min="5" max="5" width="23.140625" style="2" bestFit="1" customWidth="1"/>
    <col min="6" max="6" width="1" style="2" customWidth="1"/>
    <col min="7" max="7" width="23.140625" style="2" bestFit="1" customWidth="1"/>
    <col min="8" max="8" width="1" style="2" customWidth="1"/>
    <col min="9" max="9" width="31" style="2" bestFit="1" customWidth="1"/>
    <col min="10" max="10" width="1" style="2" customWidth="1"/>
    <col min="11" max="11" width="17.28515625" style="2" bestFit="1" customWidth="1"/>
    <col min="12" max="12" width="1" style="2" customWidth="1"/>
    <col min="13" max="13" width="23.140625" style="2" bestFit="1" customWidth="1"/>
    <col min="14" max="14" width="1" style="2" customWidth="1"/>
    <col min="15" max="15" width="23" style="2" bestFit="1" customWidth="1"/>
    <col min="16" max="16" width="1" style="2" customWidth="1"/>
    <col min="17" max="17" width="31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24">
      <c r="A2" s="33" t="s">
        <v>0</v>
      </c>
      <c r="B2" s="33" t="s">
        <v>0</v>
      </c>
      <c r="C2" s="33" t="s">
        <v>0</v>
      </c>
      <c r="D2" s="33" t="s">
        <v>0</v>
      </c>
      <c r="E2" s="33" t="s">
        <v>0</v>
      </c>
      <c r="F2" s="33" t="s">
        <v>0</v>
      </c>
      <c r="G2" s="33" t="s">
        <v>0</v>
      </c>
      <c r="H2" s="33" t="s">
        <v>0</v>
      </c>
      <c r="I2" s="33" t="s">
        <v>0</v>
      </c>
      <c r="J2" s="33" t="s">
        <v>0</v>
      </c>
      <c r="K2" s="33" t="s">
        <v>0</v>
      </c>
      <c r="L2" s="33" t="s">
        <v>0</v>
      </c>
      <c r="M2" s="33" t="s">
        <v>0</v>
      </c>
      <c r="N2" s="33" t="s">
        <v>0</v>
      </c>
      <c r="O2" s="33" t="s">
        <v>0</v>
      </c>
      <c r="P2" s="33" t="s">
        <v>0</v>
      </c>
      <c r="Q2" s="33" t="s">
        <v>0</v>
      </c>
    </row>
    <row r="3" spans="1:17" ht="24">
      <c r="A3" s="33" t="s">
        <v>330</v>
      </c>
      <c r="B3" s="33" t="s">
        <v>330</v>
      </c>
      <c r="C3" s="33" t="s">
        <v>330</v>
      </c>
      <c r="D3" s="33" t="s">
        <v>330</v>
      </c>
      <c r="E3" s="33" t="s">
        <v>330</v>
      </c>
      <c r="F3" s="33" t="s">
        <v>330</v>
      </c>
      <c r="G3" s="33" t="s">
        <v>330</v>
      </c>
      <c r="H3" s="33" t="s">
        <v>330</v>
      </c>
      <c r="I3" s="33" t="s">
        <v>330</v>
      </c>
      <c r="J3" s="33" t="s">
        <v>330</v>
      </c>
      <c r="K3" s="33" t="s">
        <v>330</v>
      </c>
      <c r="L3" s="33" t="s">
        <v>330</v>
      </c>
      <c r="M3" s="33" t="s">
        <v>330</v>
      </c>
      <c r="N3" s="33" t="s">
        <v>330</v>
      </c>
      <c r="O3" s="33" t="s">
        <v>330</v>
      </c>
      <c r="P3" s="33" t="s">
        <v>330</v>
      </c>
      <c r="Q3" s="33" t="s">
        <v>330</v>
      </c>
    </row>
    <row r="4" spans="1:17" ht="24">
      <c r="A4" s="33" t="s">
        <v>2</v>
      </c>
      <c r="B4" s="33" t="s">
        <v>2</v>
      </c>
      <c r="C4" s="33" t="s">
        <v>2</v>
      </c>
      <c r="D4" s="33" t="s">
        <v>2</v>
      </c>
      <c r="E4" s="33" t="s">
        <v>2</v>
      </c>
      <c r="F4" s="33" t="s">
        <v>2</v>
      </c>
      <c r="G4" s="33" t="s">
        <v>2</v>
      </c>
      <c r="H4" s="33" t="s">
        <v>2</v>
      </c>
      <c r="I4" s="33" t="s">
        <v>2</v>
      </c>
      <c r="J4" s="33" t="s">
        <v>2</v>
      </c>
      <c r="K4" s="33" t="s">
        <v>2</v>
      </c>
      <c r="L4" s="33" t="s">
        <v>2</v>
      </c>
      <c r="M4" s="33" t="s">
        <v>2</v>
      </c>
      <c r="N4" s="33" t="s">
        <v>2</v>
      </c>
      <c r="O4" s="33" t="s">
        <v>2</v>
      </c>
      <c r="P4" s="33" t="s">
        <v>2</v>
      </c>
      <c r="Q4" s="33" t="s">
        <v>2</v>
      </c>
    </row>
    <row r="5" spans="1:17" ht="25.5">
      <c r="A5" s="31" t="s">
        <v>467</v>
      </c>
      <c r="B5" s="31"/>
      <c r="C5" s="31"/>
      <c r="D5" s="31"/>
      <c r="E5" s="31"/>
      <c r="F5" s="31"/>
      <c r="G5" s="31"/>
      <c r="H5" s="31"/>
    </row>
    <row r="6" spans="1:17" ht="24.75" thickBot="1">
      <c r="A6" s="43" t="s">
        <v>3</v>
      </c>
      <c r="C6" s="32" t="s">
        <v>332</v>
      </c>
      <c r="D6" s="32" t="s">
        <v>332</v>
      </c>
      <c r="E6" s="32" t="s">
        <v>332</v>
      </c>
      <c r="F6" s="32" t="s">
        <v>332</v>
      </c>
      <c r="G6" s="32" t="s">
        <v>332</v>
      </c>
      <c r="H6" s="32" t="s">
        <v>332</v>
      </c>
      <c r="I6" s="32" t="s">
        <v>332</v>
      </c>
      <c r="K6" s="32" t="s">
        <v>333</v>
      </c>
      <c r="L6" s="32" t="s">
        <v>333</v>
      </c>
      <c r="M6" s="32" t="s">
        <v>333</v>
      </c>
      <c r="N6" s="32" t="s">
        <v>333</v>
      </c>
      <c r="O6" s="32" t="s">
        <v>333</v>
      </c>
      <c r="P6" s="32" t="s">
        <v>333</v>
      </c>
      <c r="Q6" s="32" t="s">
        <v>333</v>
      </c>
    </row>
    <row r="7" spans="1:17" ht="24.75" thickBot="1">
      <c r="A7" s="43" t="s">
        <v>3</v>
      </c>
      <c r="C7" s="32" t="s">
        <v>7</v>
      </c>
      <c r="E7" s="32" t="s">
        <v>382</v>
      </c>
      <c r="G7" s="32" t="s">
        <v>383</v>
      </c>
      <c r="I7" s="32" t="s">
        <v>384</v>
      </c>
      <c r="K7" s="32" t="s">
        <v>7</v>
      </c>
      <c r="M7" s="32" t="s">
        <v>382</v>
      </c>
      <c r="O7" s="32" t="s">
        <v>383</v>
      </c>
      <c r="Q7" s="32" t="s">
        <v>384</v>
      </c>
    </row>
    <row r="8" spans="1:17" ht="24">
      <c r="A8" s="25" t="s">
        <v>37</v>
      </c>
      <c r="C8" s="4">
        <v>25079114</v>
      </c>
      <c r="E8" s="4">
        <v>570976188438</v>
      </c>
      <c r="G8" s="4">
        <v>567520659638</v>
      </c>
      <c r="I8" s="15">
        <f>E8-G8</f>
        <v>3455528800</v>
      </c>
      <c r="K8" s="4">
        <v>25079114</v>
      </c>
      <c r="M8" s="4">
        <v>570976188438</v>
      </c>
      <c r="O8" s="4">
        <v>496874096647</v>
      </c>
      <c r="Q8" s="4">
        <f>M8-O8</f>
        <v>74102091791</v>
      </c>
    </row>
    <row r="9" spans="1:17" ht="24">
      <c r="A9" s="25" t="s">
        <v>44</v>
      </c>
      <c r="C9" s="4">
        <v>405092592</v>
      </c>
      <c r="E9" s="4">
        <v>1686852378550</v>
      </c>
      <c r="G9" s="4">
        <v>1650699786413</v>
      </c>
      <c r="I9" s="4">
        <f t="shared" ref="I9:I72" si="0">E9-G9</f>
        <v>36152592137</v>
      </c>
      <c r="K9" s="4">
        <v>405092592</v>
      </c>
      <c r="M9" s="4">
        <v>1686852378550</v>
      </c>
      <c r="O9" s="4">
        <v>1515300264277</v>
      </c>
      <c r="Q9" s="4">
        <f t="shared" ref="Q9:Q72" si="1">M9-O9</f>
        <v>171552114273</v>
      </c>
    </row>
    <row r="10" spans="1:17" ht="24">
      <c r="A10" s="25" t="s">
        <v>27</v>
      </c>
      <c r="C10" s="4">
        <v>69179899</v>
      </c>
      <c r="E10" s="4">
        <v>930896059529</v>
      </c>
      <c r="G10" s="4">
        <v>939873354187</v>
      </c>
      <c r="I10" s="15">
        <f t="shared" si="0"/>
        <v>-8977294658</v>
      </c>
      <c r="K10" s="4">
        <v>69179899</v>
      </c>
      <c r="M10" s="4">
        <v>930896059529</v>
      </c>
      <c r="O10" s="4">
        <v>945905562297</v>
      </c>
      <c r="Q10" s="4">
        <f t="shared" si="1"/>
        <v>-15009502768</v>
      </c>
    </row>
    <row r="11" spans="1:17" ht="24">
      <c r="A11" s="25" t="s">
        <v>22</v>
      </c>
      <c r="C11" s="4">
        <v>5986432</v>
      </c>
      <c r="E11" s="4">
        <v>368838655175</v>
      </c>
      <c r="G11" s="4">
        <v>383492187802</v>
      </c>
      <c r="I11" s="15">
        <f t="shared" si="0"/>
        <v>-14653532627</v>
      </c>
      <c r="K11" s="4">
        <v>5986432</v>
      </c>
      <c r="M11" s="4">
        <v>368838655175</v>
      </c>
      <c r="O11" s="4">
        <v>362356583312</v>
      </c>
      <c r="Q11" s="4">
        <f t="shared" si="1"/>
        <v>6482071863</v>
      </c>
    </row>
    <row r="12" spans="1:17" ht="24">
      <c r="A12" s="25" t="s">
        <v>15</v>
      </c>
      <c r="C12" s="4">
        <v>40170709</v>
      </c>
      <c r="E12" s="4">
        <v>406799890709</v>
      </c>
      <c r="G12" s="4">
        <v>411344379636</v>
      </c>
      <c r="I12" s="4">
        <f t="shared" si="0"/>
        <v>-4544488927</v>
      </c>
      <c r="K12" s="4">
        <v>40170709</v>
      </c>
      <c r="M12" s="4">
        <v>406799890709</v>
      </c>
      <c r="O12" s="4">
        <v>220336775172</v>
      </c>
      <c r="Q12" s="4">
        <f t="shared" si="1"/>
        <v>186463115537</v>
      </c>
    </row>
    <row r="13" spans="1:17" ht="24">
      <c r="A13" s="25" t="s">
        <v>28</v>
      </c>
      <c r="C13" s="4">
        <v>50000000</v>
      </c>
      <c r="E13" s="4">
        <v>458369327500</v>
      </c>
      <c r="G13" s="4">
        <v>466065697596</v>
      </c>
      <c r="I13" s="15">
        <f t="shared" si="0"/>
        <v>-7696370096</v>
      </c>
      <c r="K13" s="4">
        <v>50000000</v>
      </c>
      <c r="M13" s="4">
        <v>458369327500</v>
      </c>
      <c r="O13" s="4">
        <v>466331206572</v>
      </c>
      <c r="Q13" s="4">
        <f t="shared" si="1"/>
        <v>-7961879072</v>
      </c>
    </row>
    <row r="14" spans="1:17" ht="24">
      <c r="A14" s="25" t="s">
        <v>46</v>
      </c>
      <c r="C14" s="4">
        <v>77600000</v>
      </c>
      <c r="E14" s="4">
        <v>2925123882729</v>
      </c>
      <c r="G14" s="4">
        <v>2864680740192</v>
      </c>
      <c r="I14" s="4">
        <f t="shared" si="0"/>
        <v>60443142537</v>
      </c>
      <c r="K14" s="4">
        <v>77600000</v>
      </c>
      <c r="M14" s="4">
        <v>2925123882729</v>
      </c>
      <c r="O14" s="4">
        <v>3088312648150</v>
      </c>
      <c r="Q14" s="4">
        <f t="shared" si="1"/>
        <v>-163188765421</v>
      </c>
    </row>
    <row r="15" spans="1:17" ht="24">
      <c r="A15" s="25" t="s">
        <v>38</v>
      </c>
      <c r="C15" s="4">
        <v>12485000</v>
      </c>
      <c r="E15" s="4">
        <v>523258835000</v>
      </c>
      <c r="G15" s="4">
        <v>524578589037</v>
      </c>
      <c r="I15" s="15">
        <f t="shared" si="0"/>
        <v>-1319754037</v>
      </c>
      <c r="K15" s="4">
        <v>12485000</v>
      </c>
      <c r="M15" s="4">
        <v>523258835000</v>
      </c>
      <c r="O15" s="4">
        <v>506065222281</v>
      </c>
      <c r="Q15" s="4">
        <f t="shared" si="1"/>
        <v>17193612719</v>
      </c>
    </row>
    <row r="16" spans="1:17" ht="24">
      <c r="A16" s="25" t="s">
        <v>34</v>
      </c>
      <c r="C16" s="4">
        <v>1000000</v>
      </c>
      <c r="E16" s="4">
        <v>14204353946</v>
      </c>
      <c r="G16" s="4">
        <v>14049446527</v>
      </c>
      <c r="I16" s="15">
        <f t="shared" si="0"/>
        <v>154907419</v>
      </c>
      <c r="K16" s="4">
        <v>1000000</v>
      </c>
      <c r="M16" s="4">
        <v>14204353946</v>
      </c>
      <c r="O16" s="4">
        <v>14081374427</v>
      </c>
      <c r="Q16" s="4">
        <f t="shared" si="1"/>
        <v>122979519</v>
      </c>
    </row>
    <row r="17" spans="1:17" ht="24">
      <c r="A17" s="25" t="s">
        <v>40</v>
      </c>
      <c r="C17" s="4">
        <v>52858176</v>
      </c>
      <c r="E17" s="4">
        <v>4197837763392</v>
      </c>
      <c r="G17" s="4">
        <v>4178492556791</v>
      </c>
      <c r="I17" s="15">
        <f t="shared" si="0"/>
        <v>19345206601</v>
      </c>
      <c r="K17" s="4">
        <v>52858176</v>
      </c>
      <c r="M17" s="4">
        <v>4197837763392</v>
      </c>
      <c r="O17" s="4">
        <v>4101849763812</v>
      </c>
      <c r="Q17" s="4">
        <f t="shared" si="1"/>
        <v>95987999580</v>
      </c>
    </row>
    <row r="18" spans="1:17" ht="24">
      <c r="A18" s="25" t="s">
        <v>19</v>
      </c>
      <c r="C18" s="4">
        <v>144200000</v>
      </c>
      <c r="E18" s="4">
        <v>541365665937</v>
      </c>
      <c r="G18" s="4">
        <v>555491357531</v>
      </c>
      <c r="I18" s="4">
        <f t="shared" si="0"/>
        <v>-14125691594</v>
      </c>
      <c r="K18" s="4">
        <v>144200000</v>
      </c>
      <c r="M18" s="4">
        <v>541365665937</v>
      </c>
      <c r="O18" s="4">
        <v>525129443914</v>
      </c>
      <c r="Q18" s="4">
        <f t="shared" si="1"/>
        <v>16236222023</v>
      </c>
    </row>
    <row r="19" spans="1:17" ht="24">
      <c r="A19" s="25" t="s">
        <v>41</v>
      </c>
      <c r="C19" s="4">
        <v>71259693</v>
      </c>
      <c r="E19" s="4">
        <v>1132886599314</v>
      </c>
      <c r="G19" s="4">
        <v>1120977566918</v>
      </c>
      <c r="I19" s="15">
        <f t="shared" si="0"/>
        <v>11909032396</v>
      </c>
      <c r="K19" s="4">
        <v>71259693</v>
      </c>
      <c r="M19" s="4">
        <v>1132886599314</v>
      </c>
      <c r="O19" s="4">
        <v>1104177931356</v>
      </c>
      <c r="Q19" s="4">
        <f t="shared" si="1"/>
        <v>28708667958</v>
      </c>
    </row>
    <row r="20" spans="1:17" ht="24">
      <c r="A20" s="25" t="s">
        <v>42</v>
      </c>
      <c r="C20" s="4">
        <v>68886637</v>
      </c>
      <c r="E20" s="4">
        <v>15319942391202</v>
      </c>
      <c r="G20" s="4">
        <v>13093647718448</v>
      </c>
      <c r="I20" s="15">
        <f t="shared" si="0"/>
        <v>2226294672754</v>
      </c>
      <c r="K20" s="4">
        <v>68886637</v>
      </c>
      <c r="M20" s="4">
        <v>15319942391202</v>
      </c>
      <c r="O20" s="4">
        <v>8812915597505</v>
      </c>
      <c r="Q20" s="4">
        <f t="shared" si="1"/>
        <v>6507026793697</v>
      </c>
    </row>
    <row r="21" spans="1:17" ht="24">
      <c r="A21" s="25" t="s">
        <v>25</v>
      </c>
      <c r="C21" s="4">
        <v>23787099</v>
      </c>
      <c r="E21" s="4">
        <v>228528872093</v>
      </c>
      <c r="G21" s="4">
        <v>233404430975</v>
      </c>
      <c r="I21" s="15">
        <f t="shared" si="0"/>
        <v>-4875558882</v>
      </c>
      <c r="K21" s="4">
        <v>23787099</v>
      </c>
      <c r="M21" s="4">
        <v>228528872093</v>
      </c>
      <c r="O21" s="4">
        <v>231747684410</v>
      </c>
      <c r="Q21" s="4">
        <f t="shared" si="1"/>
        <v>-3218812317</v>
      </c>
    </row>
    <row r="22" spans="1:17" ht="24">
      <c r="A22" s="25" t="s">
        <v>17</v>
      </c>
      <c r="C22" s="4">
        <v>710000000</v>
      </c>
      <c r="E22" s="4">
        <v>860965218280</v>
      </c>
      <c r="G22" s="4">
        <v>843308015280</v>
      </c>
      <c r="I22" s="4">
        <f t="shared" si="0"/>
        <v>17657203000</v>
      </c>
      <c r="K22" s="4">
        <v>710000000</v>
      </c>
      <c r="M22" s="4">
        <v>860965218280</v>
      </c>
      <c r="O22" s="4">
        <v>776210643880</v>
      </c>
      <c r="Q22" s="4">
        <f t="shared" si="1"/>
        <v>84754574400</v>
      </c>
    </row>
    <row r="23" spans="1:17" ht="24">
      <c r="A23" s="25" t="s">
        <v>48</v>
      </c>
      <c r="C23" s="4">
        <v>22000000</v>
      </c>
      <c r="E23" s="4">
        <v>208520127552</v>
      </c>
      <c r="G23" s="4">
        <v>204208785704</v>
      </c>
      <c r="I23" s="4">
        <f t="shared" si="0"/>
        <v>4311341848</v>
      </c>
      <c r="K23" s="4">
        <v>22000000</v>
      </c>
      <c r="M23" s="4">
        <v>208520127552</v>
      </c>
      <c r="O23" s="4">
        <v>187882587640</v>
      </c>
      <c r="Q23" s="4">
        <f t="shared" si="1"/>
        <v>20637539912</v>
      </c>
    </row>
    <row r="24" spans="1:17" ht="24">
      <c r="A24" s="25" t="s">
        <v>33</v>
      </c>
      <c r="C24" s="4">
        <v>3000000</v>
      </c>
      <c r="E24" s="4">
        <v>41355210405</v>
      </c>
      <c r="G24" s="4">
        <v>41649135390</v>
      </c>
      <c r="I24" s="15">
        <f t="shared" si="0"/>
        <v>-293924985</v>
      </c>
      <c r="K24" s="4">
        <v>3000000</v>
      </c>
      <c r="M24" s="4">
        <v>41355210405</v>
      </c>
      <c r="O24" s="4">
        <v>41760340000</v>
      </c>
      <c r="Q24" s="4">
        <f t="shared" si="1"/>
        <v>-405129595</v>
      </c>
    </row>
    <row r="25" spans="1:17" ht="24">
      <c r="A25" s="25" t="s">
        <v>23</v>
      </c>
      <c r="C25" s="4">
        <v>61116514</v>
      </c>
      <c r="E25" s="4">
        <v>1153550928581</v>
      </c>
      <c r="G25" s="4">
        <v>1157159391051</v>
      </c>
      <c r="I25" s="15">
        <f t="shared" si="0"/>
        <v>-3608462470</v>
      </c>
      <c r="K25" s="4">
        <v>61116514</v>
      </c>
      <c r="M25" s="4">
        <v>1153550928581</v>
      </c>
      <c r="O25" s="4">
        <v>1143526940541</v>
      </c>
      <c r="Q25" s="4">
        <f t="shared" si="1"/>
        <v>10023988040</v>
      </c>
    </row>
    <row r="26" spans="1:17" ht="24">
      <c r="A26" s="25" t="s">
        <v>26</v>
      </c>
      <c r="C26" s="4">
        <v>112515754</v>
      </c>
      <c r="E26" s="4">
        <v>1890850778639</v>
      </c>
      <c r="G26" s="4">
        <v>1903135895268</v>
      </c>
      <c r="I26" s="15">
        <f t="shared" si="0"/>
        <v>-12285116629</v>
      </c>
      <c r="K26" s="4">
        <v>112515754</v>
      </c>
      <c r="M26" s="4">
        <v>1890850778639</v>
      </c>
      <c r="O26" s="4">
        <v>1849006519840</v>
      </c>
      <c r="Q26" s="4">
        <f t="shared" si="1"/>
        <v>41844258799</v>
      </c>
    </row>
    <row r="27" spans="1:17" ht="24">
      <c r="A27" s="25" t="s">
        <v>36</v>
      </c>
      <c r="C27" s="4">
        <v>16030000</v>
      </c>
      <c r="E27" s="4">
        <v>245611660000</v>
      </c>
      <c r="G27" s="4">
        <v>242044663356</v>
      </c>
      <c r="I27" s="15">
        <f t="shared" si="0"/>
        <v>3566996644</v>
      </c>
      <c r="K27" s="4">
        <v>16030000</v>
      </c>
      <c r="M27" s="4">
        <v>245611660000</v>
      </c>
      <c r="O27" s="4">
        <v>237134865776</v>
      </c>
      <c r="Q27" s="4">
        <f t="shared" si="1"/>
        <v>8476794224</v>
      </c>
    </row>
    <row r="28" spans="1:17" ht="24">
      <c r="A28" s="25" t="s">
        <v>18</v>
      </c>
      <c r="C28" s="4">
        <v>15399728</v>
      </c>
      <c r="E28" s="4">
        <v>193328533961</v>
      </c>
      <c r="G28" s="4">
        <v>192161070816</v>
      </c>
      <c r="I28" s="4">
        <f t="shared" si="0"/>
        <v>1167463145</v>
      </c>
      <c r="K28" s="4">
        <v>15399728</v>
      </c>
      <c r="M28" s="4">
        <v>193328533961</v>
      </c>
      <c r="O28" s="4">
        <v>188765340432</v>
      </c>
      <c r="Q28" s="4">
        <f t="shared" si="1"/>
        <v>4563193529</v>
      </c>
    </row>
    <row r="29" spans="1:17" ht="24">
      <c r="A29" s="25" t="s">
        <v>30</v>
      </c>
      <c r="C29" s="4">
        <v>740135986</v>
      </c>
      <c r="E29" s="4">
        <v>13429027329984</v>
      </c>
      <c r="G29" s="4">
        <v>13190037000264</v>
      </c>
      <c r="I29" s="15">
        <f t="shared" si="0"/>
        <v>238990329720</v>
      </c>
      <c r="K29" s="4">
        <v>740135986</v>
      </c>
      <c r="M29" s="4">
        <v>13429027329984</v>
      </c>
      <c r="O29" s="4">
        <v>12949999901464</v>
      </c>
      <c r="Q29" s="4">
        <f t="shared" si="1"/>
        <v>479027428520</v>
      </c>
    </row>
    <row r="30" spans="1:17" ht="24">
      <c r="A30" s="25" t="s">
        <v>39</v>
      </c>
      <c r="C30" s="4">
        <v>22212942</v>
      </c>
      <c r="E30" s="4">
        <v>965840931102</v>
      </c>
      <c r="G30" s="4">
        <v>984622062990</v>
      </c>
      <c r="I30" s="15">
        <f t="shared" si="0"/>
        <v>-18781131888</v>
      </c>
      <c r="K30" s="4">
        <v>22212942</v>
      </c>
      <c r="M30" s="4">
        <v>965840931102</v>
      </c>
      <c r="O30" s="4">
        <v>1001239584721</v>
      </c>
      <c r="Q30" s="4">
        <f t="shared" si="1"/>
        <v>-35398653619</v>
      </c>
    </row>
    <row r="31" spans="1:17" ht="24">
      <c r="A31" s="25" t="s">
        <v>24</v>
      </c>
      <c r="C31" s="4">
        <v>84252193</v>
      </c>
      <c r="E31" s="4">
        <v>1119392527151</v>
      </c>
      <c r="G31" s="4">
        <v>1124490325780</v>
      </c>
      <c r="I31" s="15">
        <f t="shared" si="0"/>
        <v>-5097798629</v>
      </c>
      <c r="K31" s="4">
        <v>84252193</v>
      </c>
      <c r="M31" s="4">
        <v>1119392527151</v>
      </c>
      <c r="O31" s="4">
        <v>1139592754909</v>
      </c>
      <c r="Q31" s="4">
        <f t="shared" si="1"/>
        <v>-20200227758</v>
      </c>
    </row>
    <row r="32" spans="1:17" ht="24">
      <c r="A32" s="25" t="s">
        <v>29</v>
      </c>
      <c r="C32" s="4">
        <v>5000000</v>
      </c>
      <c r="E32" s="4">
        <v>41488172500</v>
      </c>
      <c r="G32" s="4">
        <v>42165427347</v>
      </c>
      <c r="I32" s="15">
        <f t="shared" si="0"/>
        <v>-677254847</v>
      </c>
      <c r="K32" s="4">
        <v>5000000</v>
      </c>
      <c r="M32" s="4">
        <v>41488172500</v>
      </c>
      <c r="O32" s="4">
        <v>42469028576</v>
      </c>
      <c r="Q32" s="4">
        <f t="shared" si="1"/>
        <v>-980856076</v>
      </c>
    </row>
    <row r="33" spans="1:17" ht="24">
      <c r="A33" s="25" t="s">
        <v>32</v>
      </c>
      <c r="C33" s="4">
        <v>3500000</v>
      </c>
      <c r="E33" s="4">
        <v>43650056187</v>
      </c>
      <c r="G33" s="4">
        <v>43337116857</v>
      </c>
      <c r="I33" s="15">
        <f t="shared" si="0"/>
        <v>312939330</v>
      </c>
      <c r="K33" s="4">
        <v>3500000</v>
      </c>
      <c r="M33" s="4">
        <v>43650056187</v>
      </c>
      <c r="O33" s="4">
        <v>42188924154</v>
      </c>
      <c r="Q33" s="4">
        <f t="shared" si="1"/>
        <v>1461132033</v>
      </c>
    </row>
    <row r="34" spans="1:17" ht="24">
      <c r="A34" s="25" t="s">
        <v>47</v>
      </c>
      <c r="C34" s="4">
        <v>31836093</v>
      </c>
      <c r="E34" s="4">
        <v>301495105183</v>
      </c>
      <c r="G34" s="4">
        <v>301495105183</v>
      </c>
      <c r="I34" s="4">
        <f t="shared" si="0"/>
        <v>0</v>
      </c>
      <c r="K34" s="4">
        <v>31836093</v>
      </c>
      <c r="M34" s="4">
        <v>301495105183</v>
      </c>
      <c r="O34" s="4">
        <v>297887506185</v>
      </c>
      <c r="Q34" s="4">
        <f t="shared" si="1"/>
        <v>3607598998</v>
      </c>
    </row>
    <row r="35" spans="1:17" ht="24">
      <c r="A35" s="25" t="s">
        <v>16</v>
      </c>
      <c r="C35" s="4">
        <v>30030329201</v>
      </c>
      <c r="E35" s="4">
        <v>11083005667416</v>
      </c>
      <c r="G35" s="4">
        <v>10837019641744</v>
      </c>
      <c r="I35" s="4">
        <f t="shared" si="0"/>
        <v>245986025672</v>
      </c>
      <c r="K35" s="4">
        <v>30030329201</v>
      </c>
      <c r="M35" s="4">
        <v>11083005667416</v>
      </c>
      <c r="O35" s="4">
        <v>10705446385702</v>
      </c>
      <c r="Q35" s="4">
        <f t="shared" si="1"/>
        <v>377559281714</v>
      </c>
    </row>
    <row r="36" spans="1:17" ht="24">
      <c r="A36" s="25" t="s">
        <v>35</v>
      </c>
      <c r="C36" s="4">
        <v>83293485</v>
      </c>
      <c r="E36" s="4">
        <v>4778934013161</v>
      </c>
      <c r="G36" s="4">
        <v>4818492416695</v>
      </c>
      <c r="I36" s="15">
        <f t="shared" si="0"/>
        <v>-39558403534</v>
      </c>
      <c r="K36" s="4">
        <v>83293485</v>
      </c>
      <c r="M36" s="4">
        <v>4778934013161</v>
      </c>
      <c r="O36" s="4">
        <v>4811355827107</v>
      </c>
      <c r="Q36" s="4">
        <f t="shared" si="1"/>
        <v>-32421813946</v>
      </c>
    </row>
    <row r="37" spans="1:17" ht="24">
      <c r="A37" s="25" t="s">
        <v>45</v>
      </c>
      <c r="C37" s="4">
        <v>259509671</v>
      </c>
      <c r="E37" s="4">
        <v>325789028503</v>
      </c>
      <c r="G37" s="4">
        <v>335979399134</v>
      </c>
      <c r="I37" s="4">
        <f t="shared" si="0"/>
        <v>-10190370631</v>
      </c>
      <c r="K37" s="4">
        <v>259509671</v>
      </c>
      <c r="M37" s="4">
        <v>325789028503</v>
      </c>
      <c r="O37" s="4">
        <v>329933432895</v>
      </c>
      <c r="Q37" s="4">
        <f t="shared" si="1"/>
        <v>-4144404392</v>
      </c>
    </row>
    <row r="38" spans="1:17" ht="24">
      <c r="A38" s="25" t="s">
        <v>85</v>
      </c>
      <c r="C38" s="4">
        <v>2155000</v>
      </c>
      <c r="E38" s="4">
        <v>2112774946798</v>
      </c>
      <c r="G38" s="4">
        <v>2094897759566</v>
      </c>
      <c r="I38" s="4">
        <f t="shared" si="0"/>
        <v>17877187232</v>
      </c>
      <c r="K38" s="4">
        <v>2155000</v>
      </c>
      <c r="M38" s="4">
        <v>2112774946798</v>
      </c>
      <c r="O38" s="4">
        <v>2018278825717</v>
      </c>
      <c r="Q38" s="4">
        <f t="shared" si="1"/>
        <v>94496121081</v>
      </c>
    </row>
    <row r="39" spans="1:17" ht="24">
      <c r="A39" s="25" t="s">
        <v>141</v>
      </c>
      <c r="C39" s="4">
        <v>1890482</v>
      </c>
      <c r="E39" s="4">
        <v>1791519572024</v>
      </c>
      <c r="G39" s="4">
        <v>1770382911859</v>
      </c>
      <c r="I39" s="4">
        <f t="shared" si="0"/>
        <v>21136660165</v>
      </c>
      <c r="K39" s="4">
        <v>1890482</v>
      </c>
      <c r="M39" s="4">
        <v>1791519572024</v>
      </c>
      <c r="O39" s="4">
        <v>1765637589494</v>
      </c>
      <c r="Q39" s="4">
        <f t="shared" si="1"/>
        <v>25881982530</v>
      </c>
    </row>
    <row r="40" spans="1:17" ht="24">
      <c r="A40" s="25" t="s">
        <v>150</v>
      </c>
      <c r="C40" s="4">
        <v>4560500</v>
      </c>
      <c r="E40" s="4">
        <v>4182714832019</v>
      </c>
      <c r="G40" s="4">
        <v>4131639211276</v>
      </c>
      <c r="I40" s="4">
        <f t="shared" si="0"/>
        <v>51075620743</v>
      </c>
      <c r="K40" s="4">
        <v>4560500</v>
      </c>
      <c r="M40" s="4">
        <v>4182714832019</v>
      </c>
      <c r="O40" s="4">
        <v>4174783554252</v>
      </c>
      <c r="Q40" s="4">
        <f t="shared" si="1"/>
        <v>7931277767</v>
      </c>
    </row>
    <row r="41" spans="1:17" ht="24">
      <c r="A41" s="25" t="s">
        <v>165</v>
      </c>
      <c r="C41" s="4">
        <v>2500000</v>
      </c>
      <c r="E41" s="4">
        <v>2349116468209</v>
      </c>
      <c r="G41" s="4">
        <v>2333652067478</v>
      </c>
      <c r="I41" s="4">
        <f t="shared" si="0"/>
        <v>15464400731</v>
      </c>
      <c r="K41" s="4">
        <v>2500000</v>
      </c>
      <c r="M41" s="4">
        <v>2349116468209</v>
      </c>
      <c r="O41" s="4">
        <v>2342034242656</v>
      </c>
      <c r="Q41" s="4">
        <f t="shared" si="1"/>
        <v>7082225553</v>
      </c>
    </row>
    <row r="42" spans="1:17" ht="24">
      <c r="A42" s="25" t="s">
        <v>94</v>
      </c>
      <c r="C42" s="4">
        <v>6895000</v>
      </c>
      <c r="E42" s="4">
        <v>6359329236442</v>
      </c>
      <c r="G42" s="4">
        <v>6307991055874</v>
      </c>
      <c r="I42" s="4">
        <f t="shared" si="0"/>
        <v>51338180568</v>
      </c>
      <c r="K42" s="4">
        <v>6895000</v>
      </c>
      <c r="M42" s="4">
        <v>6359329236442</v>
      </c>
      <c r="O42" s="4">
        <v>6205259536875</v>
      </c>
      <c r="Q42" s="4">
        <f t="shared" si="1"/>
        <v>154069699567</v>
      </c>
    </row>
    <row r="43" spans="1:17" ht="24">
      <c r="A43" s="25" t="s">
        <v>104</v>
      </c>
      <c r="C43" s="4">
        <v>2958070</v>
      </c>
      <c r="E43" s="4">
        <v>2665342597292</v>
      </c>
      <c r="G43" s="4">
        <v>2580348707552</v>
      </c>
      <c r="I43" s="4">
        <f t="shared" si="0"/>
        <v>84993889740</v>
      </c>
      <c r="K43" s="4">
        <v>2958070</v>
      </c>
      <c r="M43" s="4">
        <v>2665342597292</v>
      </c>
      <c r="O43" s="4">
        <v>2467910907846</v>
      </c>
      <c r="Q43" s="4">
        <f t="shared" si="1"/>
        <v>197431689446</v>
      </c>
    </row>
    <row r="44" spans="1:17" ht="24">
      <c r="A44" s="25" t="s">
        <v>183</v>
      </c>
      <c r="C44" s="4">
        <v>195100</v>
      </c>
      <c r="E44" s="4">
        <v>170810844623</v>
      </c>
      <c r="G44" s="4">
        <v>169887667197</v>
      </c>
      <c r="I44" s="4">
        <f t="shared" si="0"/>
        <v>923177426</v>
      </c>
      <c r="K44" s="4">
        <v>195100</v>
      </c>
      <c r="M44" s="4">
        <v>170810844623</v>
      </c>
      <c r="O44" s="4">
        <v>173827363928</v>
      </c>
      <c r="Q44" s="4">
        <f t="shared" si="1"/>
        <v>-3016519305</v>
      </c>
    </row>
    <row r="45" spans="1:17" ht="24">
      <c r="A45" s="25" t="s">
        <v>107</v>
      </c>
      <c r="C45" s="4">
        <v>2394041</v>
      </c>
      <c r="E45" s="4">
        <v>2050952904179</v>
      </c>
      <c r="G45" s="4">
        <v>1991022804166</v>
      </c>
      <c r="I45" s="4">
        <f t="shared" si="0"/>
        <v>59930100013</v>
      </c>
      <c r="K45" s="4">
        <v>2394041</v>
      </c>
      <c r="M45" s="4">
        <v>2050952904179</v>
      </c>
      <c r="O45" s="4">
        <v>1912166149440</v>
      </c>
      <c r="Q45" s="4">
        <f t="shared" si="1"/>
        <v>138786754739</v>
      </c>
    </row>
    <row r="46" spans="1:17" ht="24">
      <c r="A46" s="25" t="s">
        <v>171</v>
      </c>
      <c r="C46" s="4">
        <v>2549000</v>
      </c>
      <c r="E46" s="4">
        <v>2257299279263</v>
      </c>
      <c r="G46" s="4">
        <v>2233701551710</v>
      </c>
      <c r="I46" s="4">
        <f t="shared" si="0"/>
        <v>23597727553</v>
      </c>
      <c r="K46" s="4">
        <v>2549000</v>
      </c>
      <c r="M46" s="4">
        <v>2257299279263</v>
      </c>
      <c r="O46" s="4">
        <v>2255674110546</v>
      </c>
      <c r="Q46" s="4">
        <f t="shared" si="1"/>
        <v>1625168717</v>
      </c>
    </row>
    <row r="47" spans="1:17" ht="24">
      <c r="A47" s="25" t="s">
        <v>189</v>
      </c>
      <c r="C47" s="4">
        <v>16298000</v>
      </c>
      <c r="E47" s="4">
        <v>14266308909107</v>
      </c>
      <c r="G47" s="4">
        <v>13788323389763</v>
      </c>
      <c r="I47" s="4">
        <f t="shared" si="0"/>
        <v>477985519344</v>
      </c>
      <c r="K47" s="4">
        <v>16298000</v>
      </c>
      <c r="M47" s="4">
        <v>14266308909107</v>
      </c>
      <c r="O47" s="4">
        <v>14856909408395</v>
      </c>
      <c r="Q47" s="4">
        <f t="shared" si="1"/>
        <v>-590600499288</v>
      </c>
    </row>
    <row r="48" spans="1:17" ht="24">
      <c r="A48" s="25" t="s">
        <v>131</v>
      </c>
      <c r="C48" s="4">
        <v>5647602</v>
      </c>
      <c r="E48" s="4">
        <v>4453639304029</v>
      </c>
      <c r="G48" s="4">
        <v>4388863819236</v>
      </c>
      <c r="I48" s="4">
        <f t="shared" si="0"/>
        <v>64775484793</v>
      </c>
      <c r="K48" s="4">
        <v>5647602</v>
      </c>
      <c r="M48" s="4">
        <v>4453639304029</v>
      </c>
      <c r="O48" s="4">
        <v>4035450581370</v>
      </c>
      <c r="Q48" s="4">
        <f t="shared" si="1"/>
        <v>418188722659</v>
      </c>
    </row>
    <row r="49" spans="1:17" ht="24">
      <c r="A49" s="25" t="s">
        <v>127</v>
      </c>
      <c r="C49" s="4">
        <v>11254864</v>
      </c>
      <c r="E49" s="4">
        <v>8418537138324</v>
      </c>
      <c r="G49" s="4">
        <v>8418537138324</v>
      </c>
      <c r="I49" s="4">
        <f t="shared" si="0"/>
        <v>0</v>
      </c>
      <c r="K49" s="4">
        <v>11254864</v>
      </c>
      <c r="M49" s="4">
        <v>8418537138324</v>
      </c>
      <c r="O49" s="4">
        <v>8204477920160</v>
      </c>
      <c r="Q49" s="4">
        <f t="shared" si="1"/>
        <v>214059218164</v>
      </c>
    </row>
    <row r="50" spans="1:17" ht="24">
      <c r="A50" s="25" t="s">
        <v>133</v>
      </c>
      <c r="C50" s="4">
        <v>2005595</v>
      </c>
      <c r="E50" s="4">
        <v>1706675152825</v>
      </c>
      <c r="G50" s="4">
        <v>1669593138258</v>
      </c>
      <c r="I50" s="4">
        <f t="shared" si="0"/>
        <v>37082014567</v>
      </c>
      <c r="K50" s="4">
        <v>2005595</v>
      </c>
      <c r="M50" s="4">
        <v>1706675152825</v>
      </c>
      <c r="O50" s="4">
        <v>1539635618307</v>
      </c>
      <c r="Q50" s="4">
        <f t="shared" si="1"/>
        <v>167039534518</v>
      </c>
    </row>
    <row r="51" spans="1:17" ht="24">
      <c r="A51" s="25" t="s">
        <v>139</v>
      </c>
      <c r="C51" s="4">
        <v>8230600</v>
      </c>
      <c r="E51" s="4">
        <v>6309498069475</v>
      </c>
      <c r="G51" s="4">
        <v>6309498069475</v>
      </c>
      <c r="I51" s="4">
        <f t="shared" si="0"/>
        <v>0</v>
      </c>
      <c r="K51" s="4">
        <v>8230600</v>
      </c>
      <c r="M51" s="4">
        <v>6309498069475</v>
      </c>
      <c r="O51" s="4">
        <v>6213862203508</v>
      </c>
      <c r="Q51" s="4">
        <f t="shared" si="1"/>
        <v>95635865967</v>
      </c>
    </row>
    <row r="52" spans="1:17" ht="24">
      <c r="A52" s="25" t="s">
        <v>136</v>
      </c>
      <c r="C52" s="4">
        <v>408600</v>
      </c>
      <c r="E52" s="4">
        <v>343222957595</v>
      </c>
      <c r="G52" s="4">
        <v>336375086960</v>
      </c>
      <c r="I52" s="4">
        <f t="shared" si="0"/>
        <v>6847870635</v>
      </c>
      <c r="K52" s="4">
        <v>408600</v>
      </c>
      <c r="M52" s="4">
        <v>343222957595</v>
      </c>
      <c r="O52" s="4">
        <v>309322729279</v>
      </c>
      <c r="Q52" s="4">
        <f t="shared" si="1"/>
        <v>33900228316</v>
      </c>
    </row>
    <row r="53" spans="1:17" ht="24">
      <c r="A53" s="25" t="s">
        <v>191</v>
      </c>
      <c r="C53" s="4">
        <v>11428529</v>
      </c>
      <c r="E53" s="4">
        <v>9844004839753</v>
      </c>
      <c r="G53" s="4">
        <v>9764076805258</v>
      </c>
      <c r="I53" s="4">
        <f t="shared" si="0"/>
        <v>79928034495</v>
      </c>
      <c r="K53" s="4">
        <v>11428529</v>
      </c>
      <c r="M53" s="4">
        <v>9844004839753</v>
      </c>
      <c r="O53" s="4">
        <v>9378447466398</v>
      </c>
      <c r="Q53" s="4">
        <f t="shared" si="1"/>
        <v>465557373355</v>
      </c>
    </row>
    <row r="54" spans="1:17" ht="24">
      <c r="A54" s="25" t="s">
        <v>162</v>
      </c>
      <c r="C54" s="4">
        <v>2999839</v>
      </c>
      <c r="E54" s="4">
        <v>2430006411205</v>
      </c>
      <c r="G54" s="4">
        <v>2412221054983</v>
      </c>
      <c r="I54" s="4">
        <f t="shared" si="0"/>
        <v>17785356222</v>
      </c>
      <c r="K54" s="4">
        <v>2999839</v>
      </c>
      <c r="M54" s="4">
        <v>2430006411205</v>
      </c>
      <c r="O54" s="4">
        <v>2517400982525</v>
      </c>
      <c r="Q54" s="4">
        <f t="shared" si="1"/>
        <v>-87394571320</v>
      </c>
    </row>
    <row r="55" spans="1:17" ht="24">
      <c r="A55" s="25" t="s">
        <v>194</v>
      </c>
      <c r="C55" s="4">
        <v>9288595</v>
      </c>
      <c r="E55" s="4">
        <v>8447779828676</v>
      </c>
      <c r="G55" s="4">
        <v>8301620161662</v>
      </c>
      <c r="I55" s="4">
        <f t="shared" si="0"/>
        <v>146159667014</v>
      </c>
      <c r="K55" s="4">
        <v>9288595</v>
      </c>
      <c r="M55" s="4">
        <v>8447779828676</v>
      </c>
      <c r="O55" s="4">
        <v>7736635399010</v>
      </c>
      <c r="Q55" s="4">
        <f t="shared" si="1"/>
        <v>711144429666</v>
      </c>
    </row>
    <row r="56" spans="1:17" ht="24">
      <c r="A56" s="25" t="s">
        <v>144</v>
      </c>
      <c r="C56" s="4">
        <v>3856300</v>
      </c>
      <c r="E56" s="4">
        <v>3470535511537</v>
      </c>
      <c r="G56" s="4">
        <v>3470535511537</v>
      </c>
      <c r="I56" s="4">
        <f t="shared" si="0"/>
        <v>0</v>
      </c>
      <c r="K56" s="4">
        <v>3856300</v>
      </c>
      <c r="M56" s="4">
        <v>3470535511537</v>
      </c>
      <c r="O56" s="4">
        <v>3452440596719</v>
      </c>
      <c r="Q56" s="4">
        <f t="shared" si="1"/>
        <v>18094914818</v>
      </c>
    </row>
    <row r="57" spans="1:17" ht="24">
      <c r="A57" s="25" t="s">
        <v>156</v>
      </c>
      <c r="C57" s="4">
        <v>1049399</v>
      </c>
      <c r="E57" s="4">
        <v>972010132857</v>
      </c>
      <c r="G57" s="4">
        <v>966109590935</v>
      </c>
      <c r="I57" s="4">
        <f t="shared" si="0"/>
        <v>5900541922</v>
      </c>
      <c r="K57" s="4">
        <v>1049399</v>
      </c>
      <c r="M57" s="4">
        <v>972010132857</v>
      </c>
      <c r="O57" s="4">
        <v>944422502209</v>
      </c>
      <c r="Q57" s="4">
        <f t="shared" si="1"/>
        <v>27587630648</v>
      </c>
    </row>
    <row r="58" spans="1:17" ht="24">
      <c r="A58" s="25" t="s">
        <v>197</v>
      </c>
      <c r="C58" s="4">
        <v>2610000</v>
      </c>
      <c r="E58" s="4">
        <v>2188645526699</v>
      </c>
      <c r="G58" s="4">
        <v>2198041162604</v>
      </c>
      <c r="I58" s="4">
        <f t="shared" si="0"/>
        <v>-9395635905</v>
      </c>
      <c r="K58" s="4">
        <v>2610000</v>
      </c>
      <c r="M58" s="4">
        <v>2188645526699</v>
      </c>
      <c r="O58" s="4">
        <v>2158558612612</v>
      </c>
      <c r="Q58" s="4">
        <f t="shared" si="1"/>
        <v>30086914087</v>
      </c>
    </row>
    <row r="59" spans="1:17" ht="24">
      <c r="A59" s="25" t="s">
        <v>200</v>
      </c>
      <c r="C59" s="4">
        <v>14085000</v>
      </c>
      <c r="E59" s="4">
        <v>11714716617140</v>
      </c>
      <c r="G59" s="4">
        <v>11392027686820</v>
      </c>
      <c r="I59" s="4">
        <f t="shared" si="0"/>
        <v>322688930320</v>
      </c>
      <c r="K59" s="4">
        <v>14085000</v>
      </c>
      <c r="M59" s="4">
        <v>11714716617140</v>
      </c>
      <c r="O59" s="4">
        <v>12820376081192</v>
      </c>
      <c r="Q59" s="4">
        <f t="shared" si="1"/>
        <v>-1105659464052</v>
      </c>
    </row>
    <row r="60" spans="1:17" ht="24">
      <c r="A60" s="25" t="s">
        <v>159</v>
      </c>
      <c r="C60" s="4">
        <v>1490665</v>
      </c>
      <c r="E60" s="4">
        <v>1490607236731</v>
      </c>
      <c r="G60" s="4">
        <v>1490607236731</v>
      </c>
      <c r="I60" s="4">
        <f t="shared" si="0"/>
        <v>0</v>
      </c>
      <c r="K60" s="4">
        <v>1490665</v>
      </c>
      <c r="M60" s="4">
        <v>1490607236731</v>
      </c>
      <c r="O60" s="4">
        <v>1480943172250</v>
      </c>
      <c r="Q60" s="4">
        <f t="shared" si="1"/>
        <v>9664064481</v>
      </c>
    </row>
    <row r="61" spans="1:17" ht="24">
      <c r="A61" s="25" t="s">
        <v>119</v>
      </c>
      <c r="C61" s="4">
        <v>3094217</v>
      </c>
      <c r="E61" s="4">
        <v>2135236408082</v>
      </c>
      <c r="G61" s="4">
        <v>2102903093397</v>
      </c>
      <c r="I61" s="4">
        <f t="shared" si="0"/>
        <v>32333314685</v>
      </c>
      <c r="K61" s="4">
        <v>3094217</v>
      </c>
      <c r="M61" s="4">
        <v>2135236408082</v>
      </c>
      <c r="O61" s="4">
        <v>1934367624409</v>
      </c>
      <c r="Q61" s="4">
        <f t="shared" si="1"/>
        <v>200868783673</v>
      </c>
    </row>
    <row r="62" spans="1:17" ht="24">
      <c r="A62" s="25" t="s">
        <v>122</v>
      </c>
      <c r="C62" s="4">
        <v>2248597</v>
      </c>
      <c r="E62" s="4">
        <v>1325991238688</v>
      </c>
      <c r="G62" s="4">
        <v>1320684755402</v>
      </c>
      <c r="I62" s="4">
        <f t="shared" si="0"/>
        <v>5306483286</v>
      </c>
      <c r="K62" s="4">
        <v>2248597</v>
      </c>
      <c r="M62" s="4">
        <v>1325991238688</v>
      </c>
      <c r="O62" s="4">
        <v>1219281106691</v>
      </c>
      <c r="Q62" s="4">
        <f t="shared" si="1"/>
        <v>106710131997</v>
      </c>
    </row>
    <row r="63" spans="1:17" ht="24">
      <c r="A63" s="25" t="s">
        <v>180</v>
      </c>
      <c r="C63" s="4">
        <v>1980000</v>
      </c>
      <c r="E63" s="4">
        <v>1704640682613</v>
      </c>
      <c r="G63" s="4">
        <v>1699152335295</v>
      </c>
      <c r="I63" s="4">
        <f t="shared" si="0"/>
        <v>5488347318</v>
      </c>
      <c r="K63" s="4">
        <v>1980000</v>
      </c>
      <c r="M63" s="4">
        <v>1704640682613</v>
      </c>
      <c r="O63" s="4">
        <v>1680055439936</v>
      </c>
      <c r="Q63" s="4">
        <f t="shared" si="1"/>
        <v>24585242677</v>
      </c>
    </row>
    <row r="64" spans="1:17" ht="24">
      <c r="A64" s="25" t="s">
        <v>202</v>
      </c>
      <c r="C64" s="4">
        <v>25300000</v>
      </c>
      <c r="E64" s="4">
        <v>22147571348353</v>
      </c>
      <c r="G64" s="4">
        <v>21630712377414</v>
      </c>
      <c r="I64" s="4">
        <f t="shared" si="0"/>
        <v>516858970939</v>
      </c>
      <c r="K64" s="4">
        <v>25300000</v>
      </c>
      <c r="M64" s="4">
        <v>22147571348353</v>
      </c>
      <c r="O64" s="4">
        <v>23929597093240</v>
      </c>
      <c r="Q64" s="4">
        <f t="shared" si="1"/>
        <v>-1782025744887</v>
      </c>
    </row>
    <row r="65" spans="1:17" ht="24">
      <c r="A65" s="25" t="s">
        <v>79</v>
      </c>
      <c r="C65" s="4">
        <v>1412900</v>
      </c>
      <c r="E65" s="4">
        <v>5774990486208</v>
      </c>
      <c r="G65" s="4">
        <v>5645526748599</v>
      </c>
      <c r="I65" s="4">
        <f t="shared" si="0"/>
        <v>129463737609</v>
      </c>
      <c r="K65" s="4">
        <v>1412900</v>
      </c>
      <c r="M65" s="4">
        <v>5774990486208</v>
      </c>
      <c r="O65" s="4">
        <v>5558924641544</v>
      </c>
      <c r="Q65" s="4">
        <f t="shared" si="1"/>
        <v>216065844664</v>
      </c>
    </row>
    <row r="66" spans="1:17" ht="24">
      <c r="A66" s="25" t="s">
        <v>74</v>
      </c>
      <c r="C66" s="4">
        <v>43164</v>
      </c>
      <c r="E66" s="4">
        <v>179777210876</v>
      </c>
      <c r="G66" s="4">
        <v>175819556116</v>
      </c>
      <c r="I66" s="4">
        <f t="shared" si="0"/>
        <v>3957654760</v>
      </c>
      <c r="K66" s="4">
        <v>43164</v>
      </c>
      <c r="M66" s="4">
        <v>179777210876</v>
      </c>
      <c r="O66" s="4">
        <v>159821493609</v>
      </c>
      <c r="Q66" s="4">
        <f t="shared" si="1"/>
        <v>19955717267</v>
      </c>
    </row>
    <row r="67" spans="1:17" ht="24">
      <c r="A67" s="25" t="s">
        <v>78</v>
      </c>
      <c r="C67" s="4">
        <v>388476</v>
      </c>
      <c r="E67" s="4">
        <v>1617994897888</v>
      </c>
      <c r="G67" s="4">
        <v>1582376005044</v>
      </c>
      <c r="I67" s="4">
        <f t="shared" si="0"/>
        <v>35618892844</v>
      </c>
      <c r="K67" s="4">
        <v>388476</v>
      </c>
      <c r="M67" s="4">
        <v>1617994897888</v>
      </c>
      <c r="O67" s="4">
        <v>1438393442488</v>
      </c>
      <c r="Q67" s="4">
        <f t="shared" si="1"/>
        <v>179601455400</v>
      </c>
    </row>
    <row r="68" spans="1:17" ht="24">
      <c r="A68" s="25" t="s">
        <v>177</v>
      </c>
      <c r="C68" s="4">
        <v>1995000</v>
      </c>
      <c r="E68" s="4">
        <v>1912306960233</v>
      </c>
      <c r="G68" s="4">
        <v>1903623061747</v>
      </c>
      <c r="I68" s="4">
        <f t="shared" si="0"/>
        <v>8683898486</v>
      </c>
      <c r="K68" s="4">
        <v>1995000</v>
      </c>
      <c r="M68" s="4">
        <v>1912306960233</v>
      </c>
      <c r="O68" s="4">
        <v>1974182760251</v>
      </c>
      <c r="Q68" s="4">
        <f t="shared" si="1"/>
        <v>-61875800018</v>
      </c>
    </row>
    <row r="69" spans="1:17" ht="24">
      <c r="A69" s="25" t="s">
        <v>124</v>
      </c>
      <c r="C69" s="4">
        <v>729279</v>
      </c>
      <c r="E69" s="4">
        <v>447606811973</v>
      </c>
      <c r="G69" s="4">
        <v>442312451598</v>
      </c>
      <c r="I69" s="4">
        <f t="shared" si="0"/>
        <v>5294360375</v>
      </c>
      <c r="K69" s="4">
        <v>729279</v>
      </c>
      <c r="M69" s="4">
        <v>447606811973</v>
      </c>
      <c r="O69" s="4">
        <v>406723206482</v>
      </c>
      <c r="Q69" s="4">
        <f t="shared" si="1"/>
        <v>40883605491</v>
      </c>
    </row>
    <row r="70" spans="1:17" ht="24">
      <c r="A70" s="25" t="s">
        <v>130</v>
      </c>
      <c r="C70" s="4">
        <v>32241088</v>
      </c>
      <c r="E70" s="4">
        <v>17894077650260</v>
      </c>
      <c r="G70" s="4">
        <v>17894077650260</v>
      </c>
      <c r="I70" s="4">
        <f t="shared" si="0"/>
        <v>0</v>
      </c>
      <c r="K70" s="4">
        <v>32241088</v>
      </c>
      <c r="M70" s="4">
        <v>17894077650260</v>
      </c>
      <c r="O70" s="4">
        <v>17663626434215</v>
      </c>
      <c r="Q70" s="4">
        <f t="shared" si="1"/>
        <v>230451216045</v>
      </c>
    </row>
    <row r="71" spans="1:17" ht="24">
      <c r="A71" s="25" t="s">
        <v>82</v>
      </c>
      <c r="C71" s="4">
        <v>845145</v>
      </c>
      <c r="E71" s="4">
        <v>3808575285990</v>
      </c>
      <c r="G71" s="4">
        <v>3752078494795</v>
      </c>
      <c r="I71" s="4">
        <f t="shared" si="0"/>
        <v>56496791195</v>
      </c>
      <c r="K71" s="4">
        <v>845145</v>
      </c>
      <c r="M71" s="4">
        <v>3808575285990</v>
      </c>
      <c r="O71" s="4">
        <v>3519287922943</v>
      </c>
      <c r="Q71" s="4">
        <f t="shared" si="1"/>
        <v>289287363047</v>
      </c>
    </row>
    <row r="72" spans="1:17" ht="24">
      <c r="A72" s="25" t="s">
        <v>204</v>
      </c>
      <c r="C72" s="4">
        <v>18500000</v>
      </c>
      <c r="E72" s="4">
        <v>16461716583763</v>
      </c>
      <c r="G72" s="4">
        <v>15950969875965</v>
      </c>
      <c r="I72" s="4">
        <f t="shared" si="0"/>
        <v>510746707798</v>
      </c>
      <c r="K72" s="4">
        <v>18500000</v>
      </c>
      <c r="M72" s="4">
        <v>16461716583763</v>
      </c>
      <c r="O72" s="4">
        <v>17527200625000</v>
      </c>
      <c r="Q72" s="4">
        <f t="shared" si="1"/>
        <v>-1065484041237</v>
      </c>
    </row>
    <row r="73" spans="1:17" ht="24">
      <c r="A73" s="25" t="s">
        <v>116</v>
      </c>
      <c r="C73" s="4">
        <v>246055</v>
      </c>
      <c r="E73" s="4">
        <v>140135194800</v>
      </c>
      <c r="G73" s="4">
        <v>139114106119</v>
      </c>
      <c r="I73" s="4">
        <f t="shared" ref="I73:I97" si="2">E73-G73</f>
        <v>1021088681</v>
      </c>
      <c r="K73" s="4">
        <v>246055</v>
      </c>
      <c r="M73" s="4">
        <v>140135194800</v>
      </c>
      <c r="O73" s="4">
        <v>128522958982</v>
      </c>
      <c r="Q73" s="4">
        <f t="shared" ref="Q73:Q97" si="3">M73-O73</f>
        <v>11612235818</v>
      </c>
    </row>
    <row r="74" spans="1:17" ht="24">
      <c r="A74" s="25" t="s">
        <v>100</v>
      </c>
      <c r="C74" s="4">
        <v>100000</v>
      </c>
      <c r="E74" s="4">
        <v>59367699412</v>
      </c>
      <c r="G74" s="4">
        <v>59065711115</v>
      </c>
      <c r="I74" s="4">
        <f t="shared" si="2"/>
        <v>301988297</v>
      </c>
      <c r="K74" s="4">
        <v>100000</v>
      </c>
      <c r="M74" s="4">
        <v>59367699412</v>
      </c>
      <c r="O74" s="4">
        <v>54511887582</v>
      </c>
      <c r="Q74" s="4">
        <f t="shared" si="3"/>
        <v>4855811830</v>
      </c>
    </row>
    <row r="75" spans="1:17" ht="24">
      <c r="A75" s="25" t="s">
        <v>102</v>
      </c>
      <c r="C75" s="4">
        <v>32842</v>
      </c>
      <c r="E75" s="4">
        <v>18998360784</v>
      </c>
      <c r="G75" s="4">
        <v>18870281948</v>
      </c>
      <c r="I75" s="4">
        <f t="shared" si="2"/>
        <v>128078836</v>
      </c>
      <c r="K75" s="4">
        <v>32842</v>
      </c>
      <c r="M75" s="4">
        <v>18998360784</v>
      </c>
      <c r="O75" s="4">
        <v>17430438371</v>
      </c>
      <c r="Q75" s="4">
        <f t="shared" si="3"/>
        <v>1567922413</v>
      </c>
    </row>
    <row r="76" spans="1:17" ht="24">
      <c r="A76" s="25" t="s">
        <v>97</v>
      </c>
      <c r="C76" s="4">
        <v>100000</v>
      </c>
      <c r="E76" s="4">
        <v>62287586262</v>
      </c>
      <c r="G76" s="4">
        <v>61796605288</v>
      </c>
      <c r="I76" s="4">
        <f t="shared" si="2"/>
        <v>490980974</v>
      </c>
      <c r="K76" s="4">
        <v>100000</v>
      </c>
      <c r="M76" s="4">
        <v>62287586262</v>
      </c>
      <c r="O76" s="4">
        <v>56971792257</v>
      </c>
      <c r="Q76" s="4">
        <f t="shared" si="3"/>
        <v>5315794005</v>
      </c>
    </row>
    <row r="77" spans="1:17" ht="24">
      <c r="A77" s="25" t="s">
        <v>111</v>
      </c>
      <c r="C77" s="4">
        <v>6146582</v>
      </c>
      <c r="E77" s="4">
        <v>4983148252022</v>
      </c>
      <c r="G77" s="4">
        <v>4888125776566</v>
      </c>
      <c r="I77" s="4">
        <f t="shared" si="2"/>
        <v>95022475456</v>
      </c>
      <c r="K77" s="4">
        <v>6146582</v>
      </c>
      <c r="M77" s="4">
        <v>4983148252022</v>
      </c>
      <c r="O77" s="4">
        <v>4508281728493</v>
      </c>
      <c r="Q77" s="4">
        <f t="shared" si="3"/>
        <v>474866523529</v>
      </c>
    </row>
    <row r="78" spans="1:17" ht="24">
      <c r="A78" s="25" t="s">
        <v>114</v>
      </c>
      <c r="C78" s="4">
        <v>52100</v>
      </c>
      <c r="E78" s="4">
        <v>39338664567</v>
      </c>
      <c r="G78" s="4">
        <v>38599394215</v>
      </c>
      <c r="I78" s="4">
        <f t="shared" si="2"/>
        <v>739270352</v>
      </c>
      <c r="K78" s="4">
        <v>52100</v>
      </c>
      <c r="M78" s="4">
        <v>39338664567</v>
      </c>
      <c r="O78" s="4">
        <v>35593861684</v>
      </c>
      <c r="Q78" s="4">
        <f t="shared" si="3"/>
        <v>3744802883</v>
      </c>
    </row>
    <row r="79" spans="1:17" ht="24">
      <c r="A79" s="25" t="s">
        <v>234</v>
      </c>
      <c r="C79" s="4">
        <v>40000</v>
      </c>
      <c r="E79" s="4">
        <v>36062002543</v>
      </c>
      <c r="G79" s="4">
        <v>36063397402</v>
      </c>
      <c r="I79" s="4">
        <f t="shared" si="2"/>
        <v>-1394859</v>
      </c>
      <c r="K79" s="4">
        <v>40000</v>
      </c>
      <c r="M79" s="4">
        <v>36062002543</v>
      </c>
      <c r="O79" s="4">
        <v>36063397402</v>
      </c>
      <c r="Q79" s="4">
        <f t="shared" si="3"/>
        <v>-1394859</v>
      </c>
    </row>
    <row r="80" spans="1:17" ht="24">
      <c r="A80" s="25" t="s">
        <v>147</v>
      </c>
      <c r="C80" s="4">
        <v>8000000</v>
      </c>
      <c r="E80" s="4">
        <v>7658559219330</v>
      </c>
      <c r="G80" s="4">
        <v>7583346133950</v>
      </c>
      <c r="I80" s="4">
        <f t="shared" si="2"/>
        <v>75213085380</v>
      </c>
      <c r="K80" s="4">
        <v>8000000</v>
      </c>
      <c r="M80" s="4">
        <v>7658559219330</v>
      </c>
      <c r="O80" s="4">
        <v>7919693100000</v>
      </c>
      <c r="Q80" s="4">
        <f t="shared" si="3"/>
        <v>-261133880670</v>
      </c>
    </row>
    <row r="81" spans="1:17" ht="24">
      <c r="A81" s="25" t="s">
        <v>222</v>
      </c>
      <c r="C81" s="4">
        <v>1000000</v>
      </c>
      <c r="E81" s="4">
        <v>999961250000</v>
      </c>
      <c r="G81" s="4">
        <v>999961250000</v>
      </c>
      <c r="I81" s="4">
        <f t="shared" si="2"/>
        <v>0</v>
      </c>
      <c r="K81" s="4">
        <v>1000000</v>
      </c>
      <c r="M81" s="4">
        <v>999961250000</v>
      </c>
      <c r="O81" s="4">
        <v>999961250000</v>
      </c>
      <c r="Q81" s="4">
        <f t="shared" si="3"/>
        <v>0</v>
      </c>
    </row>
    <row r="82" spans="1:17" ht="24">
      <c r="A82" s="25" t="s">
        <v>168</v>
      </c>
      <c r="C82" s="4">
        <v>3500000</v>
      </c>
      <c r="E82" s="4">
        <v>3306759358109</v>
      </c>
      <c r="G82" s="4">
        <v>3288479566478</v>
      </c>
      <c r="I82" s="4">
        <f t="shared" si="2"/>
        <v>18279791631</v>
      </c>
      <c r="K82" s="4">
        <v>3500000</v>
      </c>
      <c r="M82" s="4">
        <v>3306759358109</v>
      </c>
      <c r="O82" s="4">
        <v>3499864375000</v>
      </c>
      <c r="Q82" s="4">
        <f t="shared" si="3"/>
        <v>-193105016891</v>
      </c>
    </row>
    <row r="83" spans="1:17" ht="24">
      <c r="A83" s="25" t="s">
        <v>206</v>
      </c>
      <c r="C83" s="4">
        <v>2595000</v>
      </c>
      <c r="E83" s="4">
        <v>2239559103721</v>
      </c>
      <c r="G83" s="4">
        <v>2239559103721</v>
      </c>
      <c r="I83" s="4">
        <f t="shared" si="2"/>
        <v>0</v>
      </c>
      <c r="K83" s="4">
        <v>2595000</v>
      </c>
      <c r="M83" s="4">
        <v>2239559103721</v>
      </c>
      <c r="O83" s="4">
        <v>2171907480323</v>
      </c>
      <c r="Q83" s="4">
        <f t="shared" si="3"/>
        <v>67651623398</v>
      </c>
    </row>
    <row r="84" spans="1:17" ht="24">
      <c r="A84" s="25" t="s">
        <v>88</v>
      </c>
      <c r="C84" s="4">
        <v>3360000</v>
      </c>
      <c r="E84" s="4">
        <v>3359869800000</v>
      </c>
      <c r="G84" s="4">
        <v>3359869800000</v>
      </c>
      <c r="I84" s="4">
        <f t="shared" si="2"/>
        <v>0</v>
      </c>
      <c r="K84" s="4">
        <v>3360000</v>
      </c>
      <c r="M84" s="4">
        <v>3359869800000</v>
      </c>
      <c r="O84" s="4">
        <v>3359869800000</v>
      </c>
      <c r="Q84" s="4">
        <f t="shared" si="3"/>
        <v>0</v>
      </c>
    </row>
    <row r="85" spans="1:17" ht="24">
      <c r="A85" s="25" t="s">
        <v>225</v>
      </c>
      <c r="C85" s="4">
        <v>450000</v>
      </c>
      <c r="E85" s="4">
        <v>430092433272</v>
      </c>
      <c r="G85" s="4">
        <v>427032551847</v>
      </c>
      <c r="I85" s="4">
        <f t="shared" si="2"/>
        <v>3059881425</v>
      </c>
      <c r="K85" s="4">
        <v>450000</v>
      </c>
      <c r="M85" s="4">
        <v>430092433272</v>
      </c>
      <c r="O85" s="4">
        <v>413918341177</v>
      </c>
      <c r="Q85" s="4">
        <f t="shared" si="3"/>
        <v>16174092095</v>
      </c>
    </row>
    <row r="86" spans="1:17" ht="24">
      <c r="A86" s="25" t="s">
        <v>209</v>
      </c>
      <c r="C86" s="4">
        <v>2100000</v>
      </c>
      <c r="E86" s="4">
        <v>1802536549002</v>
      </c>
      <c r="G86" s="4">
        <v>1792032756039</v>
      </c>
      <c r="I86" s="4">
        <f t="shared" si="2"/>
        <v>10503792963</v>
      </c>
      <c r="K86" s="4">
        <v>2100000</v>
      </c>
      <c r="M86" s="4">
        <v>1802536549002</v>
      </c>
      <c r="O86" s="4">
        <v>1824283306282</v>
      </c>
      <c r="Q86" s="4">
        <f t="shared" si="3"/>
        <v>-21746757280</v>
      </c>
    </row>
    <row r="87" spans="1:17" ht="24">
      <c r="A87" s="25" t="s">
        <v>212</v>
      </c>
      <c r="C87" s="4">
        <v>1000000</v>
      </c>
      <c r="E87" s="4">
        <v>840140443296</v>
      </c>
      <c r="G87" s="4">
        <v>840140443296</v>
      </c>
      <c r="I87" s="4">
        <f t="shared" si="2"/>
        <v>0</v>
      </c>
      <c r="K87" s="4">
        <v>1000000</v>
      </c>
      <c r="M87" s="4">
        <v>840140443296</v>
      </c>
      <c r="O87" s="4">
        <v>839786457013</v>
      </c>
      <c r="Q87" s="4">
        <f t="shared" si="3"/>
        <v>353986283</v>
      </c>
    </row>
    <row r="88" spans="1:17" ht="24">
      <c r="A88" s="25" t="s">
        <v>153</v>
      </c>
      <c r="C88" s="4">
        <v>2000000</v>
      </c>
      <c r="E88" s="4">
        <v>1902028293547</v>
      </c>
      <c r="G88" s="4">
        <v>1889098794585</v>
      </c>
      <c r="I88" s="4">
        <f t="shared" si="2"/>
        <v>12929498962</v>
      </c>
      <c r="K88" s="4">
        <v>2000000</v>
      </c>
      <c r="M88" s="4">
        <v>1902028293547</v>
      </c>
      <c r="O88" s="4">
        <v>1999922500000</v>
      </c>
      <c r="Q88" s="4">
        <f t="shared" si="3"/>
        <v>-97894206453</v>
      </c>
    </row>
    <row r="89" spans="1:17" ht="24">
      <c r="A89" s="25" t="s">
        <v>214</v>
      </c>
      <c r="C89" s="4">
        <v>6000000</v>
      </c>
      <c r="E89" s="4">
        <v>4692418161750</v>
      </c>
      <c r="G89" s="4">
        <v>4859583683835</v>
      </c>
      <c r="I89" s="4">
        <f t="shared" si="2"/>
        <v>-167165522085</v>
      </c>
      <c r="K89" s="4">
        <v>6000000</v>
      </c>
      <c r="M89" s="4">
        <v>4692418161750</v>
      </c>
      <c r="O89" s="4">
        <v>4984726834350</v>
      </c>
      <c r="Q89" s="4">
        <f t="shared" si="3"/>
        <v>-292308672600</v>
      </c>
    </row>
    <row r="90" spans="1:17" ht="24">
      <c r="A90" s="25" t="s">
        <v>228</v>
      </c>
      <c r="C90" s="4">
        <v>4000000</v>
      </c>
      <c r="E90" s="4">
        <v>3799852750000</v>
      </c>
      <c r="G90" s="4">
        <v>3799852750000</v>
      </c>
      <c r="I90" s="4">
        <f t="shared" si="2"/>
        <v>0</v>
      </c>
      <c r="K90" s="4">
        <v>4000000</v>
      </c>
      <c r="M90" s="4">
        <v>3799852750000</v>
      </c>
      <c r="O90" s="4">
        <v>4000000000000</v>
      </c>
      <c r="Q90" s="4">
        <f t="shared" si="3"/>
        <v>-200147250000</v>
      </c>
    </row>
    <row r="91" spans="1:17" ht="24">
      <c r="A91" s="25" t="s">
        <v>217</v>
      </c>
      <c r="C91" s="4">
        <v>3000000</v>
      </c>
      <c r="E91" s="4">
        <v>2614215695216</v>
      </c>
      <c r="G91" s="4">
        <v>2614215695216</v>
      </c>
      <c r="I91" s="4">
        <f t="shared" si="2"/>
        <v>0</v>
      </c>
      <c r="K91" s="4">
        <v>3000000</v>
      </c>
      <c r="M91" s="4">
        <v>2614215695216</v>
      </c>
      <c r="O91" s="4">
        <v>2896380000000</v>
      </c>
      <c r="Q91" s="4">
        <f t="shared" si="3"/>
        <v>-282164304784</v>
      </c>
    </row>
    <row r="92" spans="1:17" ht="24">
      <c r="A92" s="25" t="s">
        <v>220</v>
      </c>
      <c r="C92" s="4">
        <v>2194461</v>
      </c>
      <c r="E92" s="4">
        <v>1896651811258</v>
      </c>
      <c r="G92" s="4">
        <v>1754072232956</v>
      </c>
      <c r="I92" s="4">
        <f t="shared" si="2"/>
        <v>142579578302</v>
      </c>
      <c r="K92" s="4">
        <v>2194461</v>
      </c>
      <c r="M92" s="4">
        <v>1896651811258</v>
      </c>
      <c r="O92" s="4">
        <v>2083311550350</v>
      </c>
      <c r="Q92" s="4">
        <f t="shared" si="3"/>
        <v>-186659739092</v>
      </c>
    </row>
    <row r="93" spans="1:17" ht="24">
      <c r="A93" s="25" t="s">
        <v>237</v>
      </c>
      <c r="C93" s="4">
        <v>1490263</v>
      </c>
      <c r="E93" s="4">
        <v>1346951821404</v>
      </c>
      <c r="G93" s="4">
        <v>1417895828720</v>
      </c>
      <c r="I93" s="4">
        <f t="shared" si="2"/>
        <v>-70944007316</v>
      </c>
      <c r="K93" s="4">
        <v>1490263</v>
      </c>
      <c r="M93" s="4">
        <v>1346951821404</v>
      </c>
      <c r="O93" s="4">
        <v>1417895828720</v>
      </c>
      <c r="Q93" s="4">
        <f t="shared" si="3"/>
        <v>-70944007316</v>
      </c>
    </row>
    <row r="94" spans="1:17" ht="24">
      <c r="A94" s="25" t="s">
        <v>239</v>
      </c>
      <c r="C94" s="4">
        <v>3000000</v>
      </c>
      <c r="E94" s="4">
        <v>2442382354016</v>
      </c>
      <c r="G94" s="4">
        <v>2442476246158</v>
      </c>
      <c r="I94" s="4">
        <f t="shared" si="2"/>
        <v>-93892142</v>
      </c>
      <c r="K94" s="4">
        <v>3000000</v>
      </c>
      <c r="M94" s="4">
        <v>2442382354016</v>
      </c>
      <c r="O94" s="4">
        <v>2442476246158</v>
      </c>
      <c r="Q94" s="4">
        <f t="shared" si="3"/>
        <v>-93892142</v>
      </c>
    </row>
    <row r="95" spans="1:17" ht="24">
      <c r="A95" s="25" t="s">
        <v>242</v>
      </c>
      <c r="C95" s="4">
        <v>467300</v>
      </c>
      <c r="E95" s="4">
        <v>1950685963911</v>
      </c>
      <c r="G95" s="4">
        <v>1939466031800</v>
      </c>
      <c r="I95" s="4">
        <f t="shared" si="2"/>
        <v>11219932111</v>
      </c>
      <c r="K95" s="4">
        <v>467300</v>
      </c>
      <c r="M95" s="4">
        <v>1950685963911</v>
      </c>
      <c r="O95" s="4">
        <v>1939466031800</v>
      </c>
      <c r="Q95" s="4">
        <f t="shared" si="3"/>
        <v>11219932111</v>
      </c>
    </row>
    <row r="96" spans="1:17" ht="24">
      <c r="A96" s="25" t="s">
        <v>245</v>
      </c>
      <c r="C96" s="4">
        <v>69174857</v>
      </c>
      <c r="E96" s="4">
        <v>63089106102965</v>
      </c>
      <c r="G96" s="4">
        <v>66607778056730</v>
      </c>
      <c r="I96" s="4">
        <f t="shared" si="2"/>
        <v>-3518671953765</v>
      </c>
      <c r="K96" s="4">
        <v>69174857</v>
      </c>
      <c r="M96" s="4">
        <v>63089106102965</v>
      </c>
      <c r="O96" s="4">
        <v>66607778056730</v>
      </c>
      <c r="Q96" s="4">
        <f t="shared" si="3"/>
        <v>-3518671953765</v>
      </c>
    </row>
    <row r="97" spans="1:17" ht="24.75" thickBot="1">
      <c r="A97" s="25" t="s">
        <v>231</v>
      </c>
      <c r="C97" s="4">
        <v>1129130</v>
      </c>
      <c r="E97" s="4">
        <v>1999994558636</v>
      </c>
      <c r="G97" s="4">
        <v>2000304094152</v>
      </c>
      <c r="I97" s="4">
        <f t="shared" si="2"/>
        <v>-309535516</v>
      </c>
      <c r="K97" s="4">
        <v>1129130</v>
      </c>
      <c r="M97" s="4">
        <v>1999994558636</v>
      </c>
      <c r="O97" s="4">
        <v>2000304094152</v>
      </c>
      <c r="Q97" s="4">
        <f t="shared" si="3"/>
        <v>-309535516</v>
      </c>
    </row>
    <row r="98" spans="1:17" ht="24.75" thickBot="1">
      <c r="A98" s="25" t="s">
        <v>49</v>
      </c>
      <c r="C98" s="2" t="s">
        <v>49</v>
      </c>
      <c r="E98" s="5">
        <f>SUM(E8:E97)</f>
        <v>353106323463671</v>
      </c>
      <c r="G98" s="5">
        <f>SUM(G8:G97)</f>
        <v>350982614211542</v>
      </c>
      <c r="I98" s="5">
        <f>SUM(I8:I97)</f>
        <v>2123709252129</v>
      </c>
      <c r="K98" s="2" t="s">
        <v>49</v>
      </c>
      <c r="M98" s="5">
        <f>SUM(M8:M97)</f>
        <v>353106323463671</v>
      </c>
      <c r="O98" s="5">
        <f>SUM(O8:O97)</f>
        <v>350350623400276</v>
      </c>
      <c r="Q98" s="5">
        <f>SUM(Q8:Q97)</f>
        <v>2755700063395</v>
      </c>
    </row>
    <row r="99" spans="1:17" ht="23.25" thickTop="1"/>
  </sheetData>
  <mergeCells count="15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  <mergeCell ref="A5:H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A58B4-6EE0-4CD6-BD31-DAB90E13B7F1}">
  <dimension ref="A2:Y33"/>
  <sheetViews>
    <sheetView rightToLeft="1" workbookViewId="0">
      <selection activeCell="A11" sqref="A11"/>
    </sheetView>
  </sheetViews>
  <sheetFormatPr defaultRowHeight="22.5"/>
  <cols>
    <col min="1" max="1" width="51.42578125" style="2" bestFit="1" customWidth="1"/>
    <col min="2" max="2" width="1" style="2" customWidth="1"/>
    <col min="3" max="3" width="15.140625" style="2" bestFit="1" customWidth="1"/>
    <col min="4" max="4" width="1" style="2" customWidth="1"/>
    <col min="5" max="5" width="21.85546875" style="2" bestFit="1" customWidth="1"/>
    <col min="6" max="6" width="1" style="2" customWidth="1"/>
    <col min="7" max="7" width="21.85546875" style="2" bestFit="1" customWidth="1"/>
    <col min="8" max="8" width="1" style="2" customWidth="1"/>
    <col min="9" max="9" width="14.140625" style="2" bestFit="1" customWidth="1"/>
    <col min="10" max="10" width="1" style="2" customWidth="1"/>
    <col min="11" max="11" width="20.5703125" style="2" bestFit="1" customWidth="1"/>
    <col min="12" max="12" width="1" style="2" customWidth="1"/>
    <col min="13" max="13" width="15.140625" style="2" bestFit="1" customWidth="1"/>
    <col min="14" max="14" width="1" style="2" customWidth="1"/>
    <col min="15" max="15" width="20.5703125" style="2" bestFit="1" customWidth="1"/>
    <col min="16" max="16" width="1" style="2" customWidth="1"/>
    <col min="17" max="17" width="17.28515625" style="2" bestFit="1" customWidth="1"/>
    <col min="18" max="18" width="1" style="2" customWidth="1"/>
    <col min="19" max="19" width="10.85546875" style="2" bestFit="1" customWidth="1"/>
    <col min="20" max="20" width="1" style="2" customWidth="1"/>
    <col min="21" max="21" width="21.85546875" style="2" bestFit="1" customWidth="1"/>
    <col min="22" max="22" width="1" style="2" customWidth="1"/>
    <col min="23" max="23" width="22" style="2" bestFit="1" customWidth="1"/>
    <col min="24" max="24" width="1" style="2" customWidth="1"/>
    <col min="25" max="25" width="30.7109375" style="2" bestFit="1" customWidth="1"/>
    <col min="26" max="26" width="1" style="2" customWidth="1"/>
    <col min="27" max="27" width="9.140625" style="2" customWidth="1"/>
    <col min="28" max="16384" width="9.140625" style="2"/>
  </cols>
  <sheetData>
    <row r="2" spans="1:25" ht="24">
      <c r="A2" s="33" t="s">
        <v>0</v>
      </c>
      <c r="B2" s="33" t="s">
        <v>0</v>
      </c>
      <c r="C2" s="33" t="s">
        <v>0</v>
      </c>
      <c r="D2" s="33" t="s">
        <v>0</v>
      </c>
      <c r="E2" s="33" t="s">
        <v>0</v>
      </c>
      <c r="F2" s="33" t="s">
        <v>0</v>
      </c>
      <c r="G2" s="33" t="s">
        <v>0</v>
      </c>
      <c r="H2" s="33" t="s">
        <v>0</v>
      </c>
      <c r="I2" s="33" t="s">
        <v>0</v>
      </c>
      <c r="J2" s="33" t="s">
        <v>0</v>
      </c>
      <c r="K2" s="33" t="s">
        <v>0</v>
      </c>
      <c r="L2" s="33" t="s">
        <v>0</v>
      </c>
      <c r="M2" s="33" t="s">
        <v>0</v>
      </c>
      <c r="N2" s="33" t="s">
        <v>0</v>
      </c>
      <c r="O2" s="33" t="s">
        <v>0</v>
      </c>
      <c r="P2" s="33" t="s">
        <v>0</v>
      </c>
      <c r="Q2" s="33" t="s">
        <v>0</v>
      </c>
      <c r="R2" s="33" t="s">
        <v>0</v>
      </c>
      <c r="S2" s="33" t="s">
        <v>0</v>
      </c>
      <c r="T2" s="33" t="s">
        <v>0</v>
      </c>
      <c r="U2" s="33" t="s">
        <v>0</v>
      </c>
      <c r="V2" s="33" t="s">
        <v>0</v>
      </c>
      <c r="W2" s="33" t="s">
        <v>0</v>
      </c>
      <c r="X2" s="33" t="s">
        <v>0</v>
      </c>
      <c r="Y2" s="33" t="s">
        <v>0</v>
      </c>
    </row>
    <row r="3" spans="1:25" ht="24">
      <c r="A3" s="33" t="s">
        <v>1</v>
      </c>
      <c r="B3" s="33" t="s">
        <v>1</v>
      </c>
      <c r="C3" s="33" t="s">
        <v>1</v>
      </c>
      <c r="D3" s="33" t="s">
        <v>1</v>
      </c>
      <c r="E3" s="33" t="s">
        <v>1</v>
      </c>
      <c r="F3" s="33" t="s">
        <v>1</v>
      </c>
      <c r="G3" s="33" t="s">
        <v>1</v>
      </c>
      <c r="H3" s="33" t="s">
        <v>1</v>
      </c>
      <c r="I3" s="33" t="s">
        <v>1</v>
      </c>
      <c r="J3" s="33" t="s">
        <v>1</v>
      </c>
      <c r="K3" s="33" t="s">
        <v>1</v>
      </c>
      <c r="L3" s="33" t="s">
        <v>1</v>
      </c>
      <c r="M3" s="33" t="s">
        <v>1</v>
      </c>
      <c r="N3" s="33" t="s">
        <v>1</v>
      </c>
      <c r="O3" s="33" t="s">
        <v>1</v>
      </c>
      <c r="P3" s="33" t="s">
        <v>1</v>
      </c>
      <c r="Q3" s="33" t="s">
        <v>1</v>
      </c>
      <c r="R3" s="33" t="s">
        <v>1</v>
      </c>
      <c r="S3" s="33" t="s">
        <v>1</v>
      </c>
      <c r="T3" s="33" t="s">
        <v>1</v>
      </c>
      <c r="U3" s="33" t="s">
        <v>1</v>
      </c>
      <c r="V3" s="33" t="s">
        <v>1</v>
      </c>
      <c r="W3" s="33" t="s">
        <v>1</v>
      </c>
      <c r="X3" s="33" t="s">
        <v>1</v>
      </c>
      <c r="Y3" s="33" t="s">
        <v>1</v>
      </c>
    </row>
    <row r="4" spans="1:25" ht="24">
      <c r="A4" s="33" t="s">
        <v>2</v>
      </c>
      <c r="B4" s="33" t="s">
        <v>2</v>
      </c>
      <c r="C4" s="33" t="s">
        <v>2</v>
      </c>
      <c r="D4" s="33" t="s">
        <v>2</v>
      </c>
      <c r="E4" s="33" t="s">
        <v>2</v>
      </c>
      <c r="F4" s="33" t="s">
        <v>2</v>
      </c>
      <c r="G4" s="33" t="s">
        <v>2</v>
      </c>
      <c r="H4" s="33" t="s">
        <v>2</v>
      </c>
      <c r="I4" s="33" t="s">
        <v>2</v>
      </c>
      <c r="J4" s="33" t="s">
        <v>2</v>
      </c>
      <c r="K4" s="33" t="s">
        <v>2</v>
      </c>
      <c r="L4" s="33" t="s">
        <v>2</v>
      </c>
      <c r="M4" s="33" t="s">
        <v>2</v>
      </c>
      <c r="N4" s="33" t="s">
        <v>2</v>
      </c>
      <c r="O4" s="33" t="s">
        <v>2</v>
      </c>
      <c r="P4" s="33" t="s">
        <v>2</v>
      </c>
      <c r="Q4" s="33" t="s">
        <v>2</v>
      </c>
      <c r="R4" s="33" t="s">
        <v>2</v>
      </c>
      <c r="S4" s="33" t="s">
        <v>2</v>
      </c>
      <c r="T4" s="33" t="s">
        <v>2</v>
      </c>
      <c r="U4" s="33" t="s">
        <v>2</v>
      </c>
      <c r="V4" s="33" t="s">
        <v>2</v>
      </c>
      <c r="W4" s="33" t="s">
        <v>2</v>
      </c>
      <c r="X4" s="33" t="s">
        <v>2</v>
      </c>
      <c r="Y4" s="33" t="s">
        <v>2</v>
      </c>
    </row>
    <row r="5" spans="1:25" ht="25.5">
      <c r="A5" s="31" t="s">
        <v>415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Y5" s="4"/>
    </row>
    <row r="6" spans="1:25" ht="24.75" thickBot="1">
      <c r="A6" s="32" t="s">
        <v>3</v>
      </c>
      <c r="C6" s="32" t="s">
        <v>412</v>
      </c>
      <c r="D6" s="32" t="s">
        <v>4</v>
      </c>
      <c r="E6" s="32" t="s">
        <v>4</v>
      </c>
      <c r="F6" s="32" t="s">
        <v>4</v>
      </c>
      <c r="G6" s="32" t="s">
        <v>4</v>
      </c>
      <c r="I6" s="32" t="s">
        <v>5</v>
      </c>
      <c r="J6" s="32" t="s">
        <v>5</v>
      </c>
      <c r="K6" s="32" t="s">
        <v>5</v>
      </c>
      <c r="L6" s="32" t="s">
        <v>5</v>
      </c>
      <c r="M6" s="32" t="s">
        <v>5</v>
      </c>
      <c r="N6" s="32" t="s">
        <v>5</v>
      </c>
      <c r="O6" s="32" t="s">
        <v>5</v>
      </c>
      <c r="Q6" s="32" t="s">
        <v>6</v>
      </c>
      <c r="R6" s="32" t="s">
        <v>6</v>
      </c>
      <c r="S6" s="32" t="s">
        <v>6</v>
      </c>
      <c r="T6" s="32" t="s">
        <v>6</v>
      </c>
      <c r="U6" s="32" t="s">
        <v>6</v>
      </c>
      <c r="V6" s="32" t="s">
        <v>6</v>
      </c>
      <c r="W6" s="32" t="s">
        <v>6</v>
      </c>
      <c r="X6" s="32" t="s">
        <v>6</v>
      </c>
      <c r="Y6" s="32" t="s">
        <v>6</v>
      </c>
    </row>
    <row r="7" spans="1:25" ht="24.75" thickBot="1">
      <c r="A7" s="32" t="s">
        <v>3</v>
      </c>
      <c r="C7" s="32" t="s">
        <v>7</v>
      </c>
      <c r="E7" s="32" t="s">
        <v>8</v>
      </c>
      <c r="G7" s="32" t="s">
        <v>9</v>
      </c>
      <c r="I7" s="32" t="s">
        <v>10</v>
      </c>
      <c r="J7" s="32" t="s">
        <v>10</v>
      </c>
      <c r="K7" s="32" t="s">
        <v>10</v>
      </c>
      <c r="M7" s="32" t="s">
        <v>11</v>
      </c>
      <c r="N7" s="32" t="s">
        <v>11</v>
      </c>
      <c r="O7" s="32" t="s">
        <v>11</v>
      </c>
      <c r="Q7" s="32" t="s">
        <v>7</v>
      </c>
      <c r="S7" s="32" t="s">
        <v>12</v>
      </c>
      <c r="U7" s="32" t="s">
        <v>8</v>
      </c>
      <c r="W7" s="32" t="s">
        <v>9</v>
      </c>
      <c r="Y7" s="32" t="s">
        <v>13</v>
      </c>
    </row>
    <row r="8" spans="1:25" ht="24.75" thickBot="1">
      <c r="A8" s="32" t="s">
        <v>3</v>
      </c>
      <c r="C8" s="32" t="s">
        <v>7</v>
      </c>
      <c r="E8" s="32" t="s">
        <v>8</v>
      </c>
      <c r="G8" s="32" t="s">
        <v>9</v>
      </c>
      <c r="I8" s="1" t="s">
        <v>7</v>
      </c>
      <c r="K8" s="1" t="s">
        <v>8</v>
      </c>
      <c r="M8" s="1" t="s">
        <v>7</v>
      </c>
      <c r="O8" s="1" t="s">
        <v>14</v>
      </c>
      <c r="Q8" s="32" t="s">
        <v>7</v>
      </c>
      <c r="S8" s="32" t="s">
        <v>12</v>
      </c>
      <c r="U8" s="32" t="s">
        <v>8</v>
      </c>
      <c r="W8" s="32" t="s">
        <v>9</v>
      </c>
      <c r="Y8" s="32" t="s">
        <v>13</v>
      </c>
    </row>
    <row r="9" spans="1:25" ht="24">
      <c r="A9" s="3" t="s">
        <v>20</v>
      </c>
      <c r="C9" s="4">
        <v>183811770</v>
      </c>
      <c r="E9" s="4">
        <v>2499999988240</v>
      </c>
      <c r="G9" s="4">
        <v>2877205635810</v>
      </c>
      <c r="I9" s="4">
        <v>0</v>
      </c>
      <c r="K9" s="4">
        <v>0</v>
      </c>
      <c r="M9" s="4">
        <v>-183811770</v>
      </c>
      <c r="O9" s="4">
        <v>2931080865597</v>
      </c>
      <c r="Q9" s="4">
        <v>0</v>
      </c>
      <c r="S9" s="4">
        <v>0</v>
      </c>
      <c r="U9" s="4">
        <v>0</v>
      </c>
      <c r="W9" s="4">
        <v>0</v>
      </c>
      <c r="Y9" s="9">
        <v>0</v>
      </c>
    </row>
    <row r="10" spans="1:25" ht="24">
      <c r="A10" s="3" t="s">
        <v>22</v>
      </c>
      <c r="C10" s="4">
        <v>11341014</v>
      </c>
      <c r="E10" s="4">
        <v>564778696190</v>
      </c>
      <c r="G10" s="4">
        <v>722103323543.22705</v>
      </c>
      <c r="I10" s="4">
        <v>0</v>
      </c>
      <c r="K10" s="4">
        <v>0</v>
      </c>
      <c r="M10" s="4">
        <v>-5354582</v>
      </c>
      <c r="O10" s="4">
        <v>349833939150</v>
      </c>
      <c r="Q10" s="4">
        <v>5986432</v>
      </c>
      <c r="S10" s="4">
        <v>61630</v>
      </c>
      <c r="U10" s="4">
        <v>298122307210</v>
      </c>
      <c r="W10" s="4">
        <v>368838655175.81403</v>
      </c>
      <c r="Y10" s="9">
        <v>5.5835569239634801E-4</v>
      </c>
    </row>
    <row r="11" spans="1:25" ht="24">
      <c r="A11" s="3" t="s">
        <v>23</v>
      </c>
      <c r="C11" s="4">
        <v>69316019</v>
      </c>
      <c r="E11" s="4">
        <v>1006954772597</v>
      </c>
      <c r="G11" s="4">
        <v>1332567155462.0701</v>
      </c>
      <c r="I11" s="4">
        <v>0</v>
      </c>
      <c r="K11" s="4">
        <v>0</v>
      </c>
      <c r="M11" s="4">
        <v>-8199505</v>
      </c>
      <c r="O11" s="4">
        <v>162177344857</v>
      </c>
      <c r="Q11" s="4">
        <v>61116514</v>
      </c>
      <c r="S11" s="4">
        <v>18880</v>
      </c>
      <c r="U11" s="4">
        <v>887840449426</v>
      </c>
      <c r="W11" s="4">
        <v>1153550928581.47</v>
      </c>
      <c r="Y11" s="9">
        <v>1.7462695907931294E-3</v>
      </c>
    </row>
    <row r="12" spans="1:25" ht="24">
      <c r="A12" s="3" t="s">
        <v>24</v>
      </c>
      <c r="C12" s="4">
        <v>84252193</v>
      </c>
      <c r="E12" s="4">
        <v>841097937013</v>
      </c>
      <c r="G12" s="4">
        <v>1127815345263.6799</v>
      </c>
      <c r="I12" s="4">
        <v>0</v>
      </c>
      <c r="K12" s="4">
        <v>0</v>
      </c>
      <c r="M12" s="4">
        <v>0</v>
      </c>
      <c r="O12" s="4">
        <v>0</v>
      </c>
      <c r="Q12" s="4">
        <v>84252193</v>
      </c>
      <c r="S12" s="4">
        <v>13290</v>
      </c>
      <c r="U12" s="4">
        <v>841097937013</v>
      </c>
      <c r="W12" s="4">
        <v>1119392527151.1799</v>
      </c>
      <c r="Y12" s="9">
        <v>1.6945598862539706E-3</v>
      </c>
    </row>
    <row r="13" spans="1:25" ht="24">
      <c r="A13" s="3" t="s">
        <v>25</v>
      </c>
      <c r="C13" s="4">
        <v>15007159</v>
      </c>
      <c r="E13" s="4">
        <v>111448224894</v>
      </c>
      <c r="G13" s="4">
        <v>151379078973.22198</v>
      </c>
      <c r="I13" s="4">
        <v>8779940</v>
      </c>
      <c r="K13" s="4">
        <v>86120570811</v>
      </c>
      <c r="M13" s="4">
        <v>0</v>
      </c>
      <c r="O13" s="4">
        <v>0</v>
      </c>
      <c r="Q13" s="4">
        <v>23787099</v>
      </c>
      <c r="S13" s="4">
        <v>9610</v>
      </c>
      <c r="U13" s="4">
        <v>197568795705</v>
      </c>
      <c r="W13" s="4">
        <v>228528872093.90399</v>
      </c>
      <c r="Y13" s="9">
        <v>3.4595179984517902E-4</v>
      </c>
    </row>
    <row r="14" spans="1:25" ht="24">
      <c r="A14" s="3" t="s">
        <v>26</v>
      </c>
      <c r="C14" s="4">
        <v>112515754</v>
      </c>
      <c r="E14" s="4">
        <v>1137513998940</v>
      </c>
      <c r="G14" s="4">
        <v>1945967785274.8999</v>
      </c>
      <c r="I14" s="4">
        <v>0</v>
      </c>
      <c r="K14" s="4">
        <v>0</v>
      </c>
      <c r="M14" s="4">
        <v>0</v>
      </c>
      <c r="O14" s="4">
        <v>0</v>
      </c>
      <c r="Q14" s="4">
        <v>112515754</v>
      </c>
      <c r="S14" s="4">
        <v>16810</v>
      </c>
      <c r="U14" s="4">
        <v>1137513998940</v>
      </c>
      <c r="W14" s="4">
        <v>1890850778639.95</v>
      </c>
      <c r="Y14" s="9">
        <v>2.8624095682770324E-3</v>
      </c>
    </row>
    <row r="15" spans="1:25" ht="24">
      <c r="A15" s="3" t="s">
        <v>27</v>
      </c>
      <c r="C15" s="4">
        <v>53240588</v>
      </c>
      <c r="E15" s="4">
        <v>629421253944</v>
      </c>
      <c r="G15" s="4">
        <v>738236498177.66504</v>
      </c>
      <c r="I15" s="4">
        <v>15939311</v>
      </c>
      <c r="K15" s="4">
        <v>223121645475</v>
      </c>
      <c r="M15" s="4">
        <v>0</v>
      </c>
      <c r="O15" s="4">
        <v>0</v>
      </c>
      <c r="Q15" s="4">
        <v>69179899</v>
      </c>
      <c r="S15" s="4">
        <v>13460</v>
      </c>
      <c r="U15" s="4">
        <v>852542899419</v>
      </c>
      <c r="W15" s="4">
        <v>930896059529.44604</v>
      </c>
      <c r="Y15" s="9">
        <v>1.4092099799567835E-3</v>
      </c>
    </row>
    <row r="16" spans="1:25" ht="24">
      <c r="A16" s="3" t="s">
        <v>28</v>
      </c>
      <c r="C16" s="4">
        <v>47300000</v>
      </c>
      <c r="E16" s="4">
        <v>509325127114</v>
      </c>
      <c r="G16" s="4">
        <v>491306937605</v>
      </c>
      <c r="I16" s="4">
        <v>2700000</v>
      </c>
      <c r="K16" s="4">
        <v>28143949447</v>
      </c>
      <c r="M16" s="4">
        <v>0</v>
      </c>
      <c r="O16" s="4">
        <v>0</v>
      </c>
      <c r="Q16" s="4">
        <v>50000000</v>
      </c>
      <c r="S16" s="4">
        <v>9170</v>
      </c>
      <c r="U16" s="4">
        <v>537469076561</v>
      </c>
      <c r="W16" s="4">
        <v>458369327500</v>
      </c>
      <c r="Y16" s="9">
        <v>6.9388910201810463E-4</v>
      </c>
    </row>
    <row r="17" spans="1:25" ht="24">
      <c r="A17" s="3" t="s">
        <v>29</v>
      </c>
      <c r="C17" s="4">
        <v>5000000</v>
      </c>
      <c r="E17" s="4">
        <v>50012875000</v>
      </c>
      <c r="G17" s="4">
        <v>44937189250</v>
      </c>
      <c r="I17" s="4">
        <v>0</v>
      </c>
      <c r="K17" s="4">
        <v>0</v>
      </c>
      <c r="M17" s="4">
        <v>0</v>
      </c>
      <c r="O17" s="4">
        <v>0</v>
      </c>
      <c r="Q17" s="4">
        <v>5000000</v>
      </c>
      <c r="S17" s="4">
        <v>8300</v>
      </c>
      <c r="U17" s="4">
        <v>50012875000</v>
      </c>
      <c r="W17" s="4">
        <v>41488172500</v>
      </c>
      <c r="Y17" s="9">
        <v>6.2805665722467488E-5</v>
      </c>
    </row>
    <row r="18" spans="1:25" ht="24">
      <c r="A18" s="3" t="s">
        <v>30</v>
      </c>
      <c r="C18" s="4">
        <v>419086186</v>
      </c>
      <c r="E18" s="4">
        <v>7199999961258</v>
      </c>
      <c r="G18" s="4">
        <v>7440037060058</v>
      </c>
      <c r="I18" s="4">
        <v>321049800</v>
      </c>
      <c r="K18" s="4">
        <v>5749999940207.6504</v>
      </c>
      <c r="M18" s="4">
        <v>0</v>
      </c>
      <c r="O18" s="4">
        <v>0</v>
      </c>
      <c r="Q18" s="4">
        <v>740135986</v>
      </c>
      <c r="S18" s="4">
        <v>18144</v>
      </c>
      <c r="U18" s="4">
        <v>12949999901464</v>
      </c>
      <c r="W18" s="4">
        <v>13429027329984</v>
      </c>
      <c r="Y18" s="9">
        <v>2.0329143238711107E-2</v>
      </c>
    </row>
    <row r="19" spans="1:25" ht="24">
      <c r="A19" s="3" t="s">
        <v>31</v>
      </c>
      <c r="C19" s="4">
        <v>13047793</v>
      </c>
      <c r="E19" s="4">
        <v>174440292687</v>
      </c>
      <c r="G19" s="4">
        <v>188775469124</v>
      </c>
      <c r="I19" s="4">
        <v>6150</v>
      </c>
      <c r="K19" s="4">
        <v>6150</v>
      </c>
      <c r="M19" s="4">
        <v>-13053943</v>
      </c>
      <c r="O19" s="4">
        <v>192362773508.57001</v>
      </c>
      <c r="Q19" s="4">
        <v>0</v>
      </c>
      <c r="S19" s="4">
        <v>0</v>
      </c>
      <c r="U19" s="4">
        <v>0</v>
      </c>
      <c r="W19" s="4">
        <v>0</v>
      </c>
      <c r="Y19" s="9">
        <v>0</v>
      </c>
    </row>
    <row r="20" spans="1:25" ht="24">
      <c r="A20" s="3" t="s">
        <v>32</v>
      </c>
      <c r="C20" s="4">
        <v>3500000</v>
      </c>
      <c r="E20" s="4">
        <v>35009012500</v>
      </c>
      <c r="G20" s="4">
        <v>43268664915</v>
      </c>
      <c r="I20" s="4">
        <v>0</v>
      </c>
      <c r="K20" s="4">
        <v>0</v>
      </c>
      <c r="M20" s="4">
        <v>0</v>
      </c>
      <c r="O20" s="4">
        <v>0</v>
      </c>
      <c r="Q20" s="4">
        <v>3500000</v>
      </c>
      <c r="S20" s="4">
        <v>12475</v>
      </c>
      <c r="U20" s="4">
        <v>35009012500</v>
      </c>
      <c r="W20" s="4">
        <v>43650056187.5</v>
      </c>
      <c r="Y20" s="9">
        <v>6.6078370592945451E-5</v>
      </c>
    </row>
    <row r="21" spans="1:25" ht="24">
      <c r="A21" s="3" t="s">
        <v>33</v>
      </c>
      <c r="C21" s="4">
        <v>3000000</v>
      </c>
      <c r="E21" s="4">
        <v>41200606425</v>
      </c>
      <c r="G21" s="4">
        <v>40401482295</v>
      </c>
      <c r="I21" s="4">
        <v>0</v>
      </c>
      <c r="K21" s="4">
        <v>0</v>
      </c>
      <c r="M21" s="4">
        <v>0</v>
      </c>
      <c r="O21" s="4">
        <v>0</v>
      </c>
      <c r="Q21" s="4">
        <v>3000000</v>
      </c>
      <c r="S21" s="4">
        <v>13789</v>
      </c>
      <c r="U21" s="4">
        <v>41200606425</v>
      </c>
      <c r="W21" s="4">
        <v>41355210405</v>
      </c>
      <c r="Y21" s="9">
        <v>6.2604384914248491E-5</v>
      </c>
    </row>
    <row r="22" spans="1:25" ht="24">
      <c r="A22" s="3" t="s">
        <v>34</v>
      </c>
      <c r="C22" s="4">
        <v>1000000</v>
      </c>
      <c r="E22" s="4">
        <v>14631938475</v>
      </c>
      <c r="G22" s="4">
        <v>14387319862.5</v>
      </c>
      <c r="I22" s="4">
        <v>0</v>
      </c>
      <c r="K22" s="4">
        <v>0</v>
      </c>
      <c r="M22" s="4">
        <v>0</v>
      </c>
      <c r="O22" s="4">
        <v>0</v>
      </c>
      <c r="Q22" s="4">
        <v>1000000</v>
      </c>
      <c r="S22" s="4">
        <v>14207</v>
      </c>
      <c r="U22" s="4">
        <v>14631938475</v>
      </c>
      <c r="W22" s="4">
        <v>14204353946.25</v>
      </c>
      <c r="Y22" s="9">
        <v>2.1502848932470797E-5</v>
      </c>
    </row>
    <row r="23" spans="1:25" ht="24">
      <c r="A23" s="3" t="s">
        <v>35</v>
      </c>
      <c r="C23" s="4">
        <v>83293485</v>
      </c>
      <c r="E23" s="4">
        <v>2690259760092</v>
      </c>
      <c r="G23" s="4">
        <v>4990688978146.9502</v>
      </c>
      <c r="I23" s="4">
        <v>0</v>
      </c>
      <c r="K23" s="4">
        <v>0</v>
      </c>
      <c r="M23" s="4">
        <v>0</v>
      </c>
      <c r="O23" s="4">
        <v>0</v>
      </c>
      <c r="Q23" s="4">
        <v>83293485</v>
      </c>
      <c r="S23" s="4">
        <v>57391</v>
      </c>
      <c r="U23" s="4">
        <v>2690259760092</v>
      </c>
      <c r="W23" s="4">
        <v>4778934013161.6699</v>
      </c>
      <c r="Y23" s="9">
        <v>7.2344505446790127E-3</v>
      </c>
    </row>
    <row r="24" spans="1:25" ht="24">
      <c r="A24" s="3" t="s">
        <v>36</v>
      </c>
      <c r="C24" s="4">
        <v>9517464</v>
      </c>
      <c r="E24" s="4">
        <v>99999994248</v>
      </c>
      <c r="G24" s="4">
        <v>144379928880</v>
      </c>
      <c r="I24" s="4">
        <v>6512536</v>
      </c>
      <c r="K24" s="4">
        <v>99999990280</v>
      </c>
      <c r="M24" s="4">
        <v>0</v>
      </c>
      <c r="O24" s="4">
        <v>0</v>
      </c>
      <c r="Q24" s="4">
        <v>16030000</v>
      </c>
      <c r="S24" s="4">
        <v>15322</v>
      </c>
      <c r="U24" s="4">
        <v>199999984528</v>
      </c>
      <c r="W24" s="4">
        <v>245611660000</v>
      </c>
      <c r="Y24" s="9">
        <v>3.718120824796594E-4</v>
      </c>
    </row>
    <row r="25" spans="1:25" ht="24">
      <c r="A25" s="3" t="s">
        <v>37</v>
      </c>
      <c r="C25" s="4">
        <v>18515089</v>
      </c>
      <c r="E25" s="4">
        <v>299999987067</v>
      </c>
      <c r="G25" s="4">
        <v>418552101934</v>
      </c>
      <c r="I25" s="4">
        <v>6564025</v>
      </c>
      <c r="K25" s="4">
        <v>149999972409</v>
      </c>
      <c r="M25" s="4">
        <v>0</v>
      </c>
      <c r="O25" s="4">
        <v>0</v>
      </c>
      <c r="Q25" s="4">
        <v>25079114</v>
      </c>
      <c r="S25" s="4">
        <v>22767</v>
      </c>
      <c r="U25" s="4">
        <v>449999959476</v>
      </c>
      <c r="W25" s="4">
        <v>570976188438</v>
      </c>
      <c r="Y25" s="9">
        <v>8.6435572997402169E-4</v>
      </c>
    </row>
    <row r="26" spans="1:25" ht="24">
      <c r="A26" s="3" t="s">
        <v>38</v>
      </c>
      <c r="C26" s="4">
        <v>17285000</v>
      </c>
      <c r="E26" s="4">
        <v>281881803310</v>
      </c>
      <c r="G26" s="4">
        <v>718693015000</v>
      </c>
      <c r="I26" s="4">
        <v>0</v>
      </c>
      <c r="K26" s="4">
        <v>0</v>
      </c>
      <c r="M26" s="4">
        <v>-4800000</v>
      </c>
      <c r="O26" s="4">
        <v>200088000000</v>
      </c>
      <c r="Q26" s="4">
        <v>12485000</v>
      </c>
      <c r="S26" s="4">
        <v>41911</v>
      </c>
      <c r="U26" s="4">
        <v>203603952232</v>
      </c>
      <c r="W26" s="4">
        <v>523258835000</v>
      </c>
      <c r="Y26" s="9">
        <v>7.9212019949391043E-4</v>
      </c>
    </row>
    <row r="27" spans="1:25" ht="24">
      <c r="A27" s="3" t="s">
        <v>39</v>
      </c>
      <c r="C27" s="4">
        <v>12122125</v>
      </c>
      <c r="E27" s="4">
        <v>339236267375</v>
      </c>
      <c r="G27" s="4">
        <v>534622078875</v>
      </c>
      <c r="I27" s="4">
        <v>10090817</v>
      </c>
      <c r="K27" s="4">
        <v>449999984115</v>
      </c>
      <c r="M27" s="4">
        <v>0</v>
      </c>
      <c r="O27" s="4">
        <v>0</v>
      </c>
      <c r="Q27" s="4">
        <v>22212942</v>
      </c>
      <c r="S27" s="4">
        <v>43481</v>
      </c>
      <c r="U27" s="4">
        <v>789236251490</v>
      </c>
      <c r="W27" s="4">
        <v>965840931102</v>
      </c>
      <c r="Y27" s="9">
        <v>1.4621102594930871E-3</v>
      </c>
    </row>
    <row r="28" spans="1:25" ht="24">
      <c r="A28" s="3" t="s">
        <v>40</v>
      </c>
      <c r="C28" s="4">
        <v>45514235</v>
      </c>
      <c r="E28" s="4">
        <v>1836865238676</v>
      </c>
      <c r="G28" s="4">
        <v>3671769880155</v>
      </c>
      <c r="I28" s="4">
        <v>7343941</v>
      </c>
      <c r="K28" s="4">
        <v>599999979700</v>
      </c>
      <c r="M28" s="4">
        <v>0</v>
      </c>
      <c r="O28" s="4">
        <v>0</v>
      </c>
      <c r="Q28" s="4">
        <v>52858176</v>
      </c>
      <c r="S28" s="4">
        <v>79417</v>
      </c>
      <c r="U28" s="4">
        <v>2436865218376</v>
      </c>
      <c r="W28" s="4">
        <v>4197837763392</v>
      </c>
      <c r="Y28" s="9">
        <v>6.3547748535982993E-3</v>
      </c>
    </row>
    <row r="29" spans="1:25" ht="24">
      <c r="A29" s="3" t="s">
        <v>41</v>
      </c>
      <c r="C29" s="4">
        <v>55580797</v>
      </c>
      <c r="E29" s="4">
        <v>599999992388</v>
      </c>
      <c r="G29" s="4">
        <v>871895962539</v>
      </c>
      <c r="I29" s="4">
        <v>15678896</v>
      </c>
      <c r="K29" s="4">
        <v>249999996720</v>
      </c>
      <c r="M29" s="4">
        <v>0</v>
      </c>
      <c r="O29" s="4">
        <v>0</v>
      </c>
      <c r="Q29" s="4">
        <v>71259693</v>
      </c>
      <c r="S29" s="4">
        <v>15898</v>
      </c>
      <c r="U29" s="4">
        <v>849999989108</v>
      </c>
      <c r="W29" s="4">
        <v>1132886599314</v>
      </c>
      <c r="Y29" s="9">
        <v>1.7149874957249091E-3</v>
      </c>
    </row>
    <row r="30" spans="1:25" ht="24.75" thickBot="1">
      <c r="A30" s="3" t="s">
        <v>42</v>
      </c>
      <c r="C30" s="4">
        <v>68886637</v>
      </c>
      <c r="E30" s="4">
        <v>4925277294019</v>
      </c>
      <c r="G30" s="4">
        <v>13093647718448.301</v>
      </c>
      <c r="I30" s="4">
        <v>0</v>
      </c>
      <c r="K30" s="4">
        <v>0</v>
      </c>
      <c r="M30" s="4">
        <v>0</v>
      </c>
      <c r="O30" s="4">
        <v>0</v>
      </c>
      <c r="Q30" s="4">
        <v>68886637</v>
      </c>
      <c r="S30" s="4">
        <v>222502</v>
      </c>
      <c r="U30" s="4">
        <v>4925277294019</v>
      </c>
      <c r="W30" s="4">
        <v>15319942391202.4</v>
      </c>
      <c r="Y30" s="9">
        <v>2.319165011930369E-2</v>
      </c>
    </row>
    <row r="31" spans="1:25" ht="24.75" thickBot="1">
      <c r="A31" s="3" t="s">
        <v>49</v>
      </c>
      <c r="C31" s="2" t="s">
        <v>49</v>
      </c>
      <c r="E31" s="5">
        <f>SUM(E9:E30)</f>
        <v>25889355022452</v>
      </c>
      <c r="G31" s="5">
        <f>SUM(G9:G30)</f>
        <v>41602638609592.516</v>
      </c>
      <c r="I31" s="2" t="s">
        <v>49</v>
      </c>
      <c r="K31" s="5">
        <f>SUM(K9:K30)</f>
        <v>7637386035314.6504</v>
      </c>
      <c r="M31" s="2" t="s">
        <v>49</v>
      </c>
      <c r="O31" s="5">
        <f>SUM(O9:O30)</f>
        <v>3835542923112.5698</v>
      </c>
      <c r="Q31" s="2" t="s">
        <v>49</v>
      </c>
      <c r="S31" s="2" t="s">
        <v>49</v>
      </c>
      <c r="U31" s="5">
        <f>SUM(U9:U30)</f>
        <v>30388252207459</v>
      </c>
      <c r="W31" s="5">
        <f>SUM(W9:W30)</f>
        <v>47455440653304.586</v>
      </c>
      <c r="Y31" s="8">
        <f>SUM(Y9:Y30)</f>
        <v>7.1839041413160373E-2</v>
      </c>
    </row>
    <row r="33" spans="7:23">
      <c r="G33" s="4"/>
      <c r="W33" s="4"/>
    </row>
  </sheetData>
  <mergeCells count="18">
    <mergeCell ref="W7:W8"/>
    <mergeCell ref="A5:W5"/>
    <mergeCell ref="A2:Y2"/>
    <mergeCell ref="A3:Y3"/>
    <mergeCell ref="A4:Y4"/>
    <mergeCell ref="A6:A8"/>
    <mergeCell ref="C6:G6"/>
    <mergeCell ref="I6:O6"/>
    <mergeCell ref="Q6:Y6"/>
    <mergeCell ref="C7:C8"/>
    <mergeCell ref="E7:E8"/>
    <mergeCell ref="G7:G8"/>
    <mergeCell ref="Y7:Y8"/>
    <mergeCell ref="I7:K7"/>
    <mergeCell ref="M7:O7"/>
    <mergeCell ref="Q7:Q8"/>
    <mergeCell ref="S7:S8"/>
    <mergeCell ref="U7:U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14"/>
  <sheetViews>
    <sheetView rightToLeft="1" workbookViewId="0">
      <selection activeCell="G19" sqref="G19"/>
    </sheetView>
  </sheetViews>
  <sheetFormatPr defaultRowHeight="22.5"/>
  <cols>
    <col min="1" max="1" width="38.42578125" style="2" bestFit="1" customWidth="1"/>
    <col min="2" max="2" width="1" style="2" customWidth="1"/>
    <col min="3" max="3" width="17" style="2" bestFit="1" customWidth="1"/>
    <col min="4" max="4" width="1" style="2" customWidth="1"/>
    <col min="5" max="5" width="12.28515625" style="2" bestFit="1" customWidth="1"/>
    <col min="6" max="6" width="1" style="2" customWidth="1"/>
    <col min="7" max="7" width="12.7109375" style="2" bestFit="1" customWidth="1"/>
    <col min="8" max="8" width="1" style="2" customWidth="1"/>
    <col min="9" max="9" width="9.5703125" style="2" bestFit="1" customWidth="1"/>
    <col min="10" max="10" width="1" style="2" customWidth="1"/>
    <col min="11" max="11" width="17.28515625" style="2" bestFit="1" customWidth="1"/>
    <col min="12" max="12" width="1" style="2" customWidth="1"/>
    <col min="13" max="13" width="12.28515625" style="2" bestFit="1" customWidth="1"/>
    <col min="14" max="14" width="1" style="2" customWidth="1"/>
    <col min="15" max="15" width="12.7109375" style="2" bestFit="1" customWidth="1"/>
    <col min="16" max="16" width="1" style="2" customWidth="1"/>
    <col min="17" max="17" width="9.5703125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24">
      <c r="A2" s="33" t="s">
        <v>0</v>
      </c>
      <c r="B2" s="33" t="s">
        <v>0</v>
      </c>
      <c r="C2" s="33" t="s">
        <v>0</v>
      </c>
      <c r="D2" s="33" t="s">
        <v>0</v>
      </c>
      <c r="E2" s="33" t="s">
        <v>0</v>
      </c>
      <c r="F2" s="33" t="s">
        <v>0</v>
      </c>
      <c r="G2" s="33" t="s">
        <v>0</v>
      </c>
      <c r="H2" s="33" t="s">
        <v>0</v>
      </c>
      <c r="I2" s="33" t="s">
        <v>0</v>
      </c>
      <c r="J2" s="33" t="s">
        <v>0</v>
      </c>
      <c r="K2" s="33" t="s">
        <v>0</v>
      </c>
      <c r="L2" s="33" t="s">
        <v>0</v>
      </c>
      <c r="M2" s="33" t="s">
        <v>0</v>
      </c>
      <c r="N2" s="33" t="s">
        <v>0</v>
      </c>
      <c r="O2" s="33" t="s">
        <v>0</v>
      </c>
      <c r="P2" s="33" t="s">
        <v>0</v>
      </c>
      <c r="Q2" s="33" t="s">
        <v>0</v>
      </c>
    </row>
    <row r="3" spans="1:17" ht="24">
      <c r="A3" s="33" t="s">
        <v>1</v>
      </c>
      <c r="B3" s="33" t="s">
        <v>1</v>
      </c>
      <c r="C3" s="33" t="s">
        <v>1</v>
      </c>
      <c r="D3" s="33" t="s">
        <v>1</v>
      </c>
      <c r="E3" s="33" t="s">
        <v>1</v>
      </c>
      <c r="F3" s="33" t="s">
        <v>1</v>
      </c>
      <c r="G3" s="33" t="s">
        <v>1</v>
      </c>
      <c r="H3" s="33" t="s">
        <v>1</v>
      </c>
      <c r="I3" s="33" t="s">
        <v>1</v>
      </c>
      <c r="J3" s="33" t="s">
        <v>1</v>
      </c>
      <c r="K3" s="33" t="s">
        <v>1</v>
      </c>
      <c r="L3" s="33" t="s">
        <v>1</v>
      </c>
      <c r="M3" s="33" t="s">
        <v>1</v>
      </c>
      <c r="N3" s="33" t="s">
        <v>1</v>
      </c>
      <c r="O3" s="33" t="s">
        <v>1</v>
      </c>
      <c r="P3" s="33" t="s">
        <v>1</v>
      </c>
      <c r="Q3" s="33" t="s">
        <v>1</v>
      </c>
    </row>
    <row r="4" spans="1:17" ht="24">
      <c r="A4" s="33" t="s">
        <v>2</v>
      </c>
      <c r="B4" s="33" t="s">
        <v>2</v>
      </c>
      <c r="C4" s="33" t="s">
        <v>2</v>
      </c>
      <c r="D4" s="33" t="s">
        <v>2</v>
      </c>
      <c r="E4" s="33" t="s">
        <v>2</v>
      </c>
      <c r="F4" s="33" t="s">
        <v>2</v>
      </c>
      <c r="G4" s="33" t="s">
        <v>2</v>
      </c>
      <c r="H4" s="33" t="s">
        <v>2</v>
      </c>
      <c r="I4" s="33" t="s">
        <v>2</v>
      </c>
      <c r="J4" s="33" t="s">
        <v>2</v>
      </c>
      <c r="K4" s="33" t="s">
        <v>2</v>
      </c>
      <c r="L4" s="33" t="s">
        <v>2</v>
      </c>
      <c r="M4" s="33" t="s">
        <v>2</v>
      </c>
      <c r="N4" s="33" t="s">
        <v>2</v>
      </c>
      <c r="O4" s="33" t="s">
        <v>2</v>
      </c>
      <c r="P4" s="33" t="s">
        <v>2</v>
      </c>
      <c r="Q4" s="33" t="s">
        <v>2</v>
      </c>
    </row>
    <row r="5" spans="1:17" ht="24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</row>
    <row r="7" spans="1:17" ht="24">
      <c r="A7" s="32" t="s">
        <v>3</v>
      </c>
      <c r="C7" s="32" t="s">
        <v>412</v>
      </c>
      <c r="D7" s="32" t="s">
        <v>6</v>
      </c>
      <c r="E7" s="32" t="s">
        <v>6</v>
      </c>
      <c r="F7" s="32" t="s">
        <v>6</v>
      </c>
      <c r="G7" s="32" t="s">
        <v>6</v>
      </c>
      <c r="H7" s="32" t="s">
        <v>6</v>
      </c>
      <c r="I7" s="32" t="s">
        <v>6</v>
      </c>
      <c r="K7" s="32" t="s">
        <v>6</v>
      </c>
      <c r="L7" s="32" t="s">
        <v>6</v>
      </c>
      <c r="M7" s="32" t="s">
        <v>6</v>
      </c>
      <c r="N7" s="32" t="s">
        <v>6</v>
      </c>
      <c r="O7" s="32" t="s">
        <v>6</v>
      </c>
      <c r="P7" s="32" t="s">
        <v>6</v>
      </c>
      <c r="Q7" s="32" t="s">
        <v>6</v>
      </c>
    </row>
    <row r="8" spans="1:17" ht="24">
      <c r="A8" s="32" t="s">
        <v>3</v>
      </c>
      <c r="C8" s="32" t="s">
        <v>50</v>
      </c>
      <c r="E8" s="32" t="s">
        <v>51</v>
      </c>
      <c r="G8" s="32" t="s">
        <v>52</v>
      </c>
      <c r="I8" s="32" t="s">
        <v>53</v>
      </c>
      <c r="K8" s="32" t="s">
        <v>50</v>
      </c>
      <c r="M8" s="32" t="s">
        <v>51</v>
      </c>
      <c r="O8" s="32" t="s">
        <v>52</v>
      </c>
      <c r="Q8" s="32" t="s">
        <v>53</v>
      </c>
    </row>
    <row r="9" spans="1:17" ht="24">
      <c r="A9" s="3" t="s">
        <v>54</v>
      </c>
      <c r="C9" s="4">
        <v>22000000</v>
      </c>
      <c r="E9" s="4">
        <v>10678</v>
      </c>
      <c r="G9" s="2" t="s">
        <v>55</v>
      </c>
      <c r="I9" s="4">
        <v>0.288775592250121</v>
      </c>
      <c r="K9" s="4">
        <v>22000000</v>
      </c>
      <c r="M9" s="4">
        <v>10678</v>
      </c>
      <c r="O9" s="2" t="s">
        <v>55</v>
      </c>
      <c r="Q9" s="4">
        <v>0.288775592250121</v>
      </c>
    </row>
    <row r="10" spans="1:17" ht="24">
      <c r="A10" s="3" t="s">
        <v>56</v>
      </c>
      <c r="C10" s="4">
        <v>347222222</v>
      </c>
      <c r="E10" s="4">
        <v>5612</v>
      </c>
      <c r="G10" s="2" t="s">
        <v>57</v>
      </c>
      <c r="I10" s="4">
        <v>0.297666399942071</v>
      </c>
      <c r="K10" s="4">
        <v>405092590</v>
      </c>
      <c r="M10" s="4">
        <v>4810</v>
      </c>
      <c r="O10" s="2" t="s">
        <v>57</v>
      </c>
      <c r="Q10" s="4">
        <v>0.297666399942071</v>
      </c>
    </row>
    <row r="11" spans="1:17" ht="24">
      <c r="A11" s="3" t="s">
        <v>58</v>
      </c>
      <c r="C11" s="4">
        <v>77600000</v>
      </c>
      <c r="E11" s="4">
        <v>42119</v>
      </c>
      <c r="G11" s="2" t="s">
        <v>59</v>
      </c>
      <c r="I11" s="4">
        <v>0.28901598245059101</v>
      </c>
      <c r="K11" s="4">
        <v>77600000</v>
      </c>
      <c r="M11" s="4">
        <v>42119</v>
      </c>
      <c r="O11" s="2" t="s">
        <v>59</v>
      </c>
      <c r="Q11" s="4">
        <v>0.28901598245059101</v>
      </c>
    </row>
    <row r="12" spans="1:17" ht="24">
      <c r="A12" s="3" t="s">
        <v>60</v>
      </c>
      <c r="C12" s="4">
        <v>1955000000</v>
      </c>
      <c r="E12" s="4">
        <v>3898</v>
      </c>
      <c r="G12" s="2" t="s">
        <v>61</v>
      </c>
      <c r="I12" s="4">
        <v>0.29797259457167002</v>
      </c>
      <c r="K12" s="4">
        <v>16210573861</v>
      </c>
      <c r="M12" s="4">
        <v>470</v>
      </c>
      <c r="O12" s="2" t="s">
        <v>61</v>
      </c>
      <c r="Q12" s="4">
        <v>0.29797259457167002</v>
      </c>
    </row>
    <row r="13" spans="1:17" ht="24">
      <c r="A13" s="3" t="s">
        <v>62</v>
      </c>
      <c r="C13" s="4">
        <v>1666666667</v>
      </c>
      <c r="E13" s="4">
        <v>4349</v>
      </c>
      <c r="G13" s="2" t="s">
        <v>63</v>
      </c>
      <c r="I13" s="4">
        <v>0.31594937360193398</v>
      </c>
      <c r="K13" s="4">
        <v>13819755340</v>
      </c>
      <c r="M13" s="4">
        <v>524</v>
      </c>
      <c r="O13" s="2" t="s">
        <v>63</v>
      </c>
      <c r="Q13" s="4">
        <v>0.31594937360193398</v>
      </c>
    </row>
    <row r="14" spans="1:17" ht="24">
      <c r="A14" s="3" t="s">
        <v>64</v>
      </c>
      <c r="C14" s="4">
        <v>710000000</v>
      </c>
      <c r="E14" s="4">
        <v>1350</v>
      </c>
      <c r="G14" s="2" t="s">
        <v>65</v>
      </c>
      <c r="I14" s="4">
        <v>0.28850582770150002</v>
      </c>
      <c r="K14" s="4">
        <v>710000000</v>
      </c>
      <c r="M14" s="4">
        <v>1350</v>
      </c>
      <c r="O14" s="2" t="s">
        <v>65</v>
      </c>
      <c r="Q14" s="4">
        <v>0.28850582770150002</v>
      </c>
    </row>
  </sheetData>
  <mergeCells count="14">
    <mergeCell ref="A2:Q2"/>
    <mergeCell ref="A3:Q3"/>
    <mergeCell ref="A4:Q4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73"/>
  <sheetViews>
    <sheetView rightToLeft="1" zoomScale="85" zoomScaleNormal="85" workbookViewId="0">
      <selection activeCell="AK73" sqref="AK73"/>
    </sheetView>
  </sheetViews>
  <sheetFormatPr defaultRowHeight="22.5"/>
  <cols>
    <col min="1" max="1" width="39.42578125" style="2" bestFit="1" customWidth="1"/>
    <col min="2" max="2" width="1" style="2" customWidth="1"/>
    <col min="3" max="3" width="21.7109375" style="2" bestFit="1" customWidth="1"/>
    <col min="4" max="4" width="1" style="2" customWidth="1"/>
    <col min="5" max="5" width="19.140625" style="2" bestFit="1" customWidth="1"/>
    <col min="6" max="6" width="1" style="2" customWidth="1"/>
    <col min="7" max="7" width="12.7109375" style="2" bestFit="1" customWidth="1"/>
    <col min="8" max="8" width="1" style="2" customWidth="1"/>
    <col min="9" max="9" width="15.5703125" style="2" bestFit="1" customWidth="1"/>
    <col min="10" max="10" width="1" style="2" customWidth="1"/>
    <col min="11" max="11" width="9.28515625" style="2" bestFit="1" customWidth="1"/>
    <col min="12" max="12" width="1" style="2" customWidth="1"/>
    <col min="13" max="13" width="9.5703125" style="2" bestFit="1" customWidth="1"/>
    <col min="14" max="14" width="1" style="2" customWidth="1"/>
    <col min="15" max="15" width="12.7109375" style="2" bestFit="1" customWidth="1"/>
    <col min="16" max="16" width="1" style="2" customWidth="1"/>
    <col min="17" max="17" width="23" style="2" bestFit="1" customWidth="1"/>
    <col min="18" max="18" width="1" style="2" customWidth="1"/>
    <col min="19" max="19" width="23.140625" style="2" bestFit="1" customWidth="1"/>
    <col min="20" max="20" width="1" style="2" customWidth="1"/>
    <col min="21" max="21" width="12.5703125" style="2" bestFit="1" customWidth="1"/>
    <col min="22" max="22" width="1" style="2" customWidth="1"/>
    <col min="23" max="23" width="21.7109375" style="2" bestFit="1" customWidth="1"/>
    <col min="24" max="24" width="1" style="2" customWidth="1"/>
    <col min="25" max="25" width="11.42578125" style="2" bestFit="1" customWidth="1"/>
    <col min="26" max="26" width="1" style="2" customWidth="1"/>
    <col min="27" max="27" width="22" style="2" bestFit="1" customWidth="1"/>
    <col min="28" max="28" width="1" style="2" customWidth="1"/>
    <col min="29" max="29" width="12.7109375" style="2" customWidth="1"/>
    <col min="30" max="30" width="1.5703125" style="2" customWidth="1"/>
    <col min="31" max="31" width="18.85546875" style="2" bestFit="1" customWidth="1"/>
    <col min="32" max="32" width="1" style="2" customWidth="1"/>
    <col min="33" max="33" width="23.140625" style="2" bestFit="1" customWidth="1"/>
    <col min="34" max="34" width="1" style="2" customWidth="1"/>
    <col min="35" max="35" width="23.140625" style="2" bestFit="1" customWidth="1"/>
    <col min="36" max="36" width="1" style="2" customWidth="1"/>
    <col min="37" max="37" width="30.7109375" style="2" bestFit="1" customWidth="1"/>
    <col min="38" max="38" width="1" style="2" customWidth="1"/>
    <col min="39" max="39" width="9.140625" style="2" customWidth="1"/>
    <col min="40" max="16384" width="9.140625" style="2"/>
  </cols>
  <sheetData>
    <row r="2" spans="1:37" ht="24">
      <c r="A2" s="33" t="s">
        <v>0</v>
      </c>
      <c r="B2" s="33" t="s">
        <v>0</v>
      </c>
      <c r="C2" s="33" t="s">
        <v>0</v>
      </c>
      <c r="D2" s="33" t="s">
        <v>0</v>
      </c>
      <c r="E2" s="33" t="s">
        <v>0</v>
      </c>
      <c r="F2" s="33" t="s">
        <v>0</v>
      </c>
      <c r="G2" s="33" t="s">
        <v>0</v>
      </c>
      <c r="H2" s="33" t="s">
        <v>0</v>
      </c>
      <c r="I2" s="33" t="s">
        <v>0</v>
      </c>
      <c r="J2" s="33" t="s">
        <v>0</v>
      </c>
      <c r="K2" s="33" t="s">
        <v>0</v>
      </c>
      <c r="L2" s="33" t="s">
        <v>0</v>
      </c>
      <c r="M2" s="33" t="s">
        <v>0</v>
      </c>
      <c r="N2" s="33" t="s">
        <v>0</v>
      </c>
      <c r="O2" s="33" t="s">
        <v>0</v>
      </c>
      <c r="P2" s="33" t="s">
        <v>0</v>
      </c>
      <c r="Q2" s="33" t="s">
        <v>0</v>
      </c>
      <c r="R2" s="33" t="s">
        <v>0</v>
      </c>
      <c r="S2" s="33" t="s">
        <v>0</v>
      </c>
      <c r="T2" s="33" t="s">
        <v>0</v>
      </c>
      <c r="U2" s="33" t="s">
        <v>0</v>
      </c>
      <c r="V2" s="33" t="s">
        <v>0</v>
      </c>
      <c r="W2" s="33" t="s">
        <v>0</v>
      </c>
      <c r="X2" s="33" t="s">
        <v>0</v>
      </c>
      <c r="Y2" s="33" t="s">
        <v>0</v>
      </c>
      <c r="Z2" s="33" t="s">
        <v>0</v>
      </c>
      <c r="AA2" s="33" t="s">
        <v>0</v>
      </c>
      <c r="AB2" s="33" t="s">
        <v>0</v>
      </c>
      <c r="AC2" s="33" t="s">
        <v>0</v>
      </c>
      <c r="AD2" s="33" t="s">
        <v>0</v>
      </c>
      <c r="AE2" s="33" t="s">
        <v>0</v>
      </c>
      <c r="AF2" s="33" t="s">
        <v>0</v>
      </c>
      <c r="AG2" s="33" t="s">
        <v>0</v>
      </c>
      <c r="AH2" s="33" t="s">
        <v>0</v>
      </c>
      <c r="AI2" s="33" t="s">
        <v>0</v>
      </c>
      <c r="AJ2" s="33" t="s">
        <v>0</v>
      </c>
      <c r="AK2" s="33" t="s">
        <v>0</v>
      </c>
    </row>
    <row r="3" spans="1:37" ht="24">
      <c r="A3" s="33" t="s">
        <v>1</v>
      </c>
      <c r="B3" s="33" t="s">
        <v>1</v>
      </c>
      <c r="C3" s="33" t="s">
        <v>1</v>
      </c>
      <c r="D3" s="33" t="s">
        <v>1</v>
      </c>
      <c r="E3" s="33" t="s">
        <v>1</v>
      </c>
      <c r="F3" s="33" t="s">
        <v>1</v>
      </c>
      <c r="G3" s="33" t="s">
        <v>1</v>
      </c>
      <c r="H3" s="33" t="s">
        <v>1</v>
      </c>
      <c r="I3" s="33" t="s">
        <v>1</v>
      </c>
      <c r="J3" s="33" t="s">
        <v>1</v>
      </c>
      <c r="K3" s="33" t="s">
        <v>1</v>
      </c>
      <c r="L3" s="33" t="s">
        <v>1</v>
      </c>
      <c r="M3" s="33" t="s">
        <v>1</v>
      </c>
      <c r="N3" s="33" t="s">
        <v>1</v>
      </c>
      <c r="O3" s="33" t="s">
        <v>1</v>
      </c>
      <c r="P3" s="33" t="s">
        <v>1</v>
      </c>
      <c r="Q3" s="33" t="s">
        <v>1</v>
      </c>
      <c r="R3" s="33" t="s">
        <v>1</v>
      </c>
      <c r="S3" s="33" t="s">
        <v>1</v>
      </c>
      <c r="T3" s="33" t="s">
        <v>1</v>
      </c>
      <c r="U3" s="33" t="s">
        <v>1</v>
      </c>
      <c r="V3" s="33" t="s">
        <v>1</v>
      </c>
      <c r="W3" s="33" t="s">
        <v>1</v>
      </c>
      <c r="X3" s="33" t="s">
        <v>1</v>
      </c>
      <c r="Y3" s="33" t="s">
        <v>1</v>
      </c>
      <c r="Z3" s="33" t="s">
        <v>1</v>
      </c>
      <c r="AA3" s="33" t="s">
        <v>1</v>
      </c>
      <c r="AB3" s="33" t="s">
        <v>1</v>
      </c>
      <c r="AC3" s="33" t="s">
        <v>1</v>
      </c>
      <c r="AD3" s="33" t="s">
        <v>1</v>
      </c>
      <c r="AE3" s="33" t="s">
        <v>1</v>
      </c>
      <c r="AF3" s="33" t="s">
        <v>1</v>
      </c>
      <c r="AG3" s="33" t="s">
        <v>1</v>
      </c>
      <c r="AH3" s="33" t="s">
        <v>1</v>
      </c>
      <c r="AI3" s="33" t="s">
        <v>1</v>
      </c>
      <c r="AJ3" s="33" t="s">
        <v>1</v>
      </c>
      <c r="AK3" s="33" t="s">
        <v>1</v>
      </c>
    </row>
    <row r="4" spans="1:37" ht="24">
      <c r="A4" s="33" t="s">
        <v>2</v>
      </c>
      <c r="B4" s="33" t="s">
        <v>2</v>
      </c>
      <c r="C4" s="33" t="s">
        <v>2</v>
      </c>
      <c r="D4" s="33" t="s">
        <v>2</v>
      </c>
      <c r="E4" s="33" t="s">
        <v>2</v>
      </c>
      <c r="F4" s="33" t="s">
        <v>2</v>
      </c>
      <c r="G4" s="33" t="s">
        <v>2</v>
      </c>
      <c r="H4" s="33" t="s">
        <v>2</v>
      </c>
      <c r="I4" s="33" t="s">
        <v>2</v>
      </c>
      <c r="J4" s="33" t="s">
        <v>2</v>
      </c>
      <c r="K4" s="33" t="s">
        <v>2</v>
      </c>
      <c r="L4" s="33" t="s">
        <v>2</v>
      </c>
      <c r="M4" s="33" t="s">
        <v>2</v>
      </c>
      <c r="N4" s="33" t="s">
        <v>2</v>
      </c>
      <c r="O4" s="33" t="s">
        <v>2</v>
      </c>
      <c r="P4" s="33" t="s">
        <v>2</v>
      </c>
      <c r="Q4" s="33" t="s">
        <v>2</v>
      </c>
      <c r="R4" s="33" t="s">
        <v>2</v>
      </c>
      <c r="S4" s="33" t="s">
        <v>2</v>
      </c>
      <c r="T4" s="33" t="s">
        <v>2</v>
      </c>
      <c r="U4" s="33" t="s">
        <v>2</v>
      </c>
      <c r="V4" s="33" t="s">
        <v>2</v>
      </c>
      <c r="W4" s="33" t="s">
        <v>2</v>
      </c>
      <c r="X4" s="33" t="s">
        <v>2</v>
      </c>
      <c r="Y4" s="33" t="s">
        <v>2</v>
      </c>
      <c r="Z4" s="33" t="s">
        <v>2</v>
      </c>
      <c r="AA4" s="33" t="s">
        <v>2</v>
      </c>
      <c r="AB4" s="33" t="s">
        <v>2</v>
      </c>
      <c r="AC4" s="33" t="s">
        <v>2</v>
      </c>
      <c r="AD4" s="33" t="s">
        <v>2</v>
      </c>
      <c r="AE4" s="33" t="s">
        <v>2</v>
      </c>
      <c r="AF4" s="33" t="s">
        <v>2</v>
      </c>
      <c r="AG4" s="33" t="s">
        <v>2</v>
      </c>
      <c r="AH4" s="33" t="s">
        <v>2</v>
      </c>
      <c r="AI4" s="33" t="s">
        <v>2</v>
      </c>
      <c r="AJ4" s="33" t="s">
        <v>2</v>
      </c>
      <c r="AK4" s="33" t="s">
        <v>2</v>
      </c>
    </row>
    <row r="5" spans="1:37" ht="25.5">
      <c r="A5" s="31" t="s">
        <v>416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K5" s="4"/>
    </row>
    <row r="6" spans="1:37" ht="24.75" thickBot="1">
      <c r="A6" s="32" t="s">
        <v>66</v>
      </c>
      <c r="B6" s="32" t="s">
        <v>66</v>
      </c>
      <c r="C6" s="32" t="s">
        <v>66</v>
      </c>
      <c r="D6" s="32" t="s">
        <v>66</v>
      </c>
      <c r="E6" s="32" t="s">
        <v>66</v>
      </c>
      <c r="F6" s="32" t="s">
        <v>66</v>
      </c>
      <c r="G6" s="32" t="s">
        <v>66</v>
      </c>
      <c r="H6" s="32" t="s">
        <v>66</v>
      </c>
      <c r="I6" s="32" t="s">
        <v>66</v>
      </c>
      <c r="J6" s="32" t="s">
        <v>66</v>
      </c>
      <c r="K6" s="32" t="s">
        <v>66</v>
      </c>
      <c r="L6" s="32" t="s">
        <v>66</v>
      </c>
      <c r="M6" s="32" t="s">
        <v>66</v>
      </c>
      <c r="O6" s="32" t="s">
        <v>412</v>
      </c>
      <c r="P6" s="32" t="s">
        <v>4</v>
      </c>
      <c r="Q6" s="32" t="s">
        <v>4</v>
      </c>
      <c r="R6" s="32" t="s">
        <v>4</v>
      </c>
      <c r="S6" s="32" t="s">
        <v>4</v>
      </c>
      <c r="U6" s="32" t="s">
        <v>5</v>
      </c>
      <c r="V6" s="32" t="s">
        <v>5</v>
      </c>
      <c r="W6" s="32" t="s">
        <v>5</v>
      </c>
      <c r="X6" s="32" t="s">
        <v>5</v>
      </c>
      <c r="Y6" s="32" t="s">
        <v>5</v>
      </c>
      <c r="Z6" s="32" t="s">
        <v>5</v>
      </c>
      <c r="AA6" s="32" t="s">
        <v>5</v>
      </c>
      <c r="AC6" s="32" t="s">
        <v>6</v>
      </c>
      <c r="AD6" s="32" t="s">
        <v>6</v>
      </c>
      <c r="AE6" s="32" t="s">
        <v>6</v>
      </c>
      <c r="AF6" s="32" t="s">
        <v>6</v>
      </c>
      <c r="AG6" s="32" t="s">
        <v>6</v>
      </c>
      <c r="AH6" s="32" t="s">
        <v>6</v>
      </c>
      <c r="AI6" s="32" t="s">
        <v>6</v>
      </c>
      <c r="AJ6" s="32" t="s">
        <v>6</v>
      </c>
      <c r="AK6" s="32" t="s">
        <v>6</v>
      </c>
    </row>
    <row r="7" spans="1:37" ht="24.75" thickBot="1">
      <c r="A7" s="32" t="s">
        <v>67</v>
      </c>
      <c r="C7" s="32" t="s">
        <v>68</v>
      </c>
      <c r="E7" s="32" t="s">
        <v>69</v>
      </c>
      <c r="G7" s="32" t="s">
        <v>70</v>
      </c>
      <c r="I7" s="32" t="s">
        <v>71</v>
      </c>
      <c r="K7" s="32" t="s">
        <v>72</v>
      </c>
      <c r="M7" s="32" t="s">
        <v>53</v>
      </c>
      <c r="O7" s="32" t="s">
        <v>7</v>
      </c>
      <c r="Q7" s="32" t="s">
        <v>8</v>
      </c>
      <c r="S7" s="32" t="s">
        <v>9</v>
      </c>
      <c r="U7" s="32" t="s">
        <v>10</v>
      </c>
      <c r="V7" s="32" t="s">
        <v>10</v>
      </c>
      <c r="W7" s="32" t="s">
        <v>10</v>
      </c>
      <c r="Y7" s="32" t="s">
        <v>11</v>
      </c>
      <c r="Z7" s="32" t="s">
        <v>11</v>
      </c>
      <c r="AA7" s="32" t="s">
        <v>11</v>
      </c>
      <c r="AC7" s="32" t="s">
        <v>7</v>
      </c>
      <c r="AE7" s="32" t="s">
        <v>73</v>
      </c>
      <c r="AG7" s="32" t="s">
        <v>8</v>
      </c>
      <c r="AI7" s="32" t="s">
        <v>9</v>
      </c>
      <c r="AK7" s="32" t="s">
        <v>13</v>
      </c>
    </row>
    <row r="8" spans="1:37" ht="24.75" thickBot="1">
      <c r="A8" s="32" t="s">
        <v>67</v>
      </c>
      <c r="C8" s="32" t="s">
        <v>68</v>
      </c>
      <c r="E8" s="32" t="s">
        <v>69</v>
      </c>
      <c r="G8" s="32" t="s">
        <v>70</v>
      </c>
      <c r="I8" s="32" t="s">
        <v>71</v>
      </c>
      <c r="K8" s="32" t="s">
        <v>72</v>
      </c>
      <c r="M8" s="32" t="s">
        <v>53</v>
      </c>
      <c r="O8" s="32" t="s">
        <v>7</v>
      </c>
      <c r="Q8" s="32" t="s">
        <v>8</v>
      </c>
      <c r="S8" s="32" t="s">
        <v>9</v>
      </c>
      <c r="U8" s="32" t="s">
        <v>7</v>
      </c>
      <c r="W8" s="32" t="s">
        <v>8</v>
      </c>
      <c r="Y8" s="32" t="s">
        <v>7</v>
      </c>
      <c r="AA8" s="32" t="s">
        <v>14</v>
      </c>
      <c r="AC8" s="32" t="s">
        <v>7</v>
      </c>
      <c r="AE8" s="32" t="s">
        <v>73</v>
      </c>
      <c r="AG8" s="32" t="s">
        <v>8</v>
      </c>
      <c r="AI8" s="32" t="s">
        <v>9</v>
      </c>
      <c r="AK8" s="32" t="s">
        <v>13</v>
      </c>
    </row>
    <row r="9" spans="1:37" ht="24">
      <c r="A9" s="3" t="s">
        <v>74</v>
      </c>
      <c r="C9" s="2" t="s">
        <v>75</v>
      </c>
      <c r="E9" s="2" t="s">
        <v>75</v>
      </c>
      <c r="G9" s="2" t="s">
        <v>76</v>
      </c>
      <c r="I9" s="2" t="s">
        <v>77</v>
      </c>
      <c r="K9" s="4">
        <v>40.5</v>
      </c>
      <c r="M9" s="4">
        <v>40.5</v>
      </c>
      <c r="O9" s="4">
        <v>43164</v>
      </c>
      <c r="Q9" s="4">
        <v>148475527200</v>
      </c>
      <c r="S9" s="4">
        <v>175819556116</v>
      </c>
      <c r="U9" s="4">
        <v>0</v>
      </c>
      <c r="W9" s="4">
        <v>0</v>
      </c>
      <c r="Y9" s="4">
        <v>0</v>
      </c>
      <c r="AA9" s="4">
        <v>0</v>
      </c>
      <c r="AC9" s="4">
        <v>43164</v>
      </c>
      <c r="AD9" s="4"/>
      <c r="AE9" s="4">
        <v>4165626</v>
      </c>
      <c r="AG9" s="4">
        <v>148475527200</v>
      </c>
      <c r="AI9" s="4">
        <v>179777210876</v>
      </c>
      <c r="AK9" s="9">
        <v>2.7215051255380319E-4</v>
      </c>
    </row>
    <row r="10" spans="1:37" ht="24">
      <c r="A10" s="3" t="s">
        <v>78</v>
      </c>
      <c r="C10" s="2" t="s">
        <v>75</v>
      </c>
      <c r="E10" s="2" t="s">
        <v>75</v>
      </c>
      <c r="G10" s="2" t="s">
        <v>76</v>
      </c>
      <c r="I10" s="2" t="s">
        <v>77</v>
      </c>
      <c r="K10" s="4">
        <v>40.5</v>
      </c>
      <c r="M10" s="4">
        <v>40.5</v>
      </c>
      <c r="O10" s="4">
        <v>388476</v>
      </c>
      <c r="Q10" s="4">
        <v>1336279744800</v>
      </c>
      <c r="S10" s="4">
        <v>1582376005044</v>
      </c>
      <c r="U10" s="4">
        <v>0</v>
      </c>
      <c r="W10" s="4">
        <v>0</v>
      </c>
      <c r="Y10" s="4">
        <v>0</v>
      </c>
      <c r="AA10" s="4">
        <v>0</v>
      </c>
      <c r="AC10" s="4">
        <v>388476</v>
      </c>
      <c r="AD10" s="4"/>
      <c r="AE10" s="4">
        <v>4165626</v>
      </c>
      <c r="AG10" s="4">
        <v>1336279744800</v>
      </c>
      <c r="AI10" s="4">
        <v>1617994897888</v>
      </c>
      <c r="AK10" s="9">
        <v>2.4493546129902839E-3</v>
      </c>
    </row>
    <row r="11" spans="1:37" ht="24">
      <c r="A11" s="3" t="s">
        <v>79</v>
      </c>
      <c r="C11" s="2" t="s">
        <v>75</v>
      </c>
      <c r="E11" s="2" t="s">
        <v>75</v>
      </c>
      <c r="G11" s="2" t="s">
        <v>80</v>
      </c>
      <c r="I11" s="2" t="s">
        <v>81</v>
      </c>
      <c r="K11" s="4">
        <v>0</v>
      </c>
      <c r="M11" s="4">
        <v>0</v>
      </c>
      <c r="O11" s="4">
        <v>1412900</v>
      </c>
      <c r="Q11" s="4">
        <v>4999546650000</v>
      </c>
      <c r="S11" s="4">
        <v>5645526748599</v>
      </c>
      <c r="U11" s="4">
        <v>0</v>
      </c>
      <c r="W11" s="4">
        <v>0</v>
      </c>
      <c r="Y11" s="4">
        <v>0</v>
      </c>
      <c r="AA11" s="4">
        <v>0</v>
      </c>
      <c r="AC11" s="4">
        <v>1412900</v>
      </c>
      <c r="AD11" s="4"/>
      <c r="AE11" s="4">
        <v>4087965</v>
      </c>
      <c r="AG11" s="4">
        <v>4999546650000</v>
      </c>
      <c r="AI11" s="4">
        <v>5774990486208</v>
      </c>
      <c r="AK11" s="9">
        <v>8.742301725322069E-3</v>
      </c>
    </row>
    <row r="12" spans="1:37" ht="24">
      <c r="A12" s="3" t="s">
        <v>82</v>
      </c>
      <c r="C12" s="2" t="s">
        <v>75</v>
      </c>
      <c r="E12" s="2" t="s">
        <v>75</v>
      </c>
      <c r="G12" s="2" t="s">
        <v>83</v>
      </c>
      <c r="I12" s="2" t="s">
        <v>84</v>
      </c>
      <c r="K12" s="4">
        <v>54.06</v>
      </c>
      <c r="M12" s="4">
        <v>54.06</v>
      </c>
      <c r="O12" s="4">
        <v>845145</v>
      </c>
      <c r="Q12" s="4">
        <v>3149965283850</v>
      </c>
      <c r="S12" s="4">
        <v>3752078494795</v>
      </c>
      <c r="U12" s="4">
        <v>0</v>
      </c>
      <c r="W12" s="4">
        <v>0</v>
      </c>
      <c r="Y12" s="4">
        <v>0</v>
      </c>
      <c r="AA12" s="4">
        <v>0</v>
      </c>
      <c r="AC12" s="4">
        <v>845145</v>
      </c>
      <c r="AD12" s="4"/>
      <c r="AE12" s="4">
        <v>4507115</v>
      </c>
      <c r="AG12" s="4">
        <v>3149965283850</v>
      </c>
      <c r="AI12" s="4">
        <v>3808575285990</v>
      </c>
      <c r="AK12" s="9">
        <v>5.7655011507373316E-3</v>
      </c>
    </row>
    <row r="13" spans="1:37" ht="24">
      <c r="A13" s="3" t="s">
        <v>85</v>
      </c>
      <c r="C13" s="2" t="s">
        <v>75</v>
      </c>
      <c r="E13" s="2" t="s">
        <v>75</v>
      </c>
      <c r="G13" s="2" t="s">
        <v>86</v>
      </c>
      <c r="I13" s="2" t="s">
        <v>87</v>
      </c>
      <c r="K13" s="4">
        <v>18</v>
      </c>
      <c r="M13" s="4">
        <v>18</v>
      </c>
      <c r="O13" s="4">
        <v>2155000</v>
      </c>
      <c r="Q13" s="4">
        <v>1924343695671</v>
      </c>
      <c r="S13" s="4">
        <v>2094897759566</v>
      </c>
      <c r="U13" s="4">
        <v>0</v>
      </c>
      <c r="W13" s="4">
        <v>0</v>
      </c>
      <c r="Y13" s="4">
        <v>0</v>
      </c>
      <c r="AA13" s="4">
        <v>0</v>
      </c>
      <c r="AC13" s="4">
        <v>2155000</v>
      </c>
      <c r="AD13" s="4"/>
      <c r="AE13" s="4">
        <v>980444</v>
      </c>
      <c r="AG13" s="4">
        <v>1924343695671</v>
      </c>
      <c r="AI13" s="4">
        <v>2112774946798</v>
      </c>
      <c r="AK13" s="9">
        <v>3.1983630287740249E-3</v>
      </c>
    </row>
    <row r="14" spans="1:37" ht="24">
      <c r="A14" s="3" t="s">
        <v>88</v>
      </c>
      <c r="C14" s="2" t="s">
        <v>75</v>
      </c>
      <c r="E14" s="2" t="s">
        <v>75</v>
      </c>
      <c r="G14" s="2" t="s">
        <v>89</v>
      </c>
      <c r="I14" s="2" t="s">
        <v>90</v>
      </c>
      <c r="K14" s="4">
        <v>23</v>
      </c>
      <c r="M14" s="4">
        <v>23</v>
      </c>
      <c r="O14" s="4">
        <v>3360000</v>
      </c>
      <c r="Q14" s="4">
        <v>3360000000000</v>
      </c>
      <c r="S14" s="4">
        <v>3359869800000</v>
      </c>
      <c r="U14" s="4">
        <v>0</v>
      </c>
      <c r="W14" s="4">
        <v>0</v>
      </c>
      <c r="Y14" s="4">
        <v>0</v>
      </c>
      <c r="AA14" s="4">
        <v>0</v>
      </c>
      <c r="AC14" s="4">
        <v>3360000</v>
      </c>
      <c r="AD14" s="4"/>
      <c r="AE14" s="4">
        <v>1000000</v>
      </c>
      <c r="AG14" s="4">
        <v>3360000000000</v>
      </c>
      <c r="AI14" s="4">
        <v>3359869800000</v>
      </c>
      <c r="AK14" s="9">
        <v>5.086241374690912E-3</v>
      </c>
    </row>
    <row r="15" spans="1:37" ht="24">
      <c r="A15" s="3" t="s">
        <v>91</v>
      </c>
      <c r="C15" s="2" t="s">
        <v>75</v>
      </c>
      <c r="E15" s="2" t="s">
        <v>75</v>
      </c>
      <c r="G15" s="2" t="s">
        <v>92</v>
      </c>
      <c r="I15" s="2" t="s">
        <v>93</v>
      </c>
      <c r="K15" s="4">
        <v>18</v>
      </c>
      <c r="M15" s="4">
        <v>18</v>
      </c>
      <c r="O15" s="4">
        <v>4330000</v>
      </c>
      <c r="Q15" s="4">
        <v>3941396700276</v>
      </c>
      <c r="S15" s="4">
        <v>4322246346463</v>
      </c>
      <c r="U15" s="4">
        <v>0</v>
      </c>
      <c r="W15" s="4">
        <v>0</v>
      </c>
      <c r="Y15" s="4">
        <v>4330000</v>
      </c>
      <c r="AA15" s="4">
        <v>4330000000000</v>
      </c>
      <c r="AC15" s="4">
        <v>0</v>
      </c>
      <c r="AD15" s="4"/>
      <c r="AE15" s="4">
        <v>0</v>
      </c>
      <c r="AG15" s="4">
        <v>0</v>
      </c>
      <c r="AI15" s="4">
        <v>0</v>
      </c>
      <c r="AK15" s="9">
        <v>0</v>
      </c>
    </row>
    <row r="16" spans="1:37" ht="24">
      <c r="A16" s="3" t="s">
        <v>94</v>
      </c>
      <c r="C16" s="2" t="s">
        <v>75</v>
      </c>
      <c r="E16" s="2" t="s">
        <v>75</v>
      </c>
      <c r="G16" s="2" t="s">
        <v>95</v>
      </c>
      <c r="I16" s="2" t="s">
        <v>96</v>
      </c>
      <c r="K16" s="4">
        <v>18</v>
      </c>
      <c r="M16" s="4">
        <v>18</v>
      </c>
      <c r="O16" s="4">
        <v>6895000</v>
      </c>
      <c r="Q16" s="4">
        <v>6020357175000</v>
      </c>
      <c r="S16" s="4">
        <v>6307991055874</v>
      </c>
      <c r="U16" s="4">
        <v>0</v>
      </c>
      <c r="W16" s="4">
        <v>0</v>
      </c>
      <c r="Y16" s="4">
        <v>0</v>
      </c>
      <c r="AA16" s="4">
        <v>0</v>
      </c>
      <c r="AC16" s="4">
        <v>6895000</v>
      </c>
      <c r="AD16" s="4"/>
      <c r="AE16" s="4">
        <v>922346</v>
      </c>
      <c r="AG16" s="4">
        <v>6020357175000</v>
      </c>
      <c r="AI16" s="4">
        <v>6359329236442</v>
      </c>
      <c r="AK16" s="9">
        <v>9.6268859816153775E-3</v>
      </c>
    </row>
    <row r="17" spans="1:37" ht="24">
      <c r="A17" s="3" t="s">
        <v>97</v>
      </c>
      <c r="C17" s="2" t="s">
        <v>75</v>
      </c>
      <c r="E17" s="2" t="s">
        <v>75</v>
      </c>
      <c r="G17" s="2" t="s">
        <v>98</v>
      </c>
      <c r="I17" s="2" t="s">
        <v>99</v>
      </c>
      <c r="K17" s="4">
        <v>0</v>
      </c>
      <c r="M17" s="4">
        <v>0</v>
      </c>
      <c r="O17" s="4">
        <v>100000</v>
      </c>
      <c r="Q17" s="4">
        <v>57076820951</v>
      </c>
      <c r="S17" s="4">
        <v>61796605288</v>
      </c>
      <c r="U17" s="4">
        <v>0</v>
      </c>
      <c r="W17" s="4">
        <v>0</v>
      </c>
      <c r="Y17" s="4">
        <v>0</v>
      </c>
      <c r="AA17" s="4">
        <v>0</v>
      </c>
      <c r="AC17" s="4">
        <v>100000</v>
      </c>
      <c r="AD17" s="4"/>
      <c r="AE17" s="4">
        <v>622900</v>
      </c>
      <c r="AG17" s="4">
        <v>57076820951</v>
      </c>
      <c r="AI17" s="4">
        <v>62287586262</v>
      </c>
      <c r="AK17" s="9">
        <v>9.4292254531831441E-5</v>
      </c>
    </row>
    <row r="18" spans="1:37" ht="24">
      <c r="A18" s="3" t="s">
        <v>100</v>
      </c>
      <c r="C18" s="2" t="s">
        <v>75</v>
      </c>
      <c r="E18" s="2" t="s">
        <v>75</v>
      </c>
      <c r="G18" s="2" t="s">
        <v>98</v>
      </c>
      <c r="I18" s="2" t="s">
        <v>101</v>
      </c>
      <c r="K18" s="4">
        <v>0</v>
      </c>
      <c r="M18" s="4">
        <v>0</v>
      </c>
      <c r="O18" s="4">
        <v>100000</v>
      </c>
      <c r="Q18" s="4">
        <v>54683544613</v>
      </c>
      <c r="S18" s="4">
        <v>59065711115</v>
      </c>
      <c r="U18" s="4">
        <v>0</v>
      </c>
      <c r="W18" s="4">
        <v>0</v>
      </c>
      <c r="Y18" s="4">
        <v>0</v>
      </c>
      <c r="AA18" s="4">
        <v>0</v>
      </c>
      <c r="AC18" s="4">
        <v>100000</v>
      </c>
      <c r="AD18" s="4"/>
      <c r="AE18" s="4">
        <v>593700</v>
      </c>
      <c r="AG18" s="4">
        <v>54683544613</v>
      </c>
      <c r="AI18" s="4">
        <v>59367699412</v>
      </c>
      <c r="AK18" s="9">
        <v>8.9872068575254819E-5</v>
      </c>
    </row>
    <row r="19" spans="1:37" ht="24">
      <c r="A19" s="3" t="s">
        <v>102</v>
      </c>
      <c r="C19" s="2" t="s">
        <v>75</v>
      </c>
      <c r="E19" s="2" t="s">
        <v>75</v>
      </c>
      <c r="G19" s="2" t="s">
        <v>98</v>
      </c>
      <c r="I19" s="2" t="s">
        <v>103</v>
      </c>
      <c r="K19" s="4">
        <v>0</v>
      </c>
      <c r="M19" s="4">
        <v>0</v>
      </c>
      <c r="O19" s="4">
        <v>32842</v>
      </c>
      <c r="Q19" s="4">
        <v>17430438371</v>
      </c>
      <c r="S19" s="4">
        <v>18870281948</v>
      </c>
      <c r="U19" s="4">
        <v>0</v>
      </c>
      <c r="W19" s="4">
        <v>0</v>
      </c>
      <c r="Y19" s="4">
        <v>0</v>
      </c>
      <c r="AA19" s="4">
        <v>0</v>
      </c>
      <c r="AC19" s="4">
        <v>32842</v>
      </c>
      <c r="AD19" s="4"/>
      <c r="AE19" s="4">
        <v>578500</v>
      </c>
      <c r="AG19" s="4">
        <v>17430438371</v>
      </c>
      <c r="AI19" s="4">
        <v>18998360784</v>
      </c>
      <c r="AK19" s="9">
        <v>2.8760117035155966E-5</v>
      </c>
    </row>
    <row r="20" spans="1:37" ht="24">
      <c r="A20" s="3" t="s">
        <v>104</v>
      </c>
      <c r="C20" s="2" t="s">
        <v>75</v>
      </c>
      <c r="E20" s="2" t="s">
        <v>75</v>
      </c>
      <c r="G20" s="2" t="s">
        <v>105</v>
      </c>
      <c r="I20" s="2" t="s">
        <v>106</v>
      </c>
      <c r="K20" s="4">
        <v>0</v>
      </c>
      <c r="M20" s="4">
        <v>0</v>
      </c>
      <c r="O20" s="4">
        <v>2958070</v>
      </c>
      <c r="Q20" s="4">
        <v>2091823231736</v>
      </c>
      <c r="S20" s="4">
        <v>2580348707552</v>
      </c>
      <c r="U20" s="4">
        <v>0</v>
      </c>
      <c r="W20" s="4">
        <v>0</v>
      </c>
      <c r="Y20" s="4">
        <v>0</v>
      </c>
      <c r="AA20" s="4">
        <v>0</v>
      </c>
      <c r="AC20" s="4">
        <v>2958070</v>
      </c>
      <c r="AD20" s="4"/>
      <c r="AE20" s="4">
        <v>901076</v>
      </c>
      <c r="AG20" s="4">
        <v>2091823231736</v>
      </c>
      <c r="AI20" s="4">
        <v>2665342597292</v>
      </c>
      <c r="AK20" s="9">
        <v>4.0348515278992971E-3</v>
      </c>
    </row>
    <row r="21" spans="1:37" ht="24">
      <c r="A21" s="3" t="s">
        <v>107</v>
      </c>
      <c r="C21" s="2" t="s">
        <v>75</v>
      </c>
      <c r="E21" s="2" t="s">
        <v>75</v>
      </c>
      <c r="G21" s="2" t="s">
        <v>108</v>
      </c>
      <c r="I21" s="2" t="s">
        <v>109</v>
      </c>
      <c r="K21" s="4">
        <v>0</v>
      </c>
      <c r="M21" s="4">
        <v>0</v>
      </c>
      <c r="O21" s="4">
        <v>2394041</v>
      </c>
      <c r="Q21" s="4">
        <v>1597055824009</v>
      </c>
      <c r="S21" s="4">
        <v>1991022804166</v>
      </c>
      <c r="U21" s="4">
        <v>0</v>
      </c>
      <c r="W21" s="4">
        <v>0</v>
      </c>
      <c r="Y21" s="4">
        <v>0</v>
      </c>
      <c r="AA21" s="4">
        <v>0</v>
      </c>
      <c r="AC21" s="4">
        <v>2394041</v>
      </c>
      <c r="AD21" s="4"/>
      <c r="AE21" s="4">
        <v>856724</v>
      </c>
      <c r="AG21" s="4">
        <v>1597055824009</v>
      </c>
      <c r="AI21" s="4">
        <v>2050952904179</v>
      </c>
      <c r="AK21" s="9">
        <v>3.1047755239734928E-3</v>
      </c>
    </row>
    <row r="22" spans="1:37" ht="24">
      <c r="A22" s="3" t="s">
        <v>111</v>
      </c>
      <c r="C22" s="2" t="s">
        <v>75</v>
      </c>
      <c r="E22" s="2" t="s">
        <v>75</v>
      </c>
      <c r="G22" s="2" t="s">
        <v>112</v>
      </c>
      <c r="I22" s="2" t="s">
        <v>113</v>
      </c>
      <c r="K22" s="4">
        <v>0</v>
      </c>
      <c r="M22" s="4">
        <v>0</v>
      </c>
      <c r="O22" s="4">
        <v>6146582</v>
      </c>
      <c r="Q22" s="4">
        <v>4133457258050</v>
      </c>
      <c r="S22" s="4">
        <v>4888125776566</v>
      </c>
      <c r="U22" s="4">
        <v>0</v>
      </c>
      <c r="W22" s="4">
        <v>0</v>
      </c>
      <c r="Y22" s="4">
        <v>0</v>
      </c>
      <c r="AA22" s="4">
        <v>0</v>
      </c>
      <c r="AC22" s="4">
        <v>6146582</v>
      </c>
      <c r="AD22" s="4"/>
      <c r="AE22" s="4">
        <v>810750</v>
      </c>
      <c r="AG22" s="4">
        <v>4133457258050</v>
      </c>
      <c r="AI22" s="4">
        <v>4983148252022</v>
      </c>
      <c r="AK22" s="9">
        <v>7.5435943427489332E-3</v>
      </c>
    </row>
    <row r="23" spans="1:37" ht="24">
      <c r="A23" s="3" t="s">
        <v>114</v>
      </c>
      <c r="C23" s="2" t="s">
        <v>75</v>
      </c>
      <c r="E23" s="2" t="s">
        <v>75</v>
      </c>
      <c r="G23" s="2" t="s">
        <v>112</v>
      </c>
      <c r="I23" s="2" t="s">
        <v>115</v>
      </c>
      <c r="K23" s="4">
        <v>0</v>
      </c>
      <c r="M23" s="4">
        <v>0</v>
      </c>
      <c r="O23" s="4">
        <v>52100</v>
      </c>
      <c r="Q23" s="4">
        <v>29916788209</v>
      </c>
      <c r="S23" s="4">
        <v>38599394215</v>
      </c>
      <c r="U23" s="4">
        <v>0</v>
      </c>
      <c r="W23" s="4">
        <v>0</v>
      </c>
      <c r="Y23" s="4">
        <v>0</v>
      </c>
      <c r="AA23" s="4">
        <v>0</v>
      </c>
      <c r="AC23" s="4">
        <v>52100</v>
      </c>
      <c r="AD23" s="4"/>
      <c r="AE23" s="4">
        <v>755090</v>
      </c>
      <c r="AG23" s="4">
        <v>29916788209</v>
      </c>
      <c r="AI23" s="4">
        <v>39338664567</v>
      </c>
      <c r="AK23" s="9">
        <v>5.9551695528726362E-5</v>
      </c>
    </row>
    <row r="24" spans="1:37" ht="24">
      <c r="A24" s="3" t="s">
        <v>116</v>
      </c>
      <c r="C24" s="2" t="s">
        <v>75</v>
      </c>
      <c r="E24" s="2" t="s">
        <v>75</v>
      </c>
      <c r="G24" s="2" t="s">
        <v>117</v>
      </c>
      <c r="I24" s="2" t="s">
        <v>118</v>
      </c>
      <c r="K24" s="4">
        <v>0</v>
      </c>
      <c r="M24" s="4">
        <v>0</v>
      </c>
      <c r="O24" s="4">
        <v>246055</v>
      </c>
      <c r="Q24" s="4">
        <v>128746984030</v>
      </c>
      <c r="S24" s="4">
        <v>139114106119</v>
      </c>
      <c r="U24" s="4">
        <v>0</v>
      </c>
      <c r="W24" s="4">
        <v>0</v>
      </c>
      <c r="Y24" s="4">
        <v>0</v>
      </c>
      <c r="AA24" s="4">
        <v>0</v>
      </c>
      <c r="AC24" s="4">
        <v>246055</v>
      </c>
      <c r="AD24" s="4"/>
      <c r="AE24" s="4">
        <v>569550</v>
      </c>
      <c r="AG24" s="4">
        <v>128746984030</v>
      </c>
      <c r="AI24" s="4">
        <v>140135194800</v>
      </c>
      <c r="AK24" s="9">
        <v>2.1213959714811887E-4</v>
      </c>
    </row>
    <row r="25" spans="1:37" ht="24">
      <c r="A25" s="3" t="s">
        <v>119</v>
      </c>
      <c r="C25" s="2" t="s">
        <v>75</v>
      </c>
      <c r="E25" s="2" t="s">
        <v>75</v>
      </c>
      <c r="G25" s="2" t="s">
        <v>120</v>
      </c>
      <c r="I25" s="2" t="s">
        <v>121</v>
      </c>
      <c r="K25" s="4">
        <v>0</v>
      </c>
      <c r="M25" s="4">
        <v>0</v>
      </c>
      <c r="O25" s="4">
        <v>3094217</v>
      </c>
      <c r="Q25" s="4">
        <v>1641553850121</v>
      </c>
      <c r="S25" s="4">
        <v>2102903093397</v>
      </c>
      <c r="U25" s="4">
        <v>0</v>
      </c>
      <c r="W25" s="4">
        <v>0</v>
      </c>
      <c r="Y25" s="4">
        <v>0</v>
      </c>
      <c r="AA25" s="4">
        <v>0</v>
      </c>
      <c r="AC25" s="4">
        <v>3094217</v>
      </c>
      <c r="AD25" s="4"/>
      <c r="AE25" s="4">
        <v>690100</v>
      </c>
      <c r="AG25" s="4">
        <v>1641553850121</v>
      </c>
      <c r="AI25" s="4">
        <v>2135236408082</v>
      </c>
      <c r="AK25" s="9">
        <v>3.23236565998274E-3</v>
      </c>
    </row>
    <row r="26" spans="1:37" ht="24">
      <c r="A26" s="3" t="s">
        <v>122</v>
      </c>
      <c r="C26" s="2" t="s">
        <v>75</v>
      </c>
      <c r="E26" s="2" t="s">
        <v>75</v>
      </c>
      <c r="G26" s="2" t="s">
        <v>120</v>
      </c>
      <c r="I26" s="2" t="s">
        <v>123</v>
      </c>
      <c r="K26" s="4">
        <v>0</v>
      </c>
      <c r="M26" s="4">
        <v>0</v>
      </c>
      <c r="O26" s="4">
        <v>2248597</v>
      </c>
      <c r="Q26" s="4">
        <v>1049522958629</v>
      </c>
      <c r="S26" s="4">
        <v>1320684755402</v>
      </c>
      <c r="U26" s="4">
        <v>0</v>
      </c>
      <c r="W26" s="4">
        <v>0</v>
      </c>
      <c r="Y26" s="4">
        <v>0</v>
      </c>
      <c r="AA26" s="4">
        <v>0</v>
      </c>
      <c r="AC26" s="4">
        <v>2248597</v>
      </c>
      <c r="AD26" s="4"/>
      <c r="AE26" s="4">
        <v>589720</v>
      </c>
      <c r="AG26" s="4">
        <v>1049522958629</v>
      </c>
      <c r="AI26" s="4">
        <v>1325991238688</v>
      </c>
      <c r="AK26" s="9">
        <v>2.0073133490745854E-3</v>
      </c>
    </row>
    <row r="27" spans="1:37" ht="24">
      <c r="A27" s="3" t="s">
        <v>124</v>
      </c>
      <c r="C27" s="2" t="s">
        <v>75</v>
      </c>
      <c r="E27" s="2" t="s">
        <v>75</v>
      </c>
      <c r="G27" s="2" t="s">
        <v>125</v>
      </c>
      <c r="I27" s="2" t="s">
        <v>126</v>
      </c>
      <c r="K27" s="4">
        <v>0</v>
      </c>
      <c r="M27" s="4">
        <v>0</v>
      </c>
      <c r="O27" s="4">
        <v>729279</v>
      </c>
      <c r="Q27" s="4">
        <v>375809644104</v>
      </c>
      <c r="S27" s="4">
        <v>442312451598</v>
      </c>
      <c r="U27" s="4">
        <v>0</v>
      </c>
      <c r="W27" s="4">
        <v>0</v>
      </c>
      <c r="Y27" s="4">
        <v>0</v>
      </c>
      <c r="AA27" s="4">
        <v>0</v>
      </c>
      <c r="AC27" s="4">
        <v>729279</v>
      </c>
      <c r="AD27" s="4"/>
      <c r="AE27" s="4">
        <v>613790</v>
      </c>
      <c r="AG27" s="4">
        <v>375809644104</v>
      </c>
      <c r="AI27" s="4">
        <v>447606811973</v>
      </c>
      <c r="AK27" s="9">
        <v>6.7759658027539277E-4</v>
      </c>
    </row>
    <row r="28" spans="1:37" ht="24">
      <c r="A28" s="3" t="s">
        <v>127</v>
      </c>
      <c r="C28" s="2" t="s">
        <v>75</v>
      </c>
      <c r="E28" s="2" t="s">
        <v>75</v>
      </c>
      <c r="G28" s="2" t="s">
        <v>128</v>
      </c>
      <c r="I28" s="2" t="s">
        <v>129</v>
      </c>
      <c r="K28" s="4">
        <v>0</v>
      </c>
      <c r="M28" s="4">
        <v>0</v>
      </c>
      <c r="O28" s="4">
        <v>11254864</v>
      </c>
      <c r="Q28" s="4">
        <v>7284961773034</v>
      </c>
      <c r="S28" s="4">
        <v>8418537138324</v>
      </c>
      <c r="U28" s="4">
        <v>0</v>
      </c>
      <c r="W28" s="4">
        <v>0</v>
      </c>
      <c r="Y28" s="4">
        <v>0</v>
      </c>
      <c r="AA28" s="4">
        <v>0</v>
      </c>
      <c r="AC28" s="4">
        <v>11254864</v>
      </c>
      <c r="AD28" s="4"/>
      <c r="AE28" s="4">
        <v>748020</v>
      </c>
      <c r="AG28" s="4">
        <v>7284961773034</v>
      </c>
      <c r="AI28" s="4">
        <v>8418537138324</v>
      </c>
      <c r="AK28" s="9">
        <v>1.2744158094255782E-2</v>
      </c>
    </row>
    <row r="29" spans="1:37" ht="24">
      <c r="A29" s="3" t="s">
        <v>130</v>
      </c>
      <c r="C29" s="2" t="s">
        <v>75</v>
      </c>
      <c r="E29" s="2" t="s">
        <v>75</v>
      </c>
      <c r="G29" s="2" t="s">
        <v>125</v>
      </c>
      <c r="I29" s="2" t="s">
        <v>103</v>
      </c>
      <c r="K29" s="4">
        <v>0</v>
      </c>
      <c r="M29" s="4">
        <v>0</v>
      </c>
      <c r="O29" s="4">
        <v>32241088</v>
      </c>
      <c r="Q29" s="4">
        <v>17663732493618</v>
      </c>
      <c r="S29" s="4">
        <v>17894077650260</v>
      </c>
      <c r="U29" s="4">
        <v>0</v>
      </c>
      <c r="W29" s="4">
        <v>0</v>
      </c>
      <c r="Y29" s="4">
        <v>0</v>
      </c>
      <c r="AA29" s="4">
        <v>0</v>
      </c>
      <c r="AC29" s="4">
        <v>32241088</v>
      </c>
      <c r="AD29" s="4"/>
      <c r="AE29" s="4">
        <v>555030</v>
      </c>
      <c r="AG29" s="4">
        <v>17663732493618</v>
      </c>
      <c r="AI29" s="4">
        <v>17894077650260</v>
      </c>
      <c r="AK29" s="9">
        <v>2.708843006555919E-2</v>
      </c>
    </row>
    <row r="30" spans="1:37" ht="24">
      <c r="A30" s="3" t="s">
        <v>131</v>
      </c>
      <c r="C30" s="2" t="s">
        <v>75</v>
      </c>
      <c r="E30" s="2" t="s">
        <v>75</v>
      </c>
      <c r="G30" s="2" t="s">
        <v>128</v>
      </c>
      <c r="I30" s="2" t="s">
        <v>132</v>
      </c>
      <c r="K30" s="4">
        <v>0</v>
      </c>
      <c r="M30" s="4">
        <v>0</v>
      </c>
      <c r="O30" s="4">
        <v>5647602</v>
      </c>
      <c r="Q30" s="4">
        <v>3416479570512</v>
      </c>
      <c r="S30" s="4">
        <v>4388863819236</v>
      </c>
      <c r="U30" s="4">
        <v>0</v>
      </c>
      <c r="W30" s="4">
        <v>0</v>
      </c>
      <c r="Y30" s="4">
        <v>0</v>
      </c>
      <c r="AA30" s="4">
        <v>0</v>
      </c>
      <c r="AC30" s="4">
        <v>5647602</v>
      </c>
      <c r="AD30" s="4"/>
      <c r="AE30" s="4">
        <v>788620</v>
      </c>
      <c r="AG30" s="4">
        <v>3416479570512</v>
      </c>
      <c r="AI30" s="4">
        <v>4453639304029</v>
      </c>
      <c r="AK30" s="9">
        <v>6.7420125911134814E-3</v>
      </c>
    </row>
    <row r="31" spans="1:37" ht="24">
      <c r="A31" s="3" t="s">
        <v>133</v>
      </c>
      <c r="C31" s="2" t="s">
        <v>75</v>
      </c>
      <c r="E31" s="2" t="s">
        <v>75</v>
      </c>
      <c r="G31" s="2" t="s">
        <v>134</v>
      </c>
      <c r="I31" s="2" t="s">
        <v>135</v>
      </c>
      <c r="K31" s="4">
        <v>0</v>
      </c>
      <c r="M31" s="4">
        <v>0</v>
      </c>
      <c r="O31" s="4">
        <v>2005595</v>
      </c>
      <c r="Q31" s="4">
        <v>1278830409362</v>
      </c>
      <c r="S31" s="4">
        <v>1669593138258</v>
      </c>
      <c r="U31" s="4">
        <v>0</v>
      </c>
      <c r="W31" s="4">
        <v>0</v>
      </c>
      <c r="Y31" s="4">
        <v>0</v>
      </c>
      <c r="AA31" s="4">
        <v>0</v>
      </c>
      <c r="AC31" s="4">
        <v>2005595</v>
      </c>
      <c r="AD31" s="4"/>
      <c r="AE31" s="4">
        <v>850990</v>
      </c>
      <c r="AG31" s="4">
        <v>1278830409362</v>
      </c>
      <c r="AI31" s="4">
        <v>1706675152825</v>
      </c>
      <c r="AK31" s="9">
        <v>2.5836006429342737E-3</v>
      </c>
    </row>
    <row r="32" spans="1:37" ht="24">
      <c r="A32" s="3" t="s">
        <v>136</v>
      </c>
      <c r="C32" s="2" t="s">
        <v>75</v>
      </c>
      <c r="E32" s="2" t="s">
        <v>75</v>
      </c>
      <c r="G32" s="2" t="s">
        <v>137</v>
      </c>
      <c r="I32" s="2" t="s">
        <v>138</v>
      </c>
      <c r="K32" s="4">
        <v>0</v>
      </c>
      <c r="M32" s="4">
        <v>0</v>
      </c>
      <c r="O32" s="4">
        <v>408600</v>
      </c>
      <c r="Q32" s="4">
        <v>258920987686</v>
      </c>
      <c r="S32" s="4">
        <v>336375086960</v>
      </c>
      <c r="U32" s="4">
        <v>0</v>
      </c>
      <c r="W32" s="4">
        <v>0</v>
      </c>
      <c r="Y32" s="4">
        <v>0</v>
      </c>
      <c r="AA32" s="4">
        <v>0</v>
      </c>
      <c r="AC32" s="4">
        <v>408600</v>
      </c>
      <c r="AD32" s="4"/>
      <c r="AE32" s="4">
        <v>840030</v>
      </c>
      <c r="AG32" s="4">
        <v>258920987686</v>
      </c>
      <c r="AI32" s="4">
        <v>343222957595</v>
      </c>
      <c r="AK32" s="9">
        <v>5.195781121231166E-4</v>
      </c>
    </row>
    <row r="33" spans="1:37" ht="24">
      <c r="A33" s="3" t="s">
        <v>139</v>
      </c>
      <c r="C33" s="2" t="s">
        <v>75</v>
      </c>
      <c r="E33" s="2" t="s">
        <v>75</v>
      </c>
      <c r="G33" s="2" t="s">
        <v>137</v>
      </c>
      <c r="I33" s="2" t="s">
        <v>140</v>
      </c>
      <c r="K33" s="4">
        <v>0</v>
      </c>
      <c r="M33" s="4">
        <v>0</v>
      </c>
      <c r="O33" s="4">
        <v>8230600</v>
      </c>
      <c r="Q33" s="4">
        <v>5155912297597</v>
      </c>
      <c r="S33" s="4">
        <v>6309498069475</v>
      </c>
      <c r="U33" s="4">
        <v>0</v>
      </c>
      <c r="W33" s="4">
        <v>0</v>
      </c>
      <c r="Y33" s="4">
        <v>0</v>
      </c>
      <c r="AA33" s="4">
        <v>0</v>
      </c>
      <c r="AC33" s="4">
        <v>8230600</v>
      </c>
      <c r="AD33" s="4"/>
      <c r="AE33" s="4">
        <v>766620</v>
      </c>
      <c r="AG33" s="4">
        <v>5155912297597</v>
      </c>
      <c r="AI33" s="4">
        <v>6309498069475</v>
      </c>
      <c r="AK33" s="9">
        <v>9.551450515878971E-3</v>
      </c>
    </row>
    <row r="34" spans="1:37" ht="24">
      <c r="A34" s="3" t="s">
        <v>141</v>
      </c>
      <c r="C34" s="2" t="s">
        <v>75</v>
      </c>
      <c r="E34" s="2" t="s">
        <v>75</v>
      </c>
      <c r="G34" s="2" t="s">
        <v>142</v>
      </c>
      <c r="I34" s="2" t="s">
        <v>143</v>
      </c>
      <c r="K34" s="4">
        <v>18</v>
      </c>
      <c r="M34" s="4">
        <v>18</v>
      </c>
      <c r="O34" s="4">
        <v>1890482</v>
      </c>
      <c r="Q34" s="4">
        <v>1681488130736</v>
      </c>
      <c r="S34" s="4">
        <v>1770382911859</v>
      </c>
      <c r="U34" s="4">
        <v>0</v>
      </c>
      <c r="W34" s="4">
        <v>0</v>
      </c>
      <c r="Y34" s="4">
        <v>0</v>
      </c>
      <c r="AA34" s="4">
        <v>0</v>
      </c>
      <c r="AC34" s="4">
        <v>1890482</v>
      </c>
      <c r="AD34" s="4"/>
      <c r="AE34" s="4">
        <v>947689</v>
      </c>
      <c r="AG34" s="4">
        <v>1681488130736</v>
      </c>
      <c r="AI34" s="4">
        <v>1791519572024</v>
      </c>
      <c r="AK34" s="9">
        <v>2.7120399042835004E-3</v>
      </c>
    </row>
    <row r="35" spans="1:37" ht="24">
      <c r="A35" s="3" t="s">
        <v>144</v>
      </c>
      <c r="C35" s="2" t="s">
        <v>75</v>
      </c>
      <c r="E35" s="2" t="s">
        <v>75</v>
      </c>
      <c r="G35" s="2" t="s">
        <v>145</v>
      </c>
      <c r="I35" s="2" t="s">
        <v>146</v>
      </c>
      <c r="K35" s="4">
        <v>19</v>
      </c>
      <c r="M35" s="4">
        <v>19</v>
      </c>
      <c r="O35" s="4">
        <v>3856300</v>
      </c>
      <c r="Q35" s="4">
        <v>3298478341919</v>
      </c>
      <c r="S35" s="4">
        <v>3470535511537</v>
      </c>
      <c r="U35" s="4">
        <v>0</v>
      </c>
      <c r="W35" s="4">
        <v>0</v>
      </c>
      <c r="Y35" s="4">
        <v>0</v>
      </c>
      <c r="AA35" s="4">
        <v>0</v>
      </c>
      <c r="AC35" s="4">
        <v>3856300</v>
      </c>
      <c r="AD35" s="4"/>
      <c r="AE35" s="4">
        <v>900000</v>
      </c>
      <c r="AG35" s="4">
        <v>3298478341919</v>
      </c>
      <c r="AI35" s="4">
        <v>3470535511537</v>
      </c>
      <c r="AK35" s="9">
        <v>5.253769449969037E-3</v>
      </c>
    </row>
    <row r="36" spans="1:37" ht="24">
      <c r="A36" s="3" t="s">
        <v>147</v>
      </c>
      <c r="C36" s="2" t="s">
        <v>75</v>
      </c>
      <c r="E36" s="2" t="s">
        <v>75</v>
      </c>
      <c r="G36" s="2" t="s">
        <v>148</v>
      </c>
      <c r="I36" s="2" t="s">
        <v>149</v>
      </c>
      <c r="K36" s="4">
        <v>23</v>
      </c>
      <c r="M36" s="4">
        <v>23</v>
      </c>
      <c r="O36" s="4">
        <v>8000000</v>
      </c>
      <c r="Q36" s="4">
        <v>8000000000000</v>
      </c>
      <c r="S36" s="4">
        <v>7583346133950</v>
      </c>
      <c r="U36" s="4">
        <v>0</v>
      </c>
      <c r="W36" s="4">
        <v>0</v>
      </c>
      <c r="Y36" s="4">
        <v>0</v>
      </c>
      <c r="AA36" s="4">
        <v>0</v>
      </c>
      <c r="AC36" s="4">
        <v>8000000</v>
      </c>
      <c r="AD36" s="4"/>
      <c r="AE36" s="4">
        <v>957357</v>
      </c>
      <c r="AG36" s="4">
        <v>8000000000000</v>
      </c>
      <c r="AI36" s="4">
        <v>7658559219330</v>
      </c>
      <c r="AK36" s="9">
        <v>1.1593687580357065E-2</v>
      </c>
    </row>
    <row r="37" spans="1:37" ht="24">
      <c r="A37" s="3" t="s">
        <v>150</v>
      </c>
      <c r="C37" s="2" t="s">
        <v>75</v>
      </c>
      <c r="E37" s="2" t="s">
        <v>75</v>
      </c>
      <c r="G37" s="2" t="s">
        <v>151</v>
      </c>
      <c r="I37" s="2" t="s">
        <v>152</v>
      </c>
      <c r="K37" s="4">
        <v>18</v>
      </c>
      <c r="M37" s="4">
        <v>18</v>
      </c>
      <c r="O37" s="4">
        <v>4560500</v>
      </c>
      <c r="Q37" s="4">
        <v>4023714561815</v>
      </c>
      <c r="S37" s="4">
        <v>4131639211276</v>
      </c>
      <c r="U37" s="4">
        <v>0</v>
      </c>
      <c r="W37" s="4">
        <v>0</v>
      </c>
      <c r="Y37" s="4">
        <v>0</v>
      </c>
      <c r="AA37" s="4">
        <v>0</v>
      </c>
      <c r="AC37" s="4">
        <v>4560500</v>
      </c>
      <c r="AD37" s="4"/>
      <c r="AE37" s="4">
        <v>917197</v>
      </c>
      <c r="AG37" s="4">
        <v>4023714561815</v>
      </c>
      <c r="AI37" s="4">
        <v>4182714832019</v>
      </c>
      <c r="AK37" s="9">
        <v>6.3318814428905499E-3</v>
      </c>
    </row>
    <row r="38" spans="1:37" ht="24">
      <c r="A38" s="3" t="s">
        <v>153</v>
      </c>
      <c r="C38" s="2" t="s">
        <v>75</v>
      </c>
      <c r="E38" s="2" t="s">
        <v>75</v>
      </c>
      <c r="G38" s="2" t="s">
        <v>154</v>
      </c>
      <c r="I38" s="2" t="s">
        <v>155</v>
      </c>
      <c r="K38" s="4">
        <v>23</v>
      </c>
      <c r="M38" s="4">
        <v>23</v>
      </c>
      <c r="O38" s="4">
        <v>2000000</v>
      </c>
      <c r="Q38" s="4">
        <v>2000075375000</v>
      </c>
      <c r="S38" s="4">
        <v>1889098794585</v>
      </c>
      <c r="U38" s="4">
        <v>0</v>
      </c>
      <c r="W38" s="4">
        <v>0</v>
      </c>
      <c r="Y38" s="4">
        <v>0</v>
      </c>
      <c r="AA38" s="4">
        <v>0</v>
      </c>
      <c r="AC38" s="4">
        <v>2000000</v>
      </c>
      <c r="AD38" s="4"/>
      <c r="AE38" s="4">
        <v>951051</v>
      </c>
      <c r="AG38" s="4">
        <v>2000075375000</v>
      </c>
      <c r="AI38" s="4">
        <v>1902028293547</v>
      </c>
      <c r="AK38" s="9">
        <v>2.8793303247856513E-3</v>
      </c>
    </row>
    <row r="39" spans="1:37" ht="24">
      <c r="A39" s="3" t="s">
        <v>156</v>
      </c>
      <c r="C39" s="2" t="s">
        <v>75</v>
      </c>
      <c r="E39" s="2" t="s">
        <v>75</v>
      </c>
      <c r="G39" s="2" t="s">
        <v>157</v>
      </c>
      <c r="I39" s="2" t="s">
        <v>158</v>
      </c>
      <c r="K39" s="4">
        <v>18</v>
      </c>
      <c r="M39" s="4">
        <v>18</v>
      </c>
      <c r="O39" s="4">
        <v>1049399</v>
      </c>
      <c r="Q39" s="4">
        <v>952073168813</v>
      </c>
      <c r="S39" s="4">
        <v>966109590935</v>
      </c>
      <c r="U39" s="4">
        <v>0</v>
      </c>
      <c r="W39" s="4">
        <v>0</v>
      </c>
      <c r="Y39" s="4">
        <v>0</v>
      </c>
      <c r="AA39" s="4">
        <v>0</v>
      </c>
      <c r="AC39" s="4">
        <v>1049399</v>
      </c>
      <c r="AD39" s="4"/>
      <c r="AE39" s="4">
        <v>926290</v>
      </c>
      <c r="AG39" s="4">
        <v>952073168813</v>
      </c>
      <c r="AI39" s="4">
        <v>972010132857</v>
      </c>
      <c r="AK39" s="9">
        <v>1.4714493265054745E-3</v>
      </c>
    </row>
    <row r="40" spans="1:37" ht="24">
      <c r="A40" s="3" t="s">
        <v>159</v>
      </c>
      <c r="C40" s="2" t="s">
        <v>75</v>
      </c>
      <c r="E40" s="2" t="s">
        <v>75</v>
      </c>
      <c r="G40" s="2" t="s">
        <v>160</v>
      </c>
      <c r="I40" s="2" t="s">
        <v>161</v>
      </c>
      <c r="K40" s="4">
        <v>23</v>
      </c>
      <c r="M40" s="4">
        <v>23</v>
      </c>
      <c r="O40" s="4">
        <v>1490665</v>
      </c>
      <c r="Q40" s="4">
        <v>1490608114101</v>
      </c>
      <c r="S40" s="4">
        <v>1490607236731</v>
      </c>
      <c r="U40" s="4">
        <v>0</v>
      </c>
      <c r="W40" s="4">
        <v>0</v>
      </c>
      <c r="Y40" s="4">
        <v>0</v>
      </c>
      <c r="AA40" s="4">
        <v>0</v>
      </c>
      <c r="AC40" s="4">
        <v>1490665</v>
      </c>
      <c r="AD40" s="4"/>
      <c r="AE40" s="4">
        <v>1000000</v>
      </c>
      <c r="AG40" s="4">
        <v>1490608114101</v>
      </c>
      <c r="AI40" s="4">
        <v>1490607236731</v>
      </c>
      <c r="AK40" s="9">
        <v>2.2565124996435583E-3</v>
      </c>
    </row>
    <row r="41" spans="1:37" ht="24">
      <c r="A41" s="3" t="s">
        <v>162</v>
      </c>
      <c r="C41" s="2" t="s">
        <v>75</v>
      </c>
      <c r="E41" s="2" t="s">
        <v>75</v>
      </c>
      <c r="G41" s="2" t="s">
        <v>163</v>
      </c>
      <c r="I41" s="2" t="s">
        <v>164</v>
      </c>
      <c r="K41" s="4">
        <v>23</v>
      </c>
      <c r="M41" s="4">
        <v>23</v>
      </c>
      <c r="O41" s="4">
        <v>2999839</v>
      </c>
      <c r="Q41" s="4">
        <v>2487595704334</v>
      </c>
      <c r="S41" s="4">
        <v>2412221054983</v>
      </c>
      <c r="U41" s="4">
        <v>0</v>
      </c>
      <c r="W41" s="4">
        <v>0</v>
      </c>
      <c r="Y41" s="4">
        <v>0</v>
      </c>
      <c r="AA41" s="4">
        <v>0</v>
      </c>
      <c r="AC41" s="4">
        <v>2999839</v>
      </c>
      <c r="AD41" s="4"/>
      <c r="AE41" s="4">
        <v>810077</v>
      </c>
      <c r="AG41" s="4">
        <v>2487595704334</v>
      </c>
      <c r="AI41" s="4">
        <v>2430006411205</v>
      </c>
      <c r="AK41" s="9">
        <v>3.6785946733516421E-3</v>
      </c>
    </row>
    <row r="42" spans="1:37" ht="24">
      <c r="A42" s="3" t="s">
        <v>165</v>
      </c>
      <c r="C42" s="2" t="s">
        <v>75</v>
      </c>
      <c r="E42" s="2" t="s">
        <v>75</v>
      </c>
      <c r="G42" s="2" t="s">
        <v>166</v>
      </c>
      <c r="I42" s="2" t="s">
        <v>167</v>
      </c>
      <c r="K42" s="4">
        <v>18</v>
      </c>
      <c r="M42" s="4">
        <v>18</v>
      </c>
      <c r="O42" s="4">
        <v>2500000</v>
      </c>
      <c r="Q42" s="4">
        <v>2290325689261</v>
      </c>
      <c r="S42" s="4">
        <v>2333652067478</v>
      </c>
      <c r="U42" s="4">
        <v>0</v>
      </c>
      <c r="W42" s="4">
        <v>0</v>
      </c>
      <c r="Y42" s="4">
        <v>0</v>
      </c>
      <c r="AA42" s="4">
        <v>0</v>
      </c>
      <c r="AC42" s="4">
        <v>2500000</v>
      </c>
      <c r="AD42" s="4"/>
      <c r="AE42" s="4">
        <v>939683</v>
      </c>
      <c r="AG42" s="4">
        <v>2290325689261</v>
      </c>
      <c r="AI42" s="4">
        <v>2349116468209</v>
      </c>
      <c r="AK42" s="9">
        <v>3.5561417810215158E-3</v>
      </c>
    </row>
    <row r="43" spans="1:37" ht="24">
      <c r="A43" s="3" t="s">
        <v>168</v>
      </c>
      <c r="C43" s="2" t="s">
        <v>75</v>
      </c>
      <c r="E43" s="2" t="s">
        <v>75</v>
      </c>
      <c r="G43" s="2" t="s">
        <v>169</v>
      </c>
      <c r="I43" s="2" t="s">
        <v>170</v>
      </c>
      <c r="K43" s="4">
        <v>26</v>
      </c>
      <c r="M43" s="4">
        <v>26</v>
      </c>
      <c r="O43" s="4">
        <v>3500000</v>
      </c>
      <c r="Q43" s="4">
        <v>3500000000000</v>
      </c>
      <c r="S43" s="4">
        <v>3288479566478</v>
      </c>
      <c r="U43" s="4">
        <v>0</v>
      </c>
      <c r="W43" s="4">
        <v>0</v>
      </c>
      <c r="Y43" s="4">
        <v>0</v>
      </c>
      <c r="AA43" s="4">
        <v>0</v>
      </c>
      <c r="AC43" s="4">
        <v>3500000</v>
      </c>
      <c r="AD43" s="4"/>
      <c r="AE43" s="4">
        <v>944825</v>
      </c>
      <c r="AG43" s="4">
        <v>3500000000000</v>
      </c>
      <c r="AI43" s="4">
        <v>3306759358109</v>
      </c>
      <c r="AK43" s="9">
        <v>5.005841673793537E-3</v>
      </c>
    </row>
    <row r="44" spans="1:37" ht="24">
      <c r="A44" s="3" t="s">
        <v>171</v>
      </c>
      <c r="C44" s="2" t="s">
        <v>75</v>
      </c>
      <c r="E44" s="2" t="s">
        <v>75</v>
      </c>
      <c r="G44" s="2" t="s">
        <v>128</v>
      </c>
      <c r="I44" s="2" t="s">
        <v>172</v>
      </c>
      <c r="K44" s="4">
        <v>18</v>
      </c>
      <c r="M44" s="4">
        <v>18</v>
      </c>
      <c r="O44" s="4">
        <v>2549000</v>
      </c>
      <c r="Q44" s="4">
        <v>2185470782175</v>
      </c>
      <c r="S44" s="4">
        <v>2233701551710</v>
      </c>
      <c r="U44" s="4">
        <v>0</v>
      </c>
      <c r="W44" s="4">
        <v>0</v>
      </c>
      <c r="Y44" s="4">
        <v>0</v>
      </c>
      <c r="AA44" s="4">
        <v>0</v>
      </c>
      <c r="AC44" s="4">
        <v>2549000</v>
      </c>
      <c r="AD44" s="4"/>
      <c r="AE44" s="4">
        <v>885597</v>
      </c>
      <c r="AG44" s="4">
        <v>2185470782175</v>
      </c>
      <c r="AI44" s="4">
        <v>2257299279263</v>
      </c>
      <c r="AK44" s="9">
        <v>3.4171469945792083E-3</v>
      </c>
    </row>
    <row r="45" spans="1:37" ht="24">
      <c r="A45" s="3" t="s">
        <v>173</v>
      </c>
      <c r="C45" s="2" t="s">
        <v>75</v>
      </c>
      <c r="E45" s="2" t="s">
        <v>75</v>
      </c>
      <c r="G45" s="2" t="s">
        <v>174</v>
      </c>
      <c r="I45" s="2" t="s">
        <v>175</v>
      </c>
      <c r="K45" s="4">
        <v>18.5</v>
      </c>
      <c r="M45" s="4">
        <v>18.5</v>
      </c>
      <c r="O45" s="4">
        <v>2750295</v>
      </c>
      <c r="Q45" s="4">
        <v>2599952476013</v>
      </c>
      <c r="S45" s="4">
        <v>2732771482766</v>
      </c>
      <c r="U45" s="4">
        <v>0</v>
      </c>
      <c r="W45" s="4">
        <v>0</v>
      </c>
      <c r="Y45" s="4">
        <v>2750295</v>
      </c>
      <c r="AA45" s="4">
        <v>2750295000000</v>
      </c>
      <c r="AC45" s="4">
        <v>0</v>
      </c>
      <c r="AD45" s="4"/>
      <c r="AE45" s="4">
        <v>0</v>
      </c>
      <c r="AG45" s="4">
        <v>0</v>
      </c>
      <c r="AI45" s="4">
        <v>0</v>
      </c>
      <c r="AK45" s="9">
        <v>0</v>
      </c>
    </row>
    <row r="46" spans="1:37" ht="24">
      <c r="A46" s="3" t="s">
        <v>176</v>
      </c>
      <c r="C46" s="2" t="s">
        <v>75</v>
      </c>
      <c r="E46" s="2" t="s">
        <v>75</v>
      </c>
      <c r="G46" s="2" t="s">
        <v>174</v>
      </c>
      <c r="I46" s="2" t="s">
        <v>175</v>
      </c>
      <c r="K46" s="4">
        <v>18.5</v>
      </c>
      <c r="M46" s="4">
        <v>18.5</v>
      </c>
      <c r="O46" s="4">
        <v>9993800</v>
      </c>
      <c r="Q46" s="4">
        <v>9134925245593</v>
      </c>
      <c r="S46" s="4">
        <v>9930124457365</v>
      </c>
      <c r="U46" s="4">
        <v>0</v>
      </c>
      <c r="W46" s="4">
        <v>0</v>
      </c>
      <c r="Y46" s="4">
        <v>9993800</v>
      </c>
      <c r="AA46" s="4">
        <v>9993800000000</v>
      </c>
      <c r="AC46" s="4">
        <v>0</v>
      </c>
      <c r="AD46" s="4"/>
      <c r="AE46" s="4">
        <v>0</v>
      </c>
      <c r="AG46" s="4">
        <v>0</v>
      </c>
      <c r="AI46" s="4">
        <v>0</v>
      </c>
      <c r="AK46" s="9">
        <v>0</v>
      </c>
    </row>
    <row r="47" spans="1:37" ht="24">
      <c r="A47" s="3" t="s">
        <v>177</v>
      </c>
      <c r="C47" s="2" t="s">
        <v>75</v>
      </c>
      <c r="E47" s="2" t="s">
        <v>75</v>
      </c>
      <c r="G47" s="2" t="s">
        <v>178</v>
      </c>
      <c r="I47" s="2" t="s">
        <v>179</v>
      </c>
      <c r="K47" s="4">
        <v>23</v>
      </c>
      <c r="M47" s="4">
        <v>23</v>
      </c>
      <c r="O47" s="4">
        <v>1995000</v>
      </c>
      <c r="Q47" s="4">
        <v>1995000000000</v>
      </c>
      <c r="S47" s="4">
        <v>1903623061747</v>
      </c>
      <c r="U47" s="4">
        <v>0</v>
      </c>
      <c r="W47" s="4">
        <v>0</v>
      </c>
      <c r="Y47" s="4">
        <v>0</v>
      </c>
      <c r="AA47" s="4">
        <v>0</v>
      </c>
      <c r="AC47" s="4">
        <v>1995000</v>
      </c>
      <c r="AD47" s="4"/>
      <c r="AE47" s="4">
        <v>958587</v>
      </c>
      <c r="AG47" s="4">
        <v>1995000000000</v>
      </c>
      <c r="AI47" s="4">
        <v>1912306960233</v>
      </c>
      <c r="AK47" s="9">
        <v>2.8948903860043897E-3</v>
      </c>
    </row>
    <row r="48" spans="1:37" ht="24">
      <c r="A48" s="3" t="s">
        <v>180</v>
      </c>
      <c r="C48" s="2" t="s">
        <v>75</v>
      </c>
      <c r="E48" s="2" t="s">
        <v>75</v>
      </c>
      <c r="G48" s="2" t="s">
        <v>181</v>
      </c>
      <c r="I48" s="2" t="s">
        <v>182</v>
      </c>
      <c r="K48" s="4">
        <v>23</v>
      </c>
      <c r="M48" s="4">
        <v>23</v>
      </c>
      <c r="O48" s="4">
        <v>1980000</v>
      </c>
      <c r="Q48" s="4">
        <v>1979350362312</v>
      </c>
      <c r="S48" s="4">
        <v>1699152335295</v>
      </c>
      <c r="U48" s="4">
        <v>0</v>
      </c>
      <c r="W48" s="4">
        <v>0</v>
      </c>
      <c r="Y48" s="4">
        <v>0</v>
      </c>
      <c r="AA48" s="4">
        <v>0</v>
      </c>
      <c r="AC48" s="4">
        <v>1980000</v>
      </c>
      <c r="AD48" s="4"/>
      <c r="AE48" s="4">
        <v>860963</v>
      </c>
      <c r="AG48" s="4">
        <v>1979350362312</v>
      </c>
      <c r="AI48" s="4">
        <v>1704640682613</v>
      </c>
      <c r="AK48" s="9">
        <v>2.5805208192554363E-3</v>
      </c>
    </row>
    <row r="49" spans="1:37" ht="24">
      <c r="A49" s="3" t="s">
        <v>183</v>
      </c>
      <c r="C49" s="2" t="s">
        <v>75</v>
      </c>
      <c r="E49" s="2" t="s">
        <v>75</v>
      </c>
      <c r="G49" s="2" t="s">
        <v>184</v>
      </c>
      <c r="I49" s="2" t="s">
        <v>185</v>
      </c>
      <c r="K49" s="4">
        <v>18</v>
      </c>
      <c r="M49" s="4">
        <v>18</v>
      </c>
      <c r="O49" s="4">
        <v>195100</v>
      </c>
      <c r="Q49" s="4">
        <v>180357803750</v>
      </c>
      <c r="S49" s="4">
        <v>169887667197</v>
      </c>
      <c r="U49" s="4">
        <v>0</v>
      </c>
      <c r="W49" s="4">
        <v>0</v>
      </c>
      <c r="Y49" s="4">
        <v>0</v>
      </c>
      <c r="AA49" s="4">
        <v>0</v>
      </c>
      <c r="AC49" s="4">
        <v>195100</v>
      </c>
      <c r="AD49" s="4"/>
      <c r="AE49" s="4">
        <v>875538</v>
      </c>
      <c r="AG49" s="4">
        <v>180357803750</v>
      </c>
      <c r="AI49" s="4">
        <v>170810844623</v>
      </c>
      <c r="AK49" s="9">
        <v>2.5857703925533164E-4</v>
      </c>
    </row>
    <row r="50" spans="1:37" ht="24">
      <c r="A50" s="3" t="s">
        <v>186</v>
      </c>
      <c r="C50" s="2" t="s">
        <v>75</v>
      </c>
      <c r="E50" s="2" t="s">
        <v>75</v>
      </c>
      <c r="G50" s="2" t="s">
        <v>187</v>
      </c>
      <c r="I50" s="2" t="s">
        <v>188</v>
      </c>
      <c r="K50" s="4">
        <v>18</v>
      </c>
      <c r="M50" s="4">
        <v>18</v>
      </c>
      <c r="O50" s="4">
        <v>8308633</v>
      </c>
      <c r="Q50" s="4">
        <v>7725990223689</v>
      </c>
      <c r="S50" s="4">
        <v>7629264470822</v>
      </c>
      <c r="U50" s="4">
        <v>0</v>
      </c>
      <c r="W50" s="4">
        <v>0</v>
      </c>
      <c r="Y50" s="4">
        <v>8308633</v>
      </c>
      <c r="AA50" s="4">
        <v>8308633000000</v>
      </c>
      <c r="AC50" s="4">
        <v>0</v>
      </c>
      <c r="AD50" s="4"/>
      <c r="AE50" s="4">
        <v>0</v>
      </c>
      <c r="AG50" s="4">
        <v>0</v>
      </c>
      <c r="AI50" s="4">
        <v>0</v>
      </c>
      <c r="AK50" s="9">
        <v>0</v>
      </c>
    </row>
    <row r="51" spans="1:37" ht="24">
      <c r="A51" s="3" t="s">
        <v>189</v>
      </c>
      <c r="C51" s="2" t="s">
        <v>75</v>
      </c>
      <c r="E51" s="2" t="s">
        <v>75</v>
      </c>
      <c r="G51" s="2" t="s">
        <v>187</v>
      </c>
      <c r="I51" s="2" t="s">
        <v>190</v>
      </c>
      <c r="K51" s="4">
        <v>18</v>
      </c>
      <c r="M51" s="4">
        <v>18</v>
      </c>
      <c r="O51" s="4">
        <v>16298000</v>
      </c>
      <c r="Q51" s="4">
        <v>14954004200794</v>
      </c>
      <c r="S51" s="4">
        <v>13788323389763</v>
      </c>
      <c r="U51" s="4">
        <v>0</v>
      </c>
      <c r="W51" s="4">
        <v>0</v>
      </c>
      <c r="Y51" s="4">
        <v>0</v>
      </c>
      <c r="AA51" s="4">
        <v>0</v>
      </c>
      <c r="AC51" s="4">
        <v>16298000</v>
      </c>
      <c r="AD51" s="4"/>
      <c r="AE51" s="4">
        <v>875375</v>
      </c>
      <c r="AG51" s="4">
        <v>14954004200794</v>
      </c>
      <c r="AI51" s="4">
        <v>14266308909107</v>
      </c>
      <c r="AK51" s="9">
        <v>2.1596637654715544E-2</v>
      </c>
    </row>
    <row r="52" spans="1:37" ht="24">
      <c r="A52" s="3" t="s">
        <v>191</v>
      </c>
      <c r="C52" s="2" t="s">
        <v>75</v>
      </c>
      <c r="E52" s="2" t="s">
        <v>75</v>
      </c>
      <c r="G52" s="2" t="s">
        <v>192</v>
      </c>
      <c r="I52" s="2" t="s">
        <v>193</v>
      </c>
      <c r="K52" s="4">
        <v>20.5</v>
      </c>
      <c r="M52" s="4">
        <v>20.5</v>
      </c>
      <c r="O52" s="4">
        <v>11428529</v>
      </c>
      <c r="Q52" s="4">
        <v>10716916632682</v>
      </c>
      <c r="S52" s="4">
        <v>9764076805258</v>
      </c>
      <c r="U52" s="4">
        <v>0</v>
      </c>
      <c r="W52" s="4">
        <v>0</v>
      </c>
      <c r="Y52" s="4">
        <v>0</v>
      </c>
      <c r="AA52" s="4">
        <v>0</v>
      </c>
      <c r="AC52" s="4">
        <v>11428529</v>
      </c>
      <c r="AD52" s="4"/>
      <c r="AE52" s="4">
        <v>861387</v>
      </c>
      <c r="AG52" s="4">
        <v>10716916632682</v>
      </c>
      <c r="AI52" s="4">
        <v>9844004839753</v>
      </c>
      <c r="AK52" s="9">
        <v>1.490206099909267E-2</v>
      </c>
    </row>
    <row r="53" spans="1:37" ht="24">
      <c r="A53" s="3" t="s">
        <v>194</v>
      </c>
      <c r="C53" s="2" t="s">
        <v>75</v>
      </c>
      <c r="E53" s="2" t="s">
        <v>75</v>
      </c>
      <c r="G53" s="2" t="s">
        <v>195</v>
      </c>
      <c r="I53" s="2" t="s">
        <v>196</v>
      </c>
      <c r="K53" s="4">
        <v>20.5</v>
      </c>
      <c r="M53" s="4">
        <v>20.5</v>
      </c>
      <c r="O53" s="4">
        <v>9288595</v>
      </c>
      <c r="Q53" s="4">
        <v>8714570714231</v>
      </c>
      <c r="S53" s="4">
        <v>8301620161662</v>
      </c>
      <c r="U53" s="4">
        <v>0</v>
      </c>
      <c r="W53" s="4">
        <v>0</v>
      </c>
      <c r="Y53" s="4">
        <v>0</v>
      </c>
      <c r="AA53" s="4">
        <v>0</v>
      </c>
      <c r="AC53" s="4">
        <v>9288595</v>
      </c>
      <c r="AD53" s="4"/>
      <c r="AE53" s="4">
        <v>909514</v>
      </c>
      <c r="AG53" s="4">
        <v>8714570714231</v>
      </c>
      <c r="AI53" s="4">
        <v>8447779828676</v>
      </c>
      <c r="AK53" s="9">
        <v>1.2788426292260246E-2</v>
      </c>
    </row>
    <row r="54" spans="1:37" ht="24">
      <c r="A54" s="3" t="s">
        <v>197</v>
      </c>
      <c r="C54" s="2" t="s">
        <v>75</v>
      </c>
      <c r="E54" s="2" t="s">
        <v>75</v>
      </c>
      <c r="G54" s="2" t="s">
        <v>198</v>
      </c>
      <c r="I54" s="2" t="s">
        <v>199</v>
      </c>
      <c r="K54" s="4">
        <v>20.5</v>
      </c>
      <c r="M54" s="4">
        <v>20.5</v>
      </c>
      <c r="O54" s="4">
        <v>2610000</v>
      </c>
      <c r="Q54" s="4">
        <v>2406806125000</v>
      </c>
      <c r="S54" s="4">
        <v>2198041162604</v>
      </c>
      <c r="U54" s="4">
        <v>0</v>
      </c>
      <c r="W54" s="4">
        <v>0</v>
      </c>
      <c r="Y54" s="4">
        <v>0</v>
      </c>
      <c r="AA54" s="4">
        <v>0</v>
      </c>
      <c r="AC54" s="4">
        <v>2610000</v>
      </c>
      <c r="AD54" s="4"/>
      <c r="AE54" s="4">
        <v>838594</v>
      </c>
      <c r="AG54" s="4">
        <v>2406806125000</v>
      </c>
      <c r="AI54" s="4">
        <v>2188645526699</v>
      </c>
      <c r="AK54" s="9">
        <v>3.3132175039725159E-3</v>
      </c>
    </row>
    <row r="55" spans="1:37" ht="24">
      <c r="A55" s="3" t="s">
        <v>200</v>
      </c>
      <c r="C55" s="2" t="s">
        <v>75</v>
      </c>
      <c r="E55" s="2" t="s">
        <v>75</v>
      </c>
      <c r="G55" s="2" t="s">
        <v>160</v>
      </c>
      <c r="I55" s="2" t="s">
        <v>201</v>
      </c>
      <c r="K55" s="4">
        <v>20.5</v>
      </c>
      <c r="M55" s="4">
        <v>20.5</v>
      </c>
      <c r="O55" s="4">
        <v>14085000</v>
      </c>
      <c r="Q55" s="4">
        <v>12820376081192</v>
      </c>
      <c r="S55" s="4">
        <v>11392027686820</v>
      </c>
      <c r="U55" s="4">
        <v>0</v>
      </c>
      <c r="W55" s="4">
        <v>0</v>
      </c>
      <c r="Y55" s="4">
        <v>0</v>
      </c>
      <c r="AA55" s="4">
        <v>0</v>
      </c>
      <c r="AC55" s="4">
        <v>14085000</v>
      </c>
      <c r="AD55" s="4"/>
      <c r="AE55" s="4">
        <v>831748</v>
      </c>
      <c r="AG55" s="4">
        <v>12820376081192</v>
      </c>
      <c r="AI55" s="4">
        <v>11714716617140</v>
      </c>
      <c r="AK55" s="9">
        <v>1.7733983724868334E-2</v>
      </c>
    </row>
    <row r="56" spans="1:37" ht="24">
      <c r="A56" s="3" t="s">
        <v>202</v>
      </c>
      <c r="C56" s="2" t="s">
        <v>75</v>
      </c>
      <c r="E56" s="2" t="s">
        <v>75</v>
      </c>
      <c r="G56" s="2" t="s">
        <v>80</v>
      </c>
      <c r="I56" s="2" t="s">
        <v>203</v>
      </c>
      <c r="K56" s="4">
        <v>20.5</v>
      </c>
      <c r="M56" s="4">
        <v>20.5</v>
      </c>
      <c r="O56" s="4">
        <v>25300000</v>
      </c>
      <c r="Q56" s="4">
        <v>23929597093240</v>
      </c>
      <c r="S56" s="4">
        <v>21630712377414</v>
      </c>
      <c r="U56" s="4">
        <v>0</v>
      </c>
      <c r="W56" s="4">
        <v>0</v>
      </c>
      <c r="Y56" s="4">
        <v>0</v>
      </c>
      <c r="AA56" s="4">
        <v>0</v>
      </c>
      <c r="AC56" s="4">
        <v>25300000</v>
      </c>
      <c r="AD56" s="4"/>
      <c r="AE56" s="4">
        <v>875432</v>
      </c>
      <c r="AG56" s="4">
        <v>23929597093240</v>
      </c>
      <c r="AI56" s="4">
        <v>22147571348353</v>
      </c>
      <c r="AK56" s="9">
        <v>3.3527458040460978E-2</v>
      </c>
    </row>
    <row r="57" spans="1:37" ht="24">
      <c r="A57" s="3" t="s">
        <v>204</v>
      </c>
      <c r="C57" s="2" t="s">
        <v>75</v>
      </c>
      <c r="E57" s="2" t="s">
        <v>75</v>
      </c>
      <c r="G57" s="2" t="s">
        <v>205</v>
      </c>
      <c r="I57" s="2" t="s">
        <v>65</v>
      </c>
      <c r="K57" s="4">
        <v>20.5</v>
      </c>
      <c r="M57" s="4">
        <v>20.5</v>
      </c>
      <c r="O57" s="4">
        <v>18500000</v>
      </c>
      <c r="Q57" s="4">
        <v>17527200625000</v>
      </c>
      <c r="S57" s="4">
        <v>15950969875965</v>
      </c>
      <c r="U57" s="4">
        <v>0</v>
      </c>
      <c r="W57" s="4">
        <v>0</v>
      </c>
      <c r="Y57" s="4">
        <v>0</v>
      </c>
      <c r="AA57" s="4">
        <v>0</v>
      </c>
      <c r="AC57" s="4">
        <v>18500000</v>
      </c>
      <c r="AD57" s="4"/>
      <c r="AE57" s="4">
        <v>889857</v>
      </c>
      <c r="AG57" s="4">
        <v>17527200625000</v>
      </c>
      <c r="AI57" s="4">
        <v>16461716583763</v>
      </c>
      <c r="AK57" s="9">
        <v>2.4920091840097761E-2</v>
      </c>
    </row>
    <row r="58" spans="1:37" ht="24">
      <c r="A58" s="3" t="s">
        <v>206</v>
      </c>
      <c r="C58" s="2" t="s">
        <v>75</v>
      </c>
      <c r="E58" s="2" t="s">
        <v>75</v>
      </c>
      <c r="G58" s="2" t="s">
        <v>207</v>
      </c>
      <c r="I58" s="2" t="s">
        <v>208</v>
      </c>
      <c r="K58" s="4">
        <v>23</v>
      </c>
      <c r="M58" s="4">
        <v>23</v>
      </c>
      <c r="O58" s="4">
        <v>2595000</v>
      </c>
      <c r="Q58" s="4">
        <v>2346175739966</v>
      </c>
      <c r="S58" s="4">
        <v>2239559103721</v>
      </c>
      <c r="U58" s="4">
        <v>0</v>
      </c>
      <c r="W58" s="4">
        <v>0</v>
      </c>
      <c r="Y58" s="4">
        <v>0</v>
      </c>
      <c r="AA58" s="4">
        <v>0</v>
      </c>
      <c r="AC58" s="4">
        <v>2595000</v>
      </c>
      <c r="AD58" s="4"/>
      <c r="AE58" s="4">
        <v>863062</v>
      </c>
      <c r="AG58" s="4">
        <v>2346175739966</v>
      </c>
      <c r="AI58" s="4">
        <v>2239559103721</v>
      </c>
      <c r="AK58" s="9">
        <v>3.3902915447531464E-3</v>
      </c>
    </row>
    <row r="59" spans="1:37" ht="24">
      <c r="A59" s="3" t="s">
        <v>209</v>
      </c>
      <c r="C59" s="2" t="s">
        <v>75</v>
      </c>
      <c r="E59" s="2" t="s">
        <v>75</v>
      </c>
      <c r="G59" s="2" t="s">
        <v>210</v>
      </c>
      <c r="I59" s="2" t="s">
        <v>211</v>
      </c>
      <c r="K59" s="4">
        <v>23</v>
      </c>
      <c r="M59" s="4">
        <v>23</v>
      </c>
      <c r="O59" s="4">
        <v>2100000</v>
      </c>
      <c r="Q59" s="4">
        <v>1968755913965</v>
      </c>
      <c r="S59" s="4">
        <v>1792032756039</v>
      </c>
      <c r="U59" s="4">
        <v>0</v>
      </c>
      <c r="W59" s="4">
        <v>0</v>
      </c>
      <c r="Y59" s="4">
        <v>0</v>
      </c>
      <c r="AA59" s="4">
        <v>0</v>
      </c>
      <c r="AC59" s="4">
        <v>2100000</v>
      </c>
      <c r="AD59" s="4"/>
      <c r="AE59" s="4">
        <v>858384</v>
      </c>
      <c r="AG59" s="4">
        <v>1968755913965</v>
      </c>
      <c r="AI59" s="4">
        <v>1802536549002</v>
      </c>
      <c r="AK59" s="9">
        <v>2.728717635107927E-3</v>
      </c>
    </row>
    <row r="60" spans="1:37" ht="24">
      <c r="A60" s="3" t="s">
        <v>212</v>
      </c>
      <c r="C60" s="2" t="s">
        <v>75</v>
      </c>
      <c r="E60" s="2" t="s">
        <v>75</v>
      </c>
      <c r="G60" s="2" t="s">
        <v>210</v>
      </c>
      <c r="I60" s="2" t="s">
        <v>213</v>
      </c>
      <c r="K60" s="4">
        <v>23</v>
      </c>
      <c r="M60" s="4">
        <v>23</v>
      </c>
      <c r="O60" s="4">
        <v>1000000</v>
      </c>
      <c r="Q60" s="4">
        <v>930730000000</v>
      </c>
      <c r="S60" s="4">
        <v>840140443296</v>
      </c>
      <c r="U60" s="4">
        <v>0</v>
      </c>
      <c r="W60" s="4">
        <v>0</v>
      </c>
      <c r="Y60" s="4">
        <v>0</v>
      </c>
      <c r="AA60" s="4">
        <v>0</v>
      </c>
      <c r="AC60" s="4">
        <v>1000000</v>
      </c>
      <c r="AD60" s="4"/>
      <c r="AE60" s="4">
        <v>840173</v>
      </c>
      <c r="AG60" s="4">
        <v>930730000000</v>
      </c>
      <c r="AI60" s="4">
        <v>840140443296</v>
      </c>
      <c r="AK60" s="9">
        <v>1.2718222245526535E-3</v>
      </c>
    </row>
    <row r="61" spans="1:37" ht="24">
      <c r="A61" s="3" t="s">
        <v>214</v>
      </c>
      <c r="C61" s="2" t="s">
        <v>75</v>
      </c>
      <c r="E61" s="2" t="s">
        <v>75</v>
      </c>
      <c r="G61" s="2" t="s">
        <v>215</v>
      </c>
      <c r="I61" s="2" t="s">
        <v>216</v>
      </c>
      <c r="K61" s="4">
        <v>23</v>
      </c>
      <c r="M61" s="4">
        <v>23</v>
      </c>
      <c r="O61" s="4">
        <v>6000000</v>
      </c>
      <c r="Q61" s="4">
        <v>5577720000000</v>
      </c>
      <c r="S61" s="4">
        <v>4859583683835</v>
      </c>
      <c r="U61" s="4">
        <v>0</v>
      </c>
      <c r="W61" s="4">
        <v>0</v>
      </c>
      <c r="Y61" s="4">
        <v>0</v>
      </c>
      <c r="AA61" s="4">
        <v>0</v>
      </c>
      <c r="AC61" s="4">
        <v>6000000</v>
      </c>
      <c r="AD61" s="4"/>
      <c r="AE61" s="4">
        <v>782100</v>
      </c>
      <c r="AG61" s="4">
        <v>5577720000000</v>
      </c>
      <c r="AI61" s="4">
        <v>4692418161750</v>
      </c>
      <c r="AK61" s="9">
        <v>7.103481034188861E-3</v>
      </c>
    </row>
    <row r="62" spans="1:37" ht="24">
      <c r="A62" s="3" t="s">
        <v>217</v>
      </c>
      <c r="C62" s="2" t="s">
        <v>75</v>
      </c>
      <c r="E62" s="2" t="s">
        <v>75</v>
      </c>
      <c r="G62" s="2" t="s">
        <v>218</v>
      </c>
      <c r="I62" s="2" t="s">
        <v>219</v>
      </c>
      <c r="K62" s="4">
        <v>23</v>
      </c>
      <c r="M62" s="4">
        <v>23</v>
      </c>
      <c r="O62" s="4">
        <v>3000000</v>
      </c>
      <c r="Q62" s="4">
        <v>2896380000000</v>
      </c>
      <c r="S62" s="4">
        <v>2614215695216</v>
      </c>
      <c r="U62" s="4">
        <v>0</v>
      </c>
      <c r="W62" s="4">
        <v>0</v>
      </c>
      <c r="Y62" s="4">
        <v>0</v>
      </c>
      <c r="AA62" s="4">
        <v>0</v>
      </c>
      <c r="AC62" s="4">
        <v>3000000</v>
      </c>
      <c r="AD62" s="4"/>
      <c r="AE62" s="4">
        <v>871439</v>
      </c>
      <c r="AG62" s="4">
        <v>2896380000000</v>
      </c>
      <c r="AI62" s="4">
        <v>2614215695216</v>
      </c>
      <c r="AK62" s="9">
        <v>3.9574545511775437E-3</v>
      </c>
    </row>
    <row r="63" spans="1:37" ht="24">
      <c r="A63" s="3" t="s">
        <v>220</v>
      </c>
      <c r="C63" s="2" t="s">
        <v>75</v>
      </c>
      <c r="E63" s="2" t="s">
        <v>75</v>
      </c>
      <c r="G63" s="2" t="s">
        <v>218</v>
      </c>
      <c r="I63" s="2" t="s">
        <v>221</v>
      </c>
      <c r="K63" s="4">
        <v>23</v>
      </c>
      <c r="M63" s="4">
        <v>23</v>
      </c>
      <c r="O63" s="4">
        <v>2194461</v>
      </c>
      <c r="Q63" s="4">
        <v>2083311550350</v>
      </c>
      <c r="S63" s="4">
        <v>1754072232956</v>
      </c>
      <c r="U63" s="4">
        <v>0</v>
      </c>
      <c r="W63" s="4">
        <v>0</v>
      </c>
      <c r="Y63" s="4">
        <v>0</v>
      </c>
      <c r="AA63" s="4">
        <v>0</v>
      </c>
      <c r="AC63" s="4">
        <v>2194461</v>
      </c>
      <c r="AD63" s="4"/>
      <c r="AE63" s="4">
        <v>864324</v>
      </c>
      <c r="AG63" s="4">
        <v>2083311550350</v>
      </c>
      <c r="AI63" s="4">
        <v>1896651811258</v>
      </c>
      <c r="AK63" s="9">
        <v>2.8711912931277568E-3</v>
      </c>
    </row>
    <row r="64" spans="1:37" ht="24">
      <c r="A64" s="3" t="s">
        <v>222</v>
      </c>
      <c r="C64" s="2" t="s">
        <v>75</v>
      </c>
      <c r="E64" s="2" t="s">
        <v>75</v>
      </c>
      <c r="G64" s="2" t="s">
        <v>223</v>
      </c>
      <c r="I64" s="2" t="s">
        <v>224</v>
      </c>
      <c r="K64" s="4">
        <v>23</v>
      </c>
      <c r="M64" s="4">
        <v>23</v>
      </c>
      <c r="O64" s="4">
        <v>1000000</v>
      </c>
      <c r="Q64" s="4">
        <v>1000000000000</v>
      </c>
      <c r="S64" s="4">
        <v>999961250000</v>
      </c>
      <c r="U64" s="4">
        <v>0</v>
      </c>
      <c r="W64" s="4">
        <v>0</v>
      </c>
      <c r="Y64" s="4">
        <v>0</v>
      </c>
      <c r="AA64" s="4">
        <v>0</v>
      </c>
      <c r="AC64" s="4">
        <v>1000000</v>
      </c>
      <c r="AD64" s="4"/>
      <c r="AE64" s="4">
        <v>1000000</v>
      </c>
      <c r="AG64" s="4">
        <v>1000000000000</v>
      </c>
      <c r="AI64" s="4">
        <v>999961250000</v>
      </c>
      <c r="AK64" s="9">
        <v>1.5137623138961047E-3</v>
      </c>
    </row>
    <row r="65" spans="1:37" ht="24">
      <c r="A65" s="3" t="s">
        <v>225</v>
      </c>
      <c r="C65" s="2" t="s">
        <v>75</v>
      </c>
      <c r="E65" s="2" t="s">
        <v>75</v>
      </c>
      <c r="G65" s="2" t="s">
        <v>226</v>
      </c>
      <c r="I65" s="2" t="s">
        <v>227</v>
      </c>
      <c r="K65" s="4">
        <v>23</v>
      </c>
      <c r="M65" s="4">
        <v>23</v>
      </c>
      <c r="O65" s="4">
        <v>450000</v>
      </c>
      <c r="Q65" s="4">
        <v>450000000000</v>
      </c>
      <c r="S65" s="4">
        <v>427032551847</v>
      </c>
      <c r="U65" s="4">
        <v>0</v>
      </c>
      <c r="W65" s="4">
        <v>0</v>
      </c>
      <c r="Y65" s="4">
        <v>0</v>
      </c>
      <c r="AA65" s="4">
        <v>0</v>
      </c>
      <c r="AC65" s="4">
        <v>450000</v>
      </c>
      <c r="AD65" s="4"/>
      <c r="AE65" s="4">
        <v>955798</v>
      </c>
      <c r="AG65" s="4">
        <v>450000000000</v>
      </c>
      <c r="AI65" s="4">
        <v>430092433272</v>
      </c>
      <c r="AK65" s="9">
        <v>6.5108294644320342E-4</v>
      </c>
    </row>
    <row r="66" spans="1:37" ht="24">
      <c r="A66" s="3" t="s">
        <v>228</v>
      </c>
      <c r="C66" s="2" t="s">
        <v>75</v>
      </c>
      <c r="E66" s="2" t="s">
        <v>75</v>
      </c>
      <c r="G66" s="2" t="s">
        <v>229</v>
      </c>
      <c r="I66" s="2" t="s">
        <v>230</v>
      </c>
      <c r="K66" s="4">
        <v>20.5</v>
      </c>
      <c r="M66" s="4">
        <v>20.5</v>
      </c>
      <c r="O66" s="4">
        <v>4000000</v>
      </c>
      <c r="Q66" s="4">
        <v>4000000000000</v>
      </c>
      <c r="S66" s="4">
        <v>3799852750000</v>
      </c>
      <c r="U66" s="4">
        <v>0</v>
      </c>
      <c r="W66" s="4">
        <v>0</v>
      </c>
      <c r="Y66" s="4">
        <v>0</v>
      </c>
      <c r="AA66" s="4">
        <v>0</v>
      </c>
      <c r="AC66" s="4">
        <v>4000000</v>
      </c>
      <c r="AD66" s="4"/>
      <c r="AE66" s="4">
        <v>950000</v>
      </c>
      <c r="AG66" s="4">
        <v>4000000000000</v>
      </c>
      <c r="AI66" s="4">
        <v>3799852750000</v>
      </c>
      <c r="AK66" s="9">
        <v>5.7522967928051979E-3</v>
      </c>
    </row>
    <row r="67" spans="1:37" ht="24">
      <c r="A67" s="3" t="s">
        <v>231</v>
      </c>
      <c r="C67" s="2" t="s">
        <v>75</v>
      </c>
      <c r="E67" s="2" t="s">
        <v>75</v>
      </c>
      <c r="G67" s="2" t="s">
        <v>232</v>
      </c>
      <c r="I67" s="2" t="s">
        <v>233</v>
      </c>
      <c r="K67" s="4">
        <v>25</v>
      </c>
      <c r="M67" s="4">
        <v>25</v>
      </c>
      <c r="O67" s="4">
        <v>0</v>
      </c>
      <c r="Q67" s="4">
        <v>0</v>
      </c>
      <c r="S67" s="4">
        <v>0</v>
      </c>
      <c r="U67" s="4">
        <v>1129130</v>
      </c>
      <c r="W67" s="4">
        <v>2000304094152</v>
      </c>
      <c r="Y67" s="4">
        <v>0</v>
      </c>
      <c r="AA67" s="4">
        <v>0</v>
      </c>
      <c r="AC67" s="4">
        <v>1129130</v>
      </c>
      <c r="AD67" s="4"/>
      <c r="AE67" s="4">
        <v>1771545</v>
      </c>
      <c r="AG67" s="4">
        <v>2000304094152</v>
      </c>
      <c r="AI67" s="4">
        <v>1999994558636</v>
      </c>
      <c r="AK67" s="9">
        <v>3.0276337116667768E-3</v>
      </c>
    </row>
    <row r="68" spans="1:37" ht="24">
      <c r="A68" s="3" t="s">
        <v>234</v>
      </c>
      <c r="C68" s="2" t="s">
        <v>75</v>
      </c>
      <c r="E68" s="2" t="s">
        <v>75</v>
      </c>
      <c r="G68" s="2" t="s">
        <v>235</v>
      </c>
      <c r="I68" s="2" t="s">
        <v>236</v>
      </c>
      <c r="K68" s="4">
        <v>23</v>
      </c>
      <c r="M68" s="4">
        <v>23</v>
      </c>
      <c r="O68" s="4">
        <v>0</v>
      </c>
      <c r="Q68" s="4">
        <v>0</v>
      </c>
      <c r="S68" s="4">
        <v>0</v>
      </c>
      <c r="U68" s="4">
        <v>40000</v>
      </c>
      <c r="W68" s="4">
        <v>36063397402</v>
      </c>
      <c r="Y68" s="4">
        <v>0</v>
      </c>
      <c r="AA68" s="4">
        <v>0</v>
      </c>
      <c r="AC68" s="4">
        <v>40000</v>
      </c>
      <c r="AD68" s="4"/>
      <c r="AE68" s="4">
        <v>901585</v>
      </c>
      <c r="AG68" s="4">
        <v>36063397402</v>
      </c>
      <c r="AI68" s="4">
        <v>36062002543</v>
      </c>
      <c r="AK68" s="9">
        <v>5.4591415830582322E-5</v>
      </c>
    </row>
    <row r="69" spans="1:37" ht="24">
      <c r="A69" s="3" t="s">
        <v>237</v>
      </c>
      <c r="C69" s="2" t="s">
        <v>75</v>
      </c>
      <c r="E69" s="2" t="s">
        <v>75</v>
      </c>
      <c r="G69" s="2" t="s">
        <v>4</v>
      </c>
      <c r="I69" s="2" t="s">
        <v>238</v>
      </c>
      <c r="K69" s="4">
        <v>23</v>
      </c>
      <c r="M69" s="4">
        <v>23</v>
      </c>
      <c r="O69" s="4">
        <v>0</v>
      </c>
      <c r="Q69" s="4">
        <v>0</v>
      </c>
      <c r="S69" s="4">
        <v>0</v>
      </c>
      <c r="U69" s="4">
        <v>1490263</v>
      </c>
      <c r="W69" s="4">
        <v>1417895828720</v>
      </c>
      <c r="Y69" s="4">
        <v>0</v>
      </c>
      <c r="AA69" s="4">
        <v>0</v>
      </c>
      <c r="AC69" s="4">
        <v>1490263</v>
      </c>
      <c r="AD69" s="4"/>
      <c r="AE69" s="4">
        <v>903870</v>
      </c>
      <c r="AG69" s="4">
        <v>1417895828720</v>
      </c>
      <c r="AI69" s="4">
        <v>1346951821404</v>
      </c>
      <c r="AK69" s="9">
        <v>2.0390439188269463E-3</v>
      </c>
    </row>
    <row r="70" spans="1:37" ht="24">
      <c r="A70" s="3" t="s">
        <v>239</v>
      </c>
      <c r="C70" s="2" t="s">
        <v>75</v>
      </c>
      <c r="E70" s="2" t="s">
        <v>75</v>
      </c>
      <c r="G70" s="2" t="s">
        <v>240</v>
      </c>
      <c r="I70" s="2" t="s">
        <v>241</v>
      </c>
      <c r="K70" s="4">
        <v>23</v>
      </c>
      <c r="M70" s="4">
        <v>23</v>
      </c>
      <c r="O70" s="4">
        <v>0</v>
      </c>
      <c r="Q70" s="4">
        <v>0</v>
      </c>
      <c r="S70" s="4">
        <v>0</v>
      </c>
      <c r="U70" s="4">
        <v>3000000</v>
      </c>
      <c r="W70" s="4">
        <v>2442476246158</v>
      </c>
      <c r="Y70" s="4">
        <v>0</v>
      </c>
      <c r="AA70" s="4">
        <v>0</v>
      </c>
      <c r="AC70" s="4">
        <v>3000000</v>
      </c>
      <c r="AD70" s="4"/>
      <c r="AE70" s="4">
        <v>814159</v>
      </c>
      <c r="AG70" s="4">
        <v>2442476246158</v>
      </c>
      <c r="AI70" s="4">
        <v>2442382354016</v>
      </c>
      <c r="AK70" s="9">
        <v>3.6973296351576375E-3</v>
      </c>
    </row>
    <row r="71" spans="1:37" ht="24">
      <c r="A71" s="3" t="s">
        <v>242</v>
      </c>
      <c r="C71" s="2" t="s">
        <v>75</v>
      </c>
      <c r="E71" s="2" t="s">
        <v>75</v>
      </c>
      <c r="G71" s="2" t="s">
        <v>243</v>
      </c>
      <c r="I71" s="2" t="s">
        <v>244</v>
      </c>
      <c r="K71" s="4">
        <v>24.16</v>
      </c>
      <c r="M71" s="4">
        <v>24.16</v>
      </c>
      <c r="O71" s="4">
        <v>0</v>
      </c>
      <c r="Q71" s="4">
        <v>0</v>
      </c>
      <c r="S71" s="4">
        <v>0</v>
      </c>
      <c r="U71" s="4">
        <v>467300</v>
      </c>
      <c r="W71" s="4">
        <v>1939466031800</v>
      </c>
      <c r="Y71" s="4">
        <v>0</v>
      </c>
      <c r="AA71" s="4">
        <v>0</v>
      </c>
      <c r="AC71" s="4">
        <v>467300</v>
      </c>
      <c r="AD71" s="4"/>
      <c r="AE71" s="4">
        <v>4175023</v>
      </c>
      <c r="AG71" s="4">
        <v>1939466031800</v>
      </c>
      <c r="AI71" s="4">
        <v>1950685963911</v>
      </c>
      <c r="AK71" s="9">
        <v>2.9529893267509801E-3</v>
      </c>
    </row>
    <row r="72" spans="1:37" ht="24.75" thickBot="1">
      <c r="A72" s="3" t="s">
        <v>245</v>
      </c>
      <c r="C72" s="2" t="s">
        <v>75</v>
      </c>
      <c r="E72" s="2" t="s">
        <v>75</v>
      </c>
      <c r="G72" s="2" t="s">
        <v>243</v>
      </c>
      <c r="I72" s="2" t="s">
        <v>246</v>
      </c>
      <c r="K72" s="4">
        <v>23</v>
      </c>
      <c r="M72" s="4">
        <v>23</v>
      </c>
      <c r="O72" s="4">
        <v>0</v>
      </c>
      <c r="Q72" s="4">
        <v>0</v>
      </c>
      <c r="S72" s="4">
        <v>0</v>
      </c>
      <c r="U72" s="4">
        <v>69174857</v>
      </c>
      <c r="W72" s="4">
        <v>66607778056730</v>
      </c>
      <c r="Y72" s="4">
        <v>0</v>
      </c>
      <c r="AA72" s="4">
        <v>0</v>
      </c>
      <c r="AC72" s="4">
        <v>69174857</v>
      </c>
      <c r="AD72" s="4"/>
      <c r="AE72" s="4">
        <v>912059</v>
      </c>
      <c r="AG72" s="4">
        <v>66607778056730</v>
      </c>
      <c r="AI72" s="4">
        <v>63089106102965</v>
      </c>
      <c r="AK72" s="9">
        <v>9.5505612078529201E-2</v>
      </c>
    </row>
    <row r="73" spans="1:37" ht="24.75" thickBot="1">
      <c r="A73" s="3" t="s">
        <v>49</v>
      </c>
      <c r="C73" s="2" t="s">
        <v>49</v>
      </c>
      <c r="E73" s="2" t="s">
        <v>49</v>
      </c>
      <c r="G73" s="2" t="s">
        <v>49</v>
      </c>
      <c r="I73" s="2" t="s">
        <v>49</v>
      </c>
      <c r="K73" s="2" t="s">
        <v>49</v>
      </c>
      <c r="M73" s="2" t="s">
        <v>49</v>
      </c>
      <c r="O73" s="2" t="s">
        <v>49</v>
      </c>
      <c r="Q73" s="5">
        <f>SUM(Q9:Q72)</f>
        <v>238964230307360</v>
      </c>
      <c r="S73" s="5">
        <f>SUM(S9:S72)</f>
        <v>237887413389446</v>
      </c>
      <c r="U73" s="2" t="s">
        <v>49</v>
      </c>
      <c r="W73" s="5">
        <f>SUM(W9:W72)</f>
        <v>74443983654962</v>
      </c>
      <c r="Y73" s="2" t="s">
        <v>49</v>
      </c>
      <c r="AA73" s="5">
        <f>SUM(AA9:AA72)</f>
        <v>25382728000000</v>
      </c>
      <c r="AC73" s="2" t="s">
        <v>49</v>
      </c>
      <c r="AE73" s="2" t="s">
        <v>49</v>
      </c>
      <c r="AG73" s="5">
        <f>SUM(AG9:AG72)</f>
        <v>290005949316751</v>
      </c>
      <c r="AI73" s="5">
        <f>SUM(AI9:AI72)</f>
        <v>287117637311552</v>
      </c>
      <c r="AK73" s="8">
        <f>SUM(AK9:AK72)</f>
        <v>0.4346447014993004</v>
      </c>
    </row>
  </sheetData>
  <mergeCells count="29"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A5:AI5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55"/>
  <sheetViews>
    <sheetView rightToLeft="1" workbookViewId="0">
      <selection activeCell="D18" sqref="D18"/>
    </sheetView>
  </sheetViews>
  <sheetFormatPr defaultRowHeight="22.5"/>
  <cols>
    <col min="1" max="1" width="39.42578125" style="2" bestFit="1" customWidth="1"/>
    <col min="2" max="2" width="1" style="2" customWidth="1"/>
    <col min="3" max="3" width="12.7109375" style="2" bestFit="1" customWidth="1"/>
    <col min="4" max="4" width="1" style="2" customWidth="1"/>
    <col min="5" max="5" width="12.28515625" style="2" bestFit="1" customWidth="1"/>
    <col min="6" max="6" width="1" style="2" customWidth="1"/>
    <col min="7" max="7" width="19.28515625" style="2" bestFit="1" customWidth="1"/>
    <col min="8" max="8" width="1" style="2" customWidth="1"/>
    <col min="9" max="9" width="13" style="2" bestFit="1" customWidth="1"/>
    <col min="10" max="10" width="1" style="2" customWidth="1"/>
    <col min="11" max="11" width="26.42578125" style="2" bestFit="1" customWidth="1"/>
    <col min="12" max="12" width="1" style="2" customWidth="1"/>
    <col min="13" max="13" width="6.28515625" style="2" bestFit="1" customWidth="1"/>
    <col min="14" max="14" width="1" style="2" customWidth="1"/>
    <col min="15" max="15" width="9.140625" style="2" customWidth="1"/>
    <col min="16" max="16384" width="9.140625" style="2"/>
  </cols>
  <sheetData>
    <row r="2" spans="1:13" ht="24">
      <c r="A2" s="33" t="s">
        <v>0</v>
      </c>
      <c r="B2" s="33" t="s">
        <v>0</v>
      </c>
      <c r="C2" s="33" t="s">
        <v>0</v>
      </c>
      <c r="D2" s="33" t="s">
        <v>0</v>
      </c>
      <c r="E2" s="33" t="s">
        <v>0</v>
      </c>
      <c r="F2" s="33" t="s">
        <v>0</v>
      </c>
      <c r="G2" s="33" t="s">
        <v>0</v>
      </c>
      <c r="H2" s="33" t="s">
        <v>0</v>
      </c>
      <c r="I2" s="33" t="s">
        <v>0</v>
      </c>
      <c r="J2" s="33" t="s">
        <v>0</v>
      </c>
      <c r="K2" s="33" t="s">
        <v>0</v>
      </c>
      <c r="L2" s="33" t="s">
        <v>0</v>
      </c>
      <c r="M2" s="33" t="s">
        <v>0</v>
      </c>
    </row>
    <row r="3" spans="1:13" ht="24">
      <c r="A3" s="33" t="s">
        <v>1</v>
      </c>
      <c r="B3" s="33" t="s">
        <v>1</v>
      </c>
      <c r="C3" s="33" t="s">
        <v>1</v>
      </c>
      <c r="D3" s="33" t="s">
        <v>1</v>
      </c>
      <c r="E3" s="33" t="s">
        <v>1</v>
      </c>
      <c r="F3" s="33" t="s">
        <v>1</v>
      </c>
      <c r="G3" s="33" t="s">
        <v>1</v>
      </c>
      <c r="H3" s="33" t="s">
        <v>1</v>
      </c>
      <c r="I3" s="33" t="s">
        <v>1</v>
      </c>
      <c r="J3" s="33" t="s">
        <v>1</v>
      </c>
      <c r="K3" s="33" t="s">
        <v>1</v>
      </c>
      <c r="L3" s="33" t="s">
        <v>1</v>
      </c>
      <c r="M3" s="33" t="s">
        <v>1</v>
      </c>
    </row>
    <row r="4" spans="1:13" ht="24">
      <c r="A4" s="33" t="s">
        <v>2</v>
      </c>
      <c r="B4" s="33" t="s">
        <v>2</v>
      </c>
      <c r="C4" s="33" t="s">
        <v>2</v>
      </c>
      <c r="D4" s="33" t="s">
        <v>2</v>
      </c>
      <c r="E4" s="33" t="s">
        <v>2</v>
      </c>
      <c r="F4" s="33" t="s">
        <v>2</v>
      </c>
      <c r="G4" s="33" t="s">
        <v>2</v>
      </c>
      <c r="H4" s="33" t="s">
        <v>2</v>
      </c>
      <c r="I4" s="33" t="s">
        <v>2</v>
      </c>
      <c r="J4" s="33" t="s">
        <v>2</v>
      </c>
      <c r="K4" s="33" t="s">
        <v>2</v>
      </c>
      <c r="L4" s="33" t="s">
        <v>2</v>
      </c>
      <c r="M4" s="33" t="s">
        <v>2</v>
      </c>
    </row>
    <row r="5" spans="1:13">
      <c r="A5" s="34" t="s">
        <v>417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</row>
    <row r="6" spans="1:13">
      <c r="A6" s="34" t="s">
        <v>418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</row>
    <row r="7" spans="1:13" ht="24">
      <c r="A7" s="32" t="s">
        <v>3</v>
      </c>
      <c r="C7" s="32" t="s">
        <v>6</v>
      </c>
      <c r="D7" s="32" t="s">
        <v>6</v>
      </c>
      <c r="E7" s="32" t="s">
        <v>6</v>
      </c>
      <c r="F7" s="32" t="s">
        <v>6</v>
      </c>
      <c r="G7" s="32" t="s">
        <v>6</v>
      </c>
      <c r="H7" s="32" t="s">
        <v>6</v>
      </c>
      <c r="I7" s="32" t="s">
        <v>6</v>
      </c>
      <c r="J7" s="32" t="s">
        <v>6</v>
      </c>
      <c r="K7" s="32" t="s">
        <v>6</v>
      </c>
      <c r="L7" s="32" t="s">
        <v>6</v>
      </c>
      <c r="M7" s="32" t="s">
        <v>6</v>
      </c>
    </row>
    <row r="8" spans="1:13" ht="24">
      <c r="A8" s="32" t="s">
        <v>3</v>
      </c>
      <c r="C8" s="32" t="s">
        <v>7</v>
      </c>
      <c r="E8" s="32" t="s">
        <v>247</v>
      </c>
      <c r="G8" s="32" t="s">
        <v>248</v>
      </c>
      <c r="I8" s="32" t="s">
        <v>249</v>
      </c>
      <c r="K8" s="32" t="s">
        <v>250</v>
      </c>
      <c r="M8" s="32" t="s">
        <v>251</v>
      </c>
    </row>
    <row r="9" spans="1:13" ht="24">
      <c r="A9" s="3" t="s">
        <v>85</v>
      </c>
      <c r="C9" s="4">
        <v>2155000</v>
      </c>
      <c r="E9" s="4">
        <v>923820</v>
      </c>
      <c r="G9" s="4">
        <v>980444</v>
      </c>
      <c r="I9" s="2" t="s">
        <v>252</v>
      </c>
      <c r="K9" s="4">
        <v>2112856820000</v>
      </c>
      <c r="M9" s="2" t="s">
        <v>49</v>
      </c>
    </row>
    <row r="10" spans="1:13" ht="24">
      <c r="A10" s="3" t="s">
        <v>141</v>
      </c>
      <c r="C10" s="4">
        <v>1890482</v>
      </c>
      <c r="E10" s="4">
        <v>944769</v>
      </c>
      <c r="G10" s="4">
        <v>947689</v>
      </c>
      <c r="I10" s="2" t="s">
        <v>110</v>
      </c>
      <c r="K10" s="4">
        <v>1791588996098</v>
      </c>
      <c r="M10" s="2" t="s">
        <v>49</v>
      </c>
    </row>
    <row r="11" spans="1:13" ht="24">
      <c r="A11" s="3" t="s">
        <v>150</v>
      </c>
      <c r="C11" s="4">
        <v>4560500</v>
      </c>
      <c r="E11" s="4">
        <v>950000</v>
      </c>
      <c r="G11" s="4">
        <v>917197</v>
      </c>
      <c r="I11" s="2" t="s">
        <v>253</v>
      </c>
      <c r="K11" s="4">
        <v>4182876918500</v>
      </c>
      <c r="M11" s="2" t="s">
        <v>49</v>
      </c>
    </row>
    <row r="12" spans="1:13" ht="24">
      <c r="A12" s="3" t="s">
        <v>165</v>
      </c>
      <c r="C12" s="4">
        <v>2500000</v>
      </c>
      <c r="E12" s="4">
        <v>1000000</v>
      </c>
      <c r="G12" s="4">
        <v>939683</v>
      </c>
      <c r="I12" s="2" t="s">
        <v>254</v>
      </c>
      <c r="K12" s="4">
        <v>2349207500000</v>
      </c>
      <c r="M12" s="2" t="s">
        <v>49</v>
      </c>
    </row>
    <row r="13" spans="1:13" ht="24">
      <c r="A13" s="3" t="s">
        <v>94</v>
      </c>
      <c r="C13" s="4">
        <v>6895000</v>
      </c>
      <c r="E13" s="4">
        <v>1000000</v>
      </c>
      <c r="G13" s="4">
        <v>922346</v>
      </c>
      <c r="I13" s="2" t="s">
        <v>255</v>
      </c>
      <c r="K13" s="4">
        <v>6359575670000</v>
      </c>
      <c r="M13" s="2" t="s">
        <v>49</v>
      </c>
    </row>
    <row r="14" spans="1:13" ht="24">
      <c r="A14" s="3" t="s">
        <v>156</v>
      </c>
      <c r="C14" s="4">
        <v>1049399</v>
      </c>
      <c r="E14" s="4">
        <v>1000000</v>
      </c>
      <c r="G14" s="4">
        <v>926290</v>
      </c>
      <c r="I14" s="2" t="s">
        <v>256</v>
      </c>
      <c r="K14" s="4">
        <v>972047799710</v>
      </c>
      <c r="M14" s="2" t="s">
        <v>49</v>
      </c>
    </row>
    <row r="15" spans="1:13" ht="24">
      <c r="A15" s="3" t="s">
        <v>104</v>
      </c>
      <c r="C15" s="4">
        <v>2958070</v>
      </c>
      <c r="E15" s="4">
        <v>929630</v>
      </c>
      <c r="G15" s="4">
        <v>901076</v>
      </c>
      <c r="I15" s="2" t="s">
        <v>257</v>
      </c>
      <c r="K15" s="4">
        <v>2665445883320</v>
      </c>
      <c r="M15" s="2" t="s">
        <v>49</v>
      </c>
    </row>
    <row r="16" spans="1:13" ht="24">
      <c r="A16" s="3" t="s">
        <v>183</v>
      </c>
      <c r="C16" s="4">
        <v>195100</v>
      </c>
      <c r="E16" s="4">
        <v>967600</v>
      </c>
      <c r="G16" s="4">
        <v>875538</v>
      </c>
      <c r="I16" s="2" t="s">
        <v>258</v>
      </c>
      <c r="K16" s="4">
        <v>170817463800</v>
      </c>
      <c r="M16" s="2" t="s">
        <v>49</v>
      </c>
    </row>
    <row r="17" spans="1:13" ht="24">
      <c r="A17" s="3" t="s">
        <v>107</v>
      </c>
      <c r="C17" s="4">
        <v>2394041</v>
      </c>
      <c r="E17" s="4">
        <v>889040</v>
      </c>
      <c r="G17" s="4">
        <v>856724</v>
      </c>
      <c r="I17" s="2" t="s">
        <v>259</v>
      </c>
      <c r="K17" s="4">
        <v>2051032381684</v>
      </c>
      <c r="M17" s="2" t="s">
        <v>49</v>
      </c>
    </row>
    <row r="18" spans="1:13" ht="24">
      <c r="A18" s="3" t="s">
        <v>171</v>
      </c>
      <c r="C18" s="4">
        <v>2549000</v>
      </c>
      <c r="E18" s="4">
        <v>947625</v>
      </c>
      <c r="G18" s="4">
        <v>885597</v>
      </c>
      <c r="I18" s="2" t="s">
        <v>260</v>
      </c>
      <c r="K18" s="4">
        <v>2257386753000</v>
      </c>
      <c r="M18" s="2" t="s">
        <v>49</v>
      </c>
    </row>
    <row r="19" spans="1:13" ht="24">
      <c r="A19" s="3" t="s">
        <v>189</v>
      </c>
      <c r="C19" s="4">
        <v>16298000</v>
      </c>
      <c r="E19" s="4">
        <v>955270</v>
      </c>
      <c r="G19" s="4">
        <v>875375</v>
      </c>
      <c r="I19" s="2" t="s">
        <v>261</v>
      </c>
      <c r="K19" s="4">
        <v>14266861750000</v>
      </c>
      <c r="M19" s="2" t="s">
        <v>49</v>
      </c>
    </row>
    <row r="20" spans="1:13" ht="24">
      <c r="A20" s="3" t="s">
        <v>127</v>
      </c>
      <c r="C20" s="4">
        <v>11254864</v>
      </c>
      <c r="E20" s="4">
        <v>805510</v>
      </c>
      <c r="G20" s="4">
        <v>748020</v>
      </c>
      <c r="I20" s="2" t="s">
        <v>262</v>
      </c>
      <c r="K20" s="4">
        <v>8418863369280</v>
      </c>
      <c r="M20" s="2" t="s">
        <v>49</v>
      </c>
    </row>
    <row r="21" spans="1:13" ht="24">
      <c r="A21" s="3" t="s">
        <v>139</v>
      </c>
      <c r="C21" s="4">
        <v>8230600</v>
      </c>
      <c r="E21" s="4">
        <v>814300</v>
      </c>
      <c r="G21" s="4">
        <v>766620</v>
      </c>
      <c r="I21" s="2" t="s">
        <v>263</v>
      </c>
      <c r="K21" s="4">
        <v>6309742572000</v>
      </c>
      <c r="M21" s="2" t="s">
        <v>49</v>
      </c>
    </row>
    <row r="22" spans="1:13" ht="24">
      <c r="A22" s="3" t="s">
        <v>191</v>
      </c>
      <c r="C22" s="4">
        <v>11428529</v>
      </c>
      <c r="E22" s="4">
        <v>911150</v>
      </c>
      <c r="G22" s="4">
        <v>861387</v>
      </c>
      <c r="I22" s="2" t="s">
        <v>264</v>
      </c>
      <c r="K22" s="4">
        <v>9844386309723</v>
      </c>
      <c r="M22" s="2" t="s">
        <v>49</v>
      </c>
    </row>
    <row r="23" spans="1:13" ht="24">
      <c r="A23" s="3" t="s">
        <v>162</v>
      </c>
      <c r="C23" s="4">
        <v>2999839</v>
      </c>
      <c r="E23" s="4">
        <v>839500</v>
      </c>
      <c r="G23" s="4">
        <v>810077</v>
      </c>
      <c r="I23" s="2" t="s">
        <v>265</v>
      </c>
      <c r="K23" s="4">
        <v>2430100577603</v>
      </c>
      <c r="M23" s="2" t="s">
        <v>49</v>
      </c>
    </row>
    <row r="24" spans="1:13" ht="24">
      <c r="A24" s="3" t="s">
        <v>194</v>
      </c>
      <c r="C24" s="4">
        <v>9288595</v>
      </c>
      <c r="E24" s="4">
        <v>981630</v>
      </c>
      <c r="G24" s="4">
        <v>909514</v>
      </c>
      <c r="I24" s="2" t="s">
        <v>266</v>
      </c>
      <c r="K24" s="4">
        <v>8448107192830</v>
      </c>
      <c r="M24" s="2" t="s">
        <v>49</v>
      </c>
    </row>
    <row r="25" spans="1:13" ht="24">
      <c r="A25" s="3" t="s">
        <v>144</v>
      </c>
      <c r="C25" s="4">
        <v>3856300</v>
      </c>
      <c r="E25" s="4">
        <v>1000000</v>
      </c>
      <c r="G25" s="4">
        <v>900000</v>
      </c>
      <c r="I25" s="2" t="s">
        <v>267</v>
      </c>
      <c r="K25" s="4">
        <v>3470670000000</v>
      </c>
      <c r="M25" s="2" t="s">
        <v>49</v>
      </c>
    </row>
    <row r="26" spans="1:13" ht="24">
      <c r="A26" s="3" t="s">
        <v>197</v>
      </c>
      <c r="C26" s="4">
        <v>2610000</v>
      </c>
      <c r="E26" s="4">
        <v>921490</v>
      </c>
      <c r="G26" s="4">
        <v>838594</v>
      </c>
      <c r="I26" s="2" t="s">
        <v>268</v>
      </c>
      <c r="K26" s="4">
        <v>2188730340000</v>
      </c>
      <c r="M26" s="2" t="s">
        <v>49</v>
      </c>
    </row>
    <row r="27" spans="1:13" ht="24">
      <c r="A27" s="3" t="s">
        <v>159</v>
      </c>
      <c r="C27" s="4">
        <v>1490665</v>
      </c>
      <c r="E27" s="4">
        <v>989920</v>
      </c>
      <c r="G27" s="4">
        <v>1000000</v>
      </c>
      <c r="I27" s="2" t="s">
        <v>269</v>
      </c>
      <c r="K27" s="4">
        <v>1490665000000</v>
      </c>
      <c r="M27" s="2" t="s">
        <v>49</v>
      </c>
    </row>
    <row r="28" spans="1:13" ht="24">
      <c r="A28" s="3" t="s">
        <v>200</v>
      </c>
      <c r="C28" s="4">
        <v>14085000</v>
      </c>
      <c r="E28" s="4">
        <v>893480</v>
      </c>
      <c r="G28" s="4">
        <v>831748</v>
      </c>
      <c r="I28" s="2" t="s">
        <v>270</v>
      </c>
      <c r="K28" s="4">
        <v>11715170580000</v>
      </c>
      <c r="M28" s="2" t="s">
        <v>49</v>
      </c>
    </row>
    <row r="29" spans="1:13" ht="24">
      <c r="A29" s="3" t="s">
        <v>180</v>
      </c>
      <c r="C29" s="4">
        <v>1980000</v>
      </c>
      <c r="E29" s="4">
        <v>920000</v>
      </c>
      <c r="G29" s="4">
        <v>860963</v>
      </c>
      <c r="I29" s="2" t="s">
        <v>271</v>
      </c>
      <c r="K29" s="4">
        <v>1704706740000</v>
      </c>
      <c r="M29" s="2" t="s">
        <v>49</v>
      </c>
    </row>
    <row r="30" spans="1:13" ht="24">
      <c r="A30" s="3" t="s">
        <v>202</v>
      </c>
      <c r="C30" s="4">
        <v>25300000</v>
      </c>
      <c r="E30" s="4">
        <v>945820</v>
      </c>
      <c r="G30" s="4">
        <v>875432</v>
      </c>
      <c r="I30" s="2" t="s">
        <v>272</v>
      </c>
      <c r="K30" s="4">
        <v>22148429600000</v>
      </c>
      <c r="M30" s="2" t="s">
        <v>49</v>
      </c>
    </row>
    <row r="31" spans="1:13" ht="24">
      <c r="A31" s="3" t="s">
        <v>79</v>
      </c>
      <c r="C31" s="4">
        <v>1412900</v>
      </c>
      <c r="E31" s="4">
        <v>4446854.3256000001</v>
      </c>
      <c r="G31" s="4">
        <v>4087965</v>
      </c>
      <c r="I31" s="2" t="s">
        <v>273</v>
      </c>
      <c r="K31" s="4">
        <v>5775885748500</v>
      </c>
      <c r="M31" s="2" t="s">
        <v>49</v>
      </c>
    </row>
    <row r="32" spans="1:13" ht="24">
      <c r="A32" s="3" t="s">
        <v>74</v>
      </c>
      <c r="C32" s="4">
        <v>43164</v>
      </c>
      <c r="E32" s="4">
        <v>4165626</v>
      </c>
      <c r="G32" s="4">
        <v>4165626</v>
      </c>
      <c r="I32" s="2" t="s">
        <v>21</v>
      </c>
      <c r="K32" s="4">
        <v>179805080664</v>
      </c>
      <c r="M32" s="2" t="s">
        <v>49</v>
      </c>
    </row>
    <row r="33" spans="1:13" ht="24">
      <c r="A33" s="3" t="s">
        <v>78</v>
      </c>
      <c r="C33" s="4">
        <v>388476</v>
      </c>
      <c r="E33" s="4">
        <v>4165626</v>
      </c>
      <c r="G33" s="4">
        <v>4165626</v>
      </c>
      <c r="I33" s="2" t="s">
        <v>21</v>
      </c>
      <c r="K33" s="4">
        <v>1618245725976</v>
      </c>
      <c r="M33" s="2" t="s">
        <v>49</v>
      </c>
    </row>
    <row r="34" spans="1:13" ht="24">
      <c r="A34" s="3" t="s">
        <v>177</v>
      </c>
      <c r="C34" s="4">
        <v>1995000</v>
      </c>
      <c r="E34" s="4">
        <v>1000000</v>
      </c>
      <c r="G34" s="4">
        <v>958587</v>
      </c>
      <c r="I34" s="2" t="s">
        <v>274</v>
      </c>
      <c r="K34" s="4">
        <v>1912381065000</v>
      </c>
      <c r="M34" s="2" t="s">
        <v>49</v>
      </c>
    </row>
    <row r="35" spans="1:13" ht="24">
      <c r="A35" s="3" t="s">
        <v>130</v>
      </c>
      <c r="C35" s="4">
        <v>32241088</v>
      </c>
      <c r="E35" s="4">
        <v>595710</v>
      </c>
      <c r="G35" s="4">
        <v>555030</v>
      </c>
      <c r="I35" s="2" t="s">
        <v>275</v>
      </c>
      <c r="K35" s="4">
        <v>17894771072640</v>
      </c>
      <c r="M35" s="2" t="s">
        <v>49</v>
      </c>
    </row>
    <row r="36" spans="1:13" ht="24">
      <c r="A36" s="3" t="s">
        <v>82</v>
      </c>
      <c r="C36" s="4">
        <v>845145</v>
      </c>
      <c r="E36" s="4">
        <v>4645112.4046999998</v>
      </c>
      <c r="G36" s="4">
        <v>4507115</v>
      </c>
      <c r="I36" s="2" t="s">
        <v>276</v>
      </c>
      <c r="K36" s="4">
        <v>3809165706675</v>
      </c>
      <c r="M36" s="2" t="s">
        <v>49</v>
      </c>
    </row>
    <row r="37" spans="1:13" ht="24">
      <c r="A37" s="3" t="s">
        <v>204</v>
      </c>
      <c r="C37" s="4">
        <v>18500000</v>
      </c>
      <c r="E37" s="4">
        <v>954800</v>
      </c>
      <c r="G37" s="4">
        <v>889857</v>
      </c>
      <c r="I37" s="2" t="s">
        <v>277</v>
      </c>
      <c r="K37" s="4">
        <v>16462354500000</v>
      </c>
      <c r="M37" s="2" t="s">
        <v>49</v>
      </c>
    </row>
    <row r="38" spans="1:13" ht="24">
      <c r="A38" s="3" t="s">
        <v>234</v>
      </c>
      <c r="C38" s="4">
        <v>40000</v>
      </c>
      <c r="E38" s="4">
        <v>925510</v>
      </c>
      <c r="G38" s="4">
        <v>901585</v>
      </c>
      <c r="I38" s="2" t="s">
        <v>278</v>
      </c>
      <c r="K38" s="4">
        <v>36063400000</v>
      </c>
      <c r="M38" s="2" t="s">
        <v>49</v>
      </c>
    </row>
    <row r="39" spans="1:13" ht="24">
      <c r="A39" s="3" t="s">
        <v>147</v>
      </c>
      <c r="C39" s="4">
        <v>8000000</v>
      </c>
      <c r="E39" s="4">
        <v>972880</v>
      </c>
      <c r="G39" s="4">
        <v>957357</v>
      </c>
      <c r="I39" s="2" t="s">
        <v>279</v>
      </c>
      <c r="K39" s="4">
        <v>7658856000000</v>
      </c>
      <c r="M39" s="2" t="s">
        <v>49</v>
      </c>
    </row>
    <row r="40" spans="1:13" ht="24">
      <c r="A40" s="3" t="s">
        <v>168</v>
      </c>
      <c r="C40" s="4">
        <v>3500000</v>
      </c>
      <c r="E40" s="4">
        <v>1010000</v>
      </c>
      <c r="G40" s="4">
        <v>944825</v>
      </c>
      <c r="I40" s="2" t="s">
        <v>280</v>
      </c>
      <c r="K40" s="4">
        <v>3306887500000</v>
      </c>
      <c r="M40" s="2" t="s">
        <v>49</v>
      </c>
    </row>
    <row r="41" spans="1:13" ht="24">
      <c r="A41" s="3" t="s">
        <v>222</v>
      </c>
      <c r="C41" s="4">
        <v>1000000</v>
      </c>
      <c r="E41" s="4">
        <v>1000000</v>
      </c>
      <c r="G41" s="4">
        <v>1000000</v>
      </c>
      <c r="I41" s="2" t="s">
        <v>21</v>
      </c>
      <c r="K41" s="4">
        <v>1000000000000</v>
      </c>
      <c r="M41" s="2" t="s">
        <v>49</v>
      </c>
    </row>
    <row r="42" spans="1:13" ht="24">
      <c r="A42" s="3" t="s">
        <v>206</v>
      </c>
      <c r="C42" s="4">
        <v>2595000</v>
      </c>
      <c r="E42" s="4">
        <v>957600</v>
      </c>
      <c r="G42" s="4">
        <v>863062</v>
      </c>
      <c r="I42" s="2" t="s">
        <v>281</v>
      </c>
      <c r="K42" s="4">
        <v>2239645890000</v>
      </c>
      <c r="M42" s="2" t="s">
        <v>49</v>
      </c>
    </row>
    <row r="43" spans="1:13" ht="24">
      <c r="A43" s="3" t="s">
        <v>88</v>
      </c>
      <c r="C43" s="4">
        <v>3360000</v>
      </c>
      <c r="E43" s="4">
        <v>1000000</v>
      </c>
      <c r="G43" s="4">
        <v>1000000</v>
      </c>
      <c r="I43" s="2" t="s">
        <v>21</v>
      </c>
      <c r="K43" s="4">
        <v>3360000000000</v>
      </c>
      <c r="M43" s="2" t="s">
        <v>49</v>
      </c>
    </row>
    <row r="44" spans="1:13" ht="24">
      <c r="A44" s="3" t="s">
        <v>225</v>
      </c>
      <c r="C44" s="4">
        <v>450000</v>
      </c>
      <c r="E44" s="4">
        <v>1000000</v>
      </c>
      <c r="G44" s="4">
        <v>955798</v>
      </c>
      <c r="I44" s="2" t="s">
        <v>282</v>
      </c>
      <c r="K44" s="4">
        <v>430109100000</v>
      </c>
      <c r="M44" s="2" t="s">
        <v>49</v>
      </c>
    </row>
    <row r="45" spans="1:13" ht="24">
      <c r="A45" s="3" t="s">
        <v>209</v>
      </c>
      <c r="C45" s="4">
        <v>2100000</v>
      </c>
      <c r="E45" s="4">
        <v>953760</v>
      </c>
      <c r="G45" s="4">
        <v>858384</v>
      </c>
      <c r="I45" s="2" t="s">
        <v>267</v>
      </c>
      <c r="K45" s="4">
        <v>1802606400000</v>
      </c>
      <c r="M45" s="2" t="s">
        <v>49</v>
      </c>
    </row>
    <row r="46" spans="1:13" ht="24">
      <c r="A46" s="3" t="s">
        <v>212</v>
      </c>
      <c r="C46" s="4">
        <v>1000000</v>
      </c>
      <c r="E46" s="4">
        <v>931280</v>
      </c>
      <c r="G46" s="4">
        <v>840173</v>
      </c>
      <c r="I46" s="2" t="s">
        <v>283</v>
      </c>
      <c r="K46" s="4">
        <v>840173000000</v>
      </c>
      <c r="M46" s="2" t="s">
        <v>49</v>
      </c>
    </row>
    <row r="47" spans="1:13" ht="24">
      <c r="A47" s="3" t="s">
        <v>153</v>
      </c>
      <c r="C47" s="4">
        <v>2000000</v>
      </c>
      <c r="E47" s="4">
        <v>1000000</v>
      </c>
      <c r="G47" s="4">
        <v>951051</v>
      </c>
      <c r="I47" s="2" t="s">
        <v>284</v>
      </c>
      <c r="K47" s="4">
        <v>1902102000000</v>
      </c>
      <c r="M47" s="2" t="s">
        <v>49</v>
      </c>
    </row>
    <row r="48" spans="1:13" ht="24">
      <c r="A48" s="3" t="s">
        <v>214</v>
      </c>
      <c r="C48" s="4">
        <v>6000000</v>
      </c>
      <c r="E48" s="4">
        <v>869000</v>
      </c>
      <c r="G48" s="4">
        <v>782100</v>
      </c>
      <c r="I48" s="2" t="s">
        <v>267</v>
      </c>
      <c r="K48" s="4">
        <v>4692600000000</v>
      </c>
      <c r="M48" s="2" t="s">
        <v>49</v>
      </c>
    </row>
    <row r="49" spans="1:13" ht="24">
      <c r="A49" s="3" t="s">
        <v>228</v>
      </c>
      <c r="C49" s="4">
        <v>4000000</v>
      </c>
      <c r="E49" s="4">
        <v>1000000</v>
      </c>
      <c r="G49" s="4">
        <v>950000</v>
      </c>
      <c r="I49" s="2" t="s">
        <v>285</v>
      </c>
      <c r="K49" s="4">
        <v>3800000000000</v>
      </c>
      <c r="M49" s="2" t="s">
        <v>49</v>
      </c>
    </row>
    <row r="50" spans="1:13" ht="24">
      <c r="A50" s="3" t="s">
        <v>217</v>
      </c>
      <c r="C50" s="4">
        <v>3000000</v>
      </c>
      <c r="E50" s="4">
        <v>965460</v>
      </c>
      <c r="G50" s="4">
        <v>871439</v>
      </c>
      <c r="I50" s="2" t="s">
        <v>286</v>
      </c>
      <c r="K50" s="4">
        <v>2614317000000</v>
      </c>
      <c r="M50" s="2" t="s">
        <v>49</v>
      </c>
    </row>
    <row r="51" spans="1:13" ht="24">
      <c r="A51" s="3" t="s">
        <v>220</v>
      </c>
      <c r="C51" s="4">
        <v>2194461</v>
      </c>
      <c r="E51" s="4">
        <v>960360</v>
      </c>
      <c r="G51" s="4">
        <v>864324</v>
      </c>
      <c r="I51" s="2" t="s">
        <v>267</v>
      </c>
      <c r="K51" s="4">
        <v>1896725309364</v>
      </c>
      <c r="M51" s="2" t="s">
        <v>49</v>
      </c>
    </row>
    <row r="52" spans="1:13" ht="24">
      <c r="A52" s="3" t="s">
        <v>237</v>
      </c>
      <c r="C52" s="4">
        <v>1490263</v>
      </c>
      <c r="E52" s="4">
        <v>903870</v>
      </c>
      <c r="G52" s="4">
        <v>903870</v>
      </c>
      <c r="I52" s="2" t="s">
        <v>21</v>
      </c>
      <c r="K52" s="4">
        <v>1347004017810</v>
      </c>
      <c r="M52" s="2" t="s">
        <v>49</v>
      </c>
    </row>
    <row r="53" spans="1:13" ht="24">
      <c r="A53" s="3" t="s">
        <v>239</v>
      </c>
      <c r="C53" s="4">
        <v>3000000</v>
      </c>
      <c r="E53" s="4">
        <v>811880</v>
      </c>
      <c r="G53" s="4">
        <v>814159</v>
      </c>
      <c r="I53" s="2" t="s">
        <v>287</v>
      </c>
      <c r="K53" s="4">
        <v>2442477000000</v>
      </c>
      <c r="M53" s="2" t="s">
        <v>49</v>
      </c>
    </row>
    <row r="54" spans="1:13" ht="24">
      <c r="A54" s="3" t="s">
        <v>245</v>
      </c>
      <c r="C54" s="4">
        <v>69174857</v>
      </c>
      <c r="E54" s="4">
        <v>962890</v>
      </c>
      <c r="G54" s="4">
        <v>912059</v>
      </c>
      <c r="I54" s="2" t="s">
        <v>288</v>
      </c>
      <c r="K54" s="4">
        <v>63091550900563</v>
      </c>
      <c r="M54" s="2" t="s">
        <v>49</v>
      </c>
    </row>
    <row r="55" spans="1:13" ht="24">
      <c r="A55" s="3" t="s">
        <v>231</v>
      </c>
      <c r="C55" s="4">
        <v>1129130</v>
      </c>
      <c r="E55" s="4">
        <v>1776109.5355</v>
      </c>
      <c r="G55" s="4">
        <v>1771545</v>
      </c>
      <c r="I55" s="2" t="s">
        <v>289</v>
      </c>
      <c r="K55" s="4">
        <v>2000304605850</v>
      </c>
      <c r="M55" s="2" t="s">
        <v>49</v>
      </c>
    </row>
  </sheetData>
  <mergeCells count="13">
    <mergeCell ref="K8"/>
    <mergeCell ref="M8"/>
    <mergeCell ref="C7:M7"/>
    <mergeCell ref="A2:M2"/>
    <mergeCell ref="A3:M3"/>
    <mergeCell ref="A4:M4"/>
    <mergeCell ref="A7:A8"/>
    <mergeCell ref="C8"/>
    <mergeCell ref="E8"/>
    <mergeCell ref="G8"/>
    <mergeCell ref="I8"/>
    <mergeCell ref="A5:M5"/>
    <mergeCell ref="A6:M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M100"/>
  <sheetViews>
    <sheetView rightToLeft="1" workbookViewId="0">
      <selection activeCell="I13" sqref="I13"/>
    </sheetView>
  </sheetViews>
  <sheetFormatPr defaultRowHeight="22.5"/>
  <cols>
    <col min="1" max="1" width="31.140625" style="2" bestFit="1" customWidth="1"/>
    <col min="2" max="2" width="1" style="2" customWidth="1"/>
    <col min="3" max="3" width="22.85546875" style="2" bestFit="1" customWidth="1"/>
    <col min="4" max="4" width="1" style="2" customWidth="1"/>
    <col min="5" max="5" width="22.85546875" style="2" bestFit="1" customWidth="1"/>
    <col min="6" max="6" width="1" style="2" customWidth="1"/>
    <col min="7" max="7" width="22.85546875" style="2" bestFit="1" customWidth="1"/>
    <col min="8" max="8" width="1" style="2" customWidth="1"/>
    <col min="9" max="9" width="23" style="2" bestFit="1" customWidth="1"/>
    <col min="10" max="10" width="1" style="2" customWidth="1"/>
    <col min="11" max="11" width="20.85546875" style="2" bestFit="1" customWidth="1"/>
    <col min="12" max="12" width="1" style="2" customWidth="1"/>
    <col min="13" max="13" width="23" style="2" bestFit="1" customWidth="1"/>
    <col min="14" max="16384" width="9.140625" style="2"/>
  </cols>
  <sheetData>
    <row r="2" spans="1:13" ht="24">
      <c r="A2" s="33" t="s">
        <v>0</v>
      </c>
      <c r="B2" s="33" t="s">
        <v>0</v>
      </c>
      <c r="C2" s="33" t="s">
        <v>0</v>
      </c>
      <c r="D2" s="33" t="s">
        <v>0</v>
      </c>
      <c r="E2" s="33" t="s">
        <v>0</v>
      </c>
      <c r="F2" s="33" t="s">
        <v>0</v>
      </c>
      <c r="G2" s="33" t="s">
        <v>0</v>
      </c>
      <c r="H2" s="33" t="s">
        <v>0</v>
      </c>
      <c r="I2" s="33" t="s">
        <v>0</v>
      </c>
      <c r="J2" s="33" t="s">
        <v>0</v>
      </c>
      <c r="K2" s="33" t="s">
        <v>0</v>
      </c>
    </row>
    <row r="3" spans="1:13" ht="24">
      <c r="A3" s="33" t="s">
        <v>1</v>
      </c>
      <c r="B3" s="33" t="s">
        <v>1</v>
      </c>
      <c r="C3" s="33" t="s">
        <v>1</v>
      </c>
      <c r="D3" s="33" t="s">
        <v>1</v>
      </c>
      <c r="E3" s="33" t="s">
        <v>1</v>
      </c>
      <c r="F3" s="33" t="s">
        <v>1</v>
      </c>
      <c r="G3" s="33" t="s">
        <v>1</v>
      </c>
      <c r="H3" s="33" t="s">
        <v>1</v>
      </c>
      <c r="I3" s="33" t="s">
        <v>1</v>
      </c>
      <c r="J3" s="33" t="s">
        <v>1</v>
      </c>
      <c r="K3" s="33" t="s">
        <v>1</v>
      </c>
    </row>
    <row r="4" spans="1:13" ht="24">
      <c r="A4" s="33" t="s">
        <v>2</v>
      </c>
      <c r="B4" s="33" t="s">
        <v>2</v>
      </c>
      <c r="C4" s="33" t="s">
        <v>2</v>
      </c>
      <c r="D4" s="33" t="s">
        <v>2</v>
      </c>
      <c r="E4" s="33" t="s">
        <v>2</v>
      </c>
      <c r="F4" s="33" t="s">
        <v>2</v>
      </c>
      <c r="G4" s="33" t="s">
        <v>2</v>
      </c>
      <c r="H4" s="33" t="s">
        <v>2</v>
      </c>
      <c r="I4" s="33" t="s">
        <v>2</v>
      </c>
      <c r="J4" s="33" t="s">
        <v>2</v>
      </c>
      <c r="K4" s="33" t="s">
        <v>2</v>
      </c>
    </row>
    <row r="5" spans="1:13" ht="25.5">
      <c r="A5" s="31" t="s">
        <v>419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4"/>
    </row>
    <row r="6" spans="1:13" ht="24.75" thickBot="1">
      <c r="A6" s="32" t="s">
        <v>291</v>
      </c>
      <c r="C6" s="32" t="s">
        <v>412</v>
      </c>
      <c r="E6" s="32" t="s">
        <v>5</v>
      </c>
      <c r="F6" s="32" t="s">
        <v>5</v>
      </c>
      <c r="G6" s="32" t="s">
        <v>5</v>
      </c>
      <c r="I6" s="32" t="s">
        <v>6</v>
      </c>
      <c r="J6" s="32" t="s">
        <v>6</v>
      </c>
      <c r="K6" s="32" t="s">
        <v>6</v>
      </c>
    </row>
    <row r="7" spans="1:13" ht="24.75" thickBot="1">
      <c r="A7" s="32" t="s">
        <v>291</v>
      </c>
      <c r="C7" s="32" t="s">
        <v>292</v>
      </c>
      <c r="E7" s="32" t="s">
        <v>293</v>
      </c>
      <c r="G7" s="32" t="s">
        <v>294</v>
      </c>
      <c r="I7" s="32" t="s">
        <v>292</v>
      </c>
      <c r="K7" s="32" t="s">
        <v>290</v>
      </c>
    </row>
    <row r="8" spans="1:13" ht="24">
      <c r="A8" s="3" t="s">
        <v>295</v>
      </c>
      <c r="C8" s="4">
        <v>16626408</v>
      </c>
      <c r="E8" s="4">
        <v>9368729508195</v>
      </c>
      <c r="F8" s="4"/>
      <c r="G8" s="4">
        <v>9338049220000</v>
      </c>
      <c r="I8" s="4">
        <v>30696914603</v>
      </c>
      <c r="K8" s="9">
        <v>4.6469633177194024E-5</v>
      </c>
      <c r="M8" s="4"/>
    </row>
    <row r="9" spans="1:13" ht="24">
      <c r="A9" s="3" t="s">
        <v>296</v>
      </c>
      <c r="C9" s="4">
        <v>4886437224527</v>
      </c>
      <c r="E9" s="4">
        <v>305210302543552</v>
      </c>
      <c r="F9" s="4"/>
      <c r="G9" s="4">
        <v>301413205538274</v>
      </c>
      <c r="I9" s="4">
        <v>8683534229805</v>
      </c>
      <c r="K9" s="9">
        <v>1.3145316249510314E-2</v>
      </c>
    </row>
    <row r="10" spans="1:13" ht="24">
      <c r="A10" s="3" t="s">
        <v>297</v>
      </c>
      <c r="C10" s="4">
        <v>2681401</v>
      </c>
      <c r="E10" s="4">
        <v>53374603245148</v>
      </c>
      <c r="F10" s="4"/>
      <c r="G10" s="4">
        <v>53112824664000</v>
      </c>
      <c r="I10" s="4">
        <v>261781262549</v>
      </c>
      <c r="K10" s="9">
        <v>3.9628996596699912E-4</v>
      </c>
    </row>
    <row r="11" spans="1:13" ht="24">
      <c r="A11" s="3" t="s">
        <v>298</v>
      </c>
      <c r="C11" s="4">
        <v>10535004</v>
      </c>
      <c r="E11" s="4">
        <v>29155167512694</v>
      </c>
      <c r="F11" s="4"/>
      <c r="G11" s="4">
        <v>28713531144262</v>
      </c>
      <c r="I11" s="4">
        <v>441646903436</v>
      </c>
      <c r="K11" s="9">
        <v>6.6857434572622576E-4</v>
      </c>
    </row>
    <row r="12" spans="1:13" ht="24">
      <c r="A12" s="3" t="s">
        <v>297</v>
      </c>
      <c r="C12" s="4">
        <v>270000</v>
      </c>
      <c r="E12" s="4">
        <v>0</v>
      </c>
      <c r="F12" s="4"/>
      <c r="G12" s="4">
        <v>0</v>
      </c>
      <c r="I12" s="4">
        <v>270000</v>
      </c>
      <c r="K12" s="9">
        <v>4.0873166310389355E-10</v>
      </c>
    </row>
    <row r="13" spans="1:13" ht="24">
      <c r="A13" s="3" t="s">
        <v>299</v>
      </c>
      <c r="C13" s="4">
        <v>1101039584162</v>
      </c>
      <c r="E13" s="4">
        <v>47697442331397</v>
      </c>
      <c r="F13" s="4"/>
      <c r="G13" s="4">
        <v>48095512578600</v>
      </c>
      <c r="I13" s="4">
        <v>702969336959</v>
      </c>
      <c r="K13" s="9">
        <v>1.0641697266899756E-3</v>
      </c>
    </row>
    <row r="14" spans="1:13" ht="24">
      <c r="A14" s="3" t="s">
        <v>300</v>
      </c>
      <c r="C14" s="4">
        <v>5000000000000</v>
      </c>
      <c r="E14" s="4">
        <v>0</v>
      </c>
      <c r="F14" s="4"/>
      <c r="G14" s="4">
        <v>5000000000000</v>
      </c>
      <c r="I14" s="4">
        <v>0</v>
      </c>
      <c r="K14" s="9">
        <v>0</v>
      </c>
    </row>
    <row r="15" spans="1:13" ht="24">
      <c r="A15" s="3" t="s">
        <v>301</v>
      </c>
      <c r="C15" s="4">
        <v>85485573684</v>
      </c>
      <c r="E15" s="4">
        <v>21673</v>
      </c>
      <c r="F15" s="4"/>
      <c r="G15" s="4">
        <v>85480307200</v>
      </c>
      <c r="I15" s="4">
        <v>5288157</v>
      </c>
      <c r="K15" s="9">
        <v>8.0053229828314676E-9</v>
      </c>
    </row>
    <row r="16" spans="1:13" ht="24">
      <c r="A16" s="3" t="s">
        <v>299</v>
      </c>
      <c r="C16" s="4">
        <v>9500000000000</v>
      </c>
      <c r="E16" s="4">
        <v>0</v>
      </c>
      <c r="F16" s="4"/>
      <c r="G16" s="4">
        <v>9500000000000</v>
      </c>
      <c r="I16" s="4">
        <v>0</v>
      </c>
      <c r="K16" s="9">
        <v>0</v>
      </c>
    </row>
    <row r="17" spans="1:11" ht="24">
      <c r="A17" s="3" t="s">
        <v>297</v>
      </c>
      <c r="C17" s="4">
        <v>11500000000000</v>
      </c>
      <c r="E17" s="4">
        <v>0</v>
      </c>
      <c r="F17" s="4"/>
      <c r="G17" s="4">
        <v>0</v>
      </c>
      <c r="I17" s="4">
        <v>11500000000000</v>
      </c>
      <c r="K17" s="9">
        <v>1.7408941206276948E-2</v>
      </c>
    </row>
    <row r="18" spans="1:11" ht="24">
      <c r="A18" s="3" t="s">
        <v>302</v>
      </c>
      <c r="C18" s="4">
        <v>10214373</v>
      </c>
      <c r="E18" s="4">
        <v>10142242078818</v>
      </c>
      <c r="F18" s="4"/>
      <c r="G18" s="4">
        <v>10117694200000</v>
      </c>
      <c r="I18" s="4">
        <v>24558093191</v>
      </c>
      <c r="K18" s="9">
        <v>3.7176556565251234E-5</v>
      </c>
    </row>
    <row r="19" spans="1:11" ht="24">
      <c r="A19" s="3" t="s">
        <v>297</v>
      </c>
      <c r="C19" s="4">
        <v>5000000000000</v>
      </c>
      <c r="E19" s="4">
        <v>0</v>
      </c>
      <c r="F19" s="4"/>
      <c r="G19" s="4">
        <v>0</v>
      </c>
      <c r="I19" s="4">
        <v>5000000000000</v>
      </c>
      <c r="K19" s="9">
        <v>7.5691048722943246E-3</v>
      </c>
    </row>
    <row r="20" spans="1:11" ht="24">
      <c r="A20" s="3" t="s">
        <v>303</v>
      </c>
      <c r="C20" s="4">
        <v>94988610391</v>
      </c>
      <c r="E20" s="4">
        <v>46245269395744</v>
      </c>
      <c r="F20" s="4"/>
      <c r="G20" s="4">
        <v>46248043324000</v>
      </c>
      <c r="I20" s="4">
        <v>92214682135</v>
      </c>
      <c r="K20" s="9">
        <v>1.3959651996902018E-4</v>
      </c>
    </row>
    <row r="21" spans="1:11" ht="24">
      <c r="A21" s="3" t="s">
        <v>299</v>
      </c>
      <c r="C21" s="4">
        <v>3000000000000</v>
      </c>
      <c r="E21" s="4">
        <v>0</v>
      </c>
      <c r="F21" s="4"/>
      <c r="G21" s="4">
        <v>0</v>
      </c>
      <c r="I21" s="4">
        <v>3000000000000</v>
      </c>
      <c r="K21" s="9">
        <v>4.5414629233765944E-3</v>
      </c>
    </row>
    <row r="22" spans="1:11" ht="24">
      <c r="A22" s="3" t="s">
        <v>297</v>
      </c>
      <c r="C22" s="4">
        <v>10000000000000</v>
      </c>
      <c r="E22" s="4">
        <v>0</v>
      </c>
      <c r="F22" s="4"/>
      <c r="G22" s="4">
        <v>10000000000000</v>
      </c>
      <c r="I22" s="4">
        <v>0</v>
      </c>
      <c r="K22" s="9">
        <v>0</v>
      </c>
    </row>
    <row r="23" spans="1:11" ht="24">
      <c r="A23" s="3" t="s">
        <v>304</v>
      </c>
      <c r="C23" s="4">
        <v>14000000000000</v>
      </c>
      <c r="E23" s="4">
        <v>0</v>
      </c>
      <c r="F23" s="4"/>
      <c r="G23" s="4">
        <v>0</v>
      </c>
      <c r="I23" s="4">
        <v>14000000000000</v>
      </c>
      <c r="K23" s="9">
        <v>2.1193493642424108E-2</v>
      </c>
    </row>
    <row r="24" spans="1:11" ht="24">
      <c r="A24" s="3" t="s">
        <v>304</v>
      </c>
      <c r="C24" s="4">
        <v>6000000000000</v>
      </c>
      <c r="E24" s="4">
        <v>0</v>
      </c>
      <c r="F24" s="4"/>
      <c r="G24" s="4">
        <v>0</v>
      </c>
      <c r="I24" s="4">
        <v>6000000000000</v>
      </c>
      <c r="K24" s="9">
        <v>9.0829258467531888E-3</v>
      </c>
    </row>
    <row r="25" spans="1:11" ht="24">
      <c r="A25" s="3" t="s">
        <v>304</v>
      </c>
      <c r="C25" s="4">
        <v>2000000000000</v>
      </c>
      <c r="E25" s="4">
        <v>0</v>
      </c>
      <c r="F25" s="4"/>
      <c r="G25" s="4">
        <v>0</v>
      </c>
      <c r="I25" s="4">
        <v>2000000000000</v>
      </c>
      <c r="K25" s="9">
        <v>3.0276419489177297E-3</v>
      </c>
    </row>
    <row r="26" spans="1:11" ht="24">
      <c r="A26" s="3" t="s">
        <v>301</v>
      </c>
      <c r="C26" s="4">
        <v>2000000000000</v>
      </c>
      <c r="E26" s="4">
        <v>0</v>
      </c>
      <c r="F26" s="4"/>
      <c r="G26" s="4">
        <v>2000000000000</v>
      </c>
      <c r="I26" s="4">
        <v>0</v>
      </c>
      <c r="K26" s="9">
        <v>0</v>
      </c>
    </row>
    <row r="27" spans="1:11" ht="24">
      <c r="A27" s="3" t="s">
        <v>299</v>
      </c>
      <c r="C27" s="4">
        <v>1000000000000</v>
      </c>
      <c r="E27" s="4">
        <v>0</v>
      </c>
      <c r="F27" s="4"/>
      <c r="G27" s="4">
        <v>0</v>
      </c>
      <c r="I27" s="4">
        <v>1000000000000</v>
      </c>
      <c r="K27" s="9">
        <v>1.5138209744588649E-3</v>
      </c>
    </row>
    <row r="28" spans="1:11" ht="24">
      <c r="A28" s="3" t="s">
        <v>301</v>
      </c>
      <c r="C28" s="4">
        <v>2000000000000</v>
      </c>
      <c r="E28" s="4">
        <v>0</v>
      </c>
      <c r="F28" s="4"/>
      <c r="G28" s="4">
        <v>2000000000000</v>
      </c>
      <c r="I28" s="4">
        <v>0</v>
      </c>
      <c r="K28" s="9">
        <v>0</v>
      </c>
    </row>
    <row r="29" spans="1:11" ht="24">
      <c r="A29" s="3" t="s">
        <v>297</v>
      </c>
      <c r="C29" s="4">
        <v>5000000000000</v>
      </c>
      <c r="E29" s="4">
        <v>0</v>
      </c>
      <c r="F29" s="4"/>
      <c r="G29" s="4">
        <v>0</v>
      </c>
      <c r="I29" s="4">
        <v>5000000000000</v>
      </c>
      <c r="K29" s="9">
        <v>7.5691048722943246E-3</v>
      </c>
    </row>
    <row r="30" spans="1:11" ht="24">
      <c r="A30" s="3" t="s">
        <v>297</v>
      </c>
      <c r="C30" s="4">
        <v>2500000000000</v>
      </c>
      <c r="E30" s="4">
        <v>0</v>
      </c>
      <c r="F30" s="4"/>
      <c r="G30" s="4">
        <v>2500000000000</v>
      </c>
      <c r="I30" s="4">
        <v>0</v>
      </c>
      <c r="K30" s="9">
        <v>0</v>
      </c>
    </row>
    <row r="31" spans="1:11" ht="24">
      <c r="A31" s="3" t="s">
        <v>299</v>
      </c>
      <c r="C31" s="4">
        <v>2000000000000</v>
      </c>
      <c r="E31" s="4">
        <v>0</v>
      </c>
      <c r="F31" s="4"/>
      <c r="G31" s="4">
        <v>0</v>
      </c>
      <c r="I31" s="4">
        <v>2000000000000</v>
      </c>
      <c r="K31" s="9">
        <v>3.0276419489177297E-3</v>
      </c>
    </row>
    <row r="32" spans="1:11" ht="24">
      <c r="A32" s="3" t="s">
        <v>305</v>
      </c>
      <c r="C32" s="4">
        <v>18900780</v>
      </c>
      <c r="E32" s="4">
        <v>20575820164978</v>
      </c>
      <c r="F32" s="4"/>
      <c r="G32" s="4">
        <v>20575830714000</v>
      </c>
      <c r="I32" s="4">
        <v>8351758</v>
      </c>
      <c r="K32" s="9">
        <v>1.2643066434004622E-8</v>
      </c>
    </row>
    <row r="33" spans="1:11" ht="24">
      <c r="A33" s="3" t="s">
        <v>306</v>
      </c>
      <c r="C33" s="4">
        <v>96986551370</v>
      </c>
      <c r="E33" s="4">
        <v>12122739726028</v>
      </c>
      <c r="F33" s="4"/>
      <c r="G33" s="4">
        <v>12219721411200</v>
      </c>
      <c r="I33" s="4">
        <v>4866198</v>
      </c>
      <c r="K33" s="9">
        <v>7.3665525982697792E-9</v>
      </c>
    </row>
    <row r="34" spans="1:11" ht="24">
      <c r="A34" s="3" t="s">
        <v>301</v>
      </c>
      <c r="C34" s="4">
        <v>8944186</v>
      </c>
      <c r="E34" s="4">
        <v>13150721689</v>
      </c>
      <c r="F34" s="4"/>
      <c r="G34" s="4">
        <v>13150307200</v>
      </c>
      <c r="I34" s="4">
        <v>9358675</v>
      </c>
      <c r="K34" s="9">
        <v>1.4167358508143817E-8</v>
      </c>
    </row>
    <row r="35" spans="1:11" ht="24">
      <c r="A35" s="3" t="s">
        <v>307</v>
      </c>
      <c r="C35" s="4">
        <v>5000000000000</v>
      </c>
      <c r="E35" s="4">
        <v>0</v>
      </c>
      <c r="F35" s="4"/>
      <c r="G35" s="4">
        <v>5000000000000</v>
      </c>
      <c r="I35" s="4">
        <v>0</v>
      </c>
      <c r="K35" s="9">
        <v>0</v>
      </c>
    </row>
    <row r="36" spans="1:11" ht="24">
      <c r="A36" s="3" t="s">
        <v>307</v>
      </c>
      <c r="C36" s="4">
        <v>5000000000000</v>
      </c>
      <c r="E36" s="4">
        <v>0</v>
      </c>
      <c r="F36" s="4"/>
      <c r="G36" s="4">
        <v>0</v>
      </c>
      <c r="I36" s="4">
        <v>5000000000000</v>
      </c>
      <c r="K36" s="9">
        <v>7.5691048722943246E-3</v>
      </c>
    </row>
    <row r="37" spans="1:11" ht="24">
      <c r="A37" s="3" t="s">
        <v>308</v>
      </c>
      <c r="C37" s="4">
        <v>5000000000000</v>
      </c>
      <c r="E37" s="4">
        <v>0</v>
      </c>
      <c r="F37" s="4"/>
      <c r="G37" s="4">
        <v>2000000000000</v>
      </c>
      <c r="I37" s="4">
        <v>3000000000000</v>
      </c>
      <c r="K37" s="9">
        <v>4.5414629233765944E-3</v>
      </c>
    </row>
    <row r="38" spans="1:11" ht="24">
      <c r="A38" s="3" t="s">
        <v>309</v>
      </c>
      <c r="C38" s="4">
        <v>5000000000000</v>
      </c>
      <c r="E38" s="4">
        <v>0</v>
      </c>
      <c r="F38" s="4"/>
      <c r="G38" s="4">
        <v>5000000000000</v>
      </c>
      <c r="I38" s="4">
        <v>0</v>
      </c>
      <c r="K38" s="9">
        <v>0</v>
      </c>
    </row>
    <row r="39" spans="1:11" ht="24">
      <c r="A39" s="3" t="s">
        <v>310</v>
      </c>
      <c r="C39" s="4">
        <v>9000000000000</v>
      </c>
      <c r="E39" s="4">
        <v>0</v>
      </c>
      <c r="F39" s="4"/>
      <c r="G39" s="4">
        <v>0</v>
      </c>
      <c r="I39" s="4">
        <v>9000000000000</v>
      </c>
      <c r="K39" s="9">
        <v>1.3624388770129784E-2</v>
      </c>
    </row>
    <row r="40" spans="1:11" ht="24">
      <c r="A40" s="3" t="s">
        <v>300</v>
      </c>
      <c r="C40" s="4">
        <v>5000000000000</v>
      </c>
      <c r="E40" s="4">
        <v>0</v>
      </c>
      <c r="F40" s="4"/>
      <c r="G40" s="4">
        <v>0</v>
      </c>
      <c r="I40" s="4">
        <v>5000000000000</v>
      </c>
      <c r="K40" s="9">
        <v>7.5691048722943246E-3</v>
      </c>
    </row>
    <row r="41" spans="1:11" ht="24">
      <c r="A41" s="3" t="s">
        <v>305</v>
      </c>
      <c r="C41" s="4">
        <v>5000000000000</v>
      </c>
      <c r="E41" s="4">
        <v>0</v>
      </c>
      <c r="F41" s="4"/>
      <c r="G41" s="4">
        <v>0</v>
      </c>
      <c r="I41" s="4">
        <v>5000000000000</v>
      </c>
      <c r="K41" s="9">
        <v>7.5691048722943246E-3</v>
      </c>
    </row>
    <row r="42" spans="1:11" ht="24">
      <c r="A42" s="3" t="s">
        <v>311</v>
      </c>
      <c r="C42" s="4">
        <v>3000000000000</v>
      </c>
      <c r="E42" s="4">
        <v>0</v>
      </c>
      <c r="F42" s="4"/>
      <c r="G42" s="4">
        <v>0</v>
      </c>
      <c r="I42" s="4">
        <v>3000000000000</v>
      </c>
      <c r="K42" s="9">
        <v>4.5414629233765944E-3</v>
      </c>
    </row>
    <row r="43" spans="1:11" ht="24">
      <c r="A43" s="3" t="s">
        <v>305</v>
      </c>
      <c r="C43" s="4">
        <v>10000000000000</v>
      </c>
      <c r="E43" s="4">
        <v>0</v>
      </c>
      <c r="F43" s="4"/>
      <c r="G43" s="4">
        <v>10000000000000</v>
      </c>
      <c r="I43" s="4">
        <v>0</v>
      </c>
      <c r="K43" s="9">
        <v>0</v>
      </c>
    </row>
    <row r="44" spans="1:11" ht="24">
      <c r="A44" s="3" t="s">
        <v>309</v>
      </c>
      <c r="C44" s="4">
        <v>5000000000000</v>
      </c>
      <c r="E44" s="4">
        <v>0</v>
      </c>
      <c r="F44" s="4"/>
      <c r="G44" s="4">
        <v>0</v>
      </c>
      <c r="I44" s="4">
        <v>5000000000000</v>
      </c>
      <c r="K44" s="9">
        <v>7.5691048722943246E-3</v>
      </c>
    </row>
    <row r="45" spans="1:11" ht="24">
      <c r="A45" s="3" t="s">
        <v>299</v>
      </c>
      <c r="C45" s="4">
        <v>6000000000000</v>
      </c>
      <c r="E45" s="4">
        <v>0</v>
      </c>
      <c r="F45" s="4"/>
      <c r="G45" s="4">
        <v>0</v>
      </c>
      <c r="I45" s="4">
        <v>6000000000000</v>
      </c>
      <c r="K45" s="9">
        <v>9.0829258467531888E-3</v>
      </c>
    </row>
    <row r="46" spans="1:11" ht="24">
      <c r="A46" s="3" t="s">
        <v>312</v>
      </c>
      <c r="C46" s="4">
        <v>5000000000000</v>
      </c>
      <c r="E46" s="4">
        <v>0</v>
      </c>
      <c r="F46" s="4"/>
      <c r="G46" s="4">
        <v>0</v>
      </c>
      <c r="I46" s="4">
        <v>5000000000000</v>
      </c>
      <c r="K46" s="9">
        <v>7.5691048722943246E-3</v>
      </c>
    </row>
    <row r="47" spans="1:11" ht="24">
      <c r="A47" s="3" t="s">
        <v>302</v>
      </c>
      <c r="C47" s="4">
        <v>4000000000000</v>
      </c>
      <c r="E47" s="4">
        <v>0</v>
      </c>
      <c r="F47" s="4"/>
      <c r="G47" s="4">
        <v>0</v>
      </c>
      <c r="I47" s="4">
        <v>4000000000000</v>
      </c>
      <c r="K47" s="9">
        <v>6.0552838978354595E-3</v>
      </c>
    </row>
    <row r="48" spans="1:11" ht="24">
      <c r="A48" s="3" t="s">
        <v>302</v>
      </c>
      <c r="C48" s="4">
        <v>5000000000000</v>
      </c>
      <c r="E48" s="4">
        <v>0</v>
      </c>
      <c r="F48" s="4"/>
      <c r="G48" s="4">
        <v>0</v>
      </c>
      <c r="I48" s="4">
        <v>5000000000000</v>
      </c>
      <c r="K48" s="9">
        <v>7.5691048722943246E-3</v>
      </c>
    </row>
    <row r="49" spans="1:11" ht="24">
      <c r="A49" s="3" t="s">
        <v>314</v>
      </c>
      <c r="C49" s="4">
        <v>6000000000000</v>
      </c>
      <c r="E49" s="4">
        <v>0</v>
      </c>
      <c r="F49" s="4"/>
      <c r="G49" s="4">
        <v>6000000000000</v>
      </c>
      <c r="I49" s="4">
        <v>0</v>
      </c>
      <c r="K49" s="9">
        <v>0</v>
      </c>
    </row>
    <row r="50" spans="1:11" ht="24">
      <c r="A50" s="3" t="s">
        <v>315</v>
      </c>
      <c r="C50" s="4">
        <v>5000000000000</v>
      </c>
      <c r="E50" s="4">
        <v>0</v>
      </c>
      <c r="F50" s="4"/>
      <c r="G50" s="4">
        <v>0</v>
      </c>
      <c r="I50" s="4">
        <v>5000000000000</v>
      </c>
      <c r="K50" s="9">
        <v>7.5691048722943246E-3</v>
      </c>
    </row>
    <row r="51" spans="1:11" ht="24">
      <c r="A51" s="3" t="s">
        <v>302</v>
      </c>
      <c r="C51" s="4">
        <v>3000000000000</v>
      </c>
      <c r="E51" s="4">
        <v>0</v>
      </c>
      <c r="F51" s="4"/>
      <c r="G51" s="4">
        <v>0</v>
      </c>
      <c r="I51" s="4">
        <v>3000000000000</v>
      </c>
      <c r="K51" s="9">
        <v>4.5414629233765944E-3</v>
      </c>
    </row>
    <row r="52" spans="1:11" ht="24">
      <c r="A52" s="3" t="s">
        <v>299</v>
      </c>
      <c r="C52" s="4">
        <v>3000000000000</v>
      </c>
      <c r="E52" s="4">
        <v>0</v>
      </c>
      <c r="F52" s="4"/>
      <c r="G52" s="4">
        <v>0</v>
      </c>
      <c r="I52" s="4">
        <v>3000000000000</v>
      </c>
      <c r="K52" s="9">
        <v>4.5414629233765944E-3</v>
      </c>
    </row>
    <row r="53" spans="1:11" ht="24">
      <c r="A53" s="3" t="s">
        <v>316</v>
      </c>
      <c r="C53" s="4">
        <v>3000000000000</v>
      </c>
      <c r="E53" s="4">
        <v>0</v>
      </c>
      <c r="F53" s="4"/>
      <c r="G53" s="4">
        <v>0</v>
      </c>
      <c r="I53" s="4">
        <v>3000000000000</v>
      </c>
      <c r="K53" s="9">
        <v>4.5414629233765944E-3</v>
      </c>
    </row>
    <row r="54" spans="1:11" ht="24">
      <c r="A54" s="3" t="s">
        <v>303</v>
      </c>
      <c r="C54" s="4">
        <v>5000000000000</v>
      </c>
      <c r="E54" s="4">
        <v>0</v>
      </c>
      <c r="F54" s="4"/>
      <c r="G54" s="4">
        <v>5000000000000</v>
      </c>
      <c r="I54" s="4">
        <v>0</v>
      </c>
      <c r="K54" s="9">
        <v>0</v>
      </c>
    </row>
    <row r="55" spans="1:11" ht="24">
      <c r="A55" s="3" t="s">
        <v>299</v>
      </c>
      <c r="C55" s="4">
        <v>5000000000000</v>
      </c>
      <c r="E55" s="4">
        <v>0</v>
      </c>
      <c r="F55" s="4"/>
      <c r="G55" s="4">
        <v>5000000000000</v>
      </c>
      <c r="I55" s="4">
        <v>0</v>
      </c>
      <c r="K55" s="9">
        <v>0</v>
      </c>
    </row>
    <row r="56" spans="1:11" ht="24">
      <c r="A56" s="3" t="s">
        <v>317</v>
      </c>
      <c r="C56" s="4">
        <v>4000000000000</v>
      </c>
      <c r="E56" s="4">
        <v>0</v>
      </c>
      <c r="F56" s="4"/>
      <c r="G56" s="4">
        <v>0</v>
      </c>
      <c r="I56" s="4">
        <v>4000000000000</v>
      </c>
      <c r="K56" s="9">
        <v>6.0552838978354595E-3</v>
      </c>
    </row>
    <row r="57" spans="1:11" ht="24">
      <c r="A57" s="3" t="s">
        <v>308</v>
      </c>
      <c r="C57" s="4">
        <v>1500000000000</v>
      </c>
      <c r="E57" s="4">
        <v>0</v>
      </c>
      <c r="F57" s="4"/>
      <c r="G57" s="4">
        <v>0</v>
      </c>
      <c r="I57" s="4">
        <v>1500000000000</v>
      </c>
      <c r="K57" s="9">
        <v>2.2707314616882972E-3</v>
      </c>
    </row>
    <row r="58" spans="1:11" ht="24">
      <c r="A58" s="3" t="s">
        <v>318</v>
      </c>
      <c r="C58" s="4">
        <v>2500000000000</v>
      </c>
      <c r="E58" s="4">
        <v>0</v>
      </c>
      <c r="F58" s="4"/>
      <c r="G58" s="4">
        <v>0</v>
      </c>
      <c r="I58" s="4">
        <v>2500000000000</v>
      </c>
      <c r="K58" s="9">
        <v>3.7845524361471623E-3</v>
      </c>
    </row>
    <row r="59" spans="1:11" ht="24">
      <c r="A59" s="3" t="s">
        <v>302</v>
      </c>
      <c r="C59" s="4">
        <v>4000000000000</v>
      </c>
      <c r="E59" s="4">
        <v>0</v>
      </c>
      <c r="F59" s="4"/>
      <c r="G59" s="4">
        <v>4000000000000</v>
      </c>
      <c r="I59" s="4">
        <v>0</v>
      </c>
      <c r="K59" s="9">
        <v>0</v>
      </c>
    </row>
    <row r="60" spans="1:11" ht="24">
      <c r="A60" s="3" t="s">
        <v>319</v>
      </c>
      <c r="C60" s="4">
        <v>3000000000000</v>
      </c>
      <c r="E60" s="4">
        <v>0</v>
      </c>
      <c r="F60" s="4"/>
      <c r="G60" s="4">
        <v>3000000000000</v>
      </c>
      <c r="I60" s="4">
        <v>0</v>
      </c>
      <c r="K60" s="9">
        <v>0</v>
      </c>
    </row>
    <row r="61" spans="1:11" ht="24">
      <c r="A61" s="3" t="s">
        <v>317</v>
      </c>
      <c r="C61" s="4">
        <v>4500000000000</v>
      </c>
      <c r="E61" s="4">
        <v>0</v>
      </c>
      <c r="F61" s="4"/>
      <c r="G61" s="4">
        <v>0</v>
      </c>
      <c r="I61" s="4">
        <v>4500000000000</v>
      </c>
      <c r="K61" s="9">
        <v>6.812194385064892E-3</v>
      </c>
    </row>
    <row r="62" spans="1:11" ht="24">
      <c r="A62" s="3" t="s">
        <v>321</v>
      </c>
      <c r="C62" s="4">
        <v>4500000000000</v>
      </c>
      <c r="E62" s="4">
        <v>0</v>
      </c>
      <c r="F62" s="4"/>
      <c r="G62" s="4">
        <v>4500000000000</v>
      </c>
      <c r="I62" s="4">
        <v>0</v>
      </c>
      <c r="K62" s="9">
        <v>0</v>
      </c>
    </row>
    <row r="63" spans="1:11" ht="24">
      <c r="A63" s="3" t="s">
        <v>322</v>
      </c>
      <c r="C63" s="4">
        <v>5000000000000</v>
      </c>
      <c r="E63" s="4">
        <v>0</v>
      </c>
      <c r="F63" s="4"/>
      <c r="G63" s="4">
        <v>0</v>
      </c>
      <c r="I63" s="4">
        <v>5000000000000</v>
      </c>
      <c r="K63" s="9">
        <v>7.5691048722943246E-3</v>
      </c>
    </row>
    <row r="64" spans="1:11" ht="24">
      <c r="A64" s="3" t="s">
        <v>299</v>
      </c>
      <c r="C64" s="4">
        <v>5000000000000</v>
      </c>
      <c r="E64" s="4">
        <v>0</v>
      </c>
      <c r="F64" s="4"/>
      <c r="G64" s="4">
        <v>0</v>
      </c>
      <c r="I64" s="4">
        <v>5000000000000</v>
      </c>
      <c r="K64" s="9">
        <v>7.5691048722943246E-3</v>
      </c>
    </row>
    <row r="65" spans="1:11" ht="24">
      <c r="A65" s="3" t="s">
        <v>306</v>
      </c>
      <c r="C65" s="4">
        <v>2000000000000</v>
      </c>
      <c r="E65" s="4">
        <v>0</v>
      </c>
      <c r="F65" s="4"/>
      <c r="G65" s="4">
        <v>2000000000000</v>
      </c>
      <c r="I65" s="4">
        <v>0</v>
      </c>
      <c r="K65" s="9">
        <v>0</v>
      </c>
    </row>
    <row r="66" spans="1:11" ht="24">
      <c r="A66" s="3" t="s">
        <v>323</v>
      </c>
      <c r="C66" s="4">
        <v>3000000000000</v>
      </c>
      <c r="E66" s="4">
        <v>0</v>
      </c>
      <c r="F66" s="4"/>
      <c r="G66" s="4">
        <v>0</v>
      </c>
      <c r="I66" s="4">
        <v>3000000000000</v>
      </c>
      <c r="K66" s="9">
        <v>4.5414629233765944E-3</v>
      </c>
    </row>
    <row r="67" spans="1:11" ht="24">
      <c r="A67" s="3" t="s">
        <v>306</v>
      </c>
      <c r="C67" s="4">
        <v>2000000000000</v>
      </c>
      <c r="E67" s="4">
        <v>0</v>
      </c>
      <c r="F67" s="4"/>
      <c r="G67" s="4">
        <v>2000000000000</v>
      </c>
      <c r="I67" s="4">
        <v>0</v>
      </c>
      <c r="K67" s="9">
        <v>0</v>
      </c>
    </row>
    <row r="68" spans="1:11" ht="24">
      <c r="A68" s="3" t="s">
        <v>324</v>
      </c>
      <c r="C68" s="4">
        <v>884000</v>
      </c>
      <c r="E68" s="4">
        <v>10327868856080</v>
      </c>
      <c r="F68" s="4"/>
      <c r="G68" s="4">
        <v>10327869740080</v>
      </c>
      <c r="I68" s="4">
        <v>0</v>
      </c>
      <c r="K68" s="9">
        <v>0</v>
      </c>
    </row>
    <row r="69" spans="1:11" ht="24">
      <c r="A69" s="3" t="s">
        <v>324</v>
      </c>
      <c r="C69" s="4">
        <v>10000000000000</v>
      </c>
      <c r="E69" s="4">
        <v>0</v>
      </c>
      <c r="F69" s="4"/>
      <c r="G69" s="4">
        <v>10000000000000</v>
      </c>
      <c r="I69" s="4">
        <v>0</v>
      </c>
      <c r="K69" s="9">
        <v>0</v>
      </c>
    </row>
    <row r="70" spans="1:11" ht="24">
      <c r="A70" s="3" t="s">
        <v>299</v>
      </c>
      <c r="C70" s="4">
        <v>3500000000000</v>
      </c>
      <c r="E70" s="4">
        <v>0</v>
      </c>
      <c r="F70" s="4"/>
      <c r="G70" s="4">
        <v>0</v>
      </c>
      <c r="I70" s="4">
        <v>3500000000000</v>
      </c>
      <c r="K70" s="9">
        <v>5.2983734106060269E-3</v>
      </c>
    </row>
    <row r="71" spans="1:11" ht="24">
      <c r="A71" s="3" t="s">
        <v>303</v>
      </c>
      <c r="C71" s="4">
        <v>5000000000000</v>
      </c>
      <c r="E71" s="4">
        <v>0</v>
      </c>
      <c r="F71" s="4"/>
      <c r="G71" s="4">
        <v>0</v>
      </c>
      <c r="I71" s="4">
        <v>5000000000000</v>
      </c>
      <c r="K71" s="9">
        <v>7.5691048722943246E-3</v>
      </c>
    </row>
    <row r="72" spans="1:11" ht="24">
      <c r="A72" s="3" t="s">
        <v>299</v>
      </c>
      <c r="C72" s="4">
        <v>10000000000000</v>
      </c>
      <c r="E72" s="4">
        <v>0</v>
      </c>
      <c r="F72" s="4"/>
      <c r="G72" s="4">
        <v>10000000000000</v>
      </c>
      <c r="I72" s="4">
        <v>0</v>
      </c>
      <c r="K72" s="9">
        <v>0</v>
      </c>
    </row>
    <row r="73" spans="1:11" ht="24">
      <c r="A73" s="3" t="s">
        <v>314</v>
      </c>
      <c r="C73" s="4">
        <v>10000000000000</v>
      </c>
      <c r="E73" s="4">
        <v>0</v>
      </c>
      <c r="F73" s="4"/>
      <c r="G73" s="4">
        <v>10000000000000</v>
      </c>
      <c r="I73" s="4">
        <v>0</v>
      </c>
      <c r="K73" s="9">
        <v>0</v>
      </c>
    </row>
    <row r="74" spans="1:11" ht="24">
      <c r="A74" s="3" t="s">
        <v>321</v>
      </c>
      <c r="C74" s="4">
        <v>7000000000000</v>
      </c>
      <c r="E74" s="4">
        <v>0</v>
      </c>
      <c r="F74" s="4"/>
      <c r="G74" s="4">
        <v>7000000000000</v>
      </c>
      <c r="I74" s="4">
        <v>0</v>
      </c>
      <c r="K74" s="9">
        <v>0</v>
      </c>
    </row>
    <row r="75" spans="1:11" ht="24">
      <c r="A75" s="3" t="s">
        <v>299</v>
      </c>
      <c r="C75" s="4">
        <v>7000000000000</v>
      </c>
      <c r="E75" s="4">
        <v>0</v>
      </c>
      <c r="F75" s="4"/>
      <c r="G75" s="4">
        <v>0</v>
      </c>
      <c r="I75" s="4">
        <v>7000000000000</v>
      </c>
      <c r="K75" s="9">
        <v>1.0596746821212054E-2</v>
      </c>
    </row>
    <row r="76" spans="1:11" ht="24">
      <c r="A76" s="3" t="s">
        <v>326</v>
      </c>
      <c r="C76" s="4">
        <v>6130000000000</v>
      </c>
      <c r="E76" s="4">
        <v>0</v>
      </c>
      <c r="F76" s="4"/>
      <c r="G76" s="4">
        <v>6130000000000</v>
      </c>
      <c r="I76" s="4">
        <v>0</v>
      </c>
      <c r="K76" s="9">
        <v>0</v>
      </c>
    </row>
    <row r="77" spans="1:11" ht="24">
      <c r="A77" s="3" t="s">
        <v>302</v>
      </c>
      <c r="C77" s="4">
        <v>4000000000000</v>
      </c>
      <c r="E77" s="4">
        <v>0</v>
      </c>
      <c r="F77" s="4"/>
      <c r="G77" s="4">
        <v>0</v>
      </c>
      <c r="I77" s="4">
        <v>4000000000000</v>
      </c>
      <c r="K77" s="9">
        <v>6.0552838978354595E-3</v>
      </c>
    </row>
    <row r="78" spans="1:11" ht="24">
      <c r="A78" s="3" t="s">
        <v>323</v>
      </c>
      <c r="C78" s="4">
        <v>6000000000000</v>
      </c>
      <c r="E78" s="4">
        <v>0</v>
      </c>
      <c r="F78" s="4"/>
      <c r="G78" s="4">
        <v>0</v>
      </c>
      <c r="I78" s="4">
        <v>6000000000000</v>
      </c>
      <c r="K78" s="9">
        <v>9.0829258467531888E-3</v>
      </c>
    </row>
    <row r="79" spans="1:11" ht="24">
      <c r="A79" s="3" t="s">
        <v>299</v>
      </c>
      <c r="C79" s="4">
        <v>5000000000000</v>
      </c>
      <c r="E79" s="4">
        <v>0</v>
      </c>
      <c r="F79" s="4"/>
      <c r="G79" s="4">
        <v>0</v>
      </c>
      <c r="I79" s="4">
        <v>5000000000000</v>
      </c>
      <c r="K79" s="9">
        <v>7.5691048722943246E-3</v>
      </c>
    </row>
    <row r="80" spans="1:11" ht="24">
      <c r="A80" s="3" t="s">
        <v>300</v>
      </c>
      <c r="C80" s="4">
        <v>5000000000000</v>
      </c>
      <c r="E80" s="4">
        <v>0</v>
      </c>
      <c r="F80" s="4"/>
      <c r="G80" s="4">
        <v>0</v>
      </c>
      <c r="I80" s="4">
        <v>5000000000000</v>
      </c>
      <c r="K80" s="9">
        <v>7.5691048722943246E-3</v>
      </c>
    </row>
    <row r="81" spans="1:11" ht="24">
      <c r="A81" s="3" t="s">
        <v>297</v>
      </c>
      <c r="C81" s="4">
        <v>5000000000000</v>
      </c>
      <c r="E81" s="4">
        <v>0</v>
      </c>
      <c r="F81" s="4"/>
      <c r="G81" s="4">
        <v>0</v>
      </c>
      <c r="I81" s="4">
        <v>5000000000000</v>
      </c>
      <c r="K81" s="9">
        <v>7.5691048722943246E-3</v>
      </c>
    </row>
    <row r="82" spans="1:11" ht="24">
      <c r="A82" s="3" t="s">
        <v>300</v>
      </c>
      <c r="C82" s="4">
        <v>0</v>
      </c>
      <c r="E82" s="4">
        <v>5000000000000</v>
      </c>
      <c r="F82" s="4"/>
      <c r="G82" s="4">
        <v>0</v>
      </c>
      <c r="I82" s="4">
        <v>5000000000000</v>
      </c>
      <c r="K82" s="9">
        <v>7.5691048722943246E-3</v>
      </c>
    </row>
    <row r="83" spans="1:11" ht="24">
      <c r="A83" s="3" t="s">
        <v>299</v>
      </c>
      <c r="C83" s="4">
        <v>0</v>
      </c>
      <c r="E83" s="4">
        <v>12000000000000</v>
      </c>
      <c r="F83" s="4"/>
      <c r="G83" s="4">
        <v>0</v>
      </c>
      <c r="I83" s="4">
        <v>12000000000000</v>
      </c>
      <c r="K83" s="9">
        <v>1.8165851693506378E-2</v>
      </c>
    </row>
    <row r="84" spans="1:11" ht="24">
      <c r="A84" s="3" t="s">
        <v>297</v>
      </c>
      <c r="C84" s="4">
        <v>0</v>
      </c>
      <c r="E84" s="4">
        <v>12000000000000</v>
      </c>
      <c r="F84" s="4"/>
      <c r="G84" s="4">
        <v>0</v>
      </c>
      <c r="I84" s="4">
        <v>12000000000000</v>
      </c>
      <c r="K84" s="9">
        <v>1.8165851693506378E-2</v>
      </c>
    </row>
    <row r="85" spans="1:11" ht="24">
      <c r="A85" s="3" t="s">
        <v>297</v>
      </c>
      <c r="C85" s="4">
        <v>0</v>
      </c>
      <c r="E85" s="4">
        <v>5000000000000</v>
      </c>
      <c r="F85" s="4"/>
      <c r="G85" s="4">
        <v>0</v>
      </c>
      <c r="I85" s="4">
        <v>5000000000000</v>
      </c>
      <c r="K85" s="9">
        <v>7.5691048722943246E-3</v>
      </c>
    </row>
    <row r="86" spans="1:11" ht="24">
      <c r="A86" s="3" t="s">
        <v>327</v>
      </c>
      <c r="C86" s="4">
        <v>0</v>
      </c>
      <c r="E86" s="4">
        <v>10000000000000</v>
      </c>
      <c r="F86" s="4"/>
      <c r="G86" s="4">
        <v>0</v>
      </c>
      <c r="I86" s="4">
        <v>10000000000000</v>
      </c>
      <c r="K86" s="9">
        <v>1.5138209744588649E-2</v>
      </c>
    </row>
    <row r="87" spans="1:11" ht="24">
      <c r="A87" s="3" t="s">
        <v>297</v>
      </c>
      <c r="C87" s="4">
        <v>0</v>
      </c>
      <c r="E87" s="4">
        <v>4000000000000</v>
      </c>
      <c r="F87" s="4"/>
      <c r="G87" s="4">
        <v>0</v>
      </c>
      <c r="I87" s="4">
        <v>4000000000000</v>
      </c>
      <c r="K87" s="9">
        <v>6.0552838978354595E-3</v>
      </c>
    </row>
    <row r="88" spans="1:11" ht="24">
      <c r="A88" s="3" t="s">
        <v>297</v>
      </c>
      <c r="C88" s="4">
        <v>0</v>
      </c>
      <c r="E88" s="4">
        <v>4000000000000</v>
      </c>
      <c r="F88" s="4"/>
      <c r="G88" s="4">
        <v>0</v>
      </c>
      <c r="I88" s="4">
        <v>4000000000000</v>
      </c>
      <c r="K88" s="9">
        <v>6.0552838978354595E-3</v>
      </c>
    </row>
    <row r="89" spans="1:11" ht="24">
      <c r="A89" s="3" t="s">
        <v>311</v>
      </c>
      <c r="C89" s="4">
        <v>0</v>
      </c>
      <c r="E89" s="4">
        <v>2000000000000</v>
      </c>
      <c r="F89" s="4"/>
      <c r="G89" s="4">
        <v>0</v>
      </c>
      <c r="I89" s="4">
        <v>2000000000000</v>
      </c>
      <c r="K89" s="9">
        <v>3.0276419489177297E-3</v>
      </c>
    </row>
    <row r="90" spans="1:11" ht="24">
      <c r="A90" s="3" t="s">
        <v>318</v>
      </c>
      <c r="C90" s="4">
        <v>0</v>
      </c>
      <c r="E90" s="4">
        <v>3000000000000</v>
      </c>
      <c r="F90" s="4"/>
      <c r="G90" s="4">
        <v>0</v>
      </c>
      <c r="I90" s="4">
        <v>3000000000000</v>
      </c>
      <c r="K90" s="9">
        <v>4.5414629233765944E-3</v>
      </c>
    </row>
    <row r="91" spans="1:11" ht="24">
      <c r="A91" s="3" t="s">
        <v>328</v>
      </c>
      <c r="C91" s="4">
        <v>0</v>
      </c>
      <c r="E91" s="4">
        <v>5000000000000</v>
      </c>
      <c r="F91" s="4"/>
      <c r="G91" s="4">
        <v>0</v>
      </c>
      <c r="I91" s="4">
        <v>5000000000000</v>
      </c>
      <c r="K91" s="9">
        <v>7.5691048722943246E-3</v>
      </c>
    </row>
    <row r="92" spans="1:11" ht="24">
      <c r="A92" s="3" t="s">
        <v>297</v>
      </c>
      <c r="C92" s="4">
        <v>0</v>
      </c>
      <c r="E92" s="4">
        <v>5000000000000</v>
      </c>
      <c r="F92" s="4"/>
      <c r="G92" s="4">
        <v>0</v>
      </c>
      <c r="I92" s="4">
        <v>5000000000000</v>
      </c>
      <c r="K92" s="9">
        <v>7.5691048722943246E-3</v>
      </c>
    </row>
    <row r="93" spans="1:11" ht="24">
      <c r="A93" s="3" t="s">
        <v>309</v>
      </c>
      <c r="C93" s="4">
        <v>0</v>
      </c>
      <c r="E93" s="4">
        <v>5000000000000</v>
      </c>
      <c r="F93" s="4"/>
      <c r="G93" s="4">
        <v>0</v>
      </c>
      <c r="I93" s="4">
        <v>5000000000000</v>
      </c>
      <c r="K93" s="9">
        <v>7.5691048722943246E-3</v>
      </c>
    </row>
    <row r="94" spans="1:11" ht="24">
      <c r="A94" s="3" t="s">
        <v>329</v>
      </c>
      <c r="C94" s="4">
        <v>0</v>
      </c>
      <c r="E94" s="4">
        <v>3000000000000</v>
      </c>
      <c r="F94" s="4"/>
      <c r="G94" s="4">
        <v>0</v>
      </c>
      <c r="I94" s="4">
        <v>3000000000000</v>
      </c>
      <c r="K94" s="9">
        <v>4.5414629233765944E-3</v>
      </c>
    </row>
    <row r="95" spans="1:11" ht="24">
      <c r="A95" s="3" t="s">
        <v>297</v>
      </c>
      <c r="C95" s="4">
        <v>0</v>
      </c>
      <c r="E95" s="4">
        <v>10000000000000</v>
      </c>
      <c r="F95" s="4"/>
      <c r="G95" s="4">
        <v>0</v>
      </c>
      <c r="I95" s="4">
        <v>10000000000000</v>
      </c>
      <c r="K95" s="9">
        <v>1.5138209744588649E-2</v>
      </c>
    </row>
    <row r="96" spans="1:11" ht="24">
      <c r="A96" s="3" t="s">
        <v>314</v>
      </c>
      <c r="C96" s="4">
        <v>0</v>
      </c>
      <c r="E96" s="4">
        <v>4000000000000</v>
      </c>
      <c r="F96" s="4"/>
      <c r="G96" s="4">
        <v>0</v>
      </c>
      <c r="I96" s="4">
        <v>4000000000000</v>
      </c>
      <c r="K96" s="9">
        <v>6.0552838978354595E-3</v>
      </c>
    </row>
    <row r="97" spans="1:11" ht="24">
      <c r="A97" s="3" t="s">
        <v>299</v>
      </c>
      <c r="C97" s="4">
        <v>0</v>
      </c>
      <c r="E97" s="4">
        <v>10000000000000</v>
      </c>
      <c r="F97" s="4"/>
      <c r="G97" s="4">
        <v>0</v>
      </c>
      <c r="I97" s="4">
        <v>10000000000000</v>
      </c>
      <c r="K97" s="9">
        <v>1.5138209744588649E-2</v>
      </c>
    </row>
    <row r="98" spans="1:11" ht="24.75" thickBot="1">
      <c r="A98" s="3" t="s">
        <v>300</v>
      </c>
      <c r="C98" s="4">
        <v>0</v>
      </c>
      <c r="E98" s="4">
        <v>4000000000000</v>
      </c>
      <c r="F98" s="4"/>
      <c r="G98" s="4">
        <v>0</v>
      </c>
      <c r="I98" s="4">
        <v>4000000000000</v>
      </c>
      <c r="K98" s="9">
        <v>6.0552838978354595E-3</v>
      </c>
    </row>
    <row r="99" spans="1:11" ht="24.75" thickBot="1">
      <c r="A99" s="3" t="s">
        <v>49</v>
      </c>
      <c r="C99" s="5">
        <f>SUM(C8:C98)</f>
        <v>318395006600286</v>
      </c>
      <c r="E99" s="5">
        <f>SUM(E8:E98)</f>
        <v>647233336105996</v>
      </c>
      <c r="G99" s="5">
        <f>SUM(G8:G98)</f>
        <v>667890913148816</v>
      </c>
      <c r="I99" s="5">
        <f>SUM(I8:I98)</f>
        <v>297737429557466</v>
      </c>
      <c r="K99" s="8">
        <f>SUM(K8:K98)</f>
        <v>0.4507211657455607</v>
      </c>
    </row>
    <row r="100" spans="1:11">
      <c r="I100" s="4"/>
    </row>
  </sheetData>
  <mergeCells count="13">
    <mergeCell ref="A2:K2"/>
    <mergeCell ref="A3:K3"/>
    <mergeCell ref="A4:K4"/>
    <mergeCell ref="C7"/>
    <mergeCell ref="C6"/>
    <mergeCell ref="E7"/>
    <mergeCell ref="G7"/>
    <mergeCell ref="E6:G6"/>
    <mergeCell ref="A6:A7"/>
    <mergeCell ref="A5:L5"/>
    <mergeCell ref="I7"/>
    <mergeCell ref="K7"/>
    <mergeCell ref="I6:K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K14"/>
  <sheetViews>
    <sheetView rightToLeft="1" tabSelected="1" workbookViewId="0">
      <selection activeCell="A21" sqref="A21"/>
    </sheetView>
  </sheetViews>
  <sheetFormatPr defaultRowHeight="22.5"/>
  <cols>
    <col min="1" max="1" width="53.5703125" style="2" customWidth="1"/>
    <col min="2" max="2" width="1.42578125" style="2" customWidth="1"/>
    <col min="3" max="3" width="19.140625" style="2" customWidth="1"/>
    <col min="4" max="4" width="1" style="2" customWidth="1"/>
    <col min="5" max="5" width="21.85546875" style="2" bestFit="1" customWidth="1"/>
    <col min="6" max="6" width="1" style="2" customWidth="1"/>
    <col min="7" max="7" width="20.42578125" style="2" bestFit="1" customWidth="1"/>
    <col min="8" max="8" width="1" style="2" customWidth="1"/>
    <col min="9" max="9" width="30.7109375" style="2" bestFit="1" customWidth="1"/>
    <col min="10" max="10" width="1" style="2" customWidth="1"/>
    <col min="11" max="11" width="9.140625" style="2" customWidth="1"/>
    <col min="12" max="16384" width="9.140625" style="2"/>
  </cols>
  <sheetData>
    <row r="2" spans="1:11" ht="24">
      <c r="A2" s="33" t="s">
        <v>0</v>
      </c>
      <c r="B2" s="33"/>
      <c r="C2" s="33"/>
      <c r="D2" s="33" t="s">
        <v>0</v>
      </c>
      <c r="E2" s="33" t="s">
        <v>0</v>
      </c>
      <c r="F2" s="33" t="s">
        <v>0</v>
      </c>
      <c r="G2" s="33" t="s">
        <v>0</v>
      </c>
      <c r="H2" s="33" t="s">
        <v>0</v>
      </c>
      <c r="I2" s="33" t="s">
        <v>0</v>
      </c>
    </row>
    <row r="3" spans="1:11" ht="24">
      <c r="A3" s="33" t="s">
        <v>330</v>
      </c>
      <c r="B3" s="33"/>
      <c r="C3" s="33"/>
      <c r="D3" s="33" t="s">
        <v>330</v>
      </c>
      <c r="E3" s="33" t="s">
        <v>330</v>
      </c>
      <c r="F3" s="33" t="s">
        <v>330</v>
      </c>
      <c r="G3" s="33" t="s">
        <v>330</v>
      </c>
      <c r="H3" s="33" t="s">
        <v>330</v>
      </c>
      <c r="I3" s="33" t="s">
        <v>330</v>
      </c>
    </row>
    <row r="4" spans="1:11" ht="24">
      <c r="A4" s="33" t="s">
        <v>2</v>
      </c>
      <c r="B4" s="33"/>
      <c r="C4" s="33"/>
      <c r="D4" s="33" t="s">
        <v>2</v>
      </c>
      <c r="E4" s="33" t="s">
        <v>2</v>
      </c>
      <c r="F4" s="33" t="s">
        <v>2</v>
      </c>
      <c r="G4" s="33" t="s">
        <v>2</v>
      </c>
      <c r="H4" s="33" t="s">
        <v>2</v>
      </c>
      <c r="I4" s="33" t="s">
        <v>2</v>
      </c>
    </row>
    <row r="5" spans="1:11" ht="25.5">
      <c r="A5" s="31" t="s">
        <v>420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1" ht="24.75" thickBot="1">
      <c r="A6" s="32" t="s">
        <v>334</v>
      </c>
      <c r="B6" s="11"/>
      <c r="C6" s="12" t="s">
        <v>425</v>
      </c>
      <c r="E6" s="32" t="s">
        <v>292</v>
      </c>
      <c r="G6" s="32" t="s">
        <v>401</v>
      </c>
      <c r="I6" s="32" t="s">
        <v>13</v>
      </c>
    </row>
    <row r="7" spans="1:11">
      <c r="A7" s="10" t="s">
        <v>421</v>
      </c>
      <c r="B7" s="10"/>
      <c r="C7" s="13" t="s">
        <v>426</v>
      </c>
      <c r="E7" s="4">
        <v>336857217187</v>
      </c>
      <c r="G7" s="9">
        <f>E7/$E$12</f>
        <v>2.1238478024026508E-2</v>
      </c>
      <c r="I7" s="9">
        <v>5.0994152077552587E-4</v>
      </c>
    </row>
    <row r="8" spans="1:11">
      <c r="A8" s="10" t="s">
        <v>422</v>
      </c>
      <c r="B8" s="10"/>
      <c r="C8" s="13" t="s">
        <v>427</v>
      </c>
      <c r="E8" s="4">
        <v>2706587036495</v>
      </c>
      <c r="G8" s="9">
        <f t="shared" ref="G8:G11" si="0">E8/$E$12</f>
        <v>0.17064734362750208</v>
      </c>
      <c r="I8" s="9">
        <v>4.0972882250445925E-3</v>
      </c>
    </row>
    <row r="9" spans="1:11">
      <c r="A9" s="10" t="s">
        <v>423</v>
      </c>
      <c r="B9" s="10"/>
      <c r="C9" s="13" t="s">
        <v>456</v>
      </c>
      <c r="E9" s="4">
        <v>4889679623791</v>
      </c>
      <c r="G9" s="9">
        <f t="shared" si="0"/>
        <v>0.3082889364865985</v>
      </c>
      <c r="I9" s="9">
        <v>7.4020995728789479E-3</v>
      </c>
    </row>
    <row r="10" spans="1:11">
      <c r="A10" s="10" t="s">
        <v>424</v>
      </c>
      <c r="B10" s="10"/>
      <c r="C10" s="13" t="s">
        <v>457</v>
      </c>
      <c r="E10" s="4">
        <v>7927574200700</v>
      </c>
      <c r="G10" s="9">
        <f t="shared" si="0"/>
        <v>0.49982485710537472</v>
      </c>
      <c r="I10" s="9">
        <v>1.2000928101598632E-2</v>
      </c>
    </row>
    <row r="11" spans="1:11" ht="23.25" thickBot="1">
      <c r="A11" s="10" t="s">
        <v>408</v>
      </c>
      <c r="B11" s="10"/>
      <c r="C11" s="13" t="s">
        <v>458</v>
      </c>
      <c r="E11" s="4">
        <v>6102509</v>
      </c>
      <c r="G11" s="9">
        <f t="shared" si="0"/>
        <v>3.8475649822866794E-7</v>
      </c>
      <c r="I11" s="9">
        <v>9.2381061210239935E-9</v>
      </c>
    </row>
    <row r="12" spans="1:11" ht="24.75" thickBot="1">
      <c r="A12" s="3" t="s">
        <v>49</v>
      </c>
      <c r="B12" s="3"/>
      <c r="C12" s="3"/>
      <c r="E12" s="5">
        <f>SUM(E7:E11)</f>
        <v>15860704180682</v>
      </c>
      <c r="G12" s="26">
        <f>SUM(G7:G11)</f>
        <v>1</v>
      </c>
      <c r="I12" s="8">
        <f>SUM(I7:I11)</f>
        <v>2.401026665840382E-2</v>
      </c>
    </row>
    <row r="13" spans="1:11" ht="23.25" thickTop="1"/>
    <row r="14" spans="1:11">
      <c r="I14" s="4"/>
    </row>
  </sheetData>
  <mergeCells count="8">
    <mergeCell ref="A6"/>
    <mergeCell ref="E6"/>
    <mergeCell ref="G6"/>
    <mergeCell ref="I6"/>
    <mergeCell ref="A2:I2"/>
    <mergeCell ref="A3:I3"/>
    <mergeCell ref="A4:I4"/>
    <mergeCell ref="A5:K5"/>
  </mergeCells>
  <phoneticPr fontId="9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20"/>
  <sheetViews>
    <sheetView rightToLeft="1" workbookViewId="0">
      <selection activeCell="A5" sqref="A5:S5"/>
    </sheetView>
  </sheetViews>
  <sheetFormatPr defaultRowHeight="22.5"/>
  <cols>
    <col min="1" max="1" width="51.42578125" style="2" bestFit="1" customWidth="1"/>
    <col min="2" max="2" width="1" style="2" customWidth="1"/>
    <col min="3" max="3" width="17" style="2" bestFit="1" customWidth="1"/>
    <col min="4" max="4" width="1" style="2" customWidth="1"/>
    <col min="5" max="5" width="20.28515625" style="2" bestFit="1" customWidth="1"/>
    <col min="6" max="6" width="1" style="2" customWidth="1"/>
    <col min="7" max="7" width="18.7109375" style="2" bestFit="1" customWidth="1"/>
    <col min="8" max="8" width="1" style="2" customWidth="1"/>
    <col min="9" max="9" width="20.42578125" style="2" bestFit="1" customWidth="1"/>
    <col min="10" max="10" width="1" style="2" customWidth="1"/>
    <col min="11" max="11" width="20.42578125" style="2" bestFit="1" customWidth="1"/>
    <col min="12" max="12" width="1" style="2" customWidth="1"/>
    <col min="13" max="13" width="18.5703125" style="2" bestFit="1" customWidth="1"/>
    <col min="14" max="14" width="1" style="2" customWidth="1"/>
    <col min="15" max="15" width="20.42578125" style="2" bestFit="1" customWidth="1"/>
    <col min="16" max="16" width="1" style="2" customWidth="1"/>
    <col min="17" max="17" width="18.5703125" style="2" bestFit="1" customWidth="1"/>
    <col min="18" max="18" width="1" style="2" customWidth="1"/>
    <col min="19" max="19" width="20.42578125" style="2" bestFit="1" customWidth="1"/>
    <col min="20" max="20" width="1" style="2" customWidth="1"/>
    <col min="21" max="21" width="20.42578125" style="2" bestFit="1" customWidth="1"/>
    <col min="22" max="22" width="1" style="2" customWidth="1"/>
    <col min="23" max="23" width="9.140625" style="2" customWidth="1"/>
    <col min="24" max="16384" width="9.140625" style="2"/>
  </cols>
  <sheetData>
    <row r="2" spans="1:21" ht="24">
      <c r="A2" s="33" t="s">
        <v>0</v>
      </c>
      <c r="B2" s="33" t="s">
        <v>0</v>
      </c>
      <c r="C2" s="33" t="s">
        <v>0</v>
      </c>
      <c r="D2" s="33" t="s">
        <v>0</v>
      </c>
      <c r="E2" s="33" t="s">
        <v>0</v>
      </c>
      <c r="F2" s="33" t="s">
        <v>0</v>
      </c>
      <c r="G2" s="33" t="s">
        <v>0</v>
      </c>
      <c r="H2" s="33" t="s">
        <v>0</v>
      </c>
      <c r="I2" s="33" t="s">
        <v>0</v>
      </c>
      <c r="J2" s="33" t="s">
        <v>0</v>
      </c>
      <c r="K2" s="33" t="s">
        <v>0</v>
      </c>
      <c r="L2" s="33" t="s">
        <v>0</v>
      </c>
      <c r="M2" s="33" t="s">
        <v>0</v>
      </c>
      <c r="N2" s="33" t="s">
        <v>0</v>
      </c>
      <c r="O2" s="33" t="s">
        <v>0</v>
      </c>
      <c r="P2" s="33" t="s">
        <v>0</v>
      </c>
      <c r="Q2" s="33" t="s">
        <v>0</v>
      </c>
      <c r="R2" s="33" t="s">
        <v>0</v>
      </c>
      <c r="S2" s="33" t="s">
        <v>0</v>
      </c>
      <c r="T2" s="33" t="s">
        <v>0</v>
      </c>
      <c r="U2" s="33" t="s">
        <v>0</v>
      </c>
    </row>
    <row r="3" spans="1:21" ht="24">
      <c r="A3" s="33" t="s">
        <v>330</v>
      </c>
      <c r="B3" s="33" t="s">
        <v>330</v>
      </c>
      <c r="C3" s="33" t="s">
        <v>330</v>
      </c>
      <c r="D3" s="33" t="s">
        <v>330</v>
      </c>
      <c r="E3" s="33" t="s">
        <v>330</v>
      </c>
      <c r="F3" s="33" t="s">
        <v>330</v>
      </c>
      <c r="G3" s="33" t="s">
        <v>330</v>
      </c>
      <c r="H3" s="33" t="s">
        <v>330</v>
      </c>
      <c r="I3" s="33" t="s">
        <v>330</v>
      </c>
      <c r="J3" s="33" t="s">
        <v>330</v>
      </c>
      <c r="K3" s="33" t="s">
        <v>330</v>
      </c>
      <c r="L3" s="33" t="s">
        <v>330</v>
      </c>
      <c r="M3" s="33" t="s">
        <v>330</v>
      </c>
      <c r="N3" s="33" t="s">
        <v>330</v>
      </c>
      <c r="O3" s="33" t="s">
        <v>330</v>
      </c>
      <c r="P3" s="33" t="s">
        <v>330</v>
      </c>
      <c r="Q3" s="33" t="s">
        <v>330</v>
      </c>
      <c r="R3" s="33" t="s">
        <v>330</v>
      </c>
      <c r="S3" s="33" t="s">
        <v>330</v>
      </c>
      <c r="T3" s="33" t="s">
        <v>330</v>
      </c>
      <c r="U3" s="33" t="s">
        <v>330</v>
      </c>
    </row>
    <row r="4" spans="1:21" ht="24">
      <c r="A4" s="33" t="s">
        <v>2</v>
      </c>
      <c r="B4" s="33" t="s">
        <v>2</v>
      </c>
      <c r="C4" s="33" t="s">
        <v>2</v>
      </c>
      <c r="D4" s="33" t="s">
        <v>2</v>
      </c>
      <c r="E4" s="33" t="s">
        <v>2</v>
      </c>
      <c r="F4" s="33" t="s">
        <v>2</v>
      </c>
      <c r="G4" s="33" t="s">
        <v>2</v>
      </c>
      <c r="H4" s="33" t="s">
        <v>2</v>
      </c>
      <c r="I4" s="33" t="s">
        <v>2</v>
      </c>
      <c r="J4" s="33" t="s">
        <v>2</v>
      </c>
      <c r="K4" s="33" t="s">
        <v>2</v>
      </c>
      <c r="L4" s="33" t="s">
        <v>2</v>
      </c>
      <c r="M4" s="33" t="s">
        <v>2</v>
      </c>
      <c r="N4" s="33" t="s">
        <v>2</v>
      </c>
      <c r="O4" s="33" t="s">
        <v>2</v>
      </c>
      <c r="P4" s="33" t="s">
        <v>2</v>
      </c>
      <c r="Q4" s="33" t="s">
        <v>2</v>
      </c>
      <c r="R4" s="33" t="s">
        <v>2</v>
      </c>
      <c r="S4" s="33" t="s">
        <v>2</v>
      </c>
      <c r="T4" s="33" t="s">
        <v>2</v>
      </c>
      <c r="U4" s="33" t="s">
        <v>2</v>
      </c>
    </row>
    <row r="5" spans="1:21" ht="25.5">
      <c r="A5" s="31" t="s">
        <v>459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</row>
    <row r="6" spans="1:21" ht="24">
      <c r="A6" s="32" t="s">
        <v>3</v>
      </c>
      <c r="C6" s="32" t="s">
        <v>332</v>
      </c>
      <c r="D6" s="32" t="s">
        <v>332</v>
      </c>
      <c r="E6" s="32" t="s">
        <v>332</v>
      </c>
      <c r="F6" s="32" t="s">
        <v>332</v>
      </c>
      <c r="G6" s="32" t="s">
        <v>332</v>
      </c>
      <c r="H6" s="32" t="s">
        <v>332</v>
      </c>
      <c r="I6" s="32" t="s">
        <v>332</v>
      </c>
      <c r="J6" s="32" t="s">
        <v>332</v>
      </c>
      <c r="K6" s="32" t="s">
        <v>332</v>
      </c>
      <c r="M6" s="32" t="s">
        <v>333</v>
      </c>
      <c r="N6" s="32" t="s">
        <v>333</v>
      </c>
      <c r="O6" s="32" t="s">
        <v>333</v>
      </c>
      <c r="P6" s="32" t="s">
        <v>333</v>
      </c>
      <c r="Q6" s="32" t="s">
        <v>333</v>
      </c>
      <c r="R6" s="32" t="s">
        <v>333</v>
      </c>
      <c r="S6" s="32" t="s">
        <v>333</v>
      </c>
      <c r="T6" s="32" t="s">
        <v>333</v>
      </c>
      <c r="U6" s="32" t="s">
        <v>333</v>
      </c>
    </row>
    <row r="7" spans="1:21" ht="24">
      <c r="A7" s="32" t="s">
        <v>3</v>
      </c>
      <c r="C7" s="32" t="s">
        <v>398</v>
      </c>
      <c r="E7" s="32" t="s">
        <v>399</v>
      </c>
      <c r="G7" s="32" t="s">
        <v>400</v>
      </c>
      <c r="I7" s="32" t="s">
        <v>292</v>
      </c>
      <c r="K7" s="32" t="s">
        <v>401</v>
      </c>
      <c r="M7" s="32" t="s">
        <v>398</v>
      </c>
      <c r="O7" s="32" t="s">
        <v>399</v>
      </c>
      <c r="Q7" s="32" t="s">
        <v>400</v>
      </c>
      <c r="S7" s="32" t="s">
        <v>292</v>
      </c>
      <c r="U7" s="32" t="s">
        <v>401</v>
      </c>
    </row>
    <row r="8" spans="1:21" ht="24">
      <c r="A8" s="3" t="s">
        <v>15</v>
      </c>
      <c r="C8" s="4">
        <v>0</v>
      </c>
      <c r="E8" s="4">
        <v>-4544488926</v>
      </c>
      <c r="G8" s="4">
        <v>0</v>
      </c>
      <c r="I8" s="4">
        <v>-4544488926</v>
      </c>
      <c r="K8" s="9">
        <v>-1.349084625215915E-2</v>
      </c>
      <c r="M8" s="4">
        <v>0</v>
      </c>
      <c r="O8" s="4">
        <v>186463115537</v>
      </c>
      <c r="Q8" s="4">
        <v>-6504</v>
      </c>
      <c r="S8" s="4">
        <v>186463109033</v>
      </c>
      <c r="U8" s="9">
        <v>0.126049881361047</v>
      </c>
    </row>
    <row r="9" spans="1:21" ht="24">
      <c r="A9" s="3" t="s">
        <v>389</v>
      </c>
      <c r="C9" s="4">
        <v>0</v>
      </c>
      <c r="E9" s="4">
        <v>0</v>
      </c>
      <c r="G9" s="4">
        <v>0</v>
      </c>
      <c r="I9" s="4">
        <v>0</v>
      </c>
      <c r="K9" s="9">
        <v>0</v>
      </c>
      <c r="M9" s="4">
        <v>0</v>
      </c>
      <c r="O9" s="4">
        <v>0</v>
      </c>
      <c r="Q9" s="4">
        <v>463015333</v>
      </c>
      <c r="S9" s="4">
        <v>463015333</v>
      </c>
      <c r="U9" s="9">
        <v>3.1300040043130863E-4</v>
      </c>
    </row>
    <row r="10" spans="1:21" ht="24">
      <c r="A10" s="3" t="s">
        <v>46</v>
      </c>
      <c r="C10" s="4">
        <v>0</v>
      </c>
      <c r="E10" s="4">
        <v>60443142534</v>
      </c>
      <c r="G10" s="4">
        <v>0</v>
      </c>
      <c r="I10" s="4">
        <v>60443142534</v>
      </c>
      <c r="K10" s="9">
        <v>0.1794325294222392</v>
      </c>
      <c r="M10" s="4">
        <v>561824000000</v>
      </c>
      <c r="O10" s="4">
        <v>-163188765420</v>
      </c>
      <c r="Q10" s="4">
        <v>0</v>
      </c>
      <c r="S10" s="4">
        <v>398635234580</v>
      </c>
      <c r="U10" s="9">
        <v>0.26947917089728141</v>
      </c>
    </row>
    <row r="11" spans="1:21" ht="24">
      <c r="A11" s="3" t="s">
        <v>44</v>
      </c>
      <c r="C11" s="4">
        <v>0</v>
      </c>
      <c r="E11" s="4">
        <v>36152592137</v>
      </c>
      <c r="G11" s="4">
        <v>0</v>
      </c>
      <c r="I11" s="4">
        <v>36152592137</v>
      </c>
      <c r="K11" s="9">
        <v>0.10732319301008345</v>
      </c>
      <c r="M11" s="4">
        <v>0</v>
      </c>
      <c r="O11" s="4">
        <v>171552114271</v>
      </c>
      <c r="Q11" s="4">
        <v>0</v>
      </c>
      <c r="S11" s="4">
        <v>171552114271</v>
      </c>
      <c r="U11" s="9">
        <v>0.11596998335616807</v>
      </c>
    </row>
    <row r="12" spans="1:21" ht="24">
      <c r="A12" s="3" t="s">
        <v>19</v>
      </c>
      <c r="C12" s="4">
        <v>0</v>
      </c>
      <c r="E12" s="4">
        <v>-14125691593</v>
      </c>
      <c r="G12" s="4">
        <v>0</v>
      </c>
      <c r="I12" s="4">
        <v>-14125691593</v>
      </c>
      <c r="K12" s="9">
        <v>-4.1933765620222371E-2</v>
      </c>
      <c r="M12" s="4">
        <v>0</v>
      </c>
      <c r="O12" s="4">
        <v>16236222023</v>
      </c>
      <c r="Q12" s="4">
        <v>0</v>
      </c>
      <c r="S12" s="4">
        <v>16236222023</v>
      </c>
      <c r="U12" s="9">
        <v>1.0975757458750577E-2</v>
      </c>
    </row>
    <row r="13" spans="1:21" ht="24">
      <c r="A13" s="3" t="s">
        <v>17</v>
      </c>
      <c r="C13" s="4">
        <v>0</v>
      </c>
      <c r="E13" s="4">
        <v>17657203000</v>
      </c>
      <c r="G13" s="4">
        <v>0</v>
      </c>
      <c r="I13" s="4">
        <v>17657203000</v>
      </c>
      <c r="K13" s="9">
        <v>5.2417469773841693E-2</v>
      </c>
      <c r="M13" s="4">
        <v>0</v>
      </c>
      <c r="O13" s="4">
        <v>84754574400</v>
      </c>
      <c r="Q13" s="4">
        <v>0</v>
      </c>
      <c r="S13" s="4">
        <v>84754574400</v>
      </c>
      <c r="U13" s="9">
        <v>5.7294464858651105E-2</v>
      </c>
    </row>
    <row r="14" spans="1:21" ht="24">
      <c r="A14" s="3" t="s">
        <v>48</v>
      </c>
      <c r="C14" s="4">
        <v>0</v>
      </c>
      <c r="E14" s="4">
        <v>4311341848</v>
      </c>
      <c r="G14" s="4">
        <v>0</v>
      </c>
      <c r="I14" s="4">
        <v>4311341848</v>
      </c>
      <c r="K14" s="9">
        <v>1.2798721915483376E-2</v>
      </c>
      <c r="M14" s="4">
        <v>0</v>
      </c>
      <c r="O14" s="4">
        <v>20637539912</v>
      </c>
      <c r="Q14" s="4">
        <v>0</v>
      </c>
      <c r="S14" s="4">
        <v>20637539912</v>
      </c>
      <c r="U14" s="9">
        <v>1.3951067699032581E-2</v>
      </c>
    </row>
    <row r="15" spans="1:21" ht="24">
      <c r="A15" s="3" t="s">
        <v>18</v>
      </c>
      <c r="C15" s="4">
        <v>0</v>
      </c>
      <c r="E15" s="4">
        <v>1167463145</v>
      </c>
      <c r="G15" s="4"/>
      <c r="I15" s="4">
        <v>1167463145</v>
      </c>
      <c r="K15" s="9">
        <v>3.4657507259282043E-3</v>
      </c>
      <c r="M15" s="4">
        <v>0</v>
      </c>
      <c r="O15" s="4">
        <v>4563193529</v>
      </c>
      <c r="Q15" s="4"/>
      <c r="S15" s="4">
        <v>4563193529</v>
      </c>
      <c r="U15" s="9">
        <v>3.0847388844951196E-3</v>
      </c>
    </row>
    <row r="16" spans="1:21" ht="24">
      <c r="A16" s="3" t="s">
        <v>47</v>
      </c>
      <c r="C16" s="4">
        <v>0</v>
      </c>
      <c r="E16" s="4">
        <v>0</v>
      </c>
      <c r="G16" s="4">
        <v>0</v>
      </c>
      <c r="I16" s="4">
        <v>0</v>
      </c>
      <c r="K16" s="9">
        <v>0</v>
      </c>
      <c r="M16" s="4">
        <v>0</v>
      </c>
      <c r="O16" s="4">
        <v>3607598998</v>
      </c>
      <c r="Q16" s="4">
        <v>0</v>
      </c>
      <c r="S16" s="4">
        <v>3607598998</v>
      </c>
      <c r="U16" s="9">
        <v>2.4387527809356323E-3</v>
      </c>
    </row>
    <row r="17" spans="1:21" ht="24">
      <c r="A17" s="3" t="s">
        <v>16</v>
      </c>
      <c r="C17" s="4">
        <v>0</v>
      </c>
      <c r="E17" s="4">
        <v>245986025672</v>
      </c>
      <c r="G17" s="4">
        <v>0</v>
      </c>
      <c r="I17" s="4">
        <v>245986025672</v>
      </c>
      <c r="K17" s="9">
        <v>0.73023825265244491</v>
      </c>
      <c r="M17" s="4">
        <v>0</v>
      </c>
      <c r="O17" s="4">
        <v>377559281714</v>
      </c>
      <c r="Q17" s="4">
        <v>0</v>
      </c>
      <c r="S17" s="4">
        <v>377559281714</v>
      </c>
      <c r="U17" s="9">
        <v>0.25523173411416866</v>
      </c>
    </row>
    <row r="18" spans="1:21" ht="24">
      <c r="A18" s="3" t="s">
        <v>45</v>
      </c>
      <c r="C18" s="4">
        <v>0</v>
      </c>
      <c r="E18" s="4">
        <v>-10190370630</v>
      </c>
      <c r="G18" s="4">
        <v>0</v>
      </c>
      <c r="I18" s="4">
        <v>-10190370630</v>
      </c>
      <c r="K18" s="9">
        <v>-3.025130562763928E-2</v>
      </c>
      <c r="M18" s="4">
        <v>0</v>
      </c>
      <c r="O18" s="4">
        <v>-4144404391</v>
      </c>
      <c r="Q18" s="4">
        <v>0</v>
      </c>
      <c r="S18" s="4">
        <v>-4144404391</v>
      </c>
      <c r="U18" s="9">
        <v>-2.8016355862933674E-3</v>
      </c>
    </row>
    <row r="19" spans="1:21" ht="24.75" thickBot="1">
      <c r="A19" s="25" t="s">
        <v>434</v>
      </c>
      <c r="C19" s="4">
        <v>0</v>
      </c>
      <c r="E19" s="4">
        <v>0</v>
      </c>
      <c r="G19" s="4">
        <v>0</v>
      </c>
      <c r="I19" s="4">
        <v>0</v>
      </c>
      <c r="K19" s="9">
        <v>0</v>
      </c>
      <c r="M19" s="4">
        <v>0</v>
      </c>
      <c r="O19" s="4">
        <v>0</v>
      </c>
      <c r="Q19" s="4">
        <v>218952842163</v>
      </c>
      <c r="S19" s="4">
        <v>218952842163</v>
      </c>
      <c r="U19" s="9">
        <v>0.14801308377533173</v>
      </c>
    </row>
    <row r="20" spans="1:21" ht="24.75" thickBot="1">
      <c r="A20" s="3" t="s">
        <v>49</v>
      </c>
      <c r="C20" s="5">
        <f>SUM(C8:C19)</f>
        <v>0</v>
      </c>
      <c r="E20" s="5">
        <f>SUM(E8:E19)</f>
        <v>336857217187</v>
      </c>
      <c r="G20" s="5">
        <f>SUM(G8:G19)</f>
        <v>0</v>
      </c>
      <c r="I20" s="5">
        <f>SUM(I8:I19)</f>
        <v>336857217187</v>
      </c>
      <c r="K20" s="26">
        <f>SUM(K8:K19)</f>
        <v>1</v>
      </c>
      <c r="M20" s="5">
        <f>SUM(M8:M19)</f>
        <v>561824000000</v>
      </c>
      <c r="O20" s="5">
        <f>SUM(O8:O19)</f>
        <v>698040470573</v>
      </c>
      <c r="Q20" s="5">
        <f>SUM(Q8:Q19)</f>
        <v>219415850992</v>
      </c>
      <c r="S20" s="5">
        <f>SUM(S8:S19)</f>
        <v>1479280321565</v>
      </c>
      <c r="U20" s="26">
        <f>SUM(U8:U19)</f>
        <v>0.99999999999999978</v>
      </c>
    </row>
  </sheetData>
  <mergeCells count="17">
    <mergeCell ref="A2:U2"/>
    <mergeCell ref="A3:U3"/>
    <mergeCell ref="A4:U4"/>
    <mergeCell ref="K7"/>
    <mergeCell ref="C6:K6"/>
    <mergeCell ref="M7"/>
    <mergeCell ref="O7"/>
    <mergeCell ref="Q7"/>
    <mergeCell ref="A6:A7"/>
    <mergeCell ref="C7"/>
    <mergeCell ref="E7"/>
    <mergeCell ref="G7"/>
    <mergeCell ref="I7"/>
    <mergeCell ref="A5:S5"/>
    <mergeCell ref="S7"/>
    <mergeCell ref="U7"/>
    <mergeCell ref="M6:U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819B2-3161-4703-A2BE-A5A1857CEEBC}">
  <dimension ref="A2:U32"/>
  <sheetViews>
    <sheetView rightToLeft="1" workbookViewId="0">
      <selection activeCell="A5" sqref="A5:S5"/>
    </sheetView>
  </sheetViews>
  <sheetFormatPr defaultRowHeight="22.5"/>
  <cols>
    <col min="1" max="1" width="51.42578125" style="2" bestFit="1" customWidth="1"/>
    <col min="2" max="2" width="1" style="2" customWidth="1"/>
    <col min="3" max="3" width="17" style="2" bestFit="1" customWidth="1"/>
    <col min="4" max="4" width="1" style="2" customWidth="1"/>
    <col min="5" max="5" width="20.28515625" style="2" bestFit="1" customWidth="1"/>
    <col min="6" max="6" width="1.140625" style="2" customWidth="1"/>
    <col min="7" max="7" width="18.7109375" style="2" bestFit="1" customWidth="1"/>
    <col min="8" max="8" width="1" style="2" customWidth="1"/>
    <col min="9" max="9" width="20.42578125" style="2" bestFit="1" customWidth="1"/>
    <col min="10" max="10" width="1" style="2" customWidth="1"/>
    <col min="11" max="11" width="20.42578125" style="2" bestFit="1" customWidth="1"/>
    <col min="12" max="12" width="1" style="2" customWidth="1"/>
    <col min="13" max="13" width="18.5703125" style="2" bestFit="1" customWidth="1"/>
    <col min="14" max="14" width="1" style="2" customWidth="1"/>
    <col min="15" max="15" width="20.42578125" style="2" bestFit="1" customWidth="1"/>
    <col min="16" max="16" width="1" style="2" customWidth="1"/>
    <col min="17" max="17" width="18.5703125" style="2" bestFit="1" customWidth="1"/>
    <col min="18" max="18" width="1" style="2" customWidth="1"/>
    <col min="19" max="19" width="20.42578125" style="2" bestFit="1" customWidth="1"/>
    <col min="20" max="20" width="1" style="2" customWidth="1"/>
    <col min="21" max="21" width="20.42578125" style="2" bestFit="1" customWidth="1"/>
    <col min="22" max="22" width="1" style="2" customWidth="1"/>
    <col min="23" max="23" width="9.140625" style="2" customWidth="1"/>
    <col min="24" max="16384" width="9.140625" style="2"/>
  </cols>
  <sheetData>
    <row r="2" spans="1:21" ht="24">
      <c r="A2" s="33" t="s">
        <v>0</v>
      </c>
      <c r="B2" s="33" t="s">
        <v>0</v>
      </c>
      <c r="C2" s="33" t="s">
        <v>0</v>
      </c>
      <c r="D2" s="33" t="s">
        <v>0</v>
      </c>
      <c r="E2" s="33" t="s">
        <v>0</v>
      </c>
      <c r="F2" s="33" t="s">
        <v>0</v>
      </c>
      <c r="G2" s="33" t="s">
        <v>0</v>
      </c>
      <c r="H2" s="33" t="s">
        <v>0</v>
      </c>
      <c r="I2" s="33" t="s">
        <v>0</v>
      </c>
      <c r="J2" s="33" t="s">
        <v>0</v>
      </c>
      <c r="K2" s="33" t="s">
        <v>0</v>
      </c>
      <c r="L2" s="33" t="s">
        <v>0</v>
      </c>
      <c r="M2" s="33" t="s">
        <v>0</v>
      </c>
      <c r="N2" s="33" t="s">
        <v>0</v>
      </c>
      <c r="O2" s="33" t="s">
        <v>0</v>
      </c>
      <c r="P2" s="33" t="s">
        <v>0</v>
      </c>
      <c r="Q2" s="33" t="s">
        <v>0</v>
      </c>
      <c r="R2" s="33" t="s">
        <v>0</v>
      </c>
      <c r="S2" s="33" t="s">
        <v>0</v>
      </c>
      <c r="T2" s="33" t="s">
        <v>0</v>
      </c>
      <c r="U2" s="33" t="s">
        <v>0</v>
      </c>
    </row>
    <row r="3" spans="1:21" ht="24">
      <c r="A3" s="33" t="s">
        <v>330</v>
      </c>
      <c r="B3" s="33" t="s">
        <v>330</v>
      </c>
      <c r="C3" s="33" t="s">
        <v>330</v>
      </c>
      <c r="D3" s="33" t="s">
        <v>330</v>
      </c>
      <c r="E3" s="33" t="s">
        <v>330</v>
      </c>
      <c r="F3" s="33" t="s">
        <v>330</v>
      </c>
      <c r="G3" s="33" t="s">
        <v>330</v>
      </c>
      <c r="H3" s="33" t="s">
        <v>330</v>
      </c>
      <c r="I3" s="33" t="s">
        <v>330</v>
      </c>
      <c r="J3" s="33" t="s">
        <v>330</v>
      </c>
      <c r="K3" s="33" t="s">
        <v>330</v>
      </c>
      <c r="L3" s="33" t="s">
        <v>330</v>
      </c>
      <c r="M3" s="33" t="s">
        <v>330</v>
      </c>
      <c r="N3" s="33" t="s">
        <v>330</v>
      </c>
      <c r="O3" s="33" t="s">
        <v>330</v>
      </c>
      <c r="P3" s="33" t="s">
        <v>330</v>
      </c>
      <c r="Q3" s="33" t="s">
        <v>330</v>
      </c>
      <c r="R3" s="33" t="s">
        <v>330</v>
      </c>
      <c r="S3" s="33" t="s">
        <v>330</v>
      </c>
      <c r="T3" s="33" t="s">
        <v>330</v>
      </c>
      <c r="U3" s="33" t="s">
        <v>330</v>
      </c>
    </row>
    <row r="4" spans="1:21" ht="24">
      <c r="A4" s="33" t="s">
        <v>2</v>
      </c>
      <c r="B4" s="33" t="s">
        <v>2</v>
      </c>
      <c r="C4" s="33" t="s">
        <v>2</v>
      </c>
      <c r="D4" s="33" t="s">
        <v>2</v>
      </c>
      <c r="E4" s="33" t="s">
        <v>2</v>
      </c>
      <c r="F4" s="33" t="s">
        <v>2</v>
      </c>
      <c r="G4" s="33" t="s">
        <v>2</v>
      </c>
      <c r="H4" s="33" t="s">
        <v>2</v>
      </c>
      <c r="I4" s="33" t="s">
        <v>2</v>
      </c>
      <c r="J4" s="33" t="s">
        <v>2</v>
      </c>
      <c r="K4" s="33" t="s">
        <v>2</v>
      </c>
      <c r="L4" s="33" t="s">
        <v>2</v>
      </c>
      <c r="M4" s="33" t="s">
        <v>2</v>
      </c>
      <c r="N4" s="33" t="s">
        <v>2</v>
      </c>
      <c r="O4" s="33" t="s">
        <v>2</v>
      </c>
      <c r="P4" s="33" t="s">
        <v>2</v>
      </c>
      <c r="Q4" s="33" t="s">
        <v>2</v>
      </c>
      <c r="R4" s="33" t="s">
        <v>2</v>
      </c>
      <c r="S4" s="33" t="s">
        <v>2</v>
      </c>
      <c r="T4" s="33" t="s">
        <v>2</v>
      </c>
      <c r="U4" s="33" t="s">
        <v>2</v>
      </c>
    </row>
    <row r="5" spans="1:21" ht="25.5">
      <c r="A5" s="31" t="s">
        <v>460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</row>
    <row r="6" spans="1:21" ht="24.75" thickBot="1">
      <c r="A6" s="32" t="s">
        <v>3</v>
      </c>
      <c r="C6" s="32" t="s">
        <v>332</v>
      </c>
      <c r="D6" s="32" t="s">
        <v>332</v>
      </c>
      <c r="E6" s="32" t="s">
        <v>332</v>
      </c>
      <c r="F6" s="32" t="s">
        <v>332</v>
      </c>
      <c r="G6" s="32" t="s">
        <v>332</v>
      </c>
      <c r="H6" s="32" t="s">
        <v>332</v>
      </c>
      <c r="I6" s="32" t="s">
        <v>332</v>
      </c>
      <c r="J6" s="32" t="s">
        <v>332</v>
      </c>
      <c r="K6" s="32" t="s">
        <v>332</v>
      </c>
      <c r="M6" s="32" t="s">
        <v>333</v>
      </c>
      <c r="N6" s="32" t="s">
        <v>333</v>
      </c>
      <c r="O6" s="32" t="s">
        <v>333</v>
      </c>
      <c r="P6" s="32" t="s">
        <v>333</v>
      </c>
      <c r="Q6" s="32" t="s">
        <v>333</v>
      </c>
      <c r="R6" s="32" t="s">
        <v>333</v>
      </c>
      <c r="S6" s="32" t="s">
        <v>333</v>
      </c>
      <c r="T6" s="32" t="s">
        <v>333</v>
      </c>
      <c r="U6" s="32" t="s">
        <v>333</v>
      </c>
    </row>
    <row r="7" spans="1:21" ht="24.75" thickBot="1">
      <c r="A7" s="32" t="s">
        <v>3</v>
      </c>
      <c r="C7" s="23" t="s">
        <v>452</v>
      </c>
      <c r="E7" s="23" t="s">
        <v>399</v>
      </c>
      <c r="G7" s="23" t="s">
        <v>400</v>
      </c>
      <c r="I7" s="23" t="s">
        <v>292</v>
      </c>
      <c r="K7" s="23" t="s">
        <v>401</v>
      </c>
      <c r="M7" s="23" t="s">
        <v>398</v>
      </c>
      <c r="O7" s="23" t="s">
        <v>399</v>
      </c>
      <c r="Q7" s="23" t="s">
        <v>400</v>
      </c>
      <c r="S7" s="23" t="s">
        <v>292</v>
      </c>
      <c r="U7" s="23" t="s">
        <v>401</v>
      </c>
    </row>
    <row r="8" spans="1:21" ht="24">
      <c r="A8" s="3" t="s">
        <v>23</v>
      </c>
      <c r="C8" s="4">
        <v>0</v>
      </c>
      <c r="E8" s="4">
        <v>-3608462469</v>
      </c>
      <c r="F8" s="4"/>
      <c r="G8" s="4">
        <v>4324603986</v>
      </c>
      <c r="I8" s="4">
        <f>C8+E8+G8</f>
        <v>716141517</v>
      </c>
      <c r="K8" s="9">
        <v>2.6459208861333912E-4</v>
      </c>
      <c r="M8" s="4">
        <v>0</v>
      </c>
      <c r="O8" s="4">
        <v>10023988040</v>
      </c>
      <c r="Q8" s="4">
        <v>28836558914</v>
      </c>
      <c r="S8" s="4">
        <f>M8+O8+Q8</f>
        <v>38860546954</v>
      </c>
      <c r="U8" s="9">
        <v>4.9690932089637204E-3</v>
      </c>
    </row>
    <row r="9" spans="1:21" ht="24">
      <c r="A9" s="3" t="s">
        <v>31</v>
      </c>
      <c r="C9" s="4">
        <v>0</v>
      </c>
      <c r="E9" s="4">
        <v>0</v>
      </c>
      <c r="F9" s="4"/>
      <c r="G9" s="4">
        <v>16101405283</v>
      </c>
      <c r="I9" s="4">
        <f t="shared" ref="I9:I31" si="0">C9+E9+G9</f>
        <v>16101405283</v>
      </c>
      <c r="K9" s="9">
        <v>5.9489700740793985E-3</v>
      </c>
      <c r="M9" s="4">
        <v>0</v>
      </c>
      <c r="O9" s="4">
        <v>0</v>
      </c>
      <c r="Q9" s="4">
        <v>152196844040</v>
      </c>
      <c r="S9" s="4">
        <f t="shared" ref="S9:S31" si="1">M9+O9+Q9</f>
        <v>152196844040</v>
      </c>
      <c r="U9" s="9">
        <v>1.946139113893838E-2</v>
      </c>
    </row>
    <row r="10" spans="1:21" ht="24">
      <c r="A10" s="3" t="s">
        <v>20</v>
      </c>
      <c r="C10" s="4">
        <v>0</v>
      </c>
      <c r="E10" s="4">
        <v>0</v>
      </c>
      <c r="F10" s="4"/>
      <c r="G10" s="4">
        <v>272282548546</v>
      </c>
      <c r="I10" s="4">
        <f t="shared" si="0"/>
        <v>272282548546</v>
      </c>
      <c r="K10" s="9">
        <v>0.10059996034659313</v>
      </c>
      <c r="M10" s="4">
        <v>0</v>
      </c>
      <c r="O10" s="4">
        <v>0</v>
      </c>
      <c r="Q10" s="4">
        <v>272282548546</v>
      </c>
      <c r="S10" s="4">
        <f t="shared" si="1"/>
        <v>272282548546</v>
      </c>
      <c r="U10" s="9">
        <v>3.4816734939444698E-2</v>
      </c>
    </row>
    <row r="11" spans="1:21" ht="24">
      <c r="A11" s="3" t="s">
        <v>22</v>
      </c>
      <c r="C11" s="4">
        <v>0</v>
      </c>
      <c r="E11" s="4">
        <v>-14653532626</v>
      </c>
      <c r="F11" s="4"/>
      <c r="G11" s="4">
        <v>15359671412</v>
      </c>
      <c r="I11" s="4">
        <f t="shared" si="0"/>
        <v>706138786</v>
      </c>
      <c r="K11" s="9">
        <v>2.608963896148863E-4</v>
      </c>
      <c r="M11" s="4">
        <v>0</v>
      </c>
      <c r="O11" s="4">
        <v>6482071863</v>
      </c>
      <c r="Q11" s="4">
        <v>15359671412</v>
      </c>
      <c r="S11" s="4">
        <f t="shared" si="1"/>
        <v>21841743275</v>
      </c>
      <c r="U11" s="9">
        <v>2.792900941620944E-3</v>
      </c>
    </row>
    <row r="12" spans="1:21" ht="24">
      <c r="A12" s="3" t="s">
        <v>38</v>
      </c>
      <c r="C12" s="4">
        <v>0</v>
      </c>
      <c r="E12" s="4">
        <v>-1319754037</v>
      </c>
      <c r="F12" s="4"/>
      <c r="G12" s="4">
        <v>5649914286</v>
      </c>
      <c r="I12" s="4">
        <f t="shared" si="0"/>
        <v>4330160249</v>
      </c>
      <c r="K12" s="9">
        <v>1.5998599677797575E-3</v>
      </c>
      <c r="M12" s="4">
        <v>0</v>
      </c>
      <c r="O12" s="4">
        <v>17193612719</v>
      </c>
      <c r="Q12" s="4">
        <v>16521655333</v>
      </c>
      <c r="S12" s="4">
        <f t="shared" si="1"/>
        <v>33715268052</v>
      </c>
      <c r="U12" s="9">
        <v>4.3111670485209167E-3</v>
      </c>
    </row>
    <row r="13" spans="1:21" ht="24">
      <c r="A13" s="3" t="s">
        <v>27</v>
      </c>
      <c r="C13" s="4">
        <v>0</v>
      </c>
      <c r="E13" s="4">
        <v>-8977294657</v>
      </c>
      <c r="F13" s="4"/>
      <c r="G13" s="4">
        <v>0</v>
      </c>
      <c r="I13" s="4">
        <f t="shared" si="0"/>
        <v>-8977294657</v>
      </c>
      <c r="K13" s="9">
        <v>-3.3168320604333849E-3</v>
      </c>
      <c r="M13" s="4">
        <v>0</v>
      </c>
      <c r="O13" s="4">
        <v>-15009502767</v>
      </c>
      <c r="Q13" s="4">
        <v>13239760763</v>
      </c>
      <c r="S13" s="4">
        <f t="shared" si="1"/>
        <v>-1769742004</v>
      </c>
      <c r="U13" s="9">
        <v>-2.2629668553311646E-4</v>
      </c>
    </row>
    <row r="14" spans="1:21" ht="24">
      <c r="A14" s="3" t="s">
        <v>386</v>
      </c>
      <c r="C14" s="4">
        <v>0</v>
      </c>
      <c r="E14" s="4">
        <v>0</v>
      </c>
      <c r="F14" s="4"/>
      <c r="G14" s="4">
        <v>0</v>
      </c>
      <c r="I14" s="4">
        <f t="shared" si="0"/>
        <v>0</v>
      </c>
      <c r="K14" s="9">
        <v>0</v>
      </c>
      <c r="M14" s="4">
        <v>0</v>
      </c>
      <c r="O14" s="4">
        <v>0</v>
      </c>
      <c r="Q14" s="4">
        <v>21099162</v>
      </c>
      <c r="S14" s="4">
        <f t="shared" si="1"/>
        <v>21099162</v>
      </c>
      <c r="U14" s="9">
        <v>2.6979471681942861E-6</v>
      </c>
    </row>
    <row r="15" spans="1:21" ht="24">
      <c r="A15" s="3" t="s">
        <v>26</v>
      </c>
      <c r="C15" s="4">
        <v>0</v>
      </c>
      <c r="E15" s="4">
        <v>-12285116628</v>
      </c>
      <c r="F15" s="4"/>
      <c r="G15" s="4">
        <v>0</v>
      </c>
      <c r="I15" s="4">
        <f t="shared" si="0"/>
        <v>-12285116628</v>
      </c>
      <c r="K15" s="9">
        <v>-4.5389697291645529E-3</v>
      </c>
      <c r="M15" s="4">
        <v>0</v>
      </c>
      <c r="O15" s="4">
        <v>41844258799</v>
      </c>
      <c r="Q15" s="4">
        <v>20785290328</v>
      </c>
      <c r="S15" s="4">
        <f t="shared" si="1"/>
        <v>62629549127</v>
      </c>
      <c r="U15" s="9">
        <v>8.0084325013701756E-3</v>
      </c>
    </row>
    <row r="16" spans="1:21" ht="24">
      <c r="A16" s="3" t="s">
        <v>388</v>
      </c>
      <c r="C16" s="4">
        <v>0</v>
      </c>
      <c r="E16" s="4">
        <v>0</v>
      </c>
      <c r="F16" s="4"/>
      <c r="G16" s="4">
        <v>0</v>
      </c>
      <c r="I16" s="4">
        <f t="shared" si="0"/>
        <v>0</v>
      </c>
      <c r="K16" s="9">
        <v>0</v>
      </c>
      <c r="M16" s="4">
        <v>0</v>
      </c>
      <c r="O16" s="4">
        <v>0</v>
      </c>
      <c r="Q16" s="4">
        <v>-86115996</v>
      </c>
      <c r="S16" s="4">
        <f t="shared" si="1"/>
        <v>-86115996</v>
      </c>
      <c r="U16" s="9">
        <v>-1.1011641483412017E-5</v>
      </c>
    </row>
    <row r="17" spans="1:21" ht="24">
      <c r="A17" s="3" t="s">
        <v>28</v>
      </c>
      <c r="C17" s="4">
        <v>0</v>
      </c>
      <c r="E17" s="4">
        <v>-7696370096</v>
      </c>
      <c r="F17" s="4"/>
      <c r="G17" s="4">
        <v>0</v>
      </c>
      <c r="I17" s="4">
        <f t="shared" si="0"/>
        <v>-7696370096</v>
      </c>
      <c r="K17" s="9">
        <v>-2.8435701465439342E-3</v>
      </c>
      <c r="M17" s="4">
        <v>0</v>
      </c>
      <c r="O17" s="4">
        <v>-7961879072</v>
      </c>
      <c r="Q17" s="4">
        <v>346375</v>
      </c>
      <c r="S17" s="4">
        <f t="shared" si="1"/>
        <v>-7961532697</v>
      </c>
      <c r="U17" s="9">
        <v>-1.0180401759253455E-3</v>
      </c>
    </row>
    <row r="18" spans="1:21" ht="24">
      <c r="A18" s="3" t="s">
        <v>42</v>
      </c>
      <c r="C18" s="4">
        <v>0</v>
      </c>
      <c r="E18" s="4">
        <v>2226294672754</v>
      </c>
      <c r="F18" s="4"/>
      <c r="G18" s="4">
        <v>0</v>
      </c>
      <c r="I18" s="4">
        <f t="shared" si="0"/>
        <v>2226294672754</v>
      </c>
      <c r="K18" s="9">
        <v>0.82254686168785718</v>
      </c>
      <c r="M18" s="4">
        <v>0</v>
      </c>
      <c r="O18" s="4">
        <v>6507026793697</v>
      </c>
      <c r="Q18" s="4">
        <v>128827203619</v>
      </c>
      <c r="S18" s="4">
        <f t="shared" si="1"/>
        <v>6635853997316</v>
      </c>
      <c r="U18" s="9">
        <v>0.84852580877901385</v>
      </c>
    </row>
    <row r="19" spans="1:21" ht="24">
      <c r="A19" s="3" t="s">
        <v>35</v>
      </c>
      <c r="C19" s="4">
        <v>0</v>
      </c>
      <c r="E19" s="4">
        <v>-39558403533</v>
      </c>
      <c r="F19" s="4"/>
      <c r="G19" s="4">
        <v>0</v>
      </c>
      <c r="I19" s="4">
        <f t="shared" si="0"/>
        <v>-39558403533</v>
      </c>
      <c r="K19" s="9">
        <v>-1.4615603710356823E-2</v>
      </c>
      <c r="M19" s="4">
        <v>0</v>
      </c>
      <c r="O19" s="4">
        <v>-32421813945</v>
      </c>
      <c r="Q19" s="4">
        <v>-1181417648</v>
      </c>
      <c r="S19" s="4">
        <f t="shared" si="1"/>
        <v>-33603231593</v>
      </c>
      <c r="U19" s="9">
        <v>-4.2968409607220944E-3</v>
      </c>
    </row>
    <row r="20" spans="1:21" ht="24">
      <c r="A20" s="3" t="s">
        <v>37</v>
      </c>
      <c r="C20" s="4">
        <v>0</v>
      </c>
      <c r="E20" s="4">
        <v>3455528800</v>
      </c>
      <c r="F20" s="4"/>
      <c r="G20" s="4">
        <v>0</v>
      </c>
      <c r="I20" s="4">
        <f t="shared" si="0"/>
        <v>3455528800</v>
      </c>
      <c r="K20" s="9">
        <v>1.2767107628191669E-3</v>
      </c>
      <c r="M20" s="4">
        <v>0</v>
      </c>
      <c r="O20" s="4">
        <v>74102091791</v>
      </c>
      <c r="Q20" s="4">
        <v>0</v>
      </c>
      <c r="S20" s="4">
        <f t="shared" si="1"/>
        <v>74102091791</v>
      </c>
      <c r="U20" s="9">
        <v>9.4754250763514451E-3</v>
      </c>
    </row>
    <row r="21" spans="1:21" ht="24">
      <c r="A21" s="3" t="s">
        <v>34</v>
      </c>
      <c r="C21" s="4">
        <v>0</v>
      </c>
      <c r="E21" s="4">
        <v>154907412</v>
      </c>
      <c r="F21" s="4"/>
      <c r="G21" s="4">
        <v>0</v>
      </c>
      <c r="I21" s="4">
        <f t="shared" si="0"/>
        <v>154907412</v>
      </c>
      <c r="K21" s="9">
        <v>5.7233486273030915E-5</v>
      </c>
      <c r="M21" s="4">
        <v>0</v>
      </c>
      <c r="O21" s="4">
        <v>122979519</v>
      </c>
      <c r="Q21" s="4">
        <v>0</v>
      </c>
      <c r="S21" s="4">
        <f t="shared" si="1"/>
        <v>122979519</v>
      </c>
      <c r="U21" s="9">
        <v>1.5725375492730252E-5</v>
      </c>
    </row>
    <row r="22" spans="1:21" ht="24">
      <c r="A22" s="3" t="s">
        <v>40</v>
      </c>
      <c r="C22" s="4">
        <v>0</v>
      </c>
      <c r="E22" s="4">
        <v>19345206601</v>
      </c>
      <c r="F22" s="4"/>
      <c r="G22" s="4">
        <v>0</v>
      </c>
      <c r="I22" s="4">
        <f t="shared" si="0"/>
        <v>19345206601</v>
      </c>
      <c r="K22" s="9">
        <v>7.1474540963041878E-3</v>
      </c>
      <c r="M22" s="4">
        <v>0</v>
      </c>
      <c r="O22" s="4">
        <v>95987999580</v>
      </c>
      <c r="Q22" s="4">
        <v>0</v>
      </c>
      <c r="S22" s="4">
        <f t="shared" si="1"/>
        <v>95987999580</v>
      </c>
      <c r="U22" s="9">
        <v>1.2273973328774637E-2</v>
      </c>
    </row>
    <row r="23" spans="1:21" ht="24">
      <c r="A23" s="3" t="s">
        <v>41</v>
      </c>
      <c r="C23" s="4">
        <v>0</v>
      </c>
      <c r="E23" s="4">
        <v>11909032396</v>
      </c>
      <c r="F23" s="4"/>
      <c r="G23" s="4">
        <v>0</v>
      </c>
      <c r="I23" s="4">
        <f t="shared" si="0"/>
        <v>11909032396</v>
      </c>
      <c r="K23" s="9">
        <v>4.4000182648558251E-3</v>
      </c>
      <c r="M23" s="4">
        <v>0</v>
      </c>
      <c r="O23" s="4">
        <v>28708667958</v>
      </c>
      <c r="Q23" s="4">
        <v>0</v>
      </c>
      <c r="S23" s="4">
        <f t="shared" si="1"/>
        <v>28708667958</v>
      </c>
      <c r="U23" s="9">
        <v>3.6709737296635827E-3</v>
      </c>
    </row>
    <row r="24" spans="1:21" ht="24">
      <c r="A24" s="3" t="s">
        <v>25</v>
      </c>
      <c r="C24" s="4">
        <v>0</v>
      </c>
      <c r="E24" s="4">
        <v>-4875558881</v>
      </c>
      <c r="F24" s="4"/>
      <c r="G24" s="4">
        <v>0</v>
      </c>
      <c r="I24" s="4">
        <f t="shared" si="0"/>
        <v>-4875558881</v>
      </c>
      <c r="K24" s="9">
        <v>-1.8013678537800854E-3</v>
      </c>
      <c r="M24" s="4">
        <v>0</v>
      </c>
      <c r="O24" s="4">
        <v>-3218812316</v>
      </c>
      <c r="Q24" s="4">
        <v>0</v>
      </c>
      <c r="S24" s="4">
        <f t="shared" si="1"/>
        <v>-3218812316</v>
      </c>
      <c r="U24" s="9">
        <v>-4.1158912249221512E-4</v>
      </c>
    </row>
    <row r="25" spans="1:21" ht="24">
      <c r="A25" s="3" t="s">
        <v>33</v>
      </c>
      <c r="C25" s="4">
        <v>0</v>
      </c>
      <c r="E25" s="4">
        <v>-293924985</v>
      </c>
      <c r="F25" s="4"/>
      <c r="G25" s="4">
        <v>0</v>
      </c>
      <c r="I25" s="4">
        <f t="shared" si="0"/>
        <v>-293924985</v>
      </c>
      <c r="K25" s="9">
        <v>-1.0859616965454382E-4</v>
      </c>
      <c r="M25" s="4">
        <v>0</v>
      </c>
      <c r="O25" s="4">
        <v>-405129595</v>
      </c>
      <c r="Q25" s="4">
        <v>0</v>
      </c>
      <c r="S25" s="4">
        <f t="shared" si="1"/>
        <v>-405129595</v>
      </c>
      <c r="U25" s="9">
        <v>-5.1803869915873811E-5</v>
      </c>
    </row>
    <row r="26" spans="1:21" ht="24">
      <c r="A26" s="3" t="s">
        <v>36</v>
      </c>
      <c r="C26" s="4">
        <v>0</v>
      </c>
      <c r="E26" s="4">
        <v>3566996644</v>
      </c>
      <c r="G26" s="4">
        <v>0</v>
      </c>
      <c r="I26" s="4">
        <f t="shared" si="0"/>
        <v>3566996644</v>
      </c>
      <c r="K26" s="9">
        <v>1.3178946754356811E-3</v>
      </c>
      <c r="M26" s="4">
        <v>0</v>
      </c>
      <c r="O26" s="4">
        <v>8476794220</v>
      </c>
      <c r="Q26" s="4">
        <v>0</v>
      </c>
      <c r="S26" s="4">
        <f t="shared" si="1"/>
        <v>8476794220</v>
      </c>
      <c r="U26" s="9">
        <v>1.0839266015026895E-3</v>
      </c>
    </row>
    <row r="27" spans="1:21" ht="24">
      <c r="A27" s="3" t="s">
        <v>30</v>
      </c>
      <c r="C27" s="4">
        <v>0</v>
      </c>
      <c r="E27" s="4">
        <v>238990329720</v>
      </c>
      <c r="G27" s="4">
        <v>0</v>
      </c>
      <c r="I27" s="4">
        <f t="shared" si="0"/>
        <v>238990329720</v>
      </c>
      <c r="K27" s="9">
        <v>8.8299517620349585E-2</v>
      </c>
      <c r="M27" s="4">
        <v>0</v>
      </c>
      <c r="O27" s="4">
        <v>479027428520</v>
      </c>
      <c r="Q27" s="4">
        <v>0</v>
      </c>
      <c r="S27" s="4">
        <f t="shared" si="1"/>
        <v>479027428520</v>
      </c>
      <c r="U27" s="9">
        <v>6.1253176513025719E-2</v>
      </c>
    </row>
    <row r="28" spans="1:21" ht="24">
      <c r="A28" s="3" t="s">
        <v>39</v>
      </c>
      <c r="C28" s="4">
        <v>6663882600</v>
      </c>
      <c r="E28" s="4">
        <v>-18781131888</v>
      </c>
      <c r="G28" s="4">
        <v>0</v>
      </c>
      <c r="I28" s="4">
        <f t="shared" si="0"/>
        <v>-12117249288</v>
      </c>
      <c r="K28" s="9">
        <v>-4.4769479512809986E-3</v>
      </c>
      <c r="M28" s="4">
        <v>18786007600</v>
      </c>
      <c r="O28" s="4">
        <v>-35398653619</v>
      </c>
      <c r="Q28" s="4">
        <v>0</v>
      </c>
      <c r="S28" s="4">
        <f t="shared" si="1"/>
        <v>-16612646019</v>
      </c>
      <c r="U28" s="9">
        <v>-2.1242569388857779E-3</v>
      </c>
    </row>
    <row r="29" spans="1:21" ht="24">
      <c r="A29" s="3" t="s">
        <v>24</v>
      </c>
      <c r="C29" s="4">
        <v>0</v>
      </c>
      <c r="E29" s="4">
        <v>-5097798628</v>
      </c>
      <c r="G29" s="4">
        <v>0</v>
      </c>
      <c r="I29" s="4">
        <f t="shared" si="0"/>
        <v>-5097798628</v>
      </c>
      <c r="K29" s="9">
        <v>-1.8834785503892726E-3</v>
      </c>
      <c r="M29" s="4">
        <v>0</v>
      </c>
      <c r="O29" s="4">
        <v>-20200227757</v>
      </c>
      <c r="Q29" s="4">
        <v>0</v>
      </c>
      <c r="S29" s="4">
        <f t="shared" si="1"/>
        <v>-20200227757</v>
      </c>
      <c r="U29" s="9">
        <v>-2.5830005605851913E-3</v>
      </c>
    </row>
    <row r="30" spans="1:21" ht="24">
      <c r="A30" s="3" t="s">
        <v>29</v>
      </c>
      <c r="C30" s="4">
        <v>0</v>
      </c>
      <c r="E30" s="4">
        <v>-677254847</v>
      </c>
      <c r="G30" s="4">
        <v>0</v>
      </c>
      <c r="I30" s="4">
        <f t="shared" si="0"/>
        <v>-677254847</v>
      </c>
      <c r="K30" s="9">
        <v>-2.5022466961825013E-4</v>
      </c>
      <c r="M30" s="4">
        <v>0</v>
      </c>
      <c r="O30" s="4">
        <v>-980856076</v>
      </c>
      <c r="Q30" s="4">
        <v>0</v>
      </c>
      <c r="S30" s="4">
        <f t="shared" si="1"/>
        <v>-980856076</v>
      </c>
      <c r="U30" s="9">
        <v>-1.2542194200178942E-4</v>
      </c>
    </row>
    <row r="31" spans="1:21" ht="24.75" thickBot="1">
      <c r="A31" s="3" t="s">
        <v>32</v>
      </c>
      <c r="C31" s="4">
        <v>0</v>
      </c>
      <c r="E31" s="4">
        <v>312939330</v>
      </c>
      <c r="G31" s="4">
        <v>0</v>
      </c>
      <c r="I31" s="4">
        <f t="shared" si="0"/>
        <v>312939330</v>
      </c>
      <c r="K31" s="9">
        <v>1.1562138064669553E-4</v>
      </c>
      <c r="M31" s="4">
        <v>0</v>
      </c>
      <c r="O31" s="4">
        <v>1461132033</v>
      </c>
      <c r="Q31" s="4">
        <v>0</v>
      </c>
      <c r="S31" s="4">
        <f t="shared" si="1"/>
        <v>1461132033</v>
      </c>
      <c r="U31" s="9">
        <v>1.8683476769315816E-4</v>
      </c>
    </row>
    <row r="32" spans="1:21" ht="24.75" thickBot="1">
      <c r="A32" s="3" t="s">
        <v>49</v>
      </c>
      <c r="C32" s="5">
        <f>SUM(C8:C31)</f>
        <v>6663882600</v>
      </c>
      <c r="E32" s="5">
        <f>SUM(E8:E31)</f>
        <v>2386205010382</v>
      </c>
      <c r="G32" s="5">
        <f>SUM(G8:G31)</f>
        <v>313718143513</v>
      </c>
      <c r="I32" s="5">
        <f>SUM(I8:I31)</f>
        <v>2706587036495</v>
      </c>
      <c r="K32" s="26">
        <f>SUM(K8:K31)</f>
        <v>1.0000000000000002</v>
      </c>
      <c r="M32" s="5">
        <f>SUM(M8:M31)</f>
        <v>18786007600</v>
      </c>
      <c r="O32" s="5">
        <f>SUM(O8:O31)</f>
        <v>7154860943592</v>
      </c>
      <c r="Q32" s="5">
        <f>SUM(Q8:Q31)</f>
        <v>646803444848</v>
      </c>
      <c r="S32" s="5">
        <f>SUM(S8:S31)</f>
        <v>7820450396040</v>
      </c>
      <c r="U32" s="26">
        <f>SUM(U8:U31)</f>
        <v>1.0000000000000002</v>
      </c>
    </row>
  </sheetData>
  <mergeCells count="7">
    <mergeCell ref="A2:U2"/>
    <mergeCell ref="A3:U3"/>
    <mergeCell ref="A4:U4"/>
    <mergeCell ref="A6:A7"/>
    <mergeCell ref="C6:K6"/>
    <mergeCell ref="M6:U6"/>
    <mergeCell ref="A5:S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</vt:i4>
      </vt:variant>
    </vt:vector>
  </HeadingPairs>
  <TitlesOfParts>
    <vt:vector size="19" baseType="lpstr">
      <vt:lpstr>سهام</vt:lpstr>
      <vt:lpstr>واحد صندوق</vt:lpstr>
      <vt:lpstr>تبعی</vt:lpstr>
      <vt:lpstr>اوراق مشارکت</vt:lpstr>
      <vt:lpstr>تعدیل قیمت</vt:lpstr>
      <vt:lpstr>سپرده</vt:lpstr>
      <vt:lpstr> درآمدها</vt:lpstr>
      <vt:lpstr>سرمایه‌گذاری در سهام</vt:lpstr>
      <vt:lpstr>سرمایه‌گذاری در صندوق</vt:lpstr>
      <vt:lpstr>سرمایه‌گذاری در اوراق بهادار</vt:lpstr>
      <vt:lpstr>مبالغ تخصیصی اوراق  حامی1</vt:lpstr>
      <vt:lpstr>درآمد سپرده بانکی</vt:lpstr>
      <vt:lpstr>سایر درآمدها</vt:lpstr>
      <vt:lpstr>درآمد سود سهام</vt:lpstr>
      <vt:lpstr>سود اوراق بهادار </vt:lpstr>
      <vt:lpstr>سود سپرده بانکی</vt:lpstr>
      <vt:lpstr>درآمد ناشی از فروش</vt:lpstr>
      <vt:lpstr>درآمد ناشی از تغییر قیمت اوراق</vt:lpstr>
      <vt:lpstr>'مبالغ تخصیصی اوراق  حامی1'!Print_Area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Gadari, Yasin</dc:creator>
  <cp:lastModifiedBy>Gadari, Yasin</cp:lastModifiedBy>
  <dcterms:created xsi:type="dcterms:W3CDTF">2025-03-25T07:14:09Z</dcterms:created>
  <dcterms:modified xsi:type="dcterms:W3CDTF">2025-03-30T07:38:00Z</dcterms:modified>
</cp:coreProperties>
</file>